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/>
  <mc:AlternateContent xmlns:mc="http://schemas.openxmlformats.org/markup-compatibility/2006">
    <mc:Choice Requires="x15">
      <x15ac:absPath xmlns:x15ac="http://schemas.microsoft.com/office/spreadsheetml/2010/11/ac" url="/Users/yuanshan/Desktop/"/>
    </mc:Choice>
  </mc:AlternateContent>
  <xr:revisionPtr revIDLastSave="0" documentId="13_ncr:1_{9CBC7E5B-3669-F746-8B79-FCE1780C09C5}" xr6:coauthVersionLast="47" xr6:coauthVersionMax="47" xr10:uidLastSave="{00000000-0000-0000-0000-000000000000}"/>
  <bookViews>
    <workbookView xWindow="0" yWindow="740" windowWidth="34560" windowHeight="21600" firstSheet="17" activeTab="31" xr2:uid="{00000000-000D-0000-FFFF-FFFF00000000}"/>
  </bookViews>
  <sheets>
    <sheet name="Information" sheetId="38" r:id="rId1"/>
    <sheet name="All Time Table" sheetId="37" r:id="rId2"/>
    <sheet name="All Time Average" sheetId="36" r:id="rId3"/>
    <sheet name="All Years" sheetId="34" r:id="rId4"/>
    <sheet name="1992-1993" sheetId="2" r:id="rId5"/>
    <sheet name="1993-1994" sheetId="33" r:id="rId6"/>
    <sheet name="1994-1995" sheetId="32" r:id="rId7"/>
    <sheet name="1995-1996" sheetId="31" r:id="rId8"/>
    <sheet name="1996-1997" sheetId="30" r:id="rId9"/>
    <sheet name="1997-1998" sheetId="29" r:id="rId10"/>
    <sheet name="1998-1999" sheetId="28" r:id="rId11"/>
    <sheet name="1999-2000" sheetId="27" r:id="rId12"/>
    <sheet name="2000-2001" sheetId="26" r:id="rId13"/>
    <sheet name="2001-2002" sheetId="25" r:id="rId14"/>
    <sheet name="2002-2003" sheetId="24" r:id="rId15"/>
    <sheet name="2003-2004" sheetId="23" r:id="rId16"/>
    <sheet name="2004-2005" sheetId="22" r:id="rId17"/>
    <sheet name="2005-2006" sheetId="21" r:id="rId18"/>
    <sheet name="2006-2007" sheetId="20" r:id="rId19"/>
    <sheet name="2007-2008" sheetId="19" r:id="rId20"/>
    <sheet name="2008-2009" sheetId="18" r:id="rId21"/>
    <sheet name="2009-2010" sheetId="17" r:id="rId22"/>
    <sheet name="2010-2011" sheetId="16" r:id="rId23"/>
    <sheet name="2011-2012" sheetId="15" r:id="rId24"/>
    <sheet name="2012-2013" sheetId="14" r:id="rId25"/>
    <sheet name="2013-2014" sheetId="13" r:id="rId26"/>
    <sheet name="2014-2015" sheetId="12" r:id="rId27"/>
    <sheet name="2015-2016" sheetId="11" r:id="rId28"/>
    <sheet name="2016-2017" sheetId="10" r:id="rId29"/>
    <sheet name="2017-2018" sheetId="9" r:id="rId30"/>
    <sheet name="2018-2019" sheetId="8" r:id="rId31"/>
    <sheet name="2019-2020" sheetId="7" r:id="rId32"/>
    <sheet name="2020-2021" sheetId="6" r:id="rId33"/>
    <sheet name="2021-2022" sheetId="5" r:id="rId34"/>
  </sheets>
  <definedNames>
    <definedName name="_xlnm._FilterDatabase" localSheetId="4" hidden="1">'1992-1993'!$M$1:$V$23</definedName>
    <definedName name="_xlnm._FilterDatabase" localSheetId="5" hidden="1">'1993-1994'!$M$1:$V$23</definedName>
    <definedName name="_xlnm._FilterDatabase" localSheetId="6" hidden="1">'1994-1995'!$M$1:$V$23</definedName>
    <definedName name="_xlnm._FilterDatabase" localSheetId="7" hidden="1">'1995-1996'!$M$1:$V$21</definedName>
    <definedName name="_xlnm._FilterDatabase" localSheetId="8" hidden="1">'1996-1997'!$M$1:$V$21</definedName>
    <definedName name="_xlnm._FilterDatabase" localSheetId="9" hidden="1">'1997-1998'!$M$1:$V$21</definedName>
    <definedName name="_xlnm._FilterDatabase" localSheetId="10" hidden="1">'1998-1999'!$M$1:$V$21</definedName>
    <definedName name="_xlnm._FilterDatabase" localSheetId="11" hidden="1">'1999-2000'!$M$1:$V$21</definedName>
    <definedName name="_xlnm._FilterDatabase" localSheetId="12" hidden="1">'2000-2001'!$M$1:$V$21</definedName>
    <definedName name="_xlnm._FilterDatabase" localSheetId="13" hidden="1">'2001-2002'!$M$1:$V$21</definedName>
    <definedName name="_xlnm._FilterDatabase" localSheetId="15" hidden="1">'2003-2004'!$M$1:$V$21</definedName>
    <definedName name="_xlnm._FilterDatabase" localSheetId="16" hidden="1">'2004-2005'!$M$1:$V$21</definedName>
    <definedName name="_xlnm._FilterDatabase" localSheetId="17" hidden="1">'2005-2006'!$M$1:$V$21</definedName>
    <definedName name="_xlnm._FilterDatabase" localSheetId="18" hidden="1">'2006-2007'!$M$1:$V$21</definedName>
    <definedName name="_xlnm._FilterDatabase" localSheetId="19" hidden="1">'2007-2008'!$M$1:$V$21</definedName>
    <definedName name="_xlnm._FilterDatabase" localSheetId="20" hidden="1">'2008-2009'!$M$1:$V$21</definedName>
    <definedName name="_xlnm._FilterDatabase" localSheetId="21" hidden="1">'2009-2010'!$M$1:$V$21</definedName>
    <definedName name="_xlnm._FilterDatabase" localSheetId="22" hidden="1">'2010-2011'!$M$1:$V$21</definedName>
    <definedName name="_xlnm._FilterDatabase" localSheetId="23" hidden="1">'2011-2012'!$M$1:$V$21</definedName>
    <definedName name="_xlnm._FilterDatabase" localSheetId="24" hidden="1">'2012-2013'!$M$1:$V$21</definedName>
    <definedName name="_xlnm._FilterDatabase" localSheetId="25" hidden="1">'2013-2014'!$M$1:$V$21</definedName>
    <definedName name="_xlnm._FilterDatabase" localSheetId="27" hidden="1">'2015-2016'!$M$1:$V$21</definedName>
    <definedName name="_xlnm._FilterDatabase" localSheetId="28" hidden="1">'2016-2017'!$M$1:$V$21</definedName>
    <definedName name="_xlnm._FilterDatabase" localSheetId="29" hidden="1">'2017-2018'!$M$1:$V$21</definedName>
    <definedName name="_xlnm._FilterDatabase" localSheetId="30" hidden="1">'2018-2019'!$M$1:$V$21</definedName>
    <definedName name="_xlnm._FilterDatabase" localSheetId="31" hidden="1">'2019-2020'!$M$1:$V$21</definedName>
    <definedName name="_xlnm._FilterDatabase" localSheetId="32" hidden="1">'2020-2021'!$M$1:$V$21</definedName>
    <definedName name="_xlnm._FilterDatabase" localSheetId="33" hidden="1">'2021-2022'!$M$1:$V$21</definedName>
    <definedName name="_xlnm._FilterDatabase" localSheetId="2" hidden="1">'All Time Average'!$A$2:$K$52</definedName>
    <definedName name="_xlnm._FilterDatabase" localSheetId="1" hidden="1">'All Time Table'!$A$2:$K$52</definedName>
    <definedName name="_xlnm._FilterDatabase" localSheetId="3" hidden="1">'All Years'!$A$1:$K$607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37" l="1"/>
  <c r="J51" i="36" s="1"/>
  <c r="F52" i="37"/>
  <c r="F51" i="36" s="1"/>
  <c r="E52" i="37"/>
  <c r="E51" i="36" s="1"/>
  <c r="D52" i="37"/>
  <c r="D51" i="36" s="1"/>
  <c r="C52" i="37"/>
  <c r="C51" i="36" s="1"/>
  <c r="B52" i="37"/>
  <c r="J51" i="37"/>
  <c r="J47" i="36" s="1"/>
  <c r="F51" i="37"/>
  <c r="F47" i="36" s="1"/>
  <c r="E51" i="37"/>
  <c r="E47" i="36" s="1"/>
  <c r="D51" i="37"/>
  <c r="D47" i="36" s="1"/>
  <c r="C51" i="37"/>
  <c r="C47" i="36" s="1"/>
  <c r="B51" i="37"/>
  <c r="J50" i="37"/>
  <c r="J43" i="36" s="1"/>
  <c r="F50" i="37"/>
  <c r="F43" i="36" s="1"/>
  <c r="E50" i="37"/>
  <c r="E43" i="36" s="1"/>
  <c r="D50" i="37"/>
  <c r="D43" i="36" s="1"/>
  <c r="C50" i="37"/>
  <c r="C43" i="36" s="1"/>
  <c r="B50" i="37"/>
  <c r="J49" i="37"/>
  <c r="J20" i="36" s="1"/>
  <c r="F49" i="37"/>
  <c r="F20" i="36" s="1"/>
  <c r="E49" i="37"/>
  <c r="E20" i="36" s="1"/>
  <c r="D49" i="37"/>
  <c r="D20" i="36" s="1"/>
  <c r="C49" i="37"/>
  <c r="C20" i="36" s="1"/>
  <c r="B49" i="37"/>
  <c r="J48" i="37"/>
  <c r="J52" i="36" s="1"/>
  <c r="F48" i="37"/>
  <c r="F52" i="36" s="1"/>
  <c r="E48" i="37"/>
  <c r="E52" i="36" s="1"/>
  <c r="D48" i="37"/>
  <c r="D52" i="36" s="1"/>
  <c r="C48" i="37"/>
  <c r="C52" i="36" s="1"/>
  <c r="B48" i="37"/>
  <c r="J47" i="37"/>
  <c r="J50" i="36" s="1"/>
  <c r="F47" i="37"/>
  <c r="F50" i="36" s="1"/>
  <c r="E47" i="37"/>
  <c r="E50" i="36" s="1"/>
  <c r="D47" i="37"/>
  <c r="D50" i="36" s="1"/>
  <c r="C47" i="37"/>
  <c r="C50" i="36" s="1"/>
  <c r="B47" i="37"/>
  <c r="J46" i="37"/>
  <c r="J49" i="36" s="1"/>
  <c r="F46" i="37"/>
  <c r="F49" i="36" s="1"/>
  <c r="E46" i="37"/>
  <c r="E49" i="36" s="1"/>
  <c r="D46" i="37"/>
  <c r="D49" i="36" s="1"/>
  <c r="C46" i="37"/>
  <c r="C49" i="36" s="1"/>
  <c r="B46" i="37"/>
  <c r="J45" i="37"/>
  <c r="J26" i="36" s="1"/>
  <c r="F45" i="37"/>
  <c r="F26" i="36" s="1"/>
  <c r="E45" i="37"/>
  <c r="E26" i="36" s="1"/>
  <c r="D45" i="37"/>
  <c r="D26" i="36" s="1"/>
  <c r="C45" i="37"/>
  <c r="C26" i="36" s="1"/>
  <c r="B45" i="37"/>
  <c r="J44" i="37"/>
  <c r="J41" i="36" s="1"/>
  <c r="F44" i="37"/>
  <c r="F41" i="36" s="1"/>
  <c r="E44" i="37"/>
  <c r="E41" i="36" s="1"/>
  <c r="D44" i="37"/>
  <c r="D41" i="36" s="1"/>
  <c r="C44" i="37"/>
  <c r="C41" i="36" s="1"/>
  <c r="B44" i="37"/>
  <c r="J43" i="37"/>
  <c r="J48" i="36" s="1"/>
  <c r="F43" i="37"/>
  <c r="F48" i="36" s="1"/>
  <c r="E43" i="37"/>
  <c r="E48" i="36" s="1"/>
  <c r="D43" i="37"/>
  <c r="D48" i="36" s="1"/>
  <c r="C43" i="37"/>
  <c r="C48" i="36" s="1"/>
  <c r="B43" i="37"/>
  <c r="J42" i="37"/>
  <c r="J37" i="36" s="1"/>
  <c r="F42" i="37"/>
  <c r="F37" i="36" s="1"/>
  <c r="E42" i="37"/>
  <c r="E37" i="36" s="1"/>
  <c r="D42" i="37"/>
  <c r="D37" i="36" s="1"/>
  <c r="C42" i="37"/>
  <c r="C37" i="36" s="1"/>
  <c r="B42" i="37"/>
  <c r="J41" i="37"/>
  <c r="J36" i="36" s="1"/>
  <c r="F41" i="37"/>
  <c r="F36" i="36" s="1"/>
  <c r="E41" i="37"/>
  <c r="E36" i="36" s="1"/>
  <c r="D41" i="37"/>
  <c r="D36" i="36" s="1"/>
  <c r="C41" i="37"/>
  <c r="C36" i="36" s="1"/>
  <c r="B41" i="37"/>
  <c r="J40" i="37"/>
  <c r="J35" i="36" s="1"/>
  <c r="F40" i="37"/>
  <c r="F35" i="36" s="1"/>
  <c r="E40" i="37"/>
  <c r="E35" i="36" s="1"/>
  <c r="D40" i="37"/>
  <c r="D35" i="36" s="1"/>
  <c r="C40" i="37"/>
  <c r="C35" i="36" s="1"/>
  <c r="B40" i="37"/>
  <c r="J39" i="37"/>
  <c r="J24" i="36" s="1"/>
  <c r="F39" i="37"/>
  <c r="F24" i="36" s="1"/>
  <c r="E39" i="37"/>
  <c r="E24" i="36" s="1"/>
  <c r="D39" i="37"/>
  <c r="D24" i="36" s="1"/>
  <c r="C39" i="37"/>
  <c r="C24" i="36" s="1"/>
  <c r="B39" i="37"/>
  <c r="J38" i="37"/>
  <c r="J18" i="36" s="1"/>
  <c r="F38" i="37"/>
  <c r="F18" i="36" s="1"/>
  <c r="E38" i="37"/>
  <c r="E18" i="36" s="1"/>
  <c r="D38" i="37"/>
  <c r="D18" i="36" s="1"/>
  <c r="C38" i="37"/>
  <c r="C18" i="36" s="1"/>
  <c r="B38" i="37"/>
  <c r="J37" i="37"/>
  <c r="J42" i="36" s="1"/>
  <c r="F37" i="37"/>
  <c r="F42" i="36" s="1"/>
  <c r="E37" i="37"/>
  <c r="E42" i="36" s="1"/>
  <c r="D37" i="37"/>
  <c r="D42" i="36" s="1"/>
  <c r="C37" i="37"/>
  <c r="C42" i="36" s="1"/>
  <c r="B37" i="37"/>
  <c r="J36" i="37"/>
  <c r="J46" i="36" s="1"/>
  <c r="F36" i="37"/>
  <c r="F46" i="36" s="1"/>
  <c r="E36" i="37"/>
  <c r="E46" i="36" s="1"/>
  <c r="D36" i="37"/>
  <c r="D46" i="36" s="1"/>
  <c r="C36" i="37"/>
  <c r="C46" i="36" s="1"/>
  <c r="B36" i="37"/>
  <c r="J35" i="37"/>
  <c r="J33" i="36" s="1"/>
  <c r="F35" i="37"/>
  <c r="F33" i="36" s="1"/>
  <c r="E35" i="37"/>
  <c r="E33" i="36" s="1"/>
  <c r="D35" i="37"/>
  <c r="D33" i="36" s="1"/>
  <c r="C35" i="37"/>
  <c r="C33" i="36" s="1"/>
  <c r="B35" i="37"/>
  <c r="J34" i="37"/>
  <c r="J32" i="36" s="1"/>
  <c r="F34" i="37"/>
  <c r="F32" i="36" s="1"/>
  <c r="E34" i="37"/>
  <c r="E32" i="36" s="1"/>
  <c r="D34" i="37"/>
  <c r="D32" i="36" s="1"/>
  <c r="C34" i="37"/>
  <c r="C32" i="36" s="1"/>
  <c r="B34" i="37"/>
  <c r="J33" i="37"/>
  <c r="J29" i="36" s="1"/>
  <c r="F33" i="37"/>
  <c r="F29" i="36" s="1"/>
  <c r="E33" i="37"/>
  <c r="E29" i="36" s="1"/>
  <c r="D33" i="37"/>
  <c r="D29" i="36" s="1"/>
  <c r="C33" i="37"/>
  <c r="C29" i="36" s="1"/>
  <c r="B33" i="37"/>
  <c r="J32" i="37"/>
  <c r="J25" i="36" s="1"/>
  <c r="F32" i="37"/>
  <c r="F25" i="36" s="1"/>
  <c r="E32" i="37"/>
  <c r="E25" i="36" s="1"/>
  <c r="D32" i="37"/>
  <c r="D25" i="36" s="1"/>
  <c r="C32" i="37"/>
  <c r="C25" i="36" s="1"/>
  <c r="B32" i="37"/>
  <c r="J31" i="37"/>
  <c r="J39" i="36" s="1"/>
  <c r="F31" i="37"/>
  <c r="F39" i="36" s="1"/>
  <c r="E31" i="37"/>
  <c r="E39" i="36" s="1"/>
  <c r="D31" i="37"/>
  <c r="D39" i="36" s="1"/>
  <c r="C31" i="37"/>
  <c r="C39" i="36" s="1"/>
  <c r="B31" i="37"/>
  <c r="J30" i="37"/>
  <c r="J38" i="36" s="1"/>
  <c r="F30" i="37"/>
  <c r="F38" i="36" s="1"/>
  <c r="E30" i="37"/>
  <c r="E38" i="36" s="1"/>
  <c r="D30" i="37"/>
  <c r="D38" i="36" s="1"/>
  <c r="C30" i="37"/>
  <c r="C38" i="36" s="1"/>
  <c r="B30" i="37"/>
  <c r="J29" i="37"/>
  <c r="J30" i="36" s="1"/>
  <c r="F29" i="37"/>
  <c r="F30" i="36" s="1"/>
  <c r="E29" i="37"/>
  <c r="E30" i="36" s="1"/>
  <c r="D29" i="37"/>
  <c r="D30" i="36" s="1"/>
  <c r="C29" i="37"/>
  <c r="C30" i="36" s="1"/>
  <c r="B29" i="37"/>
  <c r="J28" i="37"/>
  <c r="J23" i="36" s="1"/>
  <c r="F28" i="37"/>
  <c r="F23" i="36" s="1"/>
  <c r="E28" i="37"/>
  <c r="E23" i="36" s="1"/>
  <c r="D28" i="37"/>
  <c r="D23" i="36" s="1"/>
  <c r="C28" i="37"/>
  <c r="C23" i="36" s="1"/>
  <c r="B28" i="37"/>
  <c r="J27" i="37"/>
  <c r="J16" i="36" s="1"/>
  <c r="F27" i="37"/>
  <c r="F16" i="36" s="1"/>
  <c r="E27" i="37"/>
  <c r="E16" i="36" s="1"/>
  <c r="D27" i="37"/>
  <c r="D16" i="36" s="1"/>
  <c r="C27" i="37"/>
  <c r="C16" i="36" s="1"/>
  <c r="B27" i="37"/>
  <c r="J26" i="37"/>
  <c r="J15" i="36" s="1"/>
  <c r="F26" i="37"/>
  <c r="F15" i="36" s="1"/>
  <c r="E26" i="37"/>
  <c r="E15" i="36" s="1"/>
  <c r="D26" i="37"/>
  <c r="D15" i="36" s="1"/>
  <c r="C26" i="37"/>
  <c r="C15" i="36" s="1"/>
  <c r="B26" i="37"/>
  <c r="J25" i="37"/>
  <c r="J40" i="36" s="1"/>
  <c r="F25" i="37"/>
  <c r="F40" i="36" s="1"/>
  <c r="E25" i="37"/>
  <c r="E40" i="36" s="1"/>
  <c r="D25" i="37"/>
  <c r="D40" i="36" s="1"/>
  <c r="C25" i="37"/>
  <c r="C40" i="36" s="1"/>
  <c r="B25" i="37"/>
  <c r="J24" i="37"/>
  <c r="J22" i="36" s="1"/>
  <c r="F24" i="37"/>
  <c r="F22" i="36" s="1"/>
  <c r="E24" i="37"/>
  <c r="E22" i="36" s="1"/>
  <c r="D24" i="37"/>
  <c r="D22" i="36" s="1"/>
  <c r="C24" i="37"/>
  <c r="C22" i="36" s="1"/>
  <c r="B24" i="37"/>
  <c r="J23" i="37"/>
  <c r="J21" i="36" s="1"/>
  <c r="F23" i="37"/>
  <c r="F21" i="36" s="1"/>
  <c r="E23" i="37"/>
  <c r="E21" i="36" s="1"/>
  <c r="D23" i="37"/>
  <c r="D21" i="36" s="1"/>
  <c r="C23" i="37"/>
  <c r="C21" i="36" s="1"/>
  <c r="B23" i="37"/>
  <c r="J22" i="37"/>
  <c r="J45" i="36" s="1"/>
  <c r="F22" i="37"/>
  <c r="F45" i="36" s="1"/>
  <c r="E22" i="37"/>
  <c r="E45" i="36" s="1"/>
  <c r="D22" i="37"/>
  <c r="D45" i="36" s="1"/>
  <c r="C22" i="37"/>
  <c r="C45" i="36" s="1"/>
  <c r="B22" i="37"/>
  <c r="J21" i="37"/>
  <c r="J31" i="36" s="1"/>
  <c r="F21" i="37"/>
  <c r="F31" i="36" s="1"/>
  <c r="E21" i="37"/>
  <c r="E31" i="36" s="1"/>
  <c r="D21" i="37"/>
  <c r="D31" i="36" s="1"/>
  <c r="C21" i="37"/>
  <c r="C31" i="36" s="1"/>
  <c r="B21" i="37"/>
  <c r="J20" i="37"/>
  <c r="J28" i="36" s="1"/>
  <c r="F20" i="37"/>
  <c r="F28" i="36" s="1"/>
  <c r="E20" i="37"/>
  <c r="E28" i="36" s="1"/>
  <c r="D20" i="37"/>
  <c r="D28" i="36" s="1"/>
  <c r="C20" i="37"/>
  <c r="C28" i="36" s="1"/>
  <c r="B20" i="37"/>
  <c r="J19" i="37"/>
  <c r="J44" i="36" s="1"/>
  <c r="F19" i="37"/>
  <c r="F44" i="36" s="1"/>
  <c r="E19" i="37"/>
  <c r="E44" i="36" s="1"/>
  <c r="D19" i="37"/>
  <c r="D44" i="36" s="1"/>
  <c r="C19" i="37"/>
  <c r="C44" i="36" s="1"/>
  <c r="B19" i="37"/>
  <c r="J18" i="37"/>
  <c r="J34" i="36" s="1"/>
  <c r="F18" i="37"/>
  <c r="F34" i="36" s="1"/>
  <c r="E18" i="37"/>
  <c r="E34" i="36" s="1"/>
  <c r="D18" i="37"/>
  <c r="D34" i="36" s="1"/>
  <c r="C18" i="37"/>
  <c r="C34" i="36" s="1"/>
  <c r="B18" i="37"/>
  <c r="J17" i="37"/>
  <c r="J27" i="36" s="1"/>
  <c r="F17" i="37"/>
  <c r="F27" i="36" s="1"/>
  <c r="E17" i="37"/>
  <c r="E27" i="36" s="1"/>
  <c r="D17" i="37"/>
  <c r="D27" i="36" s="1"/>
  <c r="C17" i="37"/>
  <c r="C27" i="36" s="1"/>
  <c r="B17" i="37"/>
  <c r="J16" i="37"/>
  <c r="J14" i="36" s="1"/>
  <c r="F16" i="37"/>
  <c r="F14" i="36" s="1"/>
  <c r="E16" i="37"/>
  <c r="E14" i="36" s="1"/>
  <c r="D16" i="37"/>
  <c r="D14" i="36" s="1"/>
  <c r="C16" i="37"/>
  <c r="C14" i="36" s="1"/>
  <c r="B16" i="37"/>
  <c r="J15" i="37"/>
  <c r="J9" i="36" s="1"/>
  <c r="F15" i="37"/>
  <c r="F9" i="36" s="1"/>
  <c r="E15" i="37"/>
  <c r="E9" i="36" s="1"/>
  <c r="D15" i="37"/>
  <c r="D9" i="36" s="1"/>
  <c r="C15" i="37"/>
  <c r="C9" i="36" s="1"/>
  <c r="B15" i="37"/>
  <c r="J14" i="37"/>
  <c r="J10" i="36" s="1"/>
  <c r="F14" i="37"/>
  <c r="F10" i="36" s="1"/>
  <c r="E14" i="37"/>
  <c r="E10" i="36" s="1"/>
  <c r="D14" i="37"/>
  <c r="D10" i="36" s="1"/>
  <c r="C14" i="37"/>
  <c r="C10" i="36" s="1"/>
  <c r="B14" i="37"/>
  <c r="J13" i="37"/>
  <c r="J19" i="36" s="1"/>
  <c r="F13" i="37"/>
  <c r="F19" i="36" s="1"/>
  <c r="E13" i="37"/>
  <c r="E19" i="36" s="1"/>
  <c r="D13" i="37"/>
  <c r="D19" i="36" s="1"/>
  <c r="C13" i="37"/>
  <c r="C19" i="36" s="1"/>
  <c r="B13" i="37"/>
  <c r="J12" i="37"/>
  <c r="J17" i="36" s="1"/>
  <c r="F12" i="37"/>
  <c r="F17" i="36" s="1"/>
  <c r="E12" i="37"/>
  <c r="E17" i="36" s="1"/>
  <c r="D12" i="37"/>
  <c r="D17" i="36" s="1"/>
  <c r="C12" i="37"/>
  <c r="C17" i="36" s="1"/>
  <c r="B12" i="37"/>
  <c r="J11" i="37"/>
  <c r="J13" i="36" s="1"/>
  <c r="F11" i="37"/>
  <c r="F13" i="36" s="1"/>
  <c r="E11" i="37"/>
  <c r="E13" i="36" s="1"/>
  <c r="D11" i="37"/>
  <c r="D13" i="36" s="1"/>
  <c r="C11" i="37"/>
  <c r="C13" i="36" s="1"/>
  <c r="B11" i="37"/>
  <c r="J10" i="37"/>
  <c r="J12" i="36" s="1"/>
  <c r="F10" i="37"/>
  <c r="F12" i="36" s="1"/>
  <c r="E10" i="37"/>
  <c r="E12" i="36" s="1"/>
  <c r="D10" i="37"/>
  <c r="D12" i="36" s="1"/>
  <c r="C10" i="37"/>
  <c r="C12" i="36" s="1"/>
  <c r="B10" i="37"/>
  <c r="J9" i="37"/>
  <c r="J11" i="36" s="1"/>
  <c r="F9" i="37"/>
  <c r="F11" i="36" s="1"/>
  <c r="E9" i="37"/>
  <c r="E11" i="36" s="1"/>
  <c r="D9" i="37"/>
  <c r="D11" i="36" s="1"/>
  <c r="C9" i="37"/>
  <c r="C11" i="36" s="1"/>
  <c r="B9" i="37"/>
  <c r="J8" i="37"/>
  <c r="J7" i="36" s="1"/>
  <c r="F8" i="37"/>
  <c r="F7" i="36" s="1"/>
  <c r="E8" i="37"/>
  <c r="E7" i="36" s="1"/>
  <c r="D8" i="37"/>
  <c r="D7" i="36" s="1"/>
  <c r="C8" i="37"/>
  <c r="C7" i="36" s="1"/>
  <c r="B8" i="37"/>
  <c r="J7" i="37"/>
  <c r="J8" i="36" s="1"/>
  <c r="F7" i="37"/>
  <c r="F8" i="36" s="1"/>
  <c r="E7" i="37"/>
  <c r="E8" i="36" s="1"/>
  <c r="D7" i="37"/>
  <c r="D8" i="36" s="1"/>
  <c r="C7" i="37"/>
  <c r="C8" i="36" s="1"/>
  <c r="B7" i="37"/>
  <c r="J6" i="37"/>
  <c r="J6" i="36" s="1"/>
  <c r="F6" i="37"/>
  <c r="F6" i="36" s="1"/>
  <c r="E6" i="37"/>
  <c r="E6" i="36" s="1"/>
  <c r="D6" i="37"/>
  <c r="D6" i="36" s="1"/>
  <c r="C6" i="37"/>
  <c r="C6" i="36" s="1"/>
  <c r="B6" i="37"/>
  <c r="J5" i="37"/>
  <c r="J5" i="36" s="1"/>
  <c r="F5" i="37"/>
  <c r="F5" i="36" s="1"/>
  <c r="E5" i="37"/>
  <c r="E5" i="36" s="1"/>
  <c r="D5" i="37"/>
  <c r="D5" i="36" s="1"/>
  <c r="C5" i="37"/>
  <c r="C5" i="36" s="1"/>
  <c r="B5" i="37"/>
  <c r="J4" i="37"/>
  <c r="J4" i="36" s="1"/>
  <c r="F4" i="37"/>
  <c r="F4" i="36" s="1"/>
  <c r="E4" i="37"/>
  <c r="E4" i="36" s="1"/>
  <c r="D4" i="37"/>
  <c r="D4" i="36" s="1"/>
  <c r="C4" i="37"/>
  <c r="C4" i="36" s="1"/>
  <c r="B4" i="37"/>
  <c r="J3" i="37"/>
  <c r="J3" i="36" s="1"/>
  <c r="F3" i="37"/>
  <c r="F3" i="36" s="1"/>
  <c r="E3" i="37"/>
  <c r="E3" i="36" s="1"/>
  <c r="D3" i="37"/>
  <c r="D3" i="36" s="1"/>
  <c r="C3" i="37"/>
  <c r="C3" i="36" s="1"/>
  <c r="B3" i="37"/>
  <c r="B30" i="36"/>
  <c r="B16" i="36"/>
  <c r="B38" i="36"/>
  <c r="B17" i="36"/>
  <c r="B45" i="36"/>
  <c r="B46" i="36"/>
  <c r="B8" i="36"/>
  <c r="B51" i="36"/>
  <c r="B25" i="36"/>
  <c r="B44" i="36"/>
  <c r="B21" i="36"/>
  <c r="B19" i="36"/>
  <c r="B15" i="36"/>
  <c r="B37" i="36"/>
  <c r="B41" i="36"/>
  <c r="B29" i="36"/>
  <c r="B32" i="36"/>
  <c r="B26" i="36"/>
  <c r="B18" i="36"/>
  <c r="B40" i="36"/>
  <c r="B12" i="36"/>
  <c r="B27" i="36"/>
  <c r="B3" i="36"/>
  <c r="B7" i="36"/>
  <c r="B6" i="36"/>
  <c r="B14" i="36"/>
  <c r="B9" i="36"/>
  <c r="B24" i="36"/>
  <c r="B48" i="36"/>
  <c r="B52" i="36"/>
  <c r="B34" i="36"/>
  <c r="B11" i="36"/>
  <c r="B42" i="36"/>
  <c r="B31" i="36"/>
  <c r="B22" i="36"/>
  <c r="B5" i="36"/>
  <c r="B23" i="36"/>
  <c r="B49" i="36"/>
  <c r="B39" i="36"/>
  <c r="B36" i="36"/>
  <c r="B20" i="36"/>
  <c r="B50" i="36"/>
  <c r="B35" i="36"/>
  <c r="B28" i="36"/>
  <c r="B43" i="36"/>
  <c r="B10" i="36"/>
  <c r="B33" i="36"/>
  <c r="B47" i="36"/>
  <c r="B13" i="36"/>
  <c r="B4" i="36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J368" i="9" s="1"/>
  <c r="H367" i="9"/>
  <c r="I367" i="9" s="1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J352" i="9" s="1"/>
  <c r="H351" i="9"/>
  <c r="J351" i="9" s="1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J336" i="9" s="1"/>
  <c r="H335" i="9"/>
  <c r="J335" i="9" s="1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J320" i="9" s="1"/>
  <c r="H319" i="9"/>
  <c r="J319" i="9" s="1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J304" i="9" s="1"/>
  <c r="H303" i="9"/>
  <c r="J303" i="9" s="1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J288" i="9" s="1"/>
  <c r="H287" i="9"/>
  <c r="I287" i="9" s="1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J272" i="9" s="1"/>
  <c r="H271" i="9"/>
  <c r="I271" i="9" s="1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J256" i="9" s="1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J240" i="9" s="1"/>
  <c r="H239" i="9"/>
  <c r="J239" i="9" s="1"/>
  <c r="H238" i="9"/>
  <c r="J238" i="9" s="1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J224" i="9" s="1"/>
  <c r="H223" i="9"/>
  <c r="J223" i="9" s="1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J208" i="9" s="1"/>
  <c r="H207" i="9"/>
  <c r="I207" i="9" s="1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J192" i="9" s="1"/>
  <c r="H191" i="9"/>
  <c r="J191" i="9" s="1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J176" i="9" s="1"/>
  <c r="H175" i="9"/>
  <c r="J175" i="9" s="1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J160" i="9" s="1"/>
  <c r="H159" i="9"/>
  <c r="J159" i="9" s="1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J144" i="9" s="1"/>
  <c r="H143" i="9"/>
  <c r="I143" i="9" s="1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J128" i="9" s="1"/>
  <c r="H127" i="9"/>
  <c r="H126" i="9"/>
  <c r="J126" i="9" s="1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J112" i="9" s="1"/>
  <c r="H111" i="9"/>
  <c r="I111" i="9" s="1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J95" i="9" s="1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J80" i="9" s="1"/>
  <c r="H79" i="9"/>
  <c r="I79" i="9" s="1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I64" i="9" s="1"/>
  <c r="H63" i="9"/>
  <c r="J63" i="9" s="1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J48" i="9" s="1"/>
  <c r="H47" i="9"/>
  <c r="I47" i="9" s="1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I32" i="9" s="1"/>
  <c r="H31" i="9"/>
  <c r="J31" i="9" s="1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J16" i="9" s="1"/>
  <c r="H15" i="9"/>
  <c r="J15" i="9" s="1"/>
  <c r="H14" i="9"/>
  <c r="H13" i="9"/>
  <c r="H12" i="9"/>
  <c r="H11" i="9"/>
  <c r="H10" i="9"/>
  <c r="H9" i="9"/>
  <c r="H8" i="9"/>
  <c r="H7" i="9"/>
  <c r="H6" i="9"/>
  <c r="H5" i="9"/>
  <c r="H4" i="9"/>
  <c r="H3" i="9"/>
  <c r="H2" i="9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J366" i="10" s="1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I350" i="10" s="1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I334" i="10" s="1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I318" i="10" s="1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I302" i="10" s="1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J270" i="10" s="1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J254" i="10" s="1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J238" i="10" s="1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I222" i="10" s="1"/>
  <c r="H221" i="10"/>
  <c r="H220" i="10"/>
  <c r="H219" i="10"/>
  <c r="H218" i="10"/>
  <c r="J218" i="10" s="1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I190" i="10" s="1"/>
  <c r="H189" i="10"/>
  <c r="H188" i="10"/>
  <c r="H187" i="10"/>
  <c r="H186" i="10"/>
  <c r="J186" i="10" s="1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I174" i="10" s="1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J142" i="10" s="1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I126" i="10" s="1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J110" i="10" s="1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I94" i="10" s="1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I78" i="10" s="1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I62" i="10" s="1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I46" i="10" s="1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I30" i="10" s="1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I14" i="10" s="1"/>
  <c r="H13" i="10"/>
  <c r="H12" i="10"/>
  <c r="H11" i="10"/>
  <c r="H10" i="10"/>
  <c r="H9" i="10"/>
  <c r="H8" i="10"/>
  <c r="H7" i="10"/>
  <c r="H6" i="10"/>
  <c r="H5" i="10"/>
  <c r="H4" i="10"/>
  <c r="H3" i="10"/>
  <c r="H2" i="10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J366" i="11" s="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I350" i="11" s="1"/>
  <c r="H349" i="11"/>
  <c r="H348" i="11"/>
  <c r="H347" i="11"/>
  <c r="H346" i="11"/>
  <c r="H345" i="11"/>
  <c r="H344" i="11"/>
  <c r="H343" i="11"/>
  <c r="H342" i="11"/>
  <c r="J342" i="11" s="1"/>
  <c r="H341" i="11"/>
  <c r="H340" i="11"/>
  <c r="H339" i="11"/>
  <c r="H338" i="11"/>
  <c r="H337" i="11"/>
  <c r="H336" i="11"/>
  <c r="H335" i="11"/>
  <c r="H334" i="11"/>
  <c r="J334" i="11" s="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J318" i="11" s="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J302" i="11" s="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J286" i="11" s="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J270" i="11" s="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J254" i="11" s="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J238" i="11" s="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J222" i="11" s="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J206" i="11" s="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J192" i="11" s="1"/>
  <c r="H191" i="11"/>
  <c r="H190" i="11"/>
  <c r="J190" i="11" s="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J174" i="11" s="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J158" i="11" s="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J142" i="11" s="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J126" i="11" s="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J110" i="11" s="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I94" i="11" s="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J78" i="11" s="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I62" i="11" s="1"/>
  <c r="H61" i="11"/>
  <c r="H60" i="11"/>
  <c r="H59" i="11"/>
  <c r="H58" i="11"/>
  <c r="H57" i="11"/>
  <c r="H56" i="11"/>
  <c r="H55" i="11"/>
  <c r="H54" i="11"/>
  <c r="J54" i="11" s="1"/>
  <c r="H53" i="11"/>
  <c r="H52" i="11"/>
  <c r="H51" i="11"/>
  <c r="H50" i="11"/>
  <c r="H49" i="11"/>
  <c r="H48" i="11"/>
  <c r="H47" i="11"/>
  <c r="H46" i="11"/>
  <c r="J46" i="11" s="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I32" i="11" s="1"/>
  <c r="H31" i="11"/>
  <c r="H30" i="11"/>
  <c r="J30" i="11" s="1"/>
  <c r="H29" i="11"/>
  <c r="H28" i="11"/>
  <c r="H27" i="11"/>
  <c r="H26" i="11"/>
  <c r="H25" i="11"/>
  <c r="H24" i="11"/>
  <c r="H23" i="11"/>
  <c r="H22" i="11"/>
  <c r="J22" i="11" s="1"/>
  <c r="H21" i="11"/>
  <c r="H20" i="11"/>
  <c r="H19" i="11"/>
  <c r="H18" i="11"/>
  <c r="H17" i="11"/>
  <c r="H16" i="11"/>
  <c r="J16" i="11" s="1"/>
  <c r="H15" i="11"/>
  <c r="I15" i="11" s="1"/>
  <c r="H14" i="11"/>
  <c r="J14" i="11" s="1"/>
  <c r="H13" i="11"/>
  <c r="H12" i="11"/>
  <c r="H11" i="11"/>
  <c r="H10" i="11"/>
  <c r="H9" i="11"/>
  <c r="H8" i="11"/>
  <c r="H7" i="11"/>
  <c r="H6" i="11"/>
  <c r="H5" i="11"/>
  <c r="H4" i="11"/>
  <c r="H3" i="11"/>
  <c r="H2" i="11"/>
  <c r="I368" i="11"/>
  <c r="J352" i="11"/>
  <c r="J336" i="11"/>
  <c r="J320" i="11"/>
  <c r="J304" i="11"/>
  <c r="J288" i="11"/>
  <c r="J272" i="11"/>
  <c r="I256" i="11"/>
  <c r="J240" i="11"/>
  <c r="J224" i="11"/>
  <c r="J176" i="11"/>
  <c r="I160" i="11"/>
  <c r="J144" i="11"/>
  <c r="J128" i="11"/>
  <c r="J112" i="11"/>
  <c r="J96" i="11"/>
  <c r="J80" i="11"/>
  <c r="J64" i="11"/>
  <c r="J48" i="11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J369" i="12" s="1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J353" i="12" s="1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I293" i="12" s="1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J241" i="12" s="1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J225" i="12" s="1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J209" i="12" s="1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J193" i="12" s="1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J145" i="12" s="1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J129" i="12" s="1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J97" i="12" s="1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I81" i="12" s="1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J65" i="12" s="1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J49" i="12" s="1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J33" i="12" s="1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J17" i="12" s="1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I366" i="13" s="1"/>
  <c r="H365" i="13"/>
  <c r="H364" i="13"/>
  <c r="H363" i="13"/>
  <c r="H362" i="13"/>
  <c r="H361" i="13"/>
  <c r="H360" i="13"/>
  <c r="H359" i="13"/>
  <c r="H358" i="13"/>
  <c r="I358" i="13" s="1"/>
  <c r="H357" i="13"/>
  <c r="H356" i="13"/>
  <c r="H355" i="13"/>
  <c r="H354" i="13"/>
  <c r="H353" i="13"/>
  <c r="H352" i="13"/>
  <c r="H351" i="13"/>
  <c r="J351" i="13" s="1"/>
  <c r="H350" i="13"/>
  <c r="J350" i="13" s="1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I334" i="13" s="1"/>
  <c r="H333" i="13"/>
  <c r="H332" i="13"/>
  <c r="H331" i="13"/>
  <c r="H330" i="13"/>
  <c r="H329" i="13"/>
  <c r="I329" i="13" s="1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J302" i="13" s="1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I286" i="13" s="1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I273" i="13" s="1"/>
  <c r="H272" i="13"/>
  <c r="H271" i="13"/>
  <c r="H270" i="13"/>
  <c r="I270" i="13" s="1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J258" i="13" s="1"/>
  <c r="H257" i="13"/>
  <c r="J257" i="13" s="1"/>
  <c r="H256" i="13"/>
  <c r="H255" i="13"/>
  <c r="H254" i="13"/>
  <c r="J254" i="13" s="1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J238" i="13" s="1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J222" i="13" s="1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J210" i="13" s="1"/>
  <c r="H209" i="13"/>
  <c r="J209" i="13" s="1"/>
  <c r="H208" i="13"/>
  <c r="H207" i="13"/>
  <c r="H206" i="13"/>
  <c r="J206" i="13" s="1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I193" i="13" s="1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J174" i="13" s="1"/>
  <c r="H173" i="13"/>
  <c r="H172" i="13"/>
  <c r="H171" i="13"/>
  <c r="H170" i="13"/>
  <c r="H169" i="13"/>
  <c r="H168" i="13"/>
  <c r="H167" i="13"/>
  <c r="H166" i="13"/>
  <c r="H165" i="13"/>
  <c r="I165" i="13" s="1"/>
  <c r="H164" i="13"/>
  <c r="H163" i="13"/>
  <c r="H162" i="13"/>
  <c r="H161" i="13"/>
  <c r="H160" i="13"/>
  <c r="H159" i="13"/>
  <c r="H158" i="13"/>
  <c r="J158" i="13" s="1"/>
  <c r="H157" i="13"/>
  <c r="H156" i="13"/>
  <c r="H155" i="13"/>
  <c r="H154" i="13"/>
  <c r="H153" i="13"/>
  <c r="J153" i="13" s="1"/>
  <c r="H152" i="13"/>
  <c r="H151" i="13"/>
  <c r="H150" i="13"/>
  <c r="H149" i="13"/>
  <c r="H148" i="13"/>
  <c r="H147" i="13"/>
  <c r="H146" i="13"/>
  <c r="J146" i="13" s="1"/>
  <c r="H145" i="13"/>
  <c r="H144" i="13"/>
  <c r="H143" i="13"/>
  <c r="H142" i="13"/>
  <c r="I142" i="13" s="1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I126" i="13" s="1"/>
  <c r="H125" i="13"/>
  <c r="H124" i="13"/>
  <c r="H123" i="13"/>
  <c r="H122" i="13"/>
  <c r="H121" i="13"/>
  <c r="H120" i="13"/>
  <c r="H119" i="13"/>
  <c r="H118" i="13"/>
  <c r="H117" i="13"/>
  <c r="J117" i="13" s="1"/>
  <c r="H116" i="13"/>
  <c r="H115" i="13"/>
  <c r="H114" i="13"/>
  <c r="H113" i="13"/>
  <c r="H112" i="13"/>
  <c r="H111" i="13"/>
  <c r="H110" i="13"/>
  <c r="J110" i="13" s="1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J94" i="13" s="1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J62" i="13" s="1"/>
  <c r="H61" i="13"/>
  <c r="H60" i="13"/>
  <c r="H59" i="13"/>
  <c r="H58" i="13"/>
  <c r="H57" i="13"/>
  <c r="H56" i="13"/>
  <c r="H55" i="13"/>
  <c r="H54" i="13"/>
  <c r="H53" i="13"/>
  <c r="J53" i="13" s="1"/>
  <c r="H52" i="13"/>
  <c r="H51" i="13"/>
  <c r="H50" i="13"/>
  <c r="H49" i="13"/>
  <c r="H48" i="13"/>
  <c r="H47" i="13"/>
  <c r="H46" i="13"/>
  <c r="J46" i="13" s="1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J30" i="13" s="1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J14" i="13" s="1"/>
  <c r="H13" i="13"/>
  <c r="H12" i="13"/>
  <c r="H11" i="13"/>
  <c r="H10" i="13"/>
  <c r="H9" i="13"/>
  <c r="H8" i="13"/>
  <c r="H7" i="13"/>
  <c r="H6" i="13"/>
  <c r="H5" i="13"/>
  <c r="H4" i="13"/>
  <c r="H3" i="13"/>
  <c r="H2" i="13"/>
  <c r="J2" i="13" s="1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J366" i="14" s="1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J350" i="14" s="1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J334" i="14" s="1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J318" i="14" s="1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J302" i="14" s="1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J286" i="14" s="1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J270" i="14" s="1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J254" i="14" s="1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J238" i="14" s="1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J222" i="14" s="1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J206" i="14" s="1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J190" i="14" s="1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J174" i="14" s="1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J158" i="14" s="1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J142" i="14" s="1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J126" i="14" s="1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J110" i="14" s="1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I94" i="14" s="1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J78" i="14" s="1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J62" i="14" s="1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J46" i="14" s="1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J30" i="14" s="1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J14" i="14" s="1"/>
  <c r="H13" i="14"/>
  <c r="H12" i="14"/>
  <c r="H11" i="14"/>
  <c r="H10" i="14"/>
  <c r="H9" i="14"/>
  <c r="H8" i="14"/>
  <c r="H7" i="14"/>
  <c r="H6" i="14"/>
  <c r="H5" i="14"/>
  <c r="H4" i="14"/>
  <c r="H3" i="14"/>
  <c r="H2" i="14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J302" i="15" s="1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I286" i="15" s="1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J265" i="15" s="1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J238" i="15" s="1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J222" i="15" s="1"/>
  <c r="H221" i="15"/>
  <c r="H220" i="15"/>
  <c r="H219" i="15"/>
  <c r="H218" i="15"/>
  <c r="H217" i="15"/>
  <c r="I217" i="15" s="1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I190" i="15" s="1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J174" i="15" s="1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J158" i="15" s="1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J142" i="15" s="1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I126" i="15" s="1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J110" i="15" s="1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I94" i="15" s="1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J78" i="15" s="1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J62" i="15" s="1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I30" i="15" s="1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I367" i="16" s="1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J354" i="16" s="1"/>
  <c r="H353" i="16"/>
  <c r="H352" i="16"/>
  <c r="J352" i="16" s="1"/>
  <c r="H351" i="16"/>
  <c r="J351" i="16" s="1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J338" i="16" s="1"/>
  <c r="H337" i="16"/>
  <c r="H336" i="16"/>
  <c r="J336" i="16" s="1"/>
  <c r="H335" i="16"/>
  <c r="J335" i="16" s="1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J322" i="16" s="1"/>
  <c r="H321" i="16"/>
  <c r="H320" i="16"/>
  <c r="I320" i="16" s="1"/>
  <c r="H319" i="16"/>
  <c r="J319" i="16" s="1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J306" i="16" s="1"/>
  <c r="H305" i="16"/>
  <c r="H304" i="16"/>
  <c r="J304" i="16" s="1"/>
  <c r="H303" i="16"/>
  <c r="J303" i="16" s="1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J290" i="16" s="1"/>
  <c r="H289" i="16"/>
  <c r="H288" i="16"/>
  <c r="J288" i="16" s="1"/>
  <c r="H287" i="16"/>
  <c r="J287" i="16" s="1"/>
  <c r="H286" i="16"/>
  <c r="H285" i="16"/>
  <c r="H284" i="16"/>
  <c r="H283" i="16"/>
  <c r="H282" i="16"/>
  <c r="H281" i="16"/>
  <c r="H280" i="16"/>
  <c r="H279" i="16"/>
  <c r="H278" i="16"/>
  <c r="H277" i="16"/>
  <c r="J277" i="16" s="1"/>
  <c r="H276" i="16"/>
  <c r="H275" i="16"/>
  <c r="H274" i="16"/>
  <c r="H273" i="16"/>
  <c r="H272" i="16"/>
  <c r="H271" i="16"/>
  <c r="J271" i="16" s="1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J258" i="16" s="1"/>
  <c r="H257" i="16"/>
  <c r="H256" i="16"/>
  <c r="J256" i="16" s="1"/>
  <c r="H255" i="16"/>
  <c r="J255" i="16" s="1"/>
  <c r="H254" i="16"/>
  <c r="H253" i="16"/>
  <c r="H252" i="16"/>
  <c r="H251" i="16"/>
  <c r="H250" i="16"/>
  <c r="H249" i="16"/>
  <c r="H248" i="16"/>
  <c r="H247" i="16"/>
  <c r="H246" i="16"/>
  <c r="H245" i="16"/>
  <c r="J245" i="16" s="1"/>
  <c r="H244" i="16"/>
  <c r="H243" i="16"/>
  <c r="H242" i="16"/>
  <c r="J242" i="16" s="1"/>
  <c r="H241" i="16"/>
  <c r="H240" i="16"/>
  <c r="H239" i="16"/>
  <c r="J239" i="16" s="1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J226" i="16" s="1"/>
  <c r="H225" i="16"/>
  <c r="H224" i="16"/>
  <c r="H223" i="16"/>
  <c r="I223" i="16" s="1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J210" i="16" s="1"/>
  <c r="H209" i="16"/>
  <c r="H208" i="16"/>
  <c r="J208" i="16" s="1"/>
  <c r="H207" i="16"/>
  <c r="J207" i="16" s="1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J192" i="16" s="1"/>
  <c r="H191" i="16"/>
  <c r="J191" i="16" s="1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J178" i="16" s="1"/>
  <c r="H177" i="16"/>
  <c r="H176" i="16"/>
  <c r="J176" i="16" s="1"/>
  <c r="H175" i="16"/>
  <c r="J175" i="16" s="1"/>
  <c r="H174" i="16"/>
  <c r="H173" i="16"/>
  <c r="H172" i="16"/>
  <c r="H171" i="16"/>
  <c r="H170" i="16"/>
  <c r="H169" i="16"/>
  <c r="H168" i="16"/>
  <c r="H167" i="16"/>
  <c r="H166" i="16"/>
  <c r="H165" i="16"/>
  <c r="J165" i="16" s="1"/>
  <c r="H164" i="16"/>
  <c r="H163" i="16"/>
  <c r="H162" i="16"/>
  <c r="J162" i="16" s="1"/>
  <c r="H161" i="16"/>
  <c r="H160" i="16"/>
  <c r="J160" i="16" s="1"/>
  <c r="H159" i="16"/>
  <c r="J159" i="16" s="1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J144" i="16" s="1"/>
  <c r="H143" i="16"/>
  <c r="J143" i="16" s="1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J130" i="16" s="1"/>
  <c r="H129" i="16"/>
  <c r="H128" i="16"/>
  <c r="J128" i="16" s="1"/>
  <c r="H127" i="16"/>
  <c r="J127" i="16" s="1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J112" i="16" s="1"/>
  <c r="H111" i="16"/>
  <c r="J111" i="16" s="1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J98" i="16" s="1"/>
  <c r="H97" i="16"/>
  <c r="H96" i="16"/>
  <c r="I96" i="16" s="1"/>
  <c r="H95" i="16"/>
  <c r="J95" i="16" s="1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J82" i="16" s="1"/>
  <c r="H81" i="16"/>
  <c r="H80" i="16"/>
  <c r="J80" i="16" s="1"/>
  <c r="H79" i="16"/>
  <c r="J79" i="16" s="1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J66" i="16" s="1"/>
  <c r="H65" i="16"/>
  <c r="H64" i="16"/>
  <c r="J64" i="16" s="1"/>
  <c r="H63" i="16"/>
  <c r="J63" i="16" s="1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J50" i="16" s="1"/>
  <c r="H49" i="16"/>
  <c r="H48" i="16"/>
  <c r="J48" i="16" s="1"/>
  <c r="H47" i="16"/>
  <c r="J47" i="16" s="1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J34" i="16" s="1"/>
  <c r="H33" i="16"/>
  <c r="H32" i="16"/>
  <c r="H31" i="16"/>
  <c r="J31" i="16" s="1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J18" i="16" s="1"/>
  <c r="H17" i="16"/>
  <c r="H16" i="16"/>
  <c r="H15" i="16"/>
  <c r="J15" i="16" s="1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J366" i="17" s="1"/>
  <c r="H365" i="17"/>
  <c r="H364" i="17"/>
  <c r="H363" i="17"/>
  <c r="H362" i="17"/>
  <c r="H361" i="17"/>
  <c r="H360" i="17"/>
  <c r="H359" i="17"/>
  <c r="H358" i="17"/>
  <c r="J358" i="17" s="1"/>
  <c r="H357" i="17"/>
  <c r="H356" i="17"/>
  <c r="H355" i="17"/>
  <c r="H354" i="17"/>
  <c r="H353" i="17"/>
  <c r="H352" i="17"/>
  <c r="H351" i="17"/>
  <c r="H350" i="17"/>
  <c r="J350" i="17" s="1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J334" i="17" s="1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J318" i="17" s="1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J302" i="17" s="1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J286" i="17" s="1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J270" i="17" s="1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J254" i="17" s="1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J238" i="17" s="1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J222" i="17" s="1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J206" i="17" s="1"/>
  <c r="H205" i="17"/>
  <c r="H204" i="17"/>
  <c r="H203" i="17"/>
  <c r="H202" i="17"/>
  <c r="H201" i="17"/>
  <c r="H200" i="17"/>
  <c r="H199" i="17"/>
  <c r="H198" i="17"/>
  <c r="I198" i="17" s="1"/>
  <c r="H197" i="17"/>
  <c r="H196" i="17"/>
  <c r="H195" i="17"/>
  <c r="H194" i="17"/>
  <c r="H193" i="17"/>
  <c r="H192" i="17"/>
  <c r="H191" i="17"/>
  <c r="H190" i="17"/>
  <c r="J190" i="17" s="1"/>
  <c r="H189" i="17"/>
  <c r="H188" i="17"/>
  <c r="H187" i="17"/>
  <c r="H186" i="17"/>
  <c r="H185" i="17"/>
  <c r="H184" i="17"/>
  <c r="H183" i="17"/>
  <c r="H182" i="17"/>
  <c r="J182" i="17" s="1"/>
  <c r="H181" i="17"/>
  <c r="H180" i="17"/>
  <c r="H179" i="17"/>
  <c r="H178" i="17"/>
  <c r="H177" i="17"/>
  <c r="H176" i="17"/>
  <c r="H175" i="17"/>
  <c r="H174" i="17"/>
  <c r="J174" i="17" s="1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J158" i="17" s="1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J142" i="17" s="1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J126" i="17" s="1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J110" i="17" s="1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J94" i="17" s="1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J78" i="17" s="1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I62" i="17" s="1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J46" i="17" s="1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J30" i="17" s="1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J14" i="17" s="1"/>
  <c r="H13" i="17"/>
  <c r="H12" i="17"/>
  <c r="H11" i="17"/>
  <c r="H10" i="17"/>
  <c r="H9" i="17"/>
  <c r="H8" i="17"/>
  <c r="H7" i="17"/>
  <c r="H6" i="17"/>
  <c r="H5" i="17"/>
  <c r="H4" i="17"/>
  <c r="H3" i="17"/>
  <c r="H2" i="17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J366" i="18" s="1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J334" i="18" s="1"/>
  <c r="H333" i="18"/>
  <c r="J333" i="18" s="1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I318" i="18" s="1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J302" i="18" s="1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J286" i="18" s="1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J270" i="18" s="1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J254" i="18" s="1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J238" i="18" s="1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J222" i="18" s="1"/>
  <c r="H221" i="18"/>
  <c r="J221" i="18" s="1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I206" i="18" s="1"/>
  <c r="H205" i="18"/>
  <c r="I205" i="18" s="1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J190" i="18" s="1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I174" i="18" s="1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J158" i="18" s="1"/>
  <c r="H157" i="18"/>
  <c r="J157" i="18" s="1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I142" i="18" s="1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J126" i="18" s="1"/>
  <c r="H125" i="18"/>
  <c r="I125" i="18" s="1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I110" i="18" s="1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J94" i="18" s="1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J78" i="18" s="1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J62" i="18" s="1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J46" i="18" s="1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J30" i="18" s="1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J366" i="19" s="1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J334" i="19" s="1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J318" i="19" s="1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J302" i="19" s="1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J286" i="19" s="1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J270" i="19" s="1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J254" i="19" s="1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J238" i="19" s="1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J222" i="19" s="1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I206" i="19" s="1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J190" i="19" s="1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J174" i="19" s="1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J158" i="19" s="1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J142" i="19" s="1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J126" i="19" s="1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J110" i="19" s="1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I94" i="19" s="1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J78" i="19" s="1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J62" i="19" s="1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J46" i="19" s="1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J30" i="19" s="1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N2" i="19" s="1"/>
  <c r="H13" i="19"/>
  <c r="H12" i="19"/>
  <c r="H11" i="19"/>
  <c r="H10" i="19"/>
  <c r="H9" i="19"/>
  <c r="H8" i="19"/>
  <c r="H7" i="19"/>
  <c r="H6" i="19"/>
  <c r="H5" i="19"/>
  <c r="H4" i="19"/>
  <c r="H3" i="19"/>
  <c r="H2" i="19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J366" i="20" s="1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J350" i="20" s="1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J334" i="20" s="1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J318" i="20" s="1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J302" i="20" s="1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J286" i="20" s="1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J270" i="20" s="1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J254" i="20" s="1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J238" i="20" s="1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J222" i="20" s="1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J206" i="20" s="1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J190" i="20" s="1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J174" i="20" s="1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J158" i="20" s="1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J126" i="20" s="1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J110" i="20" s="1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J94" i="20" s="1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J78" i="20" s="1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N16" i="20" s="1"/>
  <c r="H13" i="20"/>
  <c r="H12" i="20"/>
  <c r="H11" i="20"/>
  <c r="H10" i="20"/>
  <c r="H9" i="20"/>
  <c r="H8" i="20"/>
  <c r="H7" i="20"/>
  <c r="H6" i="20"/>
  <c r="H5" i="20"/>
  <c r="H4" i="20"/>
  <c r="H3" i="20"/>
  <c r="H2" i="20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J366" i="21" s="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J351" i="21" s="1"/>
  <c r="H350" i="21"/>
  <c r="I350" i="21" s="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J334" i="21" s="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J319" i="21" s="1"/>
  <c r="H318" i="21"/>
  <c r="I318" i="21" s="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J303" i="21" s="1"/>
  <c r="H302" i="21"/>
  <c r="J302" i="21" s="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J287" i="21" s="1"/>
  <c r="H286" i="21"/>
  <c r="I286" i="21" s="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J270" i="21" s="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J255" i="21" s="1"/>
  <c r="H254" i="21"/>
  <c r="I254" i="21" s="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J238" i="21" s="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J223" i="21" s="1"/>
  <c r="H222" i="21"/>
  <c r="I222" i="21" s="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J206" i="21" s="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J191" i="21" s="1"/>
  <c r="H190" i="21"/>
  <c r="I190" i="21" s="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J174" i="21" s="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J159" i="21" s="1"/>
  <c r="H158" i="21"/>
  <c r="I158" i="21" s="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J142" i="21" s="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J127" i="21" s="1"/>
  <c r="H126" i="21"/>
  <c r="I126" i="21" s="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J110" i="21" s="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J95" i="21" s="1"/>
  <c r="H94" i="21"/>
  <c r="I94" i="21" s="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J79" i="21" s="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J63" i="21" s="1"/>
  <c r="H62" i="21"/>
  <c r="I62" i="21" s="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J47" i="21" s="1"/>
  <c r="H46" i="21"/>
  <c r="I46" i="21" s="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J31" i="21" s="1"/>
  <c r="H30" i="21"/>
  <c r="J30" i="21" s="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J15" i="21" s="1"/>
  <c r="H14" i="21"/>
  <c r="J14" i="21" s="1"/>
  <c r="H13" i="21"/>
  <c r="H12" i="21"/>
  <c r="H11" i="21"/>
  <c r="H10" i="21"/>
  <c r="H9" i="21"/>
  <c r="H8" i="21"/>
  <c r="H7" i="21"/>
  <c r="H6" i="21"/>
  <c r="H5" i="21"/>
  <c r="H4" i="21"/>
  <c r="H3" i="21"/>
  <c r="H2" i="21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J190" i="22" s="1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J158" i="22" s="1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J142" i="22" s="1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I126" i="22" s="1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I110" i="22" s="1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J94" i="22" s="1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J78" i="22" s="1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I62" i="22" s="1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J30" i="22" s="1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J14" i="22" s="1"/>
  <c r="H13" i="22"/>
  <c r="H12" i="22"/>
  <c r="H11" i="22"/>
  <c r="H10" i="22"/>
  <c r="H9" i="22"/>
  <c r="H8" i="22"/>
  <c r="H7" i="22"/>
  <c r="H6" i="22"/>
  <c r="H5" i="22"/>
  <c r="H4" i="22"/>
  <c r="H3" i="22"/>
  <c r="H2" i="22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J367" i="23" s="1"/>
  <c r="H366" i="23"/>
  <c r="J366" i="23" s="1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J351" i="23" s="1"/>
  <c r="H350" i="23"/>
  <c r="J350" i="23" s="1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I335" i="23" s="1"/>
  <c r="H334" i="23"/>
  <c r="I334" i="23" s="1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J319" i="23" s="1"/>
  <c r="H318" i="23"/>
  <c r="J318" i="23" s="1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I303" i="23" s="1"/>
  <c r="H302" i="23"/>
  <c r="I302" i="23" s="1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I286" i="23" s="1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I271" i="23" s="1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J255" i="23" s="1"/>
  <c r="H254" i="23"/>
  <c r="J254" i="23" s="1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I239" i="23" s="1"/>
  <c r="H238" i="23"/>
  <c r="I238" i="23" s="1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J223" i="23" s="1"/>
  <c r="H222" i="23"/>
  <c r="J222" i="23" s="1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I207" i="23" s="1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I191" i="23" s="1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J175" i="23" s="1"/>
  <c r="H174" i="23"/>
  <c r="J174" i="23" s="1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I159" i="23" s="1"/>
  <c r="H158" i="23"/>
  <c r="J158" i="23" s="1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I143" i="23" s="1"/>
  <c r="H142" i="23"/>
  <c r="J142" i="23" s="1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I127" i="23" s="1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J111" i="23" s="1"/>
  <c r="H110" i="23"/>
  <c r="J110" i="23" s="1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J94" i="23" s="1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I79" i="23" s="1"/>
  <c r="H78" i="23"/>
  <c r="I78" i="23" s="1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J63" i="23" s="1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I47" i="23" s="1"/>
  <c r="H46" i="23"/>
  <c r="J46" i="23" s="1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J31" i="23" s="1"/>
  <c r="H30" i="23"/>
  <c r="J30" i="23" s="1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J15" i="23" s="1"/>
  <c r="H14" i="23"/>
  <c r="J14" i="23" s="1"/>
  <c r="H13" i="23"/>
  <c r="H12" i="23"/>
  <c r="H11" i="23"/>
  <c r="H10" i="23"/>
  <c r="H9" i="23"/>
  <c r="H8" i="23"/>
  <c r="H7" i="23"/>
  <c r="H6" i="23"/>
  <c r="H5" i="23"/>
  <c r="H4" i="23"/>
  <c r="H3" i="23"/>
  <c r="H2" i="23"/>
  <c r="V2" i="24" a="1"/>
  <c r="V2" i="24" s="1"/>
  <c r="K208" i="34" s="1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J366" i="24" s="1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J350" i="24" s="1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J334" i="24" s="1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J318" i="24" s="1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I302" i="24" s="1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J286" i="24" s="1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I270" i="24" s="1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J254" i="24" s="1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J238" i="24" s="1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I222" i="24" s="1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J206" i="24" s="1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I190" i="24" s="1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I174" i="24" s="1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J158" i="24" s="1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J142" i="24" s="1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I126" i="24" s="1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I94" i="24" s="1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J62" i="24" s="1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I46" i="24" s="1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2" i="24"/>
  <c r="K188" i="34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J367" i="25" s="1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I351" i="25" s="1"/>
  <c r="H350" i="25"/>
  <c r="H349" i="25"/>
  <c r="H348" i="25"/>
  <c r="H347" i="25"/>
  <c r="H346" i="25"/>
  <c r="H345" i="25"/>
  <c r="H344" i="25"/>
  <c r="H343" i="25"/>
  <c r="H342" i="25"/>
  <c r="H341" i="25"/>
  <c r="H340" i="25"/>
  <c r="H339" i="25"/>
  <c r="H338" i="25"/>
  <c r="H337" i="25"/>
  <c r="H336" i="25"/>
  <c r="H335" i="25"/>
  <c r="J335" i="25" s="1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J319" i="25" s="1"/>
  <c r="H318" i="25"/>
  <c r="H317" i="25"/>
  <c r="H316" i="25"/>
  <c r="H315" i="25"/>
  <c r="H314" i="25"/>
  <c r="H313" i="25"/>
  <c r="H312" i="25"/>
  <c r="H311" i="25"/>
  <c r="H310" i="25"/>
  <c r="H309" i="25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J287" i="25" s="1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H272" i="25"/>
  <c r="H271" i="25"/>
  <c r="J271" i="25" s="1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J255" i="25" s="1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I239" i="25" s="1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I207" i="25" s="1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J191" i="25" s="1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J175" i="25" s="1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J159" i="25" s="1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J143" i="25" s="1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I127" i="25" s="1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J111" i="25" s="1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J95" i="25" s="1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J79" i="25" s="1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I63" i="25" s="1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J47" i="25" s="1"/>
  <c r="H46" i="25"/>
  <c r="H45" i="25"/>
  <c r="H44" i="25"/>
  <c r="H43" i="25"/>
  <c r="H42" i="25"/>
  <c r="H41" i="25"/>
  <c r="H40" i="25"/>
  <c r="H39" i="25"/>
  <c r="H38" i="25"/>
  <c r="H37" i="25"/>
  <c r="H36" i="25"/>
  <c r="H35" i="25"/>
  <c r="H34" i="25"/>
  <c r="H33" i="25"/>
  <c r="H32" i="25"/>
  <c r="H31" i="25"/>
  <c r="J31" i="25" s="1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N13" i="25" s="1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K168" i="34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J366" i="26" s="1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J350" i="26" s="1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J334" i="26" s="1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J318" i="26" s="1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J302" i="26" s="1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J286" i="26" s="1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J270" i="26" s="1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J254" i="26" s="1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H240" i="26"/>
  <c r="H239" i="26"/>
  <c r="H238" i="26"/>
  <c r="J238" i="26" s="1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J222" i="26" s="1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J206" i="26" s="1"/>
  <c r="H205" i="26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J190" i="26" s="1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J174" i="26" s="1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J158" i="26" s="1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J142" i="26" s="1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J126" i="26" s="1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J110" i="26" s="1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J94" i="26" s="1"/>
  <c r="H93" i="26"/>
  <c r="H92" i="26"/>
  <c r="H91" i="26"/>
  <c r="H90" i="26"/>
  <c r="H89" i="26"/>
  <c r="H88" i="26"/>
  <c r="H87" i="26"/>
  <c r="H86" i="26"/>
  <c r="H85" i="26"/>
  <c r="H84" i="26"/>
  <c r="H83" i="26"/>
  <c r="H82" i="26"/>
  <c r="H81" i="26"/>
  <c r="H80" i="26"/>
  <c r="H79" i="26"/>
  <c r="H78" i="26"/>
  <c r="J78" i="26" s="1"/>
  <c r="H77" i="26"/>
  <c r="H76" i="26"/>
  <c r="H75" i="26"/>
  <c r="H74" i="26"/>
  <c r="H73" i="26"/>
  <c r="H72" i="26"/>
  <c r="H71" i="26"/>
  <c r="H70" i="26"/>
  <c r="H69" i="26"/>
  <c r="H68" i="26"/>
  <c r="H67" i="26"/>
  <c r="H66" i="26"/>
  <c r="H65" i="26"/>
  <c r="H64" i="26"/>
  <c r="H63" i="26"/>
  <c r="H62" i="26"/>
  <c r="J62" i="26" s="1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J46" i="26" s="1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J30" i="26" s="1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J14" i="26" s="1"/>
  <c r="H13" i="26"/>
  <c r="H12" i="26"/>
  <c r="H11" i="26"/>
  <c r="H10" i="26"/>
  <c r="H9" i="26"/>
  <c r="H8" i="26"/>
  <c r="H7" i="26"/>
  <c r="H6" i="26"/>
  <c r="H5" i="26"/>
  <c r="H4" i="26"/>
  <c r="H3" i="26"/>
  <c r="H2" i="26"/>
  <c r="K148" i="34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J366" i="27" s="1"/>
  <c r="H365" i="27"/>
  <c r="H364" i="27"/>
  <c r="H363" i="27"/>
  <c r="H362" i="27"/>
  <c r="H361" i="27"/>
  <c r="H360" i="27"/>
  <c r="H359" i="27"/>
  <c r="H358" i="27"/>
  <c r="H357" i="27"/>
  <c r="H356" i="27"/>
  <c r="H355" i="27"/>
  <c r="H354" i="27"/>
  <c r="H353" i="27"/>
  <c r="H352" i="27"/>
  <c r="H351" i="27"/>
  <c r="H350" i="27"/>
  <c r="J350" i="27" s="1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J334" i="27" s="1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J318" i="27" s="1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J302" i="27" s="1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J286" i="27" s="1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J270" i="27" s="1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J254" i="27" s="1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J238" i="27" s="1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J222" i="27" s="1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J206" i="27" s="1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J190" i="27" s="1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H174" i="27"/>
  <c r="J174" i="27" s="1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J158" i="27" s="1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J142" i="27" s="1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J126" i="27" s="1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J110" i="27" s="1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J94" i="27" s="1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J78" i="27" s="1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J62" i="27" s="1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H46" i="27"/>
  <c r="I46" i="27" s="1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J30" i="27" s="1"/>
  <c r="H29" i="27"/>
  <c r="H28" i="27"/>
  <c r="H27" i="27"/>
  <c r="H26" i="27"/>
  <c r="H25" i="27"/>
  <c r="H24" i="27"/>
  <c r="H23" i="27"/>
  <c r="H22" i="27"/>
  <c r="H21" i="27"/>
  <c r="H20" i="27"/>
  <c r="H19" i="27"/>
  <c r="H18" i="27"/>
  <c r="H17" i="27"/>
  <c r="H16" i="27"/>
  <c r="H15" i="27"/>
  <c r="H14" i="27"/>
  <c r="J14" i="27" s="1"/>
  <c r="H13" i="27"/>
  <c r="H12" i="27"/>
  <c r="H11" i="27"/>
  <c r="H10" i="27"/>
  <c r="H9" i="27"/>
  <c r="H8" i="27"/>
  <c r="H7" i="27"/>
  <c r="H6" i="27"/>
  <c r="H5" i="27"/>
  <c r="H4" i="27"/>
  <c r="H3" i="27"/>
  <c r="H2" i="27"/>
  <c r="K128" i="34"/>
  <c r="H381" i="28"/>
  <c r="H380" i="28"/>
  <c r="H379" i="28"/>
  <c r="I379" i="28" s="1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J366" i="28" s="1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I350" i="28" s="1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J334" i="28" s="1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J318" i="28" s="1"/>
  <c r="H317" i="28"/>
  <c r="H316" i="28"/>
  <c r="I316" i="28" s="1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J302" i="28" s="1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J286" i="28" s="1"/>
  <c r="H285" i="28"/>
  <c r="H284" i="28"/>
  <c r="H283" i="28"/>
  <c r="H282" i="28"/>
  <c r="J282" i="28" s="1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J270" i="28" s="1"/>
  <c r="H269" i="28"/>
  <c r="H268" i="28"/>
  <c r="H267" i="28"/>
  <c r="H266" i="28"/>
  <c r="I266" i="28" s="1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J254" i="28" s="1"/>
  <c r="H253" i="28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J238" i="28" s="1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J222" i="28" s="1"/>
  <c r="H221" i="28"/>
  <c r="H220" i="28"/>
  <c r="H219" i="28"/>
  <c r="H218" i="28"/>
  <c r="I218" i="28" s="1"/>
  <c r="H217" i="28"/>
  <c r="H216" i="28"/>
  <c r="H215" i="28"/>
  <c r="H214" i="28"/>
  <c r="H213" i="28"/>
  <c r="H212" i="28"/>
  <c r="H211" i="28"/>
  <c r="H210" i="28"/>
  <c r="H209" i="28"/>
  <c r="H208" i="28"/>
  <c r="H207" i="28"/>
  <c r="H206" i="28"/>
  <c r="J206" i="28" s="1"/>
  <c r="H205" i="28"/>
  <c r="H204" i="28"/>
  <c r="H203" i="28"/>
  <c r="H202" i="28"/>
  <c r="I202" i="28" s="1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I190" i="28" s="1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I174" i="28" s="1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J158" i="28" s="1"/>
  <c r="H157" i="28"/>
  <c r="H156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3" i="28"/>
  <c r="H142" i="28"/>
  <c r="J142" i="28" s="1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J126" i="28" s="1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J110" i="28" s="1"/>
  <c r="H109" i="28"/>
  <c r="H108" i="28"/>
  <c r="J108" i="28" s="1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J94" i="28" s="1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J78" i="28" s="1"/>
  <c r="H77" i="28"/>
  <c r="H76" i="28"/>
  <c r="J76" i="28" s="1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J62" i="28" s="1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J46" i="28" s="1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J30" i="28" s="1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J14" i="28" s="1"/>
  <c r="H13" i="28"/>
  <c r="H12" i="28"/>
  <c r="H11" i="28"/>
  <c r="J11" i="28" s="1"/>
  <c r="H10" i="28"/>
  <c r="H9" i="28"/>
  <c r="H8" i="28"/>
  <c r="H7" i="28"/>
  <c r="H6" i="28"/>
  <c r="H5" i="28"/>
  <c r="H4" i="28"/>
  <c r="H3" i="28"/>
  <c r="H2" i="28"/>
  <c r="K108" i="34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I368" i="29" s="1"/>
  <c r="H367" i="29"/>
  <c r="I367" i="29" s="1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I352" i="29" s="1"/>
  <c r="H351" i="29"/>
  <c r="J351" i="29" s="1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I336" i="29" s="1"/>
  <c r="H335" i="29"/>
  <c r="J335" i="29" s="1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J319" i="29" s="1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I304" i="29" s="1"/>
  <c r="H303" i="29"/>
  <c r="J303" i="29" s="1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I288" i="29" s="1"/>
  <c r="H287" i="29"/>
  <c r="J287" i="29" s="1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I272" i="29" s="1"/>
  <c r="H271" i="29"/>
  <c r="I271" i="29" s="1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I256" i="29" s="1"/>
  <c r="H255" i="29"/>
  <c r="J255" i="29" s="1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I240" i="29" s="1"/>
  <c r="H239" i="29"/>
  <c r="J239" i="29" s="1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I224" i="29" s="1"/>
  <c r="H223" i="29"/>
  <c r="J223" i="29" s="1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J207" i="29" s="1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I192" i="29" s="1"/>
  <c r="H191" i="29"/>
  <c r="J191" i="29" s="1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I176" i="29" s="1"/>
  <c r="H175" i="29"/>
  <c r="I175" i="29" s="1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I160" i="29" s="1"/>
  <c r="H159" i="29"/>
  <c r="J159" i="29" s="1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I144" i="29" s="1"/>
  <c r="H143" i="29"/>
  <c r="I143" i="29" s="1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I128" i="29" s="1"/>
  <c r="H127" i="29"/>
  <c r="I127" i="29" s="1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I112" i="29" s="1"/>
  <c r="H111" i="29"/>
  <c r="J111" i="29" s="1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I96" i="29" s="1"/>
  <c r="H95" i="29"/>
  <c r="I95" i="29" s="1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I80" i="29" s="1"/>
  <c r="H79" i="29"/>
  <c r="J79" i="29" s="1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I64" i="29" s="1"/>
  <c r="H63" i="29"/>
  <c r="J63" i="29" s="1"/>
  <c r="H62" i="29"/>
  <c r="H61" i="29"/>
  <c r="J61" i="29" s="1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I48" i="29" s="1"/>
  <c r="H47" i="29"/>
  <c r="J47" i="29" s="1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I32" i="29" s="1"/>
  <c r="H31" i="29"/>
  <c r="J31" i="29" s="1"/>
  <c r="H30" i="29"/>
  <c r="I30" i="29" s="1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J15" i="29" s="1"/>
  <c r="H14" i="29"/>
  <c r="H13" i="29"/>
  <c r="J13" i="29" s="1"/>
  <c r="H12" i="29"/>
  <c r="H11" i="29"/>
  <c r="H10" i="29"/>
  <c r="H9" i="29"/>
  <c r="H8" i="29"/>
  <c r="H7" i="29"/>
  <c r="H6" i="29"/>
  <c r="H5" i="29"/>
  <c r="H4" i="29"/>
  <c r="H3" i="29"/>
  <c r="H2" i="29"/>
  <c r="I14" i="29"/>
  <c r="I16" i="29"/>
  <c r="J29" i="29"/>
  <c r="J46" i="29"/>
  <c r="J49" i="29"/>
  <c r="J50" i="29"/>
  <c r="I62" i="29"/>
  <c r="J78" i="29"/>
  <c r="J81" i="29"/>
  <c r="J82" i="29"/>
  <c r="J93" i="29"/>
  <c r="I94" i="29"/>
  <c r="J110" i="29"/>
  <c r="J113" i="29"/>
  <c r="J114" i="29"/>
  <c r="J125" i="29"/>
  <c r="I126" i="29"/>
  <c r="J141" i="29"/>
  <c r="J142" i="29"/>
  <c r="J145" i="29"/>
  <c r="J146" i="29"/>
  <c r="J157" i="29"/>
  <c r="I158" i="29"/>
  <c r="J173" i="29"/>
  <c r="J174" i="29"/>
  <c r="J177" i="29"/>
  <c r="J178" i="29"/>
  <c r="J189" i="29"/>
  <c r="I190" i="29"/>
  <c r="J205" i="29"/>
  <c r="J206" i="29"/>
  <c r="I208" i="29"/>
  <c r="J209" i="29"/>
  <c r="J210" i="29"/>
  <c r="J221" i="29"/>
  <c r="I222" i="29"/>
  <c r="J238" i="29"/>
  <c r="J241" i="29"/>
  <c r="J242" i="29"/>
  <c r="J253" i="29"/>
  <c r="I254" i="29"/>
  <c r="J270" i="29"/>
  <c r="J273" i="29"/>
  <c r="J274" i="29"/>
  <c r="J285" i="29"/>
  <c r="I286" i="29"/>
  <c r="J302" i="29"/>
  <c r="J305" i="29"/>
  <c r="J306" i="29"/>
  <c r="J317" i="29"/>
  <c r="I318" i="29"/>
  <c r="I320" i="29"/>
  <c r="J334" i="29"/>
  <c r="J337" i="29"/>
  <c r="J338" i="29"/>
  <c r="J349" i="29"/>
  <c r="I350" i="29"/>
  <c r="J366" i="29"/>
  <c r="J369" i="29"/>
  <c r="J370" i="29"/>
  <c r="J380" i="29"/>
  <c r="J381" i="29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B133" i="34"/>
  <c r="B134" i="34"/>
  <c r="B135" i="34"/>
  <c r="B136" i="34"/>
  <c r="B137" i="34"/>
  <c r="B138" i="34"/>
  <c r="B139" i="34"/>
  <c r="B140" i="34"/>
  <c r="B141" i="34"/>
  <c r="B142" i="34"/>
  <c r="B143" i="34"/>
  <c r="B144" i="34"/>
  <c r="B145" i="34"/>
  <c r="B146" i="34"/>
  <c r="B147" i="34"/>
  <c r="B148" i="34"/>
  <c r="B149" i="34"/>
  <c r="B150" i="34"/>
  <c r="B151" i="34"/>
  <c r="B152" i="34"/>
  <c r="B153" i="34"/>
  <c r="B154" i="34"/>
  <c r="B155" i="34"/>
  <c r="B156" i="34"/>
  <c r="B157" i="34"/>
  <c r="B158" i="34"/>
  <c r="B159" i="34"/>
  <c r="B160" i="34"/>
  <c r="B161" i="34"/>
  <c r="B162" i="34"/>
  <c r="B163" i="34"/>
  <c r="B164" i="34"/>
  <c r="B165" i="34"/>
  <c r="B166" i="34"/>
  <c r="B167" i="34"/>
  <c r="B168" i="34"/>
  <c r="B169" i="34"/>
  <c r="B170" i="34"/>
  <c r="B171" i="34"/>
  <c r="B172" i="34"/>
  <c r="B173" i="34"/>
  <c r="B174" i="34"/>
  <c r="B175" i="34"/>
  <c r="B176" i="34"/>
  <c r="B177" i="34"/>
  <c r="B178" i="34"/>
  <c r="B179" i="34"/>
  <c r="B180" i="34"/>
  <c r="B181" i="34"/>
  <c r="B182" i="34"/>
  <c r="B183" i="34"/>
  <c r="B184" i="34"/>
  <c r="B185" i="34"/>
  <c r="B186" i="34"/>
  <c r="B187" i="34"/>
  <c r="B188" i="34"/>
  <c r="B189" i="34"/>
  <c r="B190" i="34"/>
  <c r="B191" i="34"/>
  <c r="B192" i="34"/>
  <c r="B193" i="34"/>
  <c r="B194" i="34"/>
  <c r="B195" i="34"/>
  <c r="B196" i="34"/>
  <c r="B197" i="34"/>
  <c r="B198" i="34"/>
  <c r="B199" i="34"/>
  <c r="B200" i="34"/>
  <c r="B201" i="34"/>
  <c r="B202" i="34"/>
  <c r="B203" i="34"/>
  <c r="B204" i="34"/>
  <c r="B205" i="34"/>
  <c r="B206" i="34"/>
  <c r="B207" i="34"/>
  <c r="B208" i="34"/>
  <c r="B209" i="34"/>
  <c r="B210" i="34"/>
  <c r="B211" i="34"/>
  <c r="B212" i="34"/>
  <c r="B213" i="34"/>
  <c r="B214" i="34"/>
  <c r="B215" i="34"/>
  <c r="B216" i="34"/>
  <c r="B217" i="34"/>
  <c r="B218" i="34"/>
  <c r="B219" i="34"/>
  <c r="B220" i="34"/>
  <c r="B221" i="34"/>
  <c r="B222" i="34"/>
  <c r="B223" i="34"/>
  <c r="B224" i="34"/>
  <c r="B225" i="34"/>
  <c r="B226" i="34"/>
  <c r="B227" i="34"/>
  <c r="B228" i="34"/>
  <c r="B229" i="34"/>
  <c r="B230" i="34"/>
  <c r="B231" i="34"/>
  <c r="B232" i="34"/>
  <c r="B233" i="34"/>
  <c r="B234" i="34"/>
  <c r="B235" i="34"/>
  <c r="B236" i="34"/>
  <c r="B237" i="34"/>
  <c r="B238" i="34"/>
  <c r="B239" i="34"/>
  <c r="B240" i="34"/>
  <c r="B241" i="34"/>
  <c r="B242" i="34"/>
  <c r="B243" i="34"/>
  <c r="B244" i="34"/>
  <c r="B245" i="34"/>
  <c r="B246" i="34"/>
  <c r="B247" i="34"/>
  <c r="B248" i="34"/>
  <c r="B249" i="34"/>
  <c r="B250" i="34"/>
  <c r="B251" i="34"/>
  <c r="B252" i="34"/>
  <c r="B253" i="34"/>
  <c r="B254" i="34"/>
  <c r="B255" i="34"/>
  <c r="B256" i="34"/>
  <c r="B257" i="34"/>
  <c r="B258" i="34"/>
  <c r="B259" i="34"/>
  <c r="B260" i="34"/>
  <c r="B261" i="34"/>
  <c r="B262" i="34"/>
  <c r="B263" i="34"/>
  <c r="B264" i="34"/>
  <c r="B265" i="34"/>
  <c r="B266" i="34"/>
  <c r="B267" i="34"/>
  <c r="B268" i="34"/>
  <c r="B269" i="34"/>
  <c r="B270" i="34"/>
  <c r="B271" i="34"/>
  <c r="B272" i="34"/>
  <c r="B273" i="34"/>
  <c r="B274" i="34"/>
  <c r="B275" i="34"/>
  <c r="B276" i="34"/>
  <c r="B277" i="34"/>
  <c r="B278" i="34"/>
  <c r="B279" i="34"/>
  <c r="B280" i="34"/>
  <c r="B281" i="34"/>
  <c r="B282" i="34"/>
  <c r="B283" i="34"/>
  <c r="B284" i="34"/>
  <c r="B285" i="34"/>
  <c r="B286" i="34"/>
  <c r="B287" i="34"/>
  <c r="B288" i="34"/>
  <c r="B289" i="34"/>
  <c r="B290" i="34"/>
  <c r="B291" i="34"/>
  <c r="B292" i="34"/>
  <c r="B293" i="34"/>
  <c r="B294" i="34"/>
  <c r="B295" i="34"/>
  <c r="B296" i="34"/>
  <c r="B297" i="34"/>
  <c r="B298" i="34"/>
  <c r="B299" i="34"/>
  <c r="B300" i="34"/>
  <c r="B301" i="34"/>
  <c r="B302" i="34"/>
  <c r="B303" i="34"/>
  <c r="B304" i="34"/>
  <c r="B305" i="34"/>
  <c r="B306" i="34"/>
  <c r="B307" i="34"/>
  <c r="B308" i="34"/>
  <c r="B309" i="34"/>
  <c r="B310" i="34"/>
  <c r="B311" i="34"/>
  <c r="B312" i="34"/>
  <c r="B313" i="34"/>
  <c r="B314" i="34"/>
  <c r="B315" i="34"/>
  <c r="B316" i="34"/>
  <c r="B317" i="34"/>
  <c r="B318" i="34"/>
  <c r="B319" i="34"/>
  <c r="B320" i="34"/>
  <c r="B321" i="34"/>
  <c r="B322" i="34"/>
  <c r="B323" i="34"/>
  <c r="B324" i="34"/>
  <c r="B325" i="34"/>
  <c r="B326" i="34"/>
  <c r="B327" i="34"/>
  <c r="B328" i="34"/>
  <c r="B329" i="34"/>
  <c r="B330" i="34"/>
  <c r="B331" i="34"/>
  <c r="B332" i="34"/>
  <c r="B333" i="34"/>
  <c r="B334" i="34"/>
  <c r="B335" i="34"/>
  <c r="B336" i="34"/>
  <c r="B337" i="34"/>
  <c r="B338" i="34"/>
  <c r="B339" i="34"/>
  <c r="B340" i="34"/>
  <c r="B341" i="34"/>
  <c r="B342" i="34"/>
  <c r="B343" i="34"/>
  <c r="B344" i="34"/>
  <c r="B345" i="34"/>
  <c r="B346" i="34"/>
  <c r="B347" i="34"/>
  <c r="B348" i="34"/>
  <c r="B349" i="34"/>
  <c r="B350" i="34"/>
  <c r="B351" i="34"/>
  <c r="B352" i="34"/>
  <c r="B353" i="34"/>
  <c r="B354" i="34"/>
  <c r="B355" i="34"/>
  <c r="B356" i="34"/>
  <c r="B357" i="34"/>
  <c r="B358" i="34"/>
  <c r="B359" i="34"/>
  <c r="B360" i="34"/>
  <c r="B361" i="34"/>
  <c r="B362" i="34"/>
  <c r="B363" i="34"/>
  <c r="B364" i="34"/>
  <c r="B365" i="34"/>
  <c r="B366" i="34"/>
  <c r="B367" i="34"/>
  <c r="B368" i="34"/>
  <c r="B369" i="34"/>
  <c r="B370" i="34"/>
  <c r="B371" i="34"/>
  <c r="B372" i="34"/>
  <c r="B373" i="34"/>
  <c r="B374" i="34"/>
  <c r="B375" i="34"/>
  <c r="B376" i="34"/>
  <c r="B377" i="34"/>
  <c r="B378" i="34"/>
  <c r="B379" i="34"/>
  <c r="B380" i="34"/>
  <c r="B381" i="34"/>
  <c r="B382" i="34"/>
  <c r="B383" i="34"/>
  <c r="B384" i="34"/>
  <c r="B385" i="34"/>
  <c r="B386" i="34"/>
  <c r="B387" i="34"/>
  <c r="B388" i="34"/>
  <c r="B389" i="34"/>
  <c r="B390" i="34"/>
  <c r="B391" i="34"/>
  <c r="B392" i="34"/>
  <c r="B393" i="34"/>
  <c r="B394" i="34"/>
  <c r="B395" i="34"/>
  <c r="B396" i="34"/>
  <c r="B397" i="34"/>
  <c r="B398" i="34"/>
  <c r="B399" i="34"/>
  <c r="B400" i="34"/>
  <c r="B401" i="34"/>
  <c r="B402" i="34"/>
  <c r="B403" i="34"/>
  <c r="B404" i="34"/>
  <c r="B405" i="34"/>
  <c r="B406" i="34"/>
  <c r="B407" i="34"/>
  <c r="B408" i="34"/>
  <c r="B409" i="34"/>
  <c r="B410" i="34"/>
  <c r="B411" i="34"/>
  <c r="B412" i="34"/>
  <c r="B413" i="34"/>
  <c r="B414" i="34"/>
  <c r="B415" i="34"/>
  <c r="B416" i="34"/>
  <c r="B417" i="34"/>
  <c r="B418" i="34"/>
  <c r="B419" i="34"/>
  <c r="B420" i="34"/>
  <c r="B421" i="34"/>
  <c r="B422" i="34"/>
  <c r="B423" i="34"/>
  <c r="B424" i="34"/>
  <c r="B425" i="34"/>
  <c r="B426" i="34"/>
  <c r="B427" i="34"/>
  <c r="B428" i="34"/>
  <c r="B429" i="34"/>
  <c r="B430" i="34"/>
  <c r="B431" i="34"/>
  <c r="B432" i="34"/>
  <c r="B433" i="34"/>
  <c r="B434" i="34"/>
  <c r="B435" i="34"/>
  <c r="B436" i="34"/>
  <c r="B437" i="34"/>
  <c r="B438" i="34"/>
  <c r="B439" i="34"/>
  <c r="B440" i="34"/>
  <c r="B441" i="34"/>
  <c r="B442" i="34"/>
  <c r="B443" i="34"/>
  <c r="B444" i="34"/>
  <c r="B445" i="34"/>
  <c r="B446" i="34"/>
  <c r="B447" i="34"/>
  <c r="B448" i="34"/>
  <c r="B449" i="34"/>
  <c r="B450" i="34"/>
  <c r="B451" i="34"/>
  <c r="B452" i="34"/>
  <c r="B453" i="34"/>
  <c r="B454" i="34"/>
  <c r="B455" i="34"/>
  <c r="B456" i="34"/>
  <c r="B457" i="34"/>
  <c r="B458" i="34"/>
  <c r="B459" i="34"/>
  <c r="B460" i="34"/>
  <c r="B461" i="34"/>
  <c r="B462" i="34"/>
  <c r="B463" i="34"/>
  <c r="B464" i="34"/>
  <c r="B465" i="34"/>
  <c r="B466" i="34"/>
  <c r="B467" i="34"/>
  <c r="B468" i="34"/>
  <c r="B469" i="34"/>
  <c r="B470" i="34"/>
  <c r="B471" i="34"/>
  <c r="B472" i="34"/>
  <c r="B473" i="34"/>
  <c r="B474" i="34"/>
  <c r="B475" i="34"/>
  <c r="B476" i="34"/>
  <c r="B477" i="34"/>
  <c r="B478" i="34"/>
  <c r="B479" i="34"/>
  <c r="B480" i="34"/>
  <c r="B481" i="34"/>
  <c r="B482" i="34"/>
  <c r="B483" i="34"/>
  <c r="B484" i="34"/>
  <c r="B485" i="34"/>
  <c r="B486" i="34"/>
  <c r="B487" i="34"/>
  <c r="B488" i="34"/>
  <c r="B489" i="34"/>
  <c r="B490" i="34"/>
  <c r="B491" i="34"/>
  <c r="B492" i="34"/>
  <c r="B493" i="34"/>
  <c r="B494" i="34"/>
  <c r="B495" i="34"/>
  <c r="B496" i="34"/>
  <c r="B497" i="34"/>
  <c r="B498" i="34"/>
  <c r="B499" i="34"/>
  <c r="B500" i="34"/>
  <c r="B501" i="34"/>
  <c r="B502" i="34"/>
  <c r="B503" i="34"/>
  <c r="B504" i="34"/>
  <c r="B505" i="34"/>
  <c r="B506" i="34"/>
  <c r="B507" i="34"/>
  <c r="B508" i="34"/>
  <c r="B509" i="34"/>
  <c r="B510" i="34"/>
  <c r="B511" i="34"/>
  <c r="B512" i="34"/>
  <c r="B513" i="34"/>
  <c r="B514" i="34"/>
  <c r="B515" i="34"/>
  <c r="B516" i="34"/>
  <c r="B517" i="34"/>
  <c r="B518" i="34"/>
  <c r="B519" i="34"/>
  <c r="B520" i="34"/>
  <c r="B521" i="34"/>
  <c r="B522" i="34"/>
  <c r="B523" i="34"/>
  <c r="B524" i="34"/>
  <c r="B525" i="34"/>
  <c r="B526" i="34"/>
  <c r="B527" i="34"/>
  <c r="B528" i="34"/>
  <c r="B529" i="34"/>
  <c r="B530" i="34"/>
  <c r="B531" i="34"/>
  <c r="B532" i="34"/>
  <c r="B533" i="34"/>
  <c r="B534" i="34"/>
  <c r="B535" i="34"/>
  <c r="B536" i="34"/>
  <c r="B537" i="34"/>
  <c r="B538" i="34"/>
  <c r="B539" i="34"/>
  <c r="B540" i="34"/>
  <c r="B541" i="34"/>
  <c r="B542" i="34"/>
  <c r="B543" i="34"/>
  <c r="B544" i="34"/>
  <c r="B545" i="34"/>
  <c r="B546" i="34"/>
  <c r="B547" i="34"/>
  <c r="B548" i="34"/>
  <c r="B549" i="34"/>
  <c r="B550" i="34"/>
  <c r="B551" i="34"/>
  <c r="B552" i="34"/>
  <c r="B553" i="34"/>
  <c r="B554" i="34"/>
  <c r="B555" i="34"/>
  <c r="B556" i="34"/>
  <c r="B557" i="34"/>
  <c r="B558" i="34"/>
  <c r="B559" i="34"/>
  <c r="B560" i="34"/>
  <c r="B561" i="34"/>
  <c r="B562" i="34"/>
  <c r="B563" i="34"/>
  <c r="B564" i="34"/>
  <c r="B565" i="34"/>
  <c r="B566" i="34"/>
  <c r="B567" i="34"/>
  <c r="B568" i="34"/>
  <c r="B569" i="34"/>
  <c r="B570" i="34"/>
  <c r="B571" i="34"/>
  <c r="B572" i="34"/>
  <c r="B573" i="34"/>
  <c r="B574" i="34"/>
  <c r="B575" i="34"/>
  <c r="B576" i="34"/>
  <c r="B577" i="34"/>
  <c r="B578" i="34"/>
  <c r="B579" i="34"/>
  <c r="B580" i="34"/>
  <c r="B581" i="34"/>
  <c r="B582" i="34"/>
  <c r="B583" i="34"/>
  <c r="B584" i="34"/>
  <c r="B585" i="34"/>
  <c r="B586" i="34"/>
  <c r="B587" i="34"/>
  <c r="B588" i="34"/>
  <c r="B589" i="34"/>
  <c r="B590" i="34"/>
  <c r="B591" i="34"/>
  <c r="B592" i="34"/>
  <c r="B593" i="34"/>
  <c r="B594" i="34"/>
  <c r="B595" i="34"/>
  <c r="B596" i="34"/>
  <c r="B597" i="34"/>
  <c r="B598" i="34"/>
  <c r="B599" i="34"/>
  <c r="B600" i="34"/>
  <c r="B601" i="34"/>
  <c r="B602" i="34"/>
  <c r="B603" i="34"/>
  <c r="B604" i="34"/>
  <c r="B605" i="34"/>
  <c r="B606" i="34"/>
  <c r="B607" i="34"/>
  <c r="J379" i="29"/>
  <c r="I376" i="29"/>
  <c r="J375" i="29"/>
  <c r="I375" i="29"/>
  <c r="J374" i="29"/>
  <c r="I374" i="29"/>
  <c r="J373" i="29"/>
  <c r="I373" i="29"/>
  <c r="J372" i="29"/>
  <c r="I372" i="29"/>
  <c r="J371" i="29"/>
  <c r="I371" i="29"/>
  <c r="I366" i="29"/>
  <c r="J365" i="29"/>
  <c r="J364" i="29"/>
  <c r="J363" i="29"/>
  <c r="I360" i="29"/>
  <c r="J359" i="29"/>
  <c r="I359" i="29"/>
  <c r="J358" i="29"/>
  <c r="I358" i="29"/>
  <c r="J357" i="29"/>
  <c r="I357" i="29"/>
  <c r="J356" i="29"/>
  <c r="I356" i="29"/>
  <c r="J355" i="29"/>
  <c r="I355" i="29"/>
  <c r="J354" i="29"/>
  <c r="I354" i="29"/>
  <c r="J353" i="29"/>
  <c r="I353" i="29"/>
  <c r="J348" i="29"/>
  <c r="J347" i="29"/>
  <c r="I344" i="29"/>
  <c r="J343" i="29"/>
  <c r="I343" i="29"/>
  <c r="J342" i="29"/>
  <c r="I342" i="29"/>
  <c r="J341" i="29"/>
  <c r="I341" i="29"/>
  <c r="J340" i="29"/>
  <c r="I340" i="29"/>
  <c r="J339" i="29"/>
  <c r="I339" i="29"/>
  <c r="I334" i="29"/>
  <c r="J333" i="29"/>
  <c r="J332" i="29"/>
  <c r="J331" i="29"/>
  <c r="I328" i="29"/>
  <c r="J327" i="29"/>
  <c r="I327" i="29"/>
  <c r="J326" i="29"/>
  <c r="I326" i="29"/>
  <c r="J325" i="29"/>
  <c r="I325" i="29"/>
  <c r="J324" i="29"/>
  <c r="I324" i="29"/>
  <c r="J323" i="29"/>
  <c r="I323" i="29"/>
  <c r="J322" i="29"/>
  <c r="I322" i="29"/>
  <c r="J321" i="29"/>
  <c r="I321" i="29"/>
  <c r="J316" i="29"/>
  <c r="J315" i="29"/>
  <c r="I312" i="29"/>
  <c r="J311" i="29"/>
  <c r="I311" i="29"/>
  <c r="J310" i="29"/>
  <c r="I310" i="29"/>
  <c r="J309" i="29"/>
  <c r="I309" i="29"/>
  <c r="J308" i="29"/>
  <c r="I308" i="29"/>
  <c r="J307" i="29"/>
  <c r="I307" i="29"/>
  <c r="I302" i="29"/>
  <c r="J301" i="29"/>
  <c r="J300" i="29"/>
  <c r="J299" i="29"/>
  <c r="I296" i="29"/>
  <c r="J295" i="29"/>
  <c r="I295" i="29"/>
  <c r="J294" i="29"/>
  <c r="I294" i="29"/>
  <c r="J293" i="29"/>
  <c r="I293" i="29"/>
  <c r="J292" i="29"/>
  <c r="I292" i="29"/>
  <c r="J291" i="29"/>
  <c r="I291" i="29"/>
  <c r="J290" i="29"/>
  <c r="I290" i="29"/>
  <c r="J289" i="29"/>
  <c r="I289" i="29"/>
  <c r="J284" i="29"/>
  <c r="J283" i="29"/>
  <c r="I280" i="29"/>
  <c r="J279" i="29"/>
  <c r="I279" i="29"/>
  <c r="J278" i="29"/>
  <c r="I278" i="29"/>
  <c r="J277" i="29"/>
  <c r="I277" i="29"/>
  <c r="J276" i="29"/>
  <c r="I276" i="29"/>
  <c r="J275" i="29"/>
  <c r="I275" i="29"/>
  <c r="I270" i="29"/>
  <c r="J269" i="29"/>
  <c r="J268" i="29"/>
  <c r="J267" i="29"/>
  <c r="I264" i="29"/>
  <c r="J263" i="29"/>
  <c r="I263" i="29"/>
  <c r="J262" i="29"/>
  <c r="I262" i="29"/>
  <c r="J261" i="29"/>
  <c r="I261" i="29"/>
  <c r="J260" i="29"/>
  <c r="I260" i="29"/>
  <c r="J259" i="29"/>
  <c r="I259" i="29"/>
  <c r="J258" i="29"/>
  <c r="I258" i="29"/>
  <c r="J257" i="29"/>
  <c r="I257" i="29"/>
  <c r="J252" i="29"/>
  <c r="J251" i="29"/>
  <c r="I248" i="29"/>
  <c r="J247" i="29"/>
  <c r="I247" i="29"/>
  <c r="J246" i="29"/>
  <c r="I246" i="29"/>
  <c r="J245" i="29"/>
  <c r="I245" i="29"/>
  <c r="J244" i="29"/>
  <c r="I244" i="29"/>
  <c r="J243" i="29"/>
  <c r="I243" i="29"/>
  <c r="I238" i="29"/>
  <c r="J237" i="29"/>
  <c r="J236" i="29"/>
  <c r="J235" i="29"/>
  <c r="I232" i="29"/>
  <c r="J231" i="29"/>
  <c r="I231" i="29"/>
  <c r="J230" i="29"/>
  <c r="I230" i="29"/>
  <c r="J229" i="29"/>
  <c r="I229" i="29"/>
  <c r="J228" i="29"/>
  <c r="I228" i="29"/>
  <c r="J227" i="29"/>
  <c r="I227" i="29"/>
  <c r="J226" i="29"/>
  <c r="I226" i="29"/>
  <c r="J225" i="29"/>
  <c r="I225" i="29"/>
  <c r="J220" i="29"/>
  <c r="J219" i="29"/>
  <c r="I216" i="29"/>
  <c r="J215" i="29"/>
  <c r="I215" i="29"/>
  <c r="J214" i="29"/>
  <c r="I214" i="29"/>
  <c r="J213" i="29"/>
  <c r="I213" i="29"/>
  <c r="J212" i="29"/>
  <c r="I212" i="29"/>
  <c r="J211" i="29"/>
  <c r="I211" i="29"/>
  <c r="I206" i="29"/>
  <c r="J204" i="29"/>
  <c r="J203" i="29"/>
  <c r="I200" i="29"/>
  <c r="J199" i="29"/>
  <c r="I199" i="29"/>
  <c r="J198" i="29"/>
  <c r="I198" i="29"/>
  <c r="J197" i="29"/>
  <c r="I197" i="29"/>
  <c r="J196" i="29"/>
  <c r="I196" i="29"/>
  <c r="J195" i="29"/>
  <c r="I195" i="29"/>
  <c r="J194" i="29"/>
  <c r="I194" i="29"/>
  <c r="J193" i="29"/>
  <c r="I193" i="29"/>
  <c r="J188" i="29"/>
  <c r="J187" i="29"/>
  <c r="I184" i="29"/>
  <c r="J183" i="29"/>
  <c r="I183" i="29"/>
  <c r="J182" i="29"/>
  <c r="I182" i="29"/>
  <c r="J181" i="29"/>
  <c r="I181" i="29"/>
  <c r="J180" i="29"/>
  <c r="I180" i="29"/>
  <c r="J179" i="29"/>
  <c r="I179" i="29"/>
  <c r="I174" i="29"/>
  <c r="J172" i="29"/>
  <c r="J171" i="29"/>
  <c r="I168" i="29"/>
  <c r="J167" i="29"/>
  <c r="I167" i="29"/>
  <c r="J166" i="29"/>
  <c r="I166" i="29"/>
  <c r="J165" i="29"/>
  <c r="I165" i="29"/>
  <c r="J164" i="29"/>
  <c r="I164" i="29"/>
  <c r="J163" i="29"/>
  <c r="I163" i="29"/>
  <c r="J162" i="29"/>
  <c r="I162" i="29"/>
  <c r="J161" i="29"/>
  <c r="I161" i="29"/>
  <c r="J156" i="29"/>
  <c r="J155" i="29"/>
  <c r="I152" i="29"/>
  <c r="J151" i="29"/>
  <c r="I151" i="29"/>
  <c r="J150" i="29"/>
  <c r="I150" i="29"/>
  <c r="J149" i="29"/>
  <c r="I149" i="29"/>
  <c r="J148" i="29"/>
  <c r="I148" i="29"/>
  <c r="J147" i="29"/>
  <c r="I147" i="29"/>
  <c r="J143" i="29"/>
  <c r="I142" i="29"/>
  <c r="J140" i="29"/>
  <c r="J139" i="29"/>
  <c r="I136" i="29"/>
  <c r="J135" i="29"/>
  <c r="I135" i="29"/>
  <c r="J134" i="29"/>
  <c r="I134" i="29"/>
  <c r="J133" i="29"/>
  <c r="I133" i="29"/>
  <c r="J132" i="29"/>
  <c r="I132" i="29"/>
  <c r="J131" i="29"/>
  <c r="I131" i="29"/>
  <c r="J130" i="29"/>
  <c r="I130" i="29"/>
  <c r="J129" i="29"/>
  <c r="I129" i="29"/>
  <c r="J124" i="29"/>
  <c r="J123" i="29"/>
  <c r="I120" i="29"/>
  <c r="J119" i="29"/>
  <c r="I119" i="29"/>
  <c r="J118" i="29"/>
  <c r="I118" i="29"/>
  <c r="J117" i="29"/>
  <c r="I117" i="29"/>
  <c r="J116" i="29"/>
  <c r="I116" i="29"/>
  <c r="J115" i="29"/>
  <c r="I115" i="29"/>
  <c r="I110" i="29"/>
  <c r="J109" i="29"/>
  <c r="J108" i="29"/>
  <c r="J107" i="29"/>
  <c r="I104" i="29"/>
  <c r="J103" i="29"/>
  <c r="I103" i="29"/>
  <c r="J102" i="29"/>
  <c r="I102" i="29"/>
  <c r="J101" i="29"/>
  <c r="I101" i="29"/>
  <c r="J100" i="29"/>
  <c r="I100" i="29"/>
  <c r="J99" i="29"/>
  <c r="I99" i="29"/>
  <c r="J98" i="29"/>
  <c r="I98" i="29"/>
  <c r="J97" i="29"/>
  <c r="I97" i="29"/>
  <c r="J92" i="29"/>
  <c r="J91" i="29"/>
  <c r="I88" i="29"/>
  <c r="J87" i="29"/>
  <c r="I87" i="29"/>
  <c r="J86" i="29"/>
  <c r="I86" i="29"/>
  <c r="J85" i="29"/>
  <c r="I85" i="29"/>
  <c r="J84" i="29"/>
  <c r="I84" i="29"/>
  <c r="J83" i="29"/>
  <c r="I83" i="29"/>
  <c r="I78" i="29"/>
  <c r="J77" i="29"/>
  <c r="J76" i="29"/>
  <c r="J75" i="29"/>
  <c r="I72" i="29"/>
  <c r="J71" i="29"/>
  <c r="I71" i="29"/>
  <c r="J70" i="29"/>
  <c r="I70" i="29"/>
  <c r="J69" i="29"/>
  <c r="I69" i="29"/>
  <c r="J68" i="29"/>
  <c r="I68" i="29"/>
  <c r="J67" i="29"/>
  <c r="I67" i="29"/>
  <c r="J66" i="29"/>
  <c r="I66" i="29"/>
  <c r="J65" i="29"/>
  <c r="I65" i="29"/>
  <c r="J60" i="29"/>
  <c r="J59" i="29"/>
  <c r="I56" i="29"/>
  <c r="J55" i="29"/>
  <c r="I55" i="29"/>
  <c r="J54" i="29"/>
  <c r="I54" i="29"/>
  <c r="J53" i="29"/>
  <c r="I53" i="29"/>
  <c r="J52" i="29"/>
  <c r="I52" i="29"/>
  <c r="J51" i="29"/>
  <c r="I51" i="29"/>
  <c r="I50" i="29"/>
  <c r="I46" i="29"/>
  <c r="J45" i="29"/>
  <c r="J44" i="29"/>
  <c r="J43" i="29"/>
  <c r="I40" i="29"/>
  <c r="J39" i="29"/>
  <c r="I39" i="29"/>
  <c r="J38" i="29"/>
  <c r="I38" i="29"/>
  <c r="J37" i="29"/>
  <c r="I37" i="29"/>
  <c r="J36" i="29"/>
  <c r="I36" i="29"/>
  <c r="J35" i="29"/>
  <c r="I35" i="29"/>
  <c r="J34" i="29"/>
  <c r="I34" i="29"/>
  <c r="J33" i="29"/>
  <c r="I33" i="29"/>
  <c r="I31" i="29"/>
  <c r="J28" i="29"/>
  <c r="J27" i="29"/>
  <c r="I24" i="29"/>
  <c r="J23" i="29"/>
  <c r="I23" i="29"/>
  <c r="J22" i="29"/>
  <c r="I22" i="29"/>
  <c r="S19" i="29"/>
  <c r="R19" i="29"/>
  <c r="J21" i="29"/>
  <c r="S10" i="29"/>
  <c r="R10" i="29"/>
  <c r="J20" i="29"/>
  <c r="I20" i="29"/>
  <c r="S5" i="29"/>
  <c r="H125" i="34" s="1"/>
  <c r="R5" i="29"/>
  <c r="J19" i="29"/>
  <c r="S9" i="29"/>
  <c r="R9" i="29"/>
  <c r="J18" i="29"/>
  <c r="I18" i="29"/>
  <c r="S17" i="29"/>
  <c r="R17" i="29"/>
  <c r="G123" i="34" s="1"/>
  <c r="S8" i="29"/>
  <c r="R8" i="29"/>
  <c r="S3" i="29"/>
  <c r="R3" i="29"/>
  <c r="S4" i="29"/>
  <c r="H120" i="34" s="1"/>
  <c r="R4" i="29"/>
  <c r="S21" i="29"/>
  <c r="R21" i="29"/>
  <c r="S2" i="29"/>
  <c r="R2" i="29"/>
  <c r="J12" i="29"/>
  <c r="S15" i="29"/>
  <c r="R15" i="29"/>
  <c r="J11" i="29"/>
  <c r="I11" i="29"/>
  <c r="S6" i="29"/>
  <c r="H116" i="34" s="1"/>
  <c r="R6" i="29"/>
  <c r="S18" i="29"/>
  <c r="H115" i="34" s="1"/>
  <c r="R18" i="29"/>
  <c r="G115" i="34" s="1"/>
  <c r="J9" i="29"/>
  <c r="S12" i="29"/>
  <c r="H114" i="34" s="1"/>
  <c r="R12" i="29"/>
  <c r="I8" i="29"/>
  <c r="S16" i="29"/>
  <c r="H113" i="34" s="1"/>
  <c r="R16" i="29"/>
  <c r="J7" i="29"/>
  <c r="I7" i="29"/>
  <c r="S7" i="29"/>
  <c r="H112" i="34" s="1"/>
  <c r="R7" i="29"/>
  <c r="J6" i="29"/>
  <c r="I6" i="29"/>
  <c r="S20" i="29"/>
  <c r="H111" i="34" s="1"/>
  <c r="R20" i="29"/>
  <c r="J5" i="29"/>
  <c r="S13" i="29"/>
  <c r="R13" i="29"/>
  <c r="J4" i="29"/>
  <c r="I4" i="29"/>
  <c r="S14" i="29"/>
  <c r="H109" i="34" s="1"/>
  <c r="R14" i="29"/>
  <c r="S11" i="29"/>
  <c r="R11" i="29"/>
  <c r="G108" i="34" s="1"/>
  <c r="J2" i="29"/>
  <c r="I2" i="29"/>
  <c r="I381" i="28"/>
  <c r="J381" i="28"/>
  <c r="I380" i="28"/>
  <c r="J380" i="28"/>
  <c r="J379" i="28"/>
  <c r="I378" i="28"/>
  <c r="J378" i="28"/>
  <c r="J377" i="28"/>
  <c r="J376" i="28"/>
  <c r="I376" i="28"/>
  <c r="I372" i="28"/>
  <c r="J371" i="28"/>
  <c r="I371" i="28"/>
  <c r="J370" i="28"/>
  <c r="I370" i="28"/>
  <c r="J369" i="28"/>
  <c r="I369" i="28"/>
  <c r="J368" i="28"/>
  <c r="I368" i="28"/>
  <c r="J367" i="28"/>
  <c r="I367" i="28"/>
  <c r="I365" i="28"/>
  <c r="J365" i="28"/>
  <c r="I364" i="28"/>
  <c r="J364" i="28"/>
  <c r="J363" i="28"/>
  <c r="I363" i="28"/>
  <c r="I362" i="28"/>
  <c r="J362" i="28"/>
  <c r="J361" i="28"/>
  <c r="J360" i="28"/>
  <c r="I356" i="28"/>
  <c r="J355" i="28"/>
  <c r="I355" i="28"/>
  <c r="J354" i="28"/>
  <c r="I354" i="28"/>
  <c r="J353" i="28"/>
  <c r="I353" i="28"/>
  <c r="J352" i="28"/>
  <c r="I352" i="28"/>
  <c r="J351" i="28"/>
  <c r="I351" i="28"/>
  <c r="J350" i="28"/>
  <c r="I349" i="28"/>
  <c r="J349" i="28"/>
  <c r="I348" i="28"/>
  <c r="J348" i="28"/>
  <c r="J347" i="28"/>
  <c r="I347" i="28"/>
  <c r="I346" i="28"/>
  <c r="J346" i="28"/>
  <c r="J345" i="28"/>
  <c r="J344" i="28"/>
  <c r="I340" i="28"/>
  <c r="J339" i="28"/>
  <c r="I339" i="28"/>
  <c r="J338" i="28"/>
  <c r="I338" i="28"/>
  <c r="J337" i="28"/>
  <c r="I337" i="28"/>
  <c r="J336" i="28"/>
  <c r="I336" i="28"/>
  <c r="J335" i="28"/>
  <c r="I335" i="28"/>
  <c r="I333" i="28"/>
  <c r="J333" i="28"/>
  <c r="I332" i="28"/>
  <c r="J332" i="28"/>
  <c r="J331" i="28"/>
  <c r="I331" i="28"/>
  <c r="I330" i="28"/>
  <c r="J330" i="28"/>
  <c r="J329" i="28"/>
  <c r="J328" i="28"/>
  <c r="I324" i="28"/>
  <c r="J323" i="28"/>
  <c r="I323" i="28"/>
  <c r="J322" i="28"/>
  <c r="I322" i="28"/>
  <c r="J321" i="28"/>
  <c r="I321" i="28"/>
  <c r="J320" i="28"/>
  <c r="I320" i="28"/>
  <c r="J319" i="28"/>
  <c r="I319" i="28"/>
  <c r="I317" i="28"/>
  <c r="J317" i="28"/>
  <c r="J315" i="28"/>
  <c r="I315" i="28"/>
  <c r="I314" i="28"/>
  <c r="J314" i="28"/>
  <c r="J312" i="28"/>
  <c r="I308" i="28"/>
  <c r="J307" i="28"/>
  <c r="I307" i="28"/>
  <c r="J306" i="28"/>
  <c r="I306" i="28"/>
  <c r="J305" i="28"/>
  <c r="I305" i="28"/>
  <c r="J304" i="28"/>
  <c r="I304" i="28"/>
  <c r="J303" i="28"/>
  <c r="I303" i="28"/>
  <c r="I301" i="28"/>
  <c r="J301" i="28"/>
  <c r="I300" i="28"/>
  <c r="J300" i="28"/>
  <c r="J299" i="28"/>
  <c r="I299" i="28"/>
  <c r="I298" i="28"/>
  <c r="J298" i="28"/>
  <c r="J297" i="28"/>
  <c r="J296" i="28"/>
  <c r="J291" i="28"/>
  <c r="I291" i="28"/>
  <c r="J290" i="28"/>
  <c r="I290" i="28"/>
  <c r="J289" i="28"/>
  <c r="I289" i="28"/>
  <c r="J288" i="28"/>
  <c r="I288" i="28"/>
  <c r="J287" i="28"/>
  <c r="I287" i="28"/>
  <c r="I285" i="28"/>
  <c r="J285" i="28"/>
  <c r="I284" i="28"/>
  <c r="J284" i="28"/>
  <c r="J283" i="28"/>
  <c r="I283" i="28"/>
  <c r="I282" i="28"/>
  <c r="I281" i="28"/>
  <c r="J281" i="28"/>
  <c r="J280" i="28"/>
  <c r="J275" i="28"/>
  <c r="I275" i="28"/>
  <c r="J274" i="28"/>
  <c r="I274" i="28"/>
  <c r="J273" i="28"/>
  <c r="I273" i="28"/>
  <c r="J272" i="28"/>
  <c r="I272" i="28"/>
  <c r="J271" i="28"/>
  <c r="I271" i="28"/>
  <c r="I269" i="28"/>
  <c r="J269" i="28"/>
  <c r="I268" i="28"/>
  <c r="J268" i="28"/>
  <c r="J267" i="28"/>
  <c r="I267" i="28"/>
  <c r="J265" i="28"/>
  <c r="J264" i="28"/>
  <c r="J259" i="28"/>
  <c r="I259" i="28"/>
  <c r="J258" i="28"/>
  <c r="I258" i="28"/>
  <c r="J257" i="28"/>
  <c r="I257" i="28"/>
  <c r="J256" i="28"/>
  <c r="I256" i="28"/>
  <c r="J255" i="28"/>
  <c r="I255" i="28"/>
  <c r="I253" i="28"/>
  <c r="J253" i="28"/>
  <c r="I252" i="28"/>
  <c r="J252" i="28"/>
  <c r="J251" i="28"/>
  <c r="I251" i="28"/>
  <c r="I250" i="28"/>
  <c r="J250" i="28"/>
  <c r="I249" i="28"/>
  <c r="J249" i="28"/>
  <c r="J248" i="28"/>
  <c r="J243" i="28"/>
  <c r="I243" i="28"/>
  <c r="J242" i="28"/>
  <c r="I242" i="28"/>
  <c r="J241" i="28"/>
  <c r="I241" i="28"/>
  <c r="J240" i="28"/>
  <c r="I240" i="28"/>
  <c r="J239" i="28"/>
  <c r="I239" i="28"/>
  <c r="I237" i="28"/>
  <c r="J237" i="28"/>
  <c r="I236" i="28"/>
  <c r="J236" i="28"/>
  <c r="J235" i="28"/>
  <c r="I235" i="28"/>
  <c r="I234" i="28"/>
  <c r="J234" i="28"/>
  <c r="J233" i="28"/>
  <c r="J232" i="28"/>
  <c r="J227" i="28"/>
  <c r="I227" i="28"/>
  <c r="J226" i="28"/>
  <c r="I226" i="28"/>
  <c r="J225" i="28"/>
  <c r="I225" i="28"/>
  <c r="J224" i="28"/>
  <c r="I224" i="28"/>
  <c r="J223" i="28"/>
  <c r="I223" i="28"/>
  <c r="I221" i="28"/>
  <c r="J221" i="28"/>
  <c r="I220" i="28"/>
  <c r="J220" i="28"/>
  <c r="J219" i="28"/>
  <c r="I219" i="28"/>
  <c r="J217" i="28"/>
  <c r="J212" i="28"/>
  <c r="J211" i="28"/>
  <c r="I211" i="28"/>
  <c r="J210" i="28"/>
  <c r="I210" i="28"/>
  <c r="J209" i="28"/>
  <c r="I209" i="28"/>
  <c r="J208" i="28"/>
  <c r="I208" i="28"/>
  <c r="I207" i="28"/>
  <c r="I205" i="28"/>
  <c r="J205" i="28"/>
  <c r="I204" i="28"/>
  <c r="J204" i="28"/>
  <c r="J203" i="28"/>
  <c r="I203" i="28"/>
  <c r="J201" i="28"/>
  <c r="I201" i="28"/>
  <c r="J200" i="28"/>
  <c r="I200" i="28"/>
  <c r="J198" i="28"/>
  <c r="I196" i="28"/>
  <c r="J196" i="28"/>
  <c r="J195" i="28"/>
  <c r="I195" i="28"/>
  <c r="J194" i="28"/>
  <c r="I194" i="28"/>
  <c r="J193" i="28"/>
  <c r="I193" i="28"/>
  <c r="J192" i="28"/>
  <c r="I192" i="28"/>
  <c r="J191" i="28"/>
  <c r="I191" i="28"/>
  <c r="I189" i="28"/>
  <c r="J189" i="28"/>
  <c r="J188" i="28"/>
  <c r="I188" i="28"/>
  <c r="J187" i="28"/>
  <c r="I187" i="28"/>
  <c r="J186" i="28"/>
  <c r="I186" i="28"/>
  <c r="J185" i="28"/>
  <c r="I185" i="28"/>
  <c r="J184" i="28"/>
  <c r="I184" i="28"/>
  <c r="I182" i="28"/>
  <c r="J182" i="28"/>
  <c r="I180" i="28"/>
  <c r="J180" i="28"/>
  <c r="J179" i="28"/>
  <c r="I179" i="28"/>
  <c r="J178" i="28"/>
  <c r="I178" i="28"/>
  <c r="I177" i="28"/>
  <c r="J176" i="28"/>
  <c r="I176" i="28"/>
  <c r="I175" i="28"/>
  <c r="J173" i="28"/>
  <c r="J172" i="28"/>
  <c r="I172" i="28"/>
  <c r="J171" i="28"/>
  <c r="I171" i="28"/>
  <c r="J170" i="28"/>
  <c r="I170" i="28"/>
  <c r="J169" i="28"/>
  <c r="I169" i="28"/>
  <c r="J168" i="28"/>
  <c r="I168" i="28"/>
  <c r="I167" i="28"/>
  <c r="I166" i="28"/>
  <c r="J166" i="28"/>
  <c r="J165" i="28"/>
  <c r="I165" i="28"/>
  <c r="J164" i="28"/>
  <c r="J163" i="28"/>
  <c r="I163" i="28"/>
  <c r="J161" i="28"/>
  <c r="I161" i="28"/>
  <c r="J160" i="28"/>
  <c r="I160" i="28"/>
  <c r="I159" i="28"/>
  <c r="J157" i="28"/>
  <c r="I157" i="28"/>
  <c r="J156" i="28"/>
  <c r="I156" i="28"/>
  <c r="J155" i="28"/>
  <c r="I155" i="28"/>
  <c r="J154" i="28"/>
  <c r="I154" i="28"/>
  <c r="J153" i="28"/>
  <c r="I153" i="28"/>
  <c r="I152" i="28"/>
  <c r="J152" i="28"/>
  <c r="J151" i="28"/>
  <c r="I151" i="28"/>
  <c r="J150" i="28"/>
  <c r="I150" i="28"/>
  <c r="J149" i="28"/>
  <c r="I149" i="28"/>
  <c r="J148" i="28"/>
  <c r="J147" i="28"/>
  <c r="I147" i="28"/>
  <c r="J146" i="28"/>
  <c r="I146" i="28"/>
  <c r="J144" i="28"/>
  <c r="I144" i="28"/>
  <c r="J143" i="28"/>
  <c r="I141" i="28"/>
  <c r="J141" i="28"/>
  <c r="J140" i="28"/>
  <c r="I140" i="28"/>
  <c r="J139" i="28"/>
  <c r="I139" i="28"/>
  <c r="J138" i="28"/>
  <c r="I138" i="28"/>
  <c r="J137" i="28"/>
  <c r="I137" i="28"/>
  <c r="J136" i="28"/>
  <c r="J135" i="28"/>
  <c r="I135" i="28"/>
  <c r="I134" i="28"/>
  <c r="J134" i="28"/>
  <c r="I133" i="28"/>
  <c r="J133" i="28"/>
  <c r="J132" i="28"/>
  <c r="J131" i="28"/>
  <c r="I131" i="28"/>
  <c r="J130" i="28"/>
  <c r="I130" i="28"/>
  <c r="J128" i="28"/>
  <c r="I128" i="28"/>
  <c r="J127" i="28"/>
  <c r="I126" i="28"/>
  <c r="I125" i="28"/>
  <c r="J125" i="28"/>
  <c r="J124" i="28"/>
  <c r="I124" i="28"/>
  <c r="J123" i="28"/>
  <c r="I123" i="28"/>
  <c r="J122" i="28"/>
  <c r="I122" i="28"/>
  <c r="J121" i="28"/>
  <c r="I121" i="28"/>
  <c r="J120" i="28"/>
  <c r="J119" i="28"/>
  <c r="I119" i="28"/>
  <c r="J118" i="28"/>
  <c r="I117" i="28"/>
  <c r="J117" i="28"/>
  <c r="J116" i="28"/>
  <c r="J115" i="28"/>
  <c r="I115" i="28"/>
  <c r="J114" i="28"/>
  <c r="I114" i="28"/>
  <c r="J112" i="28"/>
  <c r="I112" i="28"/>
  <c r="J111" i="28"/>
  <c r="I109" i="28"/>
  <c r="J109" i="28"/>
  <c r="J107" i="28"/>
  <c r="I107" i="28"/>
  <c r="J106" i="28"/>
  <c r="I106" i="28"/>
  <c r="J105" i="28"/>
  <c r="I105" i="28"/>
  <c r="J104" i="28"/>
  <c r="J103" i="28"/>
  <c r="I103" i="28"/>
  <c r="I102" i="28"/>
  <c r="J102" i="28"/>
  <c r="I101" i="28"/>
  <c r="J101" i="28"/>
  <c r="J100" i="28"/>
  <c r="J99" i="28"/>
  <c r="I99" i="28"/>
  <c r="J98" i="28"/>
  <c r="I98" i="28"/>
  <c r="J96" i="28"/>
  <c r="I96" i="28"/>
  <c r="J95" i="28"/>
  <c r="I93" i="28"/>
  <c r="J93" i="28"/>
  <c r="J92" i="28"/>
  <c r="I92" i="28"/>
  <c r="J91" i="28"/>
  <c r="I91" i="28"/>
  <c r="J90" i="28"/>
  <c r="I90" i="28"/>
  <c r="I89" i="28"/>
  <c r="J89" i="28"/>
  <c r="J88" i="28"/>
  <c r="J87" i="28"/>
  <c r="I87" i="28"/>
  <c r="I86" i="28"/>
  <c r="J86" i="28"/>
  <c r="I85" i="28"/>
  <c r="J85" i="28"/>
  <c r="J84" i="28"/>
  <c r="J83" i="28"/>
  <c r="I83" i="28"/>
  <c r="J82" i="28"/>
  <c r="I82" i="28"/>
  <c r="J80" i="28"/>
  <c r="I80" i="28"/>
  <c r="J79" i="28"/>
  <c r="I78" i="28"/>
  <c r="I77" i="28"/>
  <c r="J77" i="28"/>
  <c r="J75" i="28"/>
  <c r="I75" i="28"/>
  <c r="J74" i="28"/>
  <c r="I74" i="28"/>
  <c r="I73" i="28"/>
  <c r="J73" i="28"/>
  <c r="J72" i="28"/>
  <c r="J71" i="28"/>
  <c r="I71" i="28"/>
  <c r="I70" i="28"/>
  <c r="J70" i="28"/>
  <c r="I69" i="28"/>
  <c r="J69" i="28"/>
  <c r="J68" i="28"/>
  <c r="J67" i="28"/>
  <c r="I67" i="28"/>
  <c r="J66" i="28"/>
  <c r="I66" i="28"/>
  <c r="J64" i="28"/>
  <c r="I64" i="28"/>
  <c r="J63" i="28"/>
  <c r="I61" i="28"/>
  <c r="J61" i="28"/>
  <c r="J60" i="28"/>
  <c r="I60" i="28"/>
  <c r="J59" i="28"/>
  <c r="I59" i="28"/>
  <c r="J58" i="28"/>
  <c r="I58" i="28"/>
  <c r="I57" i="28"/>
  <c r="J57" i="28"/>
  <c r="J56" i="28"/>
  <c r="J55" i="28"/>
  <c r="I55" i="28"/>
  <c r="I54" i="28"/>
  <c r="J54" i="28"/>
  <c r="I53" i="28"/>
  <c r="J53" i="28"/>
  <c r="J52" i="28"/>
  <c r="J51" i="28"/>
  <c r="I51" i="28"/>
  <c r="J50" i="28"/>
  <c r="I50" i="28"/>
  <c r="J48" i="28"/>
  <c r="I48" i="28"/>
  <c r="J47" i="28"/>
  <c r="I45" i="28"/>
  <c r="J45" i="28"/>
  <c r="J44" i="28"/>
  <c r="I44" i="28"/>
  <c r="J43" i="28"/>
  <c r="I43" i="28"/>
  <c r="J42" i="28"/>
  <c r="I42" i="28"/>
  <c r="I41" i="28"/>
  <c r="J41" i="28"/>
  <c r="J40" i="28"/>
  <c r="J39" i="28"/>
  <c r="I39" i="28"/>
  <c r="J38" i="28"/>
  <c r="I37" i="28"/>
  <c r="J37" i="28"/>
  <c r="J36" i="28"/>
  <c r="J35" i="28"/>
  <c r="I35" i="28"/>
  <c r="J34" i="28"/>
  <c r="I34" i="28"/>
  <c r="J32" i="28"/>
  <c r="I32" i="28"/>
  <c r="J31" i="28"/>
  <c r="I30" i="28"/>
  <c r="I29" i="28"/>
  <c r="J29" i="28"/>
  <c r="J28" i="28"/>
  <c r="I28" i="28"/>
  <c r="J27" i="28"/>
  <c r="I27" i="28"/>
  <c r="J26" i="28"/>
  <c r="I26" i="28"/>
  <c r="I25" i="28"/>
  <c r="J25" i="28"/>
  <c r="J24" i="28"/>
  <c r="J23" i="28"/>
  <c r="I23" i="28"/>
  <c r="J22" i="28"/>
  <c r="S5" i="28"/>
  <c r="R5" i="28"/>
  <c r="G147" i="34" s="1"/>
  <c r="I21" i="28"/>
  <c r="J21" i="28"/>
  <c r="S7" i="28"/>
  <c r="R7" i="28"/>
  <c r="J20" i="28"/>
  <c r="S19" i="28"/>
  <c r="H145" i="34" s="1"/>
  <c r="R19" i="28"/>
  <c r="J19" i="28"/>
  <c r="I19" i="28"/>
  <c r="S21" i="28"/>
  <c r="R21" i="28"/>
  <c r="J18" i="28"/>
  <c r="I18" i="28"/>
  <c r="S8" i="28"/>
  <c r="R8" i="28"/>
  <c r="I17" i="28"/>
  <c r="J17" i="28"/>
  <c r="S11" i="28"/>
  <c r="R11" i="28"/>
  <c r="J16" i="28"/>
  <c r="I16" i="28"/>
  <c r="S9" i="28"/>
  <c r="R9" i="28"/>
  <c r="J15" i="28"/>
  <c r="I15" i="28"/>
  <c r="S6" i="28"/>
  <c r="R6" i="28"/>
  <c r="S4" i="28"/>
  <c r="R4" i="28"/>
  <c r="I13" i="28"/>
  <c r="J13" i="28"/>
  <c r="S12" i="28"/>
  <c r="H138" i="34" s="1"/>
  <c r="R12" i="28"/>
  <c r="J12" i="28"/>
  <c r="I12" i="28"/>
  <c r="S3" i="28"/>
  <c r="H137" i="34" s="1"/>
  <c r="R3" i="28"/>
  <c r="S18" i="28"/>
  <c r="R18" i="28"/>
  <c r="J10" i="28"/>
  <c r="I10" i="28"/>
  <c r="S13" i="28"/>
  <c r="R13" i="28"/>
  <c r="S20" i="28"/>
  <c r="H134" i="34" s="1"/>
  <c r="R20" i="28"/>
  <c r="S14" i="28"/>
  <c r="R14" i="28"/>
  <c r="J7" i="28"/>
  <c r="I7" i="28"/>
  <c r="S10" i="28"/>
  <c r="R10" i="28"/>
  <c r="I6" i="28"/>
  <c r="J6" i="28"/>
  <c r="S2" i="28"/>
  <c r="R2" i="28"/>
  <c r="G131" i="34" s="1"/>
  <c r="I5" i="28"/>
  <c r="J5" i="28"/>
  <c r="S15" i="28"/>
  <c r="H130" i="34" s="1"/>
  <c r="R15" i="28"/>
  <c r="S17" i="28"/>
  <c r="R17" i="28"/>
  <c r="J3" i="28"/>
  <c r="I3" i="28"/>
  <c r="S16" i="28"/>
  <c r="R16" i="28"/>
  <c r="J2" i="28"/>
  <c r="I2" i="28"/>
  <c r="J380" i="27"/>
  <c r="I380" i="27"/>
  <c r="J379" i="27"/>
  <c r="I379" i="27"/>
  <c r="J378" i="27"/>
  <c r="I378" i="27"/>
  <c r="I377" i="27"/>
  <c r="J377" i="27"/>
  <c r="J376" i="27"/>
  <c r="I376" i="27"/>
  <c r="J375" i="27"/>
  <c r="I375" i="27"/>
  <c r="J374" i="27"/>
  <c r="I374" i="27"/>
  <c r="I373" i="27"/>
  <c r="J373" i="27"/>
  <c r="J371" i="27"/>
  <c r="I371" i="27"/>
  <c r="I370" i="27"/>
  <c r="J370" i="27"/>
  <c r="J369" i="27"/>
  <c r="J367" i="27"/>
  <c r="I367" i="27"/>
  <c r="J364" i="27"/>
  <c r="I364" i="27"/>
  <c r="I363" i="27"/>
  <c r="J362" i="27"/>
  <c r="I362" i="27"/>
  <c r="I361" i="27"/>
  <c r="J361" i="27"/>
  <c r="J360" i="27"/>
  <c r="I360" i="27"/>
  <c r="J359" i="27"/>
  <c r="I359" i="27"/>
  <c r="J358" i="27"/>
  <c r="I358" i="27"/>
  <c r="J357" i="27"/>
  <c r="J355" i="27"/>
  <c r="I355" i="27"/>
  <c r="I353" i="27"/>
  <c r="J353" i="27"/>
  <c r="I352" i="27"/>
  <c r="J352" i="27"/>
  <c r="J351" i="27"/>
  <c r="I351" i="27"/>
  <c r="J348" i="27"/>
  <c r="I348" i="27"/>
  <c r="I347" i="27"/>
  <c r="J346" i="27"/>
  <c r="I346" i="27"/>
  <c r="J345" i="27"/>
  <c r="J344" i="27"/>
  <c r="I344" i="27"/>
  <c r="J343" i="27"/>
  <c r="I343" i="27"/>
  <c r="J342" i="27"/>
  <c r="I342" i="27"/>
  <c r="I341" i="27"/>
  <c r="J341" i="27"/>
  <c r="J339" i="27"/>
  <c r="I339" i="27"/>
  <c r="I338" i="27"/>
  <c r="J338" i="27"/>
  <c r="J337" i="27"/>
  <c r="I336" i="27"/>
  <c r="J336" i="27"/>
  <c r="J335" i="27"/>
  <c r="I335" i="27"/>
  <c r="J331" i="27"/>
  <c r="I331" i="27"/>
  <c r="J330" i="27"/>
  <c r="I330" i="27"/>
  <c r="I329" i="27"/>
  <c r="J329" i="27"/>
  <c r="J328" i="27"/>
  <c r="I328" i="27"/>
  <c r="J327" i="27"/>
  <c r="I327" i="27"/>
  <c r="J326" i="27"/>
  <c r="I326" i="27"/>
  <c r="J325" i="27"/>
  <c r="I325" i="27"/>
  <c r="J323" i="27"/>
  <c r="I323" i="27"/>
  <c r="I322" i="27"/>
  <c r="J322" i="27"/>
  <c r="J321" i="27"/>
  <c r="I320" i="27"/>
  <c r="J320" i="27"/>
  <c r="J319" i="27"/>
  <c r="I319" i="27"/>
  <c r="J316" i="27"/>
  <c r="I316" i="27"/>
  <c r="I315" i="27"/>
  <c r="J314" i="27"/>
  <c r="I314" i="27"/>
  <c r="J313" i="27"/>
  <c r="J312" i="27"/>
  <c r="I312" i="27"/>
  <c r="J311" i="27"/>
  <c r="I311" i="27"/>
  <c r="J310" i="27"/>
  <c r="I310" i="27"/>
  <c r="I309" i="27"/>
  <c r="J309" i="27"/>
  <c r="J307" i="27"/>
  <c r="I307" i="27"/>
  <c r="I306" i="27"/>
  <c r="J306" i="27"/>
  <c r="J305" i="27"/>
  <c r="J304" i="27"/>
  <c r="J303" i="27"/>
  <c r="I303" i="27"/>
  <c r="J300" i="27"/>
  <c r="I300" i="27"/>
  <c r="I299" i="27"/>
  <c r="J299" i="27"/>
  <c r="J298" i="27"/>
  <c r="I298" i="27"/>
  <c r="J297" i="27"/>
  <c r="J296" i="27"/>
  <c r="I296" i="27"/>
  <c r="J295" i="27"/>
  <c r="I295" i="27"/>
  <c r="J294" i="27"/>
  <c r="I294" i="27"/>
  <c r="J293" i="27"/>
  <c r="I293" i="27"/>
  <c r="J291" i="27"/>
  <c r="I291" i="27"/>
  <c r="I290" i="27"/>
  <c r="J290" i="27"/>
  <c r="I289" i="27"/>
  <c r="J289" i="27"/>
  <c r="I288" i="27"/>
  <c r="J288" i="27"/>
  <c r="J287" i="27"/>
  <c r="I287" i="27"/>
  <c r="J284" i="27"/>
  <c r="I284" i="27"/>
  <c r="J283" i="27"/>
  <c r="I283" i="27"/>
  <c r="J282" i="27"/>
  <c r="I282" i="27"/>
  <c r="I281" i="27"/>
  <c r="J281" i="27"/>
  <c r="J280" i="27"/>
  <c r="I280" i="27"/>
  <c r="J279" i="27"/>
  <c r="I279" i="27"/>
  <c r="J277" i="27"/>
  <c r="I277" i="27"/>
  <c r="J275" i="27"/>
  <c r="I275" i="27"/>
  <c r="I274" i="27"/>
  <c r="J274" i="27"/>
  <c r="J273" i="27"/>
  <c r="J272" i="27"/>
  <c r="I272" i="27"/>
  <c r="J271" i="27"/>
  <c r="I271" i="27"/>
  <c r="J268" i="27"/>
  <c r="I268" i="27"/>
  <c r="J267" i="27"/>
  <c r="I267" i="27"/>
  <c r="J266" i="27"/>
  <c r="I266" i="27"/>
  <c r="I265" i="27"/>
  <c r="J265" i="27"/>
  <c r="J264" i="27"/>
  <c r="I264" i="27"/>
  <c r="J263" i="27"/>
  <c r="I263" i="27"/>
  <c r="J262" i="27"/>
  <c r="J261" i="27"/>
  <c r="I261" i="27"/>
  <c r="J259" i="27"/>
  <c r="I259" i="27"/>
  <c r="J258" i="27"/>
  <c r="J256" i="27"/>
  <c r="I256" i="27"/>
  <c r="J255" i="27"/>
  <c r="I255" i="27"/>
  <c r="I254" i="27"/>
  <c r="I252" i="27"/>
  <c r="J251" i="27"/>
  <c r="I251" i="27"/>
  <c r="J250" i="27"/>
  <c r="I250" i="27"/>
  <c r="J249" i="27"/>
  <c r="J248" i="27"/>
  <c r="I248" i="27"/>
  <c r="J247" i="27"/>
  <c r="I247" i="27"/>
  <c r="I246" i="27"/>
  <c r="J246" i="27"/>
  <c r="I245" i="27"/>
  <c r="J245" i="27"/>
  <c r="J243" i="27"/>
  <c r="I243" i="27"/>
  <c r="I242" i="27"/>
  <c r="J242" i="27"/>
  <c r="J241" i="27"/>
  <c r="J240" i="27"/>
  <c r="I240" i="27"/>
  <c r="J239" i="27"/>
  <c r="I239" i="27"/>
  <c r="J236" i="27"/>
  <c r="I236" i="27"/>
  <c r="I235" i="27"/>
  <c r="J235" i="27"/>
  <c r="J234" i="27"/>
  <c r="I234" i="27"/>
  <c r="I233" i="27"/>
  <c r="J233" i="27"/>
  <c r="J232" i="27"/>
  <c r="I232" i="27"/>
  <c r="J231" i="27"/>
  <c r="I231" i="27"/>
  <c r="J230" i="27"/>
  <c r="I230" i="27"/>
  <c r="J229" i="27"/>
  <c r="I229" i="27"/>
  <c r="J227" i="27"/>
  <c r="I227" i="27"/>
  <c r="J226" i="27"/>
  <c r="I225" i="27"/>
  <c r="J225" i="27"/>
  <c r="I224" i="27"/>
  <c r="J224" i="27"/>
  <c r="J223" i="27"/>
  <c r="I223" i="27"/>
  <c r="J220" i="27"/>
  <c r="I220" i="27"/>
  <c r="J219" i="27"/>
  <c r="I219" i="27"/>
  <c r="J218" i="27"/>
  <c r="I218" i="27"/>
  <c r="I217" i="27"/>
  <c r="J217" i="27"/>
  <c r="J216" i="27"/>
  <c r="I216" i="27"/>
  <c r="J215" i="27"/>
  <c r="I215" i="27"/>
  <c r="J214" i="27"/>
  <c r="I214" i="27"/>
  <c r="J213" i="27"/>
  <c r="I211" i="27"/>
  <c r="I209" i="27"/>
  <c r="J209" i="27"/>
  <c r="J208" i="27"/>
  <c r="I208" i="27"/>
  <c r="J207" i="27"/>
  <c r="I207" i="27"/>
  <c r="J205" i="27"/>
  <c r="I205" i="27"/>
  <c r="I204" i="27"/>
  <c r="J203" i="27"/>
  <c r="J202" i="27"/>
  <c r="I202" i="27"/>
  <c r="J201" i="27"/>
  <c r="J200" i="27"/>
  <c r="I200" i="27"/>
  <c r="J199" i="27"/>
  <c r="I199" i="27"/>
  <c r="I198" i="27"/>
  <c r="J198" i="27"/>
  <c r="J197" i="27"/>
  <c r="I197" i="27"/>
  <c r="J195" i="27"/>
  <c r="I195" i="27"/>
  <c r="I194" i="27"/>
  <c r="J194" i="27"/>
  <c r="I193" i="27"/>
  <c r="J193" i="27"/>
  <c r="I192" i="27"/>
  <c r="J192" i="27"/>
  <c r="J191" i="27"/>
  <c r="I191" i="27"/>
  <c r="I189" i="27"/>
  <c r="J188" i="27"/>
  <c r="I188" i="27"/>
  <c r="J187" i="27"/>
  <c r="I187" i="27"/>
  <c r="J186" i="27"/>
  <c r="I186" i="27"/>
  <c r="I185" i="27"/>
  <c r="J185" i="27"/>
  <c r="J184" i="27"/>
  <c r="I184" i="27"/>
  <c r="J183" i="27"/>
  <c r="I183" i="27"/>
  <c r="J182" i="27"/>
  <c r="J181" i="27"/>
  <c r="I181" i="27"/>
  <c r="J179" i="27"/>
  <c r="I179" i="27"/>
  <c r="J178" i="27"/>
  <c r="J176" i="27"/>
  <c r="I176" i="27"/>
  <c r="J175" i="27"/>
  <c r="I175" i="27"/>
  <c r="I174" i="27"/>
  <c r="I173" i="27"/>
  <c r="J172" i="27"/>
  <c r="I172" i="27"/>
  <c r="I171" i="27"/>
  <c r="J171" i="27"/>
  <c r="J170" i="27"/>
  <c r="I170" i="27"/>
  <c r="I169" i="27"/>
  <c r="J169" i="27"/>
  <c r="J168" i="27"/>
  <c r="I168" i="27"/>
  <c r="J167" i="27"/>
  <c r="I167" i="27"/>
  <c r="J166" i="27"/>
  <c r="I166" i="27"/>
  <c r="I163" i="27"/>
  <c r="I162" i="27"/>
  <c r="J162" i="27"/>
  <c r="I161" i="27"/>
  <c r="J161" i="27"/>
  <c r="J160" i="27"/>
  <c r="I160" i="27"/>
  <c r="J159" i="27"/>
  <c r="I159" i="27"/>
  <c r="I157" i="27"/>
  <c r="I156" i="27"/>
  <c r="J155" i="27"/>
  <c r="J154" i="27"/>
  <c r="I154" i="27"/>
  <c r="J153" i="27"/>
  <c r="J152" i="27"/>
  <c r="I152" i="27"/>
  <c r="J151" i="27"/>
  <c r="I151" i="27"/>
  <c r="I150" i="27"/>
  <c r="J150" i="27"/>
  <c r="I149" i="27"/>
  <c r="J149" i="27"/>
  <c r="I148" i="27"/>
  <c r="J148" i="27"/>
  <c r="I147" i="27"/>
  <c r="I146" i="27"/>
  <c r="J146" i="27"/>
  <c r="I145" i="27"/>
  <c r="J145" i="27"/>
  <c r="J144" i="27"/>
  <c r="I144" i="27"/>
  <c r="J143" i="27"/>
  <c r="I143" i="27"/>
  <c r="J141" i="27"/>
  <c r="I141" i="27"/>
  <c r="I140" i="27"/>
  <c r="J139" i="27"/>
  <c r="I139" i="27"/>
  <c r="J138" i="27"/>
  <c r="I138" i="27"/>
  <c r="I137" i="27"/>
  <c r="J137" i="27"/>
  <c r="J136" i="27"/>
  <c r="I136" i="27"/>
  <c r="J135" i="27"/>
  <c r="I135" i="27"/>
  <c r="J134" i="27"/>
  <c r="I134" i="27"/>
  <c r="I132" i="27"/>
  <c r="J132" i="27"/>
  <c r="J131" i="27"/>
  <c r="I131" i="27"/>
  <c r="J130" i="27"/>
  <c r="J129" i="27"/>
  <c r="J128" i="27"/>
  <c r="J127" i="27"/>
  <c r="I127" i="27"/>
  <c r="J125" i="27"/>
  <c r="I125" i="27"/>
  <c r="J124" i="27"/>
  <c r="I124" i="27"/>
  <c r="I123" i="27"/>
  <c r="J123" i="27"/>
  <c r="J122" i="27"/>
  <c r="I122" i="27"/>
  <c r="J121" i="27"/>
  <c r="I121" i="27"/>
  <c r="J120" i="27"/>
  <c r="I120" i="27"/>
  <c r="J119" i="27"/>
  <c r="I119" i="27"/>
  <c r="J118" i="27"/>
  <c r="J117" i="27"/>
  <c r="I117" i="27"/>
  <c r="J116" i="27"/>
  <c r="J115" i="27"/>
  <c r="I115" i="27"/>
  <c r="I114" i="27"/>
  <c r="J114" i="27"/>
  <c r="J113" i="27"/>
  <c r="I112" i="27"/>
  <c r="J112" i="27"/>
  <c r="I111" i="27"/>
  <c r="I109" i="27"/>
  <c r="J108" i="27"/>
  <c r="I108" i="27"/>
  <c r="J106" i="27"/>
  <c r="I106" i="27"/>
  <c r="J105" i="27"/>
  <c r="J104" i="27"/>
  <c r="I104" i="27"/>
  <c r="J103" i="27"/>
  <c r="I103" i="27"/>
  <c r="I102" i="27"/>
  <c r="J102" i="27"/>
  <c r="J101" i="27"/>
  <c r="I101" i="27"/>
  <c r="I100" i="27"/>
  <c r="J100" i="27"/>
  <c r="I99" i="27"/>
  <c r="J98" i="27"/>
  <c r="J97" i="27"/>
  <c r="J96" i="27"/>
  <c r="I96" i="27"/>
  <c r="J95" i="27"/>
  <c r="I95" i="27"/>
  <c r="J93" i="27"/>
  <c r="I93" i="27"/>
  <c r="I92" i="27"/>
  <c r="J91" i="27"/>
  <c r="I91" i="27"/>
  <c r="J90" i="27"/>
  <c r="I90" i="27"/>
  <c r="I89" i="27"/>
  <c r="J89" i="27"/>
  <c r="J88" i="27"/>
  <c r="I88" i="27"/>
  <c r="J87" i="27"/>
  <c r="I87" i="27"/>
  <c r="J86" i="27"/>
  <c r="I86" i="27"/>
  <c r="J85" i="27"/>
  <c r="I84" i="27"/>
  <c r="J84" i="27"/>
  <c r="J83" i="27"/>
  <c r="I83" i="27"/>
  <c r="J82" i="27"/>
  <c r="J81" i="27"/>
  <c r="I79" i="27"/>
  <c r="J77" i="27"/>
  <c r="I77" i="27"/>
  <c r="J76" i="27"/>
  <c r="I76" i="27"/>
  <c r="J75" i="27"/>
  <c r="I75" i="27"/>
  <c r="J74" i="27"/>
  <c r="I74" i="27"/>
  <c r="J73" i="27"/>
  <c r="I73" i="27"/>
  <c r="J72" i="27"/>
  <c r="I72" i="27"/>
  <c r="J71" i="27"/>
  <c r="I71" i="27"/>
  <c r="J70" i="27"/>
  <c r="I69" i="27"/>
  <c r="J69" i="27"/>
  <c r="I67" i="27"/>
  <c r="J66" i="27"/>
  <c r="I65" i="27"/>
  <c r="J65" i="27"/>
  <c r="I64" i="27"/>
  <c r="J64" i="27"/>
  <c r="J63" i="27"/>
  <c r="I63" i="27"/>
  <c r="I60" i="27"/>
  <c r="J59" i="27"/>
  <c r="J58" i="27"/>
  <c r="I58" i="27"/>
  <c r="J57" i="27"/>
  <c r="J56" i="27"/>
  <c r="I56" i="27"/>
  <c r="J55" i="27"/>
  <c r="I55" i="27"/>
  <c r="J54" i="27"/>
  <c r="I54" i="27"/>
  <c r="J53" i="27"/>
  <c r="I53" i="27"/>
  <c r="I52" i="27"/>
  <c r="J52" i="27"/>
  <c r="J51" i="27"/>
  <c r="I51" i="27"/>
  <c r="J50" i="27"/>
  <c r="I49" i="27"/>
  <c r="J49" i="27"/>
  <c r="J48" i="27"/>
  <c r="I48" i="27"/>
  <c r="I47" i="27"/>
  <c r="J46" i="27"/>
  <c r="J45" i="27"/>
  <c r="I45" i="27"/>
  <c r="I43" i="27"/>
  <c r="J43" i="27"/>
  <c r="J42" i="27"/>
  <c r="I42" i="27"/>
  <c r="J41" i="27"/>
  <c r="I41" i="27"/>
  <c r="J40" i="27"/>
  <c r="I40" i="27"/>
  <c r="J39" i="27"/>
  <c r="I39" i="27"/>
  <c r="J38" i="27"/>
  <c r="I38" i="27"/>
  <c r="J36" i="27"/>
  <c r="I35" i="27"/>
  <c r="I34" i="27"/>
  <c r="J34" i="27"/>
  <c r="J33" i="27"/>
  <c r="I32" i="27"/>
  <c r="J32" i="27"/>
  <c r="I29" i="27"/>
  <c r="I28" i="27"/>
  <c r="J27" i="27"/>
  <c r="I27" i="27"/>
  <c r="J26" i="27"/>
  <c r="I26" i="27"/>
  <c r="J25" i="27"/>
  <c r="I25" i="27"/>
  <c r="J24" i="27"/>
  <c r="I24" i="27"/>
  <c r="J23" i="27"/>
  <c r="I23" i="27"/>
  <c r="I22" i="27"/>
  <c r="J22" i="27"/>
  <c r="S5" i="27"/>
  <c r="R5" i="27"/>
  <c r="J21" i="27"/>
  <c r="I21" i="27"/>
  <c r="S18" i="27"/>
  <c r="R18" i="27"/>
  <c r="I20" i="27"/>
  <c r="J20" i="27"/>
  <c r="S2" i="27"/>
  <c r="R2" i="27"/>
  <c r="J19" i="27"/>
  <c r="I19" i="27"/>
  <c r="S9" i="27"/>
  <c r="H164" i="34" s="1"/>
  <c r="R9" i="27"/>
  <c r="I18" i="27"/>
  <c r="J18" i="27"/>
  <c r="S7" i="27"/>
  <c r="R7" i="27"/>
  <c r="I17" i="27"/>
  <c r="J17" i="27"/>
  <c r="S16" i="27"/>
  <c r="H162" i="34" s="1"/>
  <c r="R16" i="27"/>
  <c r="I16" i="27"/>
  <c r="J16" i="27"/>
  <c r="S19" i="27"/>
  <c r="R19" i="27"/>
  <c r="S17" i="27"/>
  <c r="R17" i="27"/>
  <c r="S8" i="27"/>
  <c r="H159" i="34" s="1"/>
  <c r="R8" i="27"/>
  <c r="J13" i="27"/>
  <c r="S11" i="27"/>
  <c r="R11" i="27"/>
  <c r="J12" i="27"/>
  <c r="I12" i="27"/>
  <c r="S14" i="27"/>
  <c r="R14" i="27"/>
  <c r="J11" i="27"/>
  <c r="I11" i="27"/>
  <c r="S13" i="27"/>
  <c r="R13" i="27"/>
  <c r="J10" i="27"/>
  <c r="I10" i="27"/>
  <c r="S4" i="27"/>
  <c r="H155" i="34" s="1"/>
  <c r="R4" i="27"/>
  <c r="I9" i="27"/>
  <c r="J9" i="27"/>
  <c r="S10" i="27"/>
  <c r="R10" i="27"/>
  <c r="I8" i="27"/>
  <c r="J8" i="27"/>
  <c r="S15" i="27"/>
  <c r="R15" i="27"/>
  <c r="J7" i="27"/>
  <c r="I7" i="27"/>
  <c r="S21" i="27"/>
  <c r="R21" i="27"/>
  <c r="J6" i="27"/>
  <c r="I6" i="27"/>
  <c r="S6" i="27"/>
  <c r="R6" i="27"/>
  <c r="I5" i="27"/>
  <c r="S3" i="27"/>
  <c r="R3" i="27"/>
  <c r="S20" i="27"/>
  <c r="H149" i="34" s="1"/>
  <c r="R20" i="27"/>
  <c r="J3" i="27"/>
  <c r="S12" i="27"/>
  <c r="H148" i="34" s="1"/>
  <c r="R12" i="27"/>
  <c r="J2" i="27"/>
  <c r="I2" i="27"/>
  <c r="J381" i="26"/>
  <c r="I380" i="26"/>
  <c r="J380" i="26"/>
  <c r="J379" i="26"/>
  <c r="I379" i="26"/>
  <c r="J378" i="26"/>
  <c r="I378" i="26"/>
  <c r="I377" i="26"/>
  <c r="J375" i="26"/>
  <c r="I375" i="26"/>
  <c r="I374" i="26"/>
  <c r="J374" i="26"/>
  <c r="I373" i="26"/>
  <c r="J373" i="26"/>
  <c r="J372" i="26"/>
  <c r="I372" i="26"/>
  <c r="J371" i="26"/>
  <c r="I371" i="26"/>
  <c r="J370" i="26"/>
  <c r="I370" i="26"/>
  <c r="I368" i="26"/>
  <c r="I367" i="26"/>
  <c r="J367" i="26"/>
  <c r="J365" i="26"/>
  <c r="I364" i="26"/>
  <c r="J364" i="26"/>
  <c r="J363" i="26"/>
  <c r="I363" i="26"/>
  <c r="J362" i="26"/>
  <c r="I362" i="26"/>
  <c r="J361" i="26"/>
  <c r="J359" i="26"/>
  <c r="I359" i="26"/>
  <c r="J358" i="26"/>
  <c r="J357" i="26"/>
  <c r="J356" i="26"/>
  <c r="I356" i="26"/>
  <c r="J355" i="26"/>
  <c r="I355" i="26"/>
  <c r="J354" i="26"/>
  <c r="I354" i="26"/>
  <c r="J352" i="26"/>
  <c r="I352" i="26"/>
  <c r="J351" i="26"/>
  <c r="I350" i="26"/>
  <c r="J349" i="26"/>
  <c r="I348" i="26"/>
  <c r="J348" i="26"/>
  <c r="J347" i="26"/>
  <c r="I347" i="26"/>
  <c r="J346" i="26"/>
  <c r="I346" i="26"/>
  <c r="J345" i="26"/>
  <c r="J343" i="26"/>
  <c r="I343" i="26"/>
  <c r="J342" i="26"/>
  <c r="I341" i="26"/>
  <c r="J341" i="26"/>
  <c r="J339" i="26"/>
  <c r="I339" i="26"/>
  <c r="J338" i="26"/>
  <c r="I338" i="26"/>
  <c r="I336" i="26"/>
  <c r="J335" i="26"/>
  <c r="I335" i="26"/>
  <c r="I332" i="26"/>
  <c r="J332" i="26"/>
  <c r="J331" i="26"/>
  <c r="I331" i="26"/>
  <c r="J330" i="26"/>
  <c r="I330" i="26"/>
  <c r="J329" i="26"/>
  <c r="I329" i="26"/>
  <c r="J327" i="26"/>
  <c r="I327" i="26"/>
  <c r="J325" i="26"/>
  <c r="I324" i="26"/>
  <c r="J324" i="26"/>
  <c r="J323" i="26"/>
  <c r="I323" i="26"/>
  <c r="J322" i="26"/>
  <c r="I322" i="26"/>
  <c r="J320" i="26"/>
  <c r="I320" i="26"/>
  <c r="I317" i="26"/>
  <c r="J317" i="26"/>
  <c r="I316" i="26"/>
  <c r="J316" i="26"/>
  <c r="J315" i="26"/>
  <c r="I315" i="26"/>
  <c r="J314" i="26"/>
  <c r="I314" i="26"/>
  <c r="J311" i="26"/>
  <c r="I311" i="26"/>
  <c r="I310" i="26"/>
  <c r="J310" i="26"/>
  <c r="I309" i="26"/>
  <c r="J309" i="26"/>
  <c r="J308" i="26"/>
  <c r="I308" i="26"/>
  <c r="J307" i="26"/>
  <c r="I307" i="26"/>
  <c r="J306" i="26"/>
  <c r="I306" i="26"/>
  <c r="I303" i="26"/>
  <c r="J303" i="26"/>
  <c r="I301" i="26"/>
  <c r="J301" i="26"/>
  <c r="I300" i="26"/>
  <c r="J300" i="26"/>
  <c r="J299" i="26"/>
  <c r="I299" i="26"/>
  <c r="J298" i="26"/>
  <c r="I298" i="26"/>
  <c r="I297" i="26"/>
  <c r="J297" i="26"/>
  <c r="J295" i="26"/>
  <c r="I295" i="26"/>
  <c r="I294" i="26"/>
  <c r="J294" i="26"/>
  <c r="J293" i="26"/>
  <c r="J292" i="26"/>
  <c r="I292" i="26"/>
  <c r="J291" i="26"/>
  <c r="I291" i="26"/>
  <c r="J290" i="26"/>
  <c r="I290" i="26"/>
  <c r="J288" i="26"/>
  <c r="I288" i="26"/>
  <c r="J287" i="26"/>
  <c r="I287" i="26"/>
  <c r="I285" i="26"/>
  <c r="J285" i="26"/>
  <c r="I284" i="26"/>
  <c r="J284" i="26"/>
  <c r="J283" i="26"/>
  <c r="I283" i="26"/>
  <c r="I282" i="26"/>
  <c r="J282" i="26"/>
  <c r="J281" i="26"/>
  <c r="I281" i="26"/>
  <c r="J279" i="26"/>
  <c r="I279" i="26"/>
  <c r="I278" i="26"/>
  <c r="J278" i="26"/>
  <c r="J277" i="26"/>
  <c r="J276" i="26"/>
  <c r="I276" i="26"/>
  <c r="J275" i="26"/>
  <c r="I275" i="26"/>
  <c r="J274" i="26"/>
  <c r="I274" i="26"/>
  <c r="I272" i="26"/>
  <c r="J271" i="26"/>
  <c r="I271" i="26"/>
  <c r="J269" i="26"/>
  <c r="I268" i="26"/>
  <c r="J268" i="26"/>
  <c r="J267" i="26"/>
  <c r="I267" i="26"/>
  <c r="J266" i="26"/>
  <c r="J265" i="26"/>
  <c r="I265" i="26"/>
  <c r="J263" i="26"/>
  <c r="I263" i="26"/>
  <c r="J262" i="26"/>
  <c r="J261" i="26"/>
  <c r="J260" i="26"/>
  <c r="I260" i="26"/>
  <c r="J259" i="26"/>
  <c r="I259" i="26"/>
  <c r="J258" i="26"/>
  <c r="I258" i="26"/>
  <c r="I256" i="26"/>
  <c r="J255" i="26"/>
  <c r="I255" i="26"/>
  <c r="I253" i="26"/>
  <c r="J253" i="26"/>
  <c r="I252" i="26"/>
  <c r="J252" i="26"/>
  <c r="J251" i="26"/>
  <c r="I251" i="26"/>
  <c r="J250" i="26"/>
  <c r="J249" i="26"/>
  <c r="I249" i="26"/>
  <c r="J247" i="26"/>
  <c r="I247" i="26"/>
  <c r="I246" i="26"/>
  <c r="J246" i="26"/>
  <c r="J245" i="26"/>
  <c r="J244" i="26"/>
  <c r="I244" i="26"/>
  <c r="J243" i="26"/>
  <c r="I243" i="26"/>
  <c r="J242" i="26"/>
  <c r="I242" i="26"/>
  <c r="I240" i="26"/>
  <c r="I239" i="26"/>
  <c r="J239" i="26"/>
  <c r="I237" i="26"/>
  <c r="J237" i="26"/>
  <c r="I236" i="26"/>
  <c r="J236" i="26"/>
  <c r="J235" i="26"/>
  <c r="I235" i="26"/>
  <c r="J234" i="26"/>
  <c r="I233" i="26"/>
  <c r="J233" i="26"/>
  <c r="I231" i="26"/>
  <c r="J230" i="26"/>
  <c r="J228" i="26"/>
  <c r="I228" i="26"/>
  <c r="J227" i="26"/>
  <c r="I227" i="26"/>
  <c r="J226" i="26"/>
  <c r="I226" i="26"/>
  <c r="J225" i="26"/>
  <c r="I225" i="26"/>
  <c r="I224" i="26"/>
  <c r="J223" i="26"/>
  <c r="I223" i="26"/>
  <c r="I222" i="26"/>
  <c r="J221" i="26"/>
  <c r="I220" i="26"/>
  <c r="J220" i="26"/>
  <c r="J219" i="26"/>
  <c r="I219" i="26"/>
  <c r="J218" i="26"/>
  <c r="J217" i="26"/>
  <c r="I217" i="26"/>
  <c r="I215" i="26"/>
  <c r="J214" i="26"/>
  <c r="J213" i="26"/>
  <c r="I212" i="26"/>
  <c r="J212" i="26"/>
  <c r="J211" i="26"/>
  <c r="I211" i="26"/>
  <c r="J210" i="26"/>
  <c r="I210" i="26"/>
  <c r="J208" i="26"/>
  <c r="I208" i="26"/>
  <c r="I207" i="26"/>
  <c r="J207" i="26"/>
  <c r="I205" i="26"/>
  <c r="J205" i="26"/>
  <c r="I204" i="26"/>
  <c r="J204" i="26"/>
  <c r="J203" i="26"/>
  <c r="I203" i="26"/>
  <c r="I201" i="26"/>
  <c r="J201" i="26"/>
  <c r="I199" i="26"/>
  <c r="I198" i="26"/>
  <c r="J198" i="26"/>
  <c r="J197" i="26"/>
  <c r="J196" i="26"/>
  <c r="I196" i="26"/>
  <c r="J195" i="26"/>
  <c r="I195" i="26"/>
  <c r="J194" i="26"/>
  <c r="I194" i="26"/>
  <c r="I193" i="26"/>
  <c r="I192" i="26"/>
  <c r="J191" i="26"/>
  <c r="I191" i="26"/>
  <c r="I188" i="26"/>
  <c r="J188" i="26"/>
  <c r="J187" i="26"/>
  <c r="I187" i="26"/>
  <c r="J186" i="26"/>
  <c r="I186" i="26"/>
  <c r="J185" i="26"/>
  <c r="I185" i="26"/>
  <c r="J183" i="26"/>
  <c r="I183" i="26"/>
  <c r="I181" i="26"/>
  <c r="J181" i="26"/>
  <c r="I180" i="26"/>
  <c r="J180" i="26"/>
  <c r="J179" i="26"/>
  <c r="I179" i="26"/>
  <c r="J178" i="26"/>
  <c r="I178" i="26"/>
  <c r="I177" i="26"/>
  <c r="J176" i="26"/>
  <c r="I176" i="26"/>
  <c r="I175" i="26"/>
  <c r="J175" i="26"/>
  <c r="J173" i="26"/>
  <c r="I172" i="26"/>
  <c r="J172" i="26"/>
  <c r="J171" i="26"/>
  <c r="I171" i="26"/>
  <c r="J170" i="26"/>
  <c r="I170" i="26"/>
  <c r="I167" i="26"/>
  <c r="J165" i="26"/>
  <c r="J164" i="26"/>
  <c r="I164" i="26"/>
  <c r="J163" i="26"/>
  <c r="I163" i="26"/>
  <c r="J162" i="26"/>
  <c r="I162" i="26"/>
  <c r="I161" i="26"/>
  <c r="I160" i="26"/>
  <c r="I159" i="26"/>
  <c r="J159" i="26"/>
  <c r="J157" i="26"/>
  <c r="I156" i="26"/>
  <c r="J156" i="26"/>
  <c r="J155" i="26"/>
  <c r="I155" i="26"/>
  <c r="I154" i="26"/>
  <c r="I153" i="26"/>
  <c r="J153" i="26"/>
  <c r="I152" i="26"/>
  <c r="J152" i="26"/>
  <c r="I151" i="26"/>
  <c r="I150" i="26"/>
  <c r="J150" i="26"/>
  <c r="I149" i="26"/>
  <c r="J149" i="26"/>
  <c r="J148" i="26"/>
  <c r="I148" i="26"/>
  <c r="J146" i="26"/>
  <c r="I146" i="26"/>
  <c r="J145" i="26"/>
  <c r="I145" i="26"/>
  <c r="J143" i="26"/>
  <c r="I143" i="26"/>
  <c r="I141" i="26"/>
  <c r="J141" i="26"/>
  <c r="I140" i="26"/>
  <c r="J140" i="26"/>
  <c r="J139" i="26"/>
  <c r="I139" i="26"/>
  <c r="J138" i="26"/>
  <c r="I138" i="26"/>
  <c r="J136" i="26"/>
  <c r="I133" i="26"/>
  <c r="J133" i="26"/>
  <c r="J131" i="26"/>
  <c r="I131" i="26"/>
  <c r="J130" i="26"/>
  <c r="I130" i="26"/>
  <c r="J129" i="26"/>
  <c r="I129" i="26"/>
  <c r="I128" i="26"/>
  <c r="I127" i="26"/>
  <c r="J127" i="26"/>
  <c r="J125" i="26"/>
  <c r="I125" i="26"/>
  <c r="I124" i="26"/>
  <c r="J124" i="26"/>
  <c r="I123" i="26"/>
  <c r="I122" i="26"/>
  <c r="J122" i="26"/>
  <c r="J121" i="26"/>
  <c r="I121" i="26"/>
  <c r="J119" i="26"/>
  <c r="I119" i="26"/>
  <c r="J117" i="26"/>
  <c r="I117" i="26"/>
  <c r="I116" i="26"/>
  <c r="I115" i="26"/>
  <c r="J114" i="26"/>
  <c r="I114" i="26"/>
  <c r="J113" i="26"/>
  <c r="I113" i="26"/>
  <c r="J111" i="26"/>
  <c r="I111" i="26"/>
  <c r="I109" i="26"/>
  <c r="J109" i="26"/>
  <c r="I108" i="26"/>
  <c r="J108" i="26"/>
  <c r="J107" i="26"/>
  <c r="I107" i="26"/>
  <c r="J106" i="26"/>
  <c r="I105" i="26"/>
  <c r="I103" i="26"/>
  <c r="I102" i="26"/>
  <c r="J102" i="26"/>
  <c r="J101" i="26"/>
  <c r="I101" i="26"/>
  <c r="I99" i="26"/>
  <c r="J98" i="26"/>
  <c r="I98" i="26"/>
  <c r="J97" i="26"/>
  <c r="I97" i="26"/>
  <c r="J96" i="26"/>
  <c r="I96" i="26"/>
  <c r="J95" i="26"/>
  <c r="I95" i="26"/>
  <c r="J93" i="26"/>
  <c r="I93" i="26"/>
  <c r="I92" i="26"/>
  <c r="J92" i="26"/>
  <c r="J91" i="26"/>
  <c r="I91" i="26"/>
  <c r="J90" i="26"/>
  <c r="I90" i="26"/>
  <c r="J89" i="26"/>
  <c r="I89" i="26"/>
  <c r="J87" i="26"/>
  <c r="I87" i="26"/>
  <c r="I85" i="26"/>
  <c r="J85" i="26"/>
  <c r="J84" i="26"/>
  <c r="I84" i="26"/>
  <c r="J82" i="26"/>
  <c r="I82" i="26"/>
  <c r="I81" i="26"/>
  <c r="J80" i="26"/>
  <c r="I80" i="26"/>
  <c r="I79" i="26"/>
  <c r="J79" i="26"/>
  <c r="J77" i="26"/>
  <c r="I77" i="26"/>
  <c r="I76" i="26"/>
  <c r="J76" i="26"/>
  <c r="J75" i="26"/>
  <c r="I75" i="26"/>
  <c r="I74" i="26"/>
  <c r="J74" i="26"/>
  <c r="I73" i="26"/>
  <c r="I72" i="26"/>
  <c r="J72" i="26"/>
  <c r="I70" i="26"/>
  <c r="J70" i="26"/>
  <c r="I69" i="26"/>
  <c r="J69" i="26"/>
  <c r="J66" i="26"/>
  <c r="I66" i="26"/>
  <c r="I65" i="26"/>
  <c r="J64" i="26"/>
  <c r="I64" i="26"/>
  <c r="I63" i="26"/>
  <c r="J63" i="26"/>
  <c r="I61" i="26"/>
  <c r="J61" i="26"/>
  <c r="I60" i="26"/>
  <c r="J60" i="26"/>
  <c r="J58" i="26"/>
  <c r="I58" i="26"/>
  <c r="J57" i="26"/>
  <c r="I57" i="26"/>
  <c r="J53" i="26"/>
  <c r="I53" i="26"/>
  <c r="J52" i="26"/>
  <c r="I52" i="26"/>
  <c r="J50" i="26"/>
  <c r="I50" i="26"/>
  <c r="J49" i="26"/>
  <c r="I49" i="26"/>
  <c r="J48" i="26"/>
  <c r="I48" i="26"/>
  <c r="J47" i="26"/>
  <c r="I47" i="26"/>
  <c r="J45" i="26"/>
  <c r="I44" i="26"/>
  <c r="J44" i="26"/>
  <c r="J43" i="26"/>
  <c r="I43" i="26"/>
  <c r="I42" i="26"/>
  <c r="J42" i="26"/>
  <c r="I40" i="26"/>
  <c r="J40" i="26"/>
  <c r="J38" i="26"/>
  <c r="I37" i="26"/>
  <c r="J37" i="26"/>
  <c r="I36" i="26"/>
  <c r="J35" i="26"/>
  <c r="I35" i="26"/>
  <c r="J34" i="26"/>
  <c r="I34" i="26"/>
  <c r="J33" i="26"/>
  <c r="I33" i="26"/>
  <c r="J32" i="26"/>
  <c r="I31" i="26"/>
  <c r="J31" i="26"/>
  <c r="J29" i="26"/>
  <c r="I29" i="26"/>
  <c r="I28" i="26"/>
  <c r="J28" i="26"/>
  <c r="J26" i="26"/>
  <c r="I26" i="26"/>
  <c r="J25" i="26"/>
  <c r="I25" i="26"/>
  <c r="J23" i="26"/>
  <c r="I23" i="26"/>
  <c r="S5" i="26"/>
  <c r="R5" i="26"/>
  <c r="J21" i="26"/>
  <c r="I21" i="26"/>
  <c r="S14" i="26"/>
  <c r="H186" i="34" s="1"/>
  <c r="R14" i="26"/>
  <c r="S20" i="26"/>
  <c r="R20" i="26"/>
  <c r="I19" i="26"/>
  <c r="S18" i="26"/>
  <c r="H184" i="34" s="1"/>
  <c r="R18" i="26"/>
  <c r="J18" i="26"/>
  <c r="I18" i="26"/>
  <c r="S8" i="26"/>
  <c r="R8" i="26"/>
  <c r="S10" i="26"/>
  <c r="R10" i="26"/>
  <c r="J16" i="26"/>
  <c r="I16" i="26"/>
  <c r="S13" i="26"/>
  <c r="R13" i="26"/>
  <c r="J15" i="26"/>
  <c r="I15" i="26"/>
  <c r="S2" i="26"/>
  <c r="R2" i="26"/>
  <c r="S7" i="26"/>
  <c r="R7" i="26"/>
  <c r="I13" i="26"/>
  <c r="J13" i="26"/>
  <c r="S4" i="26"/>
  <c r="R4" i="26"/>
  <c r="I12" i="26"/>
  <c r="J12" i="26"/>
  <c r="S12" i="26"/>
  <c r="R12" i="26"/>
  <c r="J11" i="26"/>
  <c r="I11" i="26"/>
  <c r="S6" i="26"/>
  <c r="R6" i="26"/>
  <c r="S3" i="26"/>
  <c r="H175" i="34" s="1"/>
  <c r="R3" i="26"/>
  <c r="J9" i="26"/>
  <c r="I9" i="26"/>
  <c r="S21" i="26"/>
  <c r="R21" i="26"/>
  <c r="I8" i="26"/>
  <c r="S9" i="26"/>
  <c r="H173" i="34" s="1"/>
  <c r="R9" i="26"/>
  <c r="J7" i="26"/>
  <c r="I7" i="26"/>
  <c r="S17" i="26"/>
  <c r="R17" i="26"/>
  <c r="J6" i="26"/>
  <c r="I6" i="26"/>
  <c r="S11" i="26"/>
  <c r="H171" i="34" s="1"/>
  <c r="R11" i="26"/>
  <c r="J5" i="26"/>
  <c r="I5" i="26"/>
  <c r="S15" i="26"/>
  <c r="H170" i="34" s="1"/>
  <c r="R15" i="26"/>
  <c r="J4" i="26"/>
  <c r="I4" i="26"/>
  <c r="S16" i="26"/>
  <c r="R16" i="26"/>
  <c r="J3" i="26"/>
  <c r="S19" i="26"/>
  <c r="R19" i="26"/>
  <c r="J2" i="26"/>
  <c r="J381" i="25"/>
  <c r="J380" i="25"/>
  <c r="I380" i="25"/>
  <c r="J379" i="25"/>
  <c r="I379" i="25"/>
  <c r="J377" i="25"/>
  <c r="I377" i="25"/>
  <c r="J376" i="25"/>
  <c r="I376" i="25"/>
  <c r="J375" i="25"/>
  <c r="J373" i="25"/>
  <c r="I373" i="25"/>
  <c r="J372" i="25"/>
  <c r="I371" i="25"/>
  <c r="J371" i="25"/>
  <c r="I370" i="25"/>
  <c r="J370" i="25"/>
  <c r="J369" i="25"/>
  <c r="I369" i="25"/>
  <c r="J368" i="25"/>
  <c r="I368" i="25"/>
  <c r="I366" i="25"/>
  <c r="J365" i="25"/>
  <c r="J364" i="25"/>
  <c r="I364" i="25"/>
  <c r="J363" i="25"/>
  <c r="I363" i="25"/>
  <c r="J361" i="25"/>
  <c r="I361" i="25"/>
  <c r="J360" i="25"/>
  <c r="J359" i="25"/>
  <c r="J357" i="25"/>
  <c r="I357" i="25"/>
  <c r="J356" i="25"/>
  <c r="I356" i="25"/>
  <c r="J355" i="25"/>
  <c r="I354" i="25"/>
  <c r="J354" i="25"/>
  <c r="J353" i="25"/>
  <c r="I353" i="25"/>
  <c r="J352" i="25"/>
  <c r="I352" i="25"/>
  <c r="J349" i="25"/>
  <c r="I349" i="25"/>
  <c r="J348" i="25"/>
  <c r="I348" i="25"/>
  <c r="J347" i="25"/>
  <c r="I347" i="25"/>
  <c r="J345" i="25"/>
  <c r="I345" i="25"/>
  <c r="J343" i="25"/>
  <c r="I343" i="25"/>
  <c r="J341" i="25"/>
  <c r="I341" i="25"/>
  <c r="I340" i="25"/>
  <c r="J340" i="25"/>
  <c r="J339" i="25"/>
  <c r="J338" i="25"/>
  <c r="I338" i="25"/>
  <c r="J337" i="25"/>
  <c r="I337" i="25"/>
  <c r="J336" i="25"/>
  <c r="I336" i="25"/>
  <c r="I334" i="25"/>
  <c r="I333" i="25"/>
  <c r="J333" i="25"/>
  <c r="J332" i="25"/>
  <c r="I332" i="25"/>
  <c r="J331" i="25"/>
  <c r="I331" i="25"/>
  <c r="J329" i="25"/>
  <c r="I329" i="25"/>
  <c r="J328" i="25"/>
  <c r="I328" i="25"/>
  <c r="I327" i="25"/>
  <c r="J327" i="25"/>
  <c r="J325" i="25"/>
  <c r="I325" i="25"/>
  <c r="J324" i="25"/>
  <c r="I323" i="25"/>
  <c r="J323" i="25"/>
  <c r="J322" i="25"/>
  <c r="I322" i="25"/>
  <c r="J321" i="25"/>
  <c r="I321" i="25"/>
  <c r="J320" i="25"/>
  <c r="I320" i="25"/>
  <c r="J318" i="25"/>
  <c r="I318" i="25"/>
  <c r="I317" i="25"/>
  <c r="J317" i="25"/>
  <c r="J316" i="25"/>
  <c r="I316" i="25"/>
  <c r="J315" i="25"/>
  <c r="I315" i="25"/>
  <c r="J313" i="25"/>
  <c r="I313" i="25"/>
  <c r="J312" i="25"/>
  <c r="I312" i="25"/>
  <c r="I311" i="25"/>
  <c r="J311" i="25"/>
  <c r="I310" i="25"/>
  <c r="J310" i="25"/>
  <c r="J309" i="25"/>
  <c r="I309" i="25"/>
  <c r="J308" i="25"/>
  <c r="J307" i="25"/>
  <c r="J306" i="25"/>
  <c r="I306" i="25"/>
  <c r="J304" i="25"/>
  <c r="I304" i="25"/>
  <c r="J303" i="25"/>
  <c r="J302" i="25"/>
  <c r="I302" i="25"/>
  <c r="J301" i="25"/>
  <c r="J300" i="25"/>
  <c r="I300" i="25"/>
  <c r="J299" i="25"/>
  <c r="I299" i="25"/>
  <c r="J297" i="25"/>
  <c r="I297" i="25"/>
  <c r="J296" i="25"/>
  <c r="I296" i="25"/>
  <c r="J295" i="25"/>
  <c r="J294" i="25"/>
  <c r="J293" i="25"/>
  <c r="I293" i="25"/>
  <c r="J292" i="25"/>
  <c r="I291" i="25"/>
  <c r="J291" i="25"/>
  <c r="J290" i="25"/>
  <c r="I290" i="25"/>
  <c r="J289" i="25"/>
  <c r="I289" i="25"/>
  <c r="J288" i="25"/>
  <c r="I288" i="25"/>
  <c r="J286" i="25"/>
  <c r="I286" i="25"/>
  <c r="J285" i="25"/>
  <c r="J284" i="25"/>
  <c r="I284" i="25"/>
  <c r="J283" i="25"/>
  <c r="I283" i="25"/>
  <c r="J281" i="25"/>
  <c r="I281" i="25"/>
  <c r="J280" i="25"/>
  <c r="I280" i="25"/>
  <c r="I279" i="25"/>
  <c r="J279" i="25"/>
  <c r="I278" i="25"/>
  <c r="J278" i="25"/>
  <c r="J277" i="25"/>
  <c r="I277" i="25"/>
  <c r="J276" i="25"/>
  <c r="J275" i="25"/>
  <c r="J274" i="25"/>
  <c r="I274" i="25"/>
  <c r="J272" i="25"/>
  <c r="I272" i="25"/>
  <c r="J270" i="25"/>
  <c r="I270" i="25"/>
  <c r="J269" i="25"/>
  <c r="J268" i="25"/>
  <c r="I268" i="25"/>
  <c r="J267" i="25"/>
  <c r="I267" i="25"/>
  <c r="J265" i="25"/>
  <c r="I265" i="25"/>
  <c r="J264" i="25"/>
  <c r="I264" i="25"/>
  <c r="J263" i="25"/>
  <c r="J262" i="25"/>
  <c r="J261" i="25"/>
  <c r="I261" i="25"/>
  <c r="I260" i="25"/>
  <c r="J260" i="25"/>
  <c r="I259" i="25"/>
  <c r="J259" i="25"/>
  <c r="J258" i="25"/>
  <c r="I258" i="25"/>
  <c r="J257" i="25"/>
  <c r="I257" i="25"/>
  <c r="J256" i="25"/>
  <c r="I256" i="25"/>
  <c r="J254" i="25"/>
  <c r="I254" i="25"/>
  <c r="J253" i="25"/>
  <c r="J252" i="25"/>
  <c r="I252" i="25"/>
  <c r="J251" i="25"/>
  <c r="I251" i="25"/>
  <c r="I250" i="25"/>
  <c r="J249" i="25"/>
  <c r="I249" i="25"/>
  <c r="J248" i="25"/>
  <c r="I248" i="25"/>
  <c r="J247" i="25"/>
  <c r="I247" i="25"/>
  <c r="J246" i="25"/>
  <c r="J245" i="25"/>
  <c r="I245" i="25"/>
  <c r="I244" i="25"/>
  <c r="J244" i="25"/>
  <c r="J243" i="25"/>
  <c r="J242" i="25"/>
  <c r="I242" i="25"/>
  <c r="J240" i="25"/>
  <c r="I240" i="25"/>
  <c r="J238" i="25"/>
  <c r="I238" i="25"/>
  <c r="J237" i="25"/>
  <c r="I237" i="25"/>
  <c r="J236" i="25"/>
  <c r="I236" i="25"/>
  <c r="I235" i="25"/>
  <c r="J235" i="25"/>
  <c r="J234" i="25"/>
  <c r="I234" i="25"/>
  <c r="J233" i="25"/>
  <c r="I233" i="25"/>
  <c r="J232" i="25"/>
  <c r="J231" i="25"/>
  <c r="I230" i="25"/>
  <c r="J230" i="25"/>
  <c r="J229" i="25"/>
  <c r="I229" i="25"/>
  <c r="J228" i="25"/>
  <c r="I228" i="25"/>
  <c r="I227" i="25"/>
  <c r="J227" i="25"/>
  <c r="J226" i="25"/>
  <c r="I225" i="25"/>
  <c r="J224" i="25"/>
  <c r="I224" i="25"/>
  <c r="I222" i="25"/>
  <c r="J221" i="25"/>
  <c r="J220" i="25"/>
  <c r="I220" i="25"/>
  <c r="J219" i="25"/>
  <c r="I219" i="25"/>
  <c r="I218" i="25"/>
  <c r="J217" i="25"/>
  <c r="I217" i="25"/>
  <c r="J216" i="25"/>
  <c r="I216" i="25"/>
  <c r="J215" i="25"/>
  <c r="I215" i="25"/>
  <c r="I214" i="25"/>
  <c r="J214" i="25"/>
  <c r="J213" i="25"/>
  <c r="I213" i="25"/>
  <c r="J212" i="25"/>
  <c r="I212" i="25"/>
  <c r="J210" i="25"/>
  <c r="I210" i="25"/>
  <c r="I209" i="25"/>
  <c r="I208" i="25"/>
  <c r="J208" i="25"/>
  <c r="I206" i="25"/>
  <c r="J205" i="25"/>
  <c r="I205" i="25"/>
  <c r="J204" i="25"/>
  <c r="I204" i="25"/>
  <c r="J203" i="25"/>
  <c r="I202" i="25"/>
  <c r="J201" i="25"/>
  <c r="I201" i="25"/>
  <c r="J198" i="25"/>
  <c r="J197" i="25"/>
  <c r="I197" i="25"/>
  <c r="I196" i="25"/>
  <c r="J196" i="25"/>
  <c r="I195" i="25"/>
  <c r="J195" i="25"/>
  <c r="I193" i="25"/>
  <c r="J192" i="25"/>
  <c r="I192" i="25"/>
  <c r="J190" i="25"/>
  <c r="I190" i="25"/>
  <c r="J189" i="25"/>
  <c r="J188" i="25"/>
  <c r="I188" i="25"/>
  <c r="J187" i="25"/>
  <c r="I187" i="25"/>
  <c r="I186" i="25"/>
  <c r="J185" i="25"/>
  <c r="I185" i="25"/>
  <c r="J184" i="25"/>
  <c r="I184" i="25"/>
  <c r="I183" i="25"/>
  <c r="J183" i="25"/>
  <c r="J182" i="25"/>
  <c r="J181" i="25"/>
  <c r="I181" i="25"/>
  <c r="J180" i="25"/>
  <c r="J179" i="25"/>
  <c r="I178" i="25"/>
  <c r="J178" i="25"/>
  <c r="J177" i="25"/>
  <c r="I177" i="25"/>
  <c r="J174" i="25"/>
  <c r="I174" i="25"/>
  <c r="J173" i="25"/>
  <c r="J172" i="25"/>
  <c r="I172" i="25"/>
  <c r="J171" i="25"/>
  <c r="I171" i="25"/>
  <c r="J168" i="25"/>
  <c r="I168" i="25"/>
  <c r="J167" i="25"/>
  <c r="I167" i="25"/>
  <c r="I166" i="25"/>
  <c r="J166" i="25"/>
  <c r="J165" i="25"/>
  <c r="I165" i="25"/>
  <c r="J164" i="25"/>
  <c r="I164" i="25"/>
  <c r="J163" i="25"/>
  <c r="J162" i="25"/>
  <c r="I162" i="25"/>
  <c r="J161" i="25"/>
  <c r="I161" i="25"/>
  <c r="J160" i="25"/>
  <c r="J158" i="25"/>
  <c r="I158" i="25"/>
  <c r="J157" i="25"/>
  <c r="J156" i="25"/>
  <c r="I156" i="25"/>
  <c r="J155" i="25"/>
  <c r="I155" i="25"/>
  <c r="I154" i="25"/>
  <c r="J153" i="25"/>
  <c r="J152" i="25"/>
  <c r="I152" i="25"/>
  <c r="J151" i="25"/>
  <c r="I151" i="25"/>
  <c r="J150" i="25"/>
  <c r="J149" i="25"/>
  <c r="I149" i="25"/>
  <c r="I148" i="25"/>
  <c r="J148" i="25"/>
  <c r="J145" i="25"/>
  <c r="I145" i="25"/>
  <c r="J144" i="25"/>
  <c r="I142" i="25"/>
  <c r="J142" i="25"/>
  <c r="J140" i="25"/>
  <c r="I140" i="25"/>
  <c r="J139" i="25"/>
  <c r="I139" i="25"/>
  <c r="I138" i="25"/>
  <c r="I137" i="25"/>
  <c r="J137" i="25"/>
  <c r="J136" i="25"/>
  <c r="I136" i="25"/>
  <c r="J135" i="25"/>
  <c r="I135" i="25"/>
  <c r="J133" i="25"/>
  <c r="I133" i="25"/>
  <c r="J132" i="25"/>
  <c r="I132" i="25"/>
  <c r="J131" i="25"/>
  <c r="J130" i="25"/>
  <c r="J129" i="25"/>
  <c r="I129" i="25"/>
  <c r="I128" i="25"/>
  <c r="J128" i="25"/>
  <c r="J126" i="25"/>
  <c r="I126" i="25"/>
  <c r="J125" i="25"/>
  <c r="J124" i="25"/>
  <c r="I124" i="25"/>
  <c r="J123" i="25"/>
  <c r="I123" i="25"/>
  <c r="I122" i="25"/>
  <c r="J121" i="25"/>
  <c r="I121" i="25"/>
  <c r="J120" i="25"/>
  <c r="I120" i="25"/>
  <c r="I119" i="25"/>
  <c r="J119" i="25"/>
  <c r="J118" i="25"/>
  <c r="J117" i="25"/>
  <c r="I117" i="25"/>
  <c r="J116" i="25"/>
  <c r="I116" i="25"/>
  <c r="J115" i="25"/>
  <c r="I114" i="25"/>
  <c r="J114" i="25"/>
  <c r="J113" i="25"/>
  <c r="I113" i="25"/>
  <c r="J110" i="25"/>
  <c r="I110" i="25"/>
  <c r="J109" i="25"/>
  <c r="J108" i="25"/>
  <c r="I108" i="25"/>
  <c r="J107" i="25"/>
  <c r="I107" i="25"/>
  <c r="J104" i="25"/>
  <c r="I104" i="25"/>
  <c r="J103" i="25"/>
  <c r="I103" i="25"/>
  <c r="I102" i="25"/>
  <c r="J102" i="25"/>
  <c r="J101" i="25"/>
  <c r="I101" i="25"/>
  <c r="J100" i="25"/>
  <c r="I100" i="25"/>
  <c r="I99" i="25"/>
  <c r="J99" i="25"/>
  <c r="J98" i="25"/>
  <c r="I98" i="25"/>
  <c r="J97" i="25"/>
  <c r="I97" i="25"/>
  <c r="J96" i="25"/>
  <c r="J94" i="25"/>
  <c r="I94" i="25"/>
  <c r="I93" i="25"/>
  <c r="J93" i="25"/>
  <c r="J92" i="25"/>
  <c r="I92" i="25"/>
  <c r="J91" i="25"/>
  <c r="I91" i="25"/>
  <c r="I90" i="25"/>
  <c r="J89" i="25"/>
  <c r="J88" i="25"/>
  <c r="I88" i="25"/>
  <c r="I87" i="25"/>
  <c r="J87" i="25"/>
  <c r="J86" i="25"/>
  <c r="J85" i="25"/>
  <c r="I85" i="25"/>
  <c r="I84" i="25"/>
  <c r="J84" i="25"/>
  <c r="I81" i="25"/>
  <c r="J80" i="25"/>
  <c r="I78" i="25"/>
  <c r="J78" i="25"/>
  <c r="J76" i="25"/>
  <c r="I76" i="25"/>
  <c r="J75" i="25"/>
  <c r="I75" i="25"/>
  <c r="I74" i="25"/>
  <c r="I73" i="25"/>
  <c r="J73" i="25"/>
  <c r="J72" i="25"/>
  <c r="I72" i="25"/>
  <c r="J71" i="25"/>
  <c r="I71" i="25"/>
  <c r="J69" i="25"/>
  <c r="I69" i="25"/>
  <c r="J68" i="25"/>
  <c r="I68" i="25"/>
  <c r="J67" i="25"/>
  <c r="J66" i="25"/>
  <c r="J65" i="25"/>
  <c r="I65" i="25"/>
  <c r="J64" i="25"/>
  <c r="J62" i="25"/>
  <c r="I62" i="25"/>
  <c r="J61" i="25"/>
  <c r="J60" i="25"/>
  <c r="I60" i="25"/>
  <c r="J59" i="25"/>
  <c r="I59" i="25"/>
  <c r="I58" i="25"/>
  <c r="J57" i="25"/>
  <c r="I57" i="25"/>
  <c r="J56" i="25"/>
  <c r="I56" i="25"/>
  <c r="I55" i="25"/>
  <c r="J55" i="25"/>
  <c r="J54" i="25"/>
  <c r="J53" i="25"/>
  <c r="I53" i="25"/>
  <c r="J52" i="25"/>
  <c r="I52" i="25"/>
  <c r="I50" i="25"/>
  <c r="J50" i="25"/>
  <c r="J49" i="25"/>
  <c r="I49" i="25"/>
  <c r="J46" i="25"/>
  <c r="I46" i="25"/>
  <c r="J44" i="25"/>
  <c r="I44" i="25"/>
  <c r="J43" i="25"/>
  <c r="I43" i="25"/>
  <c r="J40" i="25"/>
  <c r="I40" i="25"/>
  <c r="J39" i="25"/>
  <c r="I39" i="25"/>
  <c r="I38" i="25"/>
  <c r="J38" i="25"/>
  <c r="J37" i="25"/>
  <c r="I37" i="25"/>
  <c r="J36" i="25"/>
  <c r="I36" i="25"/>
  <c r="I35" i="25"/>
  <c r="J35" i="25"/>
  <c r="J34" i="25"/>
  <c r="I34" i="25"/>
  <c r="J33" i="25"/>
  <c r="I33" i="25"/>
  <c r="J32" i="25"/>
  <c r="J30" i="25"/>
  <c r="I30" i="25"/>
  <c r="I29" i="25"/>
  <c r="J29" i="25"/>
  <c r="J28" i="25"/>
  <c r="I28" i="25"/>
  <c r="J27" i="25"/>
  <c r="I27" i="25"/>
  <c r="I26" i="25"/>
  <c r="J26" i="25"/>
  <c r="J23" i="25"/>
  <c r="I23" i="25"/>
  <c r="S5" i="25"/>
  <c r="R5" i="25"/>
  <c r="S9" i="25"/>
  <c r="R9" i="25"/>
  <c r="J20" i="25"/>
  <c r="I20" i="25"/>
  <c r="S8" i="25"/>
  <c r="R8" i="25"/>
  <c r="G205" i="34" s="1"/>
  <c r="J19" i="25"/>
  <c r="I19" i="25"/>
  <c r="S12" i="25"/>
  <c r="R12" i="25"/>
  <c r="J18" i="25"/>
  <c r="S14" i="25"/>
  <c r="R14" i="25"/>
  <c r="J17" i="25"/>
  <c r="S11" i="25"/>
  <c r="H202" i="34" s="1"/>
  <c r="R11" i="25"/>
  <c r="J16" i="25"/>
  <c r="I16" i="25"/>
  <c r="S19" i="25"/>
  <c r="R19" i="25"/>
  <c r="S17" i="25"/>
  <c r="R17" i="25"/>
  <c r="S2" i="25"/>
  <c r="R2" i="25"/>
  <c r="I13" i="25"/>
  <c r="J13" i="25"/>
  <c r="S16" i="25"/>
  <c r="R16" i="25"/>
  <c r="J12" i="25"/>
  <c r="I12" i="25"/>
  <c r="S4" i="25"/>
  <c r="H197" i="34" s="1"/>
  <c r="R4" i="25"/>
  <c r="J11" i="25"/>
  <c r="I11" i="25"/>
  <c r="S7" i="25"/>
  <c r="H196" i="34" s="1"/>
  <c r="R7" i="25"/>
  <c r="J10" i="25"/>
  <c r="I10" i="25"/>
  <c r="S10" i="25"/>
  <c r="R10" i="25"/>
  <c r="G195" i="34" s="1"/>
  <c r="J9" i="25"/>
  <c r="I9" i="25"/>
  <c r="S18" i="25"/>
  <c r="R18" i="25"/>
  <c r="J8" i="25"/>
  <c r="I8" i="25"/>
  <c r="S13" i="25"/>
  <c r="H193" i="34" s="1"/>
  <c r="R13" i="25"/>
  <c r="G193" i="34" s="1"/>
  <c r="I7" i="25"/>
  <c r="J7" i="25"/>
  <c r="S3" i="25"/>
  <c r="R3" i="25"/>
  <c r="I6" i="25"/>
  <c r="J6" i="25"/>
  <c r="S21" i="25"/>
  <c r="R21" i="25"/>
  <c r="S6" i="25"/>
  <c r="R6" i="25"/>
  <c r="J4" i="25"/>
  <c r="I4" i="25"/>
  <c r="S20" i="25"/>
  <c r="R20" i="25"/>
  <c r="J3" i="25"/>
  <c r="I3" i="25"/>
  <c r="S15" i="25"/>
  <c r="H188" i="34" s="1"/>
  <c r="R15" i="25"/>
  <c r="I381" i="24"/>
  <c r="I380" i="24"/>
  <c r="I379" i="24"/>
  <c r="J379" i="24"/>
  <c r="J376" i="24"/>
  <c r="I376" i="24"/>
  <c r="J375" i="24"/>
  <c r="I375" i="24"/>
  <c r="J374" i="24"/>
  <c r="I374" i="24"/>
  <c r="J372" i="24"/>
  <c r="I372" i="24"/>
  <c r="I370" i="24"/>
  <c r="J370" i="24"/>
  <c r="I369" i="24"/>
  <c r="J369" i="24"/>
  <c r="J368" i="24"/>
  <c r="I368" i="24"/>
  <c r="J367" i="24"/>
  <c r="I367" i="24"/>
  <c r="I365" i="24"/>
  <c r="I364" i="24"/>
  <c r="I363" i="24"/>
  <c r="J363" i="24"/>
  <c r="I362" i="24"/>
  <c r="J362" i="24"/>
  <c r="J360" i="24"/>
  <c r="I360" i="24"/>
  <c r="J359" i="24"/>
  <c r="I359" i="24"/>
  <c r="J358" i="24"/>
  <c r="I358" i="24"/>
  <c r="J356" i="24"/>
  <c r="I356" i="24"/>
  <c r="J355" i="24"/>
  <c r="I355" i="24"/>
  <c r="I354" i="24"/>
  <c r="J354" i="24"/>
  <c r="I353" i="24"/>
  <c r="J353" i="24"/>
  <c r="J352" i="24"/>
  <c r="I352" i="24"/>
  <c r="J351" i="24"/>
  <c r="I351" i="24"/>
  <c r="I349" i="24"/>
  <c r="I348" i="24"/>
  <c r="I347" i="24"/>
  <c r="J347" i="24"/>
  <c r="I346" i="24"/>
  <c r="J346" i="24"/>
  <c r="J344" i="24"/>
  <c r="I344" i="24"/>
  <c r="J343" i="24"/>
  <c r="I343" i="24"/>
  <c r="J342" i="24"/>
  <c r="I342" i="24"/>
  <c r="J340" i="24"/>
  <c r="I340" i="24"/>
  <c r="J339" i="24"/>
  <c r="I339" i="24"/>
  <c r="J338" i="24"/>
  <c r="I337" i="24"/>
  <c r="J337" i="24"/>
  <c r="J336" i="24"/>
  <c r="I336" i="24"/>
  <c r="J335" i="24"/>
  <c r="I335" i="24"/>
  <c r="I333" i="24"/>
  <c r="J332" i="24"/>
  <c r="I332" i="24"/>
  <c r="I331" i="24"/>
  <c r="J331" i="24"/>
  <c r="I330" i="24"/>
  <c r="J330" i="24"/>
  <c r="J328" i="24"/>
  <c r="I328" i="24"/>
  <c r="J327" i="24"/>
  <c r="I327" i="24"/>
  <c r="J324" i="24"/>
  <c r="I324" i="24"/>
  <c r="J323" i="24"/>
  <c r="I323" i="24"/>
  <c r="J322" i="24"/>
  <c r="I321" i="24"/>
  <c r="J321" i="24"/>
  <c r="J320" i="24"/>
  <c r="I320" i="24"/>
  <c r="J319" i="24"/>
  <c r="I319" i="24"/>
  <c r="J317" i="24"/>
  <c r="I317" i="24"/>
  <c r="J316" i="24"/>
  <c r="I316" i="24"/>
  <c r="I315" i="24"/>
  <c r="J315" i="24"/>
  <c r="J314" i="24"/>
  <c r="J312" i="24"/>
  <c r="I312" i="24"/>
  <c r="J311" i="24"/>
  <c r="I311" i="24"/>
  <c r="J310" i="24"/>
  <c r="I310" i="24"/>
  <c r="J308" i="24"/>
  <c r="I308" i="24"/>
  <c r="J307" i="24"/>
  <c r="I307" i="24"/>
  <c r="I306" i="24"/>
  <c r="J306" i="24"/>
  <c r="I305" i="24"/>
  <c r="J305" i="24"/>
  <c r="J304" i="24"/>
  <c r="I304" i="24"/>
  <c r="J303" i="24"/>
  <c r="I303" i="24"/>
  <c r="J301" i="24"/>
  <c r="I301" i="24"/>
  <c r="J300" i="24"/>
  <c r="I300" i="24"/>
  <c r="I299" i="24"/>
  <c r="J299" i="24"/>
  <c r="J298" i="24"/>
  <c r="J296" i="24"/>
  <c r="I296" i="24"/>
  <c r="J295" i="24"/>
  <c r="I295" i="24"/>
  <c r="J294" i="24"/>
  <c r="I294" i="24"/>
  <c r="J292" i="24"/>
  <c r="I292" i="24"/>
  <c r="I291" i="24"/>
  <c r="J291" i="24"/>
  <c r="I290" i="24"/>
  <c r="J290" i="24"/>
  <c r="I289" i="24"/>
  <c r="J289" i="24"/>
  <c r="J288" i="24"/>
  <c r="I288" i="24"/>
  <c r="J287" i="24"/>
  <c r="I287" i="24"/>
  <c r="I286" i="24"/>
  <c r="J285" i="24"/>
  <c r="I285" i="24"/>
  <c r="I284" i="24"/>
  <c r="I283" i="24"/>
  <c r="J283" i="24"/>
  <c r="J282" i="24"/>
  <c r="J280" i="24"/>
  <c r="I280" i="24"/>
  <c r="J279" i="24"/>
  <c r="I279" i="24"/>
  <c r="I278" i="24"/>
  <c r="J276" i="24"/>
  <c r="I276" i="24"/>
  <c r="J275" i="24"/>
  <c r="I275" i="24"/>
  <c r="I274" i="24"/>
  <c r="J274" i="24"/>
  <c r="I273" i="24"/>
  <c r="J273" i="24"/>
  <c r="J272" i="24"/>
  <c r="I272" i="24"/>
  <c r="J271" i="24"/>
  <c r="I271" i="24"/>
  <c r="I269" i="24"/>
  <c r="I268" i="24"/>
  <c r="I267" i="24"/>
  <c r="J267" i="24"/>
  <c r="I266" i="24"/>
  <c r="J266" i="24"/>
  <c r="J264" i="24"/>
  <c r="I264" i="24"/>
  <c r="J263" i="24"/>
  <c r="I263" i="24"/>
  <c r="I262" i="24"/>
  <c r="J260" i="24"/>
  <c r="I260" i="24"/>
  <c r="J259" i="24"/>
  <c r="I257" i="24"/>
  <c r="J257" i="24"/>
  <c r="J256" i="24"/>
  <c r="I256" i="24"/>
  <c r="J255" i="24"/>
  <c r="I255" i="24"/>
  <c r="J253" i="24"/>
  <c r="I253" i="24"/>
  <c r="I252" i="24"/>
  <c r="I251" i="24"/>
  <c r="J251" i="24"/>
  <c r="I250" i="24"/>
  <c r="J250" i="24"/>
  <c r="J248" i="24"/>
  <c r="I248" i="24"/>
  <c r="J247" i="24"/>
  <c r="I247" i="24"/>
  <c r="I246" i="24"/>
  <c r="J244" i="24"/>
  <c r="I244" i="24"/>
  <c r="I243" i="24"/>
  <c r="J243" i="24"/>
  <c r="J242" i="24"/>
  <c r="I242" i="24"/>
  <c r="I241" i="24"/>
  <c r="J241" i="24"/>
  <c r="I240" i="24"/>
  <c r="J239" i="24"/>
  <c r="I239" i="24"/>
  <c r="J236" i="24"/>
  <c r="I236" i="24"/>
  <c r="I235" i="24"/>
  <c r="J235" i="24"/>
  <c r="I234" i="24"/>
  <c r="J234" i="24"/>
  <c r="J232" i="24"/>
  <c r="J231" i="24"/>
  <c r="I231" i="24"/>
  <c r="I229" i="24"/>
  <c r="J229" i="24"/>
  <c r="J228" i="24"/>
  <c r="I228" i="24"/>
  <c r="I227" i="24"/>
  <c r="J227" i="24"/>
  <c r="I226" i="24"/>
  <c r="J226" i="24"/>
  <c r="I225" i="24"/>
  <c r="J225" i="24"/>
  <c r="I224" i="24"/>
  <c r="J223" i="24"/>
  <c r="I223" i="24"/>
  <c r="J221" i="24"/>
  <c r="I221" i="24"/>
  <c r="I220" i="24"/>
  <c r="I219" i="24"/>
  <c r="J219" i="24"/>
  <c r="J218" i="24"/>
  <c r="I218" i="24"/>
  <c r="J216" i="24"/>
  <c r="J215" i="24"/>
  <c r="I215" i="24"/>
  <c r="I214" i="24"/>
  <c r="J213" i="24"/>
  <c r="J212" i="24"/>
  <c r="I212" i="24"/>
  <c r="J211" i="24"/>
  <c r="I211" i="24"/>
  <c r="I209" i="24"/>
  <c r="J209" i="24"/>
  <c r="J208" i="24"/>
  <c r="I208" i="24"/>
  <c r="J207" i="24"/>
  <c r="I207" i="24"/>
  <c r="J205" i="24"/>
  <c r="I205" i="24"/>
  <c r="I204" i="24"/>
  <c r="I203" i="24"/>
  <c r="J203" i="24"/>
  <c r="J202" i="24"/>
  <c r="I202" i="24"/>
  <c r="I200" i="24"/>
  <c r="J200" i="24"/>
  <c r="J199" i="24"/>
  <c r="I199" i="24"/>
  <c r="J198" i="24"/>
  <c r="I198" i="24"/>
  <c r="J197" i="24"/>
  <c r="J196" i="24"/>
  <c r="I196" i="24"/>
  <c r="J195" i="24"/>
  <c r="I195" i="24"/>
  <c r="J194" i="24"/>
  <c r="I194" i="24"/>
  <c r="I193" i="24"/>
  <c r="J193" i="24"/>
  <c r="J192" i="24"/>
  <c r="I192" i="24"/>
  <c r="J191" i="24"/>
  <c r="I191" i="24"/>
  <c r="J189" i="24"/>
  <c r="I189" i="24"/>
  <c r="J188" i="24"/>
  <c r="I188" i="24"/>
  <c r="I187" i="24"/>
  <c r="J187" i="24"/>
  <c r="J186" i="24"/>
  <c r="J184" i="24"/>
  <c r="I184" i="24"/>
  <c r="J183" i="24"/>
  <c r="I183" i="24"/>
  <c r="J182" i="24"/>
  <c r="I182" i="24"/>
  <c r="I181" i="24"/>
  <c r="J181" i="24"/>
  <c r="J180" i="24"/>
  <c r="I180" i="24"/>
  <c r="J179" i="24"/>
  <c r="J178" i="24"/>
  <c r="I178" i="24"/>
  <c r="I177" i="24"/>
  <c r="J177" i="24"/>
  <c r="J175" i="24"/>
  <c r="I175" i="24"/>
  <c r="J173" i="24"/>
  <c r="I173" i="24"/>
  <c r="J172" i="24"/>
  <c r="I172" i="24"/>
  <c r="I171" i="24"/>
  <c r="J171" i="24"/>
  <c r="J170" i="24"/>
  <c r="I170" i="24"/>
  <c r="J168" i="24"/>
  <c r="I168" i="24"/>
  <c r="J167" i="24"/>
  <c r="I167" i="24"/>
  <c r="I166" i="24"/>
  <c r="I165" i="24"/>
  <c r="J165" i="24"/>
  <c r="J164" i="24"/>
  <c r="I164" i="24"/>
  <c r="J163" i="24"/>
  <c r="I163" i="24"/>
  <c r="J162" i="24"/>
  <c r="I162" i="24"/>
  <c r="I161" i="24"/>
  <c r="J161" i="24"/>
  <c r="I160" i="24"/>
  <c r="J159" i="24"/>
  <c r="I159" i="24"/>
  <c r="J157" i="24"/>
  <c r="I155" i="24"/>
  <c r="J155" i="24"/>
  <c r="J154" i="24"/>
  <c r="I154" i="24"/>
  <c r="J152" i="24"/>
  <c r="J151" i="24"/>
  <c r="I151" i="24"/>
  <c r="I150" i="24"/>
  <c r="J148" i="24"/>
  <c r="I148" i="24"/>
  <c r="J147" i="24"/>
  <c r="I147" i="24"/>
  <c r="J146" i="24"/>
  <c r="I146" i="24"/>
  <c r="I145" i="24"/>
  <c r="J145" i="24"/>
  <c r="J144" i="24"/>
  <c r="I144" i="24"/>
  <c r="J143" i="24"/>
  <c r="I143" i="24"/>
  <c r="J141" i="24"/>
  <c r="I141" i="24"/>
  <c r="I140" i="24"/>
  <c r="I139" i="24"/>
  <c r="J139" i="24"/>
  <c r="J138" i="24"/>
  <c r="J136" i="24"/>
  <c r="I136" i="24"/>
  <c r="J135" i="24"/>
  <c r="I135" i="24"/>
  <c r="J134" i="24"/>
  <c r="I134" i="24"/>
  <c r="J133" i="24"/>
  <c r="J132" i="24"/>
  <c r="I132" i="24"/>
  <c r="J131" i="24"/>
  <c r="J130" i="24"/>
  <c r="I129" i="24"/>
  <c r="J129" i="24"/>
  <c r="J128" i="24"/>
  <c r="I128" i="24"/>
  <c r="J127" i="24"/>
  <c r="I127" i="24"/>
  <c r="I125" i="24"/>
  <c r="J125" i="24"/>
  <c r="J124" i="24"/>
  <c r="I124" i="24"/>
  <c r="I123" i="24"/>
  <c r="J123" i="24"/>
  <c r="J122" i="24"/>
  <c r="J120" i="24"/>
  <c r="I120" i="24"/>
  <c r="J119" i="24"/>
  <c r="I119" i="24"/>
  <c r="J118" i="24"/>
  <c r="I118" i="24"/>
  <c r="I117" i="24"/>
  <c r="J117" i="24"/>
  <c r="J116" i="24"/>
  <c r="I116" i="24"/>
  <c r="I115" i="24"/>
  <c r="J115" i="24"/>
  <c r="J114" i="24"/>
  <c r="I114" i="24"/>
  <c r="J113" i="24"/>
  <c r="I112" i="24"/>
  <c r="J111" i="24"/>
  <c r="I111" i="24"/>
  <c r="J110" i="24"/>
  <c r="J108" i="24"/>
  <c r="I108" i="24"/>
  <c r="J107" i="24"/>
  <c r="I107" i="24"/>
  <c r="J106" i="24"/>
  <c r="I106" i="24"/>
  <c r="J104" i="24"/>
  <c r="I104" i="24"/>
  <c r="J103" i="24"/>
  <c r="I103" i="24"/>
  <c r="J102" i="24"/>
  <c r="I102" i="24"/>
  <c r="J101" i="24"/>
  <c r="I101" i="24"/>
  <c r="J100" i="24"/>
  <c r="I100" i="24"/>
  <c r="I99" i="24"/>
  <c r="J99" i="24"/>
  <c r="J98" i="24"/>
  <c r="I98" i="24"/>
  <c r="I97" i="24"/>
  <c r="J97" i="24"/>
  <c r="J96" i="24"/>
  <c r="I96" i="24"/>
  <c r="J95" i="24"/>
  <c r="I95" i="24"/>
  <c r="I93" i="24"/>
  <c r="J93" i="24"/>
  <c r="J92" i="24"/>
  <c r="I92" i="24"/>
  <c r="J91" i="24"/>
  <c r="I91" i="24"/>
  <c r="J90" i="24"/>
  <c r="I90" i="24"/>
  <c r="J88" i="24"/>
  <c r="I88" i="24"/>
  <c r="J87" i="24"/>
  <c r="I87" i="24"/>
  <c r="J86" i="24"/>
  <c r="I86" i="24"/>
  <c r="J85" i="24"/>
  <c r="I85" i="24"/>
  <c r="J84" i="24"/>
  <c r="I84" i="24"/>
  <c r="J83" i="24"/>
  <c r="I83" i="24"/>
  <c r="I82" i="24"/>
  <c r="J82" i="24"/>
  <c r="J81" i="24"/>
  <c r="J80" i="24"/>
  <c r="I80" i="24"/>
  <c r="J79" i="24"/>
  <c r="I79" i="24"/>
  <c r="J77" i="24"/>
  <c r="I77" i="24"/>
  <c r="I76" i="24"/>
  <c r="J75" i="24"/>
  <c r="J74" i="24"/>
  <c r="I74" i="24"/>
  <c r="J71" i="24"/>
  <c r="I71" i="24"/>
  <c r="J70" i="24"/>
  <c r="I70" i="24"/>
  <c r="J69" i="24"/>
  <c r="J68" i="24"/>
  <c r="I68" i="24"/>
  <c r="J67" i="24"/>
  <c r="I66" i="24"/>
  <c r="J66" i="24"/>
  <c r="I65" i="24"/>
  <c r="J65" i="24"/>
  <c r="J64" i="24"/>
  <c r="I64" i="24"/>
  <c r="J63" i="24"/>
  <c r="I63" i="24"/>
  <c r="J61" i="24"/>
  <c r="J59" i="24"/>
  <c r="I59" i="24"/>
  <c r="J58" i="24"/>
  <c r="I58" i="24"/>
  <c r="I56" i="24"/>
  <c r="J56" i="24"/>
  <c r="J55" i="24"/>
  <c r="I55" i="24"/>
  <c r="J53" i="24"/>
  <c r="I53" i="24"/>
  <c r="J52" i="24"/>
  <c r="I52" i="24"/>
  <c r="J51" i="24"/>
  <c r="I51" i="24"/>
  <c r="J50" i="24"/>
  <c r="J49" i="24"/>
  <c r="J47" i="24"/>
  <c r="I47" i="24"/>
  <c r="J45" i="24"/>
  <c r="I45" i="24"/>
  <c r="J44" i="24"/>
  <c r="I44" i="24"/>
  <c r="J43" i="24"/>
  <c r="I43" i="24"/>
  <c r="J40" i="24"/>
  <c r="I40" i="24"/>
  <c r="J39" i="24"/>
  <c r="I39" i="24"/>
  <c r="I38" i="24"/>
  <c r="J38" i="24"/>
  <c r="J37" i="24"/>
  <c r="I37" i="24"/>
  <c r="J36" i="24"/>
  <c r="I36" i="24"/>
  <c r="J35" i="24"/>
  <c r="I35" i="24"/>
  <c r="J34" i="24"/>
  <c r="I34" i="24"/>
  <c r="I33" i="24"/>
  <c r="J33" i="24"/>
  <c r="I32" i="24"/>
  <c r="J32" i="24"/>
  <c r="J31" i="24"/>
  <c r="I31" i="24"/>
  <c r="J29" i="24"/>
  <c r="I29" i="24"/>
  <c r="J28" i="24"/>
  <c r="I28" i="24"/>
  <c r="J27" i="24"/>
  <c r="J26" i="24"/>
  <c r="I26" i="24"/>
  <c r="J25" i="24"/>
  <c r="I25" i="24"/>
  <c r="J24" i="24"/>
  <c r="I24" i="24"/>
  <c r="J23" i="24"/>
  <c r="I23" i="24"/>
  <c r="J22" i="24"/>
  <c r="I22" i="24"/>
  <c r="S21" i="24"/>
  <c r="R21" i="24"/>
  <c r="G227" i="34" s="1"/>
  <c r="J21" i="24"/>
  <c r="I21" i="24"/>
  <c r="S20" i="24"/>
  <c r="H226" i="34" s="1"/>
  <c r="R20" i="24"/>
  <c r="J20" i="24"/>
  <c r="S19" i="24"/>
  <c r="H225" i="34" s="1"/>
  <c r="R19" i="24"/>
  <c r="G225" i="34" s="1"/>
  <c r="J19" i="24"/>
  <c r="S18" i="24"/>
  <c r="H224" i="34" s="1"/>
  <c r="R18" i="24"/>
  <c r="G224" i="34" s="1"/>
  <c r="J18" i="24"/>
  <c r="I18" i="24"/>
  <c r="S17" i="24"/>
  <c r="H223" i="34" s="1"/>
  <c r="R17" i="24"/>
  <c r="G223" i="34" s="1"/>
  <c r="I17" i="24"/>
  <c r="J17" i="24"/>
  <c r="S16" i="24"/>
  <c r="H222" i="34" s="1"/>
  <c r="R16" i="24"/>
  <c r="G222" i="34" s="1"/>
  <c r="I16" i="24"/>
  <c r="J16" i="24"/>
  <c r="S15" i="24"/>
  <c r="H221" i="34" s="1"/>
  <c r="R15" i="24"/>
  <c r="J15" i="24"/>
  <c r="I15" i="24"/>
  <c r="S14" i="24"/>
  <c r="H220" i="34" s="1"/>
  <c r="R14" i="24"/>
  <c r="S13" i="24"/>
  <c r="H219" i="34" s="1"/>
  <c r="R13" i="24"/>
  <c r="G219" i="34" s="1"/>
  <c r="S12" i="24"/>
  <c r="R12" i="24"/>
  <c r="G218" i="34" s="1"/>
  <c r="J12" i="24"/>
  <c r="I12" i="24"/>
  <c r="S11" i="24"/>
  <c r="H217" i="34" s="1"/>
  <c r="R11" i="24"/>
  <c r="I11" i="24"/>
  <c r="J11" i="24"/>
  <c r="S10" i="24"/>
  <c r="H216" i="34" s="1"/>
  <c r="R10" i="24"/>
  <c r="G216" i="34" s="1"/>
  <c r="J10" i="24"/>
  <c r="I10" i="24"/>
  <c r="S9" i="24"/>
  <c r="H215" i="34" s="1"/>
  <c r="R9" i="24"/>
  <c r="I9" i="24"/>
  <c r="J9" i="24"/>
  <c r="S8" i="24"/>
  <c r="H214" i="34" s="1"/>
  <c r="R8" i="24"/>
  <c r="J8" i="24"/>
  <c r="I8" i="24"/>
  <c r="S7" i="24"/>
  <c r="H213" i="34" s="1"/>
  <c r="R7" i="24"/>
  <c r="J7" i="24"/>
  <c r="I7" i="24"/>
  <c r="S6" i="24"/>
  <c r="H212" i="34" s="1"/>
  <c r="R6" i="24"/>
  <c r="J6" i="24"/>
  <c r="I6" i="24"/>
  <c r="S5" i="24"/>
  <c r="R5" i="24"/>
  <c r="G211" i="34" s="1"/>
  <c r="J5" i="24"/>
  <c r="I5" i="24"/>
  <c r="S4" i="24"/>
  <c r="H210" i="34" s="1"/>
  <c r="R4" i="24"/>
  <c r="J4" i="24"/>
  <c r="S3" i="24"/>
  <c r="H209" i="34" s="1"/>
  <c r="R3" i="24"/>
  <c r="G209" i="34" s="1"/>
  <c r="S2" i="24"/>
  <c r="H208" i="34" s="1"/>
  <c r="R2" i="24"/>
  <c r="G208" i="34" s="1"/>
  <c r="J2" i="24"/>
  <c r="I2" i="24"/>
  <c r="I381" i="23"/>
  <c r="J381" i="23"/>
  <c r="I380" i="23"/>
  <c r="J380" i="23"/>
  <c r="J379" i="23"/>
  <c r="I379" i="23"/>
  <c r="J377" i="23"/>
  <c r="I377" i="23"/>
  <c r="J376" i="23"/>
  <c r="I376" i="23"/>
  <c r="J374" i="23"/>
  <c r="I374" i="23"/>
  <c r="I373" i="23"/>
  <c r="J373" i="23"/>
  <c r="J372" i="23"/>
  <c r="I372" i="23"/>
  <c r="J371" i="23"/>
  <c r="I371" i="23"/>
  <c r="J370" i="23"/>
  <c r="I370" i="23"/>
  <c r="J369" i="23"/>
  <c r="I369" i="23"/>
  <c r="J368" i="23"/>
  <c r="I365" i="23"/>
  <c r="J365" i="23"/>
  <c r="I364" i="23"/>
  <c r="J364" i="23"/>
  <c r="J363" i="23"/>
  <c r="I363" i="23"/>
  <c r="J361" i="23"/>
  <c r="I361" i="23"/>
  <c r="J360" i="23"/>
  <c r="I360" i="23"/>
  <c r="J358" i="23"/>
  <c r="I358" i="23"/>
  <c r="I357" i="23"/>
  <c r="J357" i="23"/>
  <c r="J355" i="23"/>
  <c r="I355" i="23"/>
  <c r="J354" i="23"/>
  <c r="I354" i="23"/>
  <c r="I353" i="23"/>
  <c r="J353" i="23"/>
  <c r="J352" i="23"/>
  <c r="I349" i="23"/>
  <c r="J349" i="23"/>
  <c r="I348" i="23"/>
  <c r="J348" i="23"/>
  <c r="J347" i="23"/>
  <c r="I347" i="23"/>
  <c r="I345" i="23"/>
  <c r="J345" i="23"/>
  <c r="J344" i="23"/>
  <c r="I344" i="23"/>
  <c r="J342" i="23"/>
  <c r="I342" i="23"/>
  <c r="I341" i="23"/>
  <c r="J341" i="23"/>
  <c r="J340" i="23"/>
  <c r="I340" i="23"/>
  <c r="J339" i="23"/>
  <c r="I339" i="23"/>
  <c r="J338" i="23"/>
  <c r="I338" i="23"/>
  <c r="J337" i="23"/>
  <c r="J336" i="23"/>
  <c r="I333" i="23"/>
  <c r="J333" i="23"/>
  <c r="I332" i="23"/>
  <c r="J332" i="23"/>
  <c r="J331" i="23"/>
  <c r="I331" i="23"/>
  <c r="J329" i="23"/>
  <c r="J328" i="23"/>
  <c r="I328" i="23"/>
  <c r="J326" i="23"/>
  <c r="I326" i="23"/>
  <c r="I325" i="23"/>
  <c r="J325" i="23"/>
  <c r="J324" i="23"/>
  <c r="I324" i="23"/>
  <c r="J323" i="23"/>
  <c r="I323" i="23"/>
  <c r="J322" i="23"/>
  <c r="I322" i="23"/>
  <c r="J321" i="23"/>
  <c r="I321" i="23"/>
  <c r="J320" i="23"/>
  <c r="I317" i="23"/>
  <c r="J317" i="23"/>
  <c r="I316" i="23"/>
  <c r="J316" i="23"/>
  <c r="J315" i="23"/>
  <c r="I315" i="23"/>
  <c r="J314" i="23"/>
  <c r="I314" i="23"/>
  <c r="J313" i="23"/>
  <c r="I313" i="23"/>
  <c r="J312" i="23"/>
  <c r="I312" i="23"/>
  <c r="J310" i="23"/>
  <c r="I310" i="23"/>
  <c r="I309" i="23"/>
  <c r="J309" i="23"/>
  <c r="J308" i="23"/>
  <c r="J307" i="23"/>
  <c r="I307" i="23"/>
  <c r="J306" i="23"/>
  <c r="I306" i="23"/>
  <c r="J305" i="23"/>
  <c r="I305" i="23"/>
  <c r="I301" i="23"/>
  <c r="J301" i="23"/>
  <c r="I300" i="23"/>
  <c r="J300" i="23"/>
  <c r="J299" i="23"/>
  <c r="I299" i="23"/>
  <c r="J297" i="23"/>
  <c r="I297" i="23"/>
  <c r="J296" i="23"/>
  <c r="I296" i="23"/>
  <c r="J294" i="23"/>
  <c r="I294" i="23"/>
  <c r="I293" i="23"/>
  <c r="J293" i="23"/>
  <c r="J292" i="23"/>
  <c r="I292" i="23"/>
  <c r="J291" i="23"/>
  <c r="I291" i="23"/>
  <c r="J290" i="23"/>
  <c r="I290" i="23"/>
  <c r="J289" i="23"/>
  <c r="I289" i="23"/>
  <c r="J287" i="23"/>
  <c r="J286" i="23"/>
  <c r="I285" i="23"/>
  <c r="J285" i="23"/>
  <c r="J283" i="23"/>
  <c r="I283" i="23"/>
  <c r="I282" i="23"/>
  <c r="J281" i="23"/>
  <c r="J280" i="23"/>
  <c r="I280" i="23"/>
  <c r="J278" i="23"/>
  <c r="I278" i="23"/>
  <c r="I277" i="23"/>
  <c r="J277" i="23"/>
  <c r="J276" i="23"/>
  <c r="I276" i="23"/>
  <c r="J275" i="23"/>
  <c r="I275" i="23"/>
  <c r="J274" i="23"/>
  <c r="I274" i="23"/>
  <c r="J273" i="23"/>
  <c r="I269" i="23"/>
  <c r="J269" i="23"/>
  <c r="J268" i="23"/>
  <c r="J267" i="23"/>
  <c r="I267" i="23"/>
  <c r="J266" i="23"/>
  <c r="I266" i="23"/>
  <c r="J265" i="23"/>
  <c r="J264" i="23"/>
  <c r="I264" i="23"/>
  <c r="J262" i="23"/>
  <c r="I262" i="23"/>
  <c r="I261" i="23"/>
  <c r="J261" i="23"/>
  <c r="J260" i="23"/>
  <c r="I260" i="23"/>
  <c r="J259" i="23"/>
  <c r="I259" i="23"/>
  <c r="J258" i="23"/>
  <c r="I258" i="23"/>
  <c r="J257" i="23"/>
  <c r="I257" i="23"/>
  <c r="I253" i="23"/>
  <c r="J253" i="23"/>
  <c r="I252" i="23"/>
  <c r="J252" i="23"/>
  <c r="J251" i="23"/>
  <c r="I251" i="23"/>
  <c r="J250" i="23"/>
  <c r="I250" i="23"/>
  <c r="J249" i="23"/>
  <c r="I249" i="23"/>
  <c r="J248" i="23"/>
  <c r="I248" i="23"/>
  <c r="J246" i="23"/>
  <c r="I246" i="23"/>
  <c r="I245" i="23"/>
  <c r="J245" i="23"/>
  <c r="J244" i="23"/>
  <c r="J243" i="23"/>
  <c r="I243" i="23"/>
  <c r="J242" i="23"/>
  <c r="I242" i="23"/>
  <c r="J241" i="23"/>
  <c r="I241" i="23"/>
  <c r="I237" i="23"/>
  <c r="J237" i="23"/>
  <c r="I236" i="23"/>
  <c r="J236" i="23"/>
  <c r="J235" i="23"/>
  <c r="I235" i="23"/>
  <c r="J233" i="23"/>
  <c r="I233" i="23"/>
  <c r="J232" i="23"/>
  <c r="I232" i="23"/>
  <c r="J230" i="23"/>
  <c r="I230" i="23"/>
  <c r="I229" i="23"/>
  <c r="J229" i="23"/>
  <c r="J228" i="23"/>
  <c r="I228" i="23"/>
  <c r="J227" i="23"/>
  <c r="I227" i="23"/>
  <c r="J226" i="23"/>
  <c r="I226" i="23"/>
  <c r="J225" i="23"/>
  <c r="I225" i="23"/>
  <c r="I221" i="23"/>
  <c r="J221" i="23"/>
  <c r="J219" i="23"/>
  <c r="I219" i="23"/>
  <c r="I218" i="23"/>
  <c r="J217" i="23"/>
  <c r="I216" i="23"/>
  <c r="J214" i="23"/>
  <c r="I214" i="23"/>
  <c r="I213" i="23"/>
  <c r="J213" i="23"/>
  <c r="J212" i="23"/>
  <c r="I212" i="23"/>
  <c r="J211" i="23"/>
  <c r="I211" i="23"/>
  <c r="J210" i="23"/>
  <c r="I210" i="23"/>
  <c r="J209" i="23"/>
  <c r="J205" i="23"/>
  <c r="I205" i="23"/>
  <c r="I204" i="23"/>
  <c r="J204" i="23"/>
  <c r="J203" i="23"/>
  <c r="I203" i="23"/>
  <c r="I202" i="23"/>
  <c r="J201" i="23"/>
  <c r="I201" i="23"/>
  <c r="J200" i="23"/>
  <c r="I200" i="23"/>
  <c r="J198" i="23"/>
  <c r="I198" i="23"/>
  <c r="I197" i="23"/>
  <c r="J197" i="23"/>
  <c r="J196" i="23"/>
  <c r="J195" i="23"/>
  <c r="I195" i="23"/>
  <c r="J194" i="23"/>
  <c r="I194" i="23"/>
  <c r="J193" i="23"/>
  <c r="I193" i="23"/>
  <c r="J190" i="23"/>
  <c r="I190" i="23"/>
  <c r="J189" i="23"/>
  <c r="I189" i="23"/>
  <c r="J188" i="23"/>
  <c r="J187" i="23"/>
  <c r="I187" i="23"/>
  <c r="J186" i="23"/>
  <c r="I186" i="23"/>
  <c r="I184" i="23"/>
  <c r="J182" i="23"/>
  <c r="I182" i="23"/>
  <c r="I181" i="23"/>
  <c r="J181" i="23"/>
  <c r="J180" i="23"/>
  <c r="I180" i="23"/>
  <c r="J179" i="23"/>
  <c r="I179" i="23"/>
  <c r="J178" i="23"/>
  <c r="I178" i="23"/>
  <c r="J177" i="23"/>
  <c r="J173" i="23"/>
  <c r="I173" i="23"/>
  <c r="I172" i="23"/>
  <c r="J172" i="23"/>
  <c r="J171" i="23"/>
  <c r="I171" i="23"/>
  <c r="I170" i="23"/>
  <c r="J169" i="23"/>
  <c r="I169" i="23"/>
  <c r="J168" i="23"/>
  <c r="I168" i="23"/>
  <c r="J166" i="23"/>
  <c r="I166" i="23"/>
  <c r="I165" i="23"/>
  <c r="J165" i="23"/>
  <c r="J164" i="23"/>
  <c r="J163" i="23"/>
  <c r="I163" i="23"/>
  <c r="J162" i="23"/>
  <c r="I162" i="23"/>
  <c r="J161" i="23"/>
  <c r="I161" i="23"/>
  <c r="I158" i="23"/>
  <c r="J157" i="23"/>
  <c r="I157" i="23"/>
  <c r="J156" i="23"/>
  <c r="J155" i="23"/>
  <c r="I155" i="23"/>
  <c r="J154" i="23"/>
  <c r="I154" i="23"/>
  <c r="J153" i="23"/>
  <c r="J152" i="23"/>
  <c r="I152" i="23"/>
  <c r="J150" i="23"/>
  <c r="I150" i="23"/>
  <c r="I149" i="23"/>
  <c r="J149" i="23"/>
  <c r="J148" i="23"/>
  <c r="I148" i="23"/>
  <c r="J147" i="23"/>
  <c r="I147" i="23"/>
  <c r="J146" i="23"/>
  <c r="I146" i="23"/>
  <c r="J145" i="23"/>
  <c r="I145" i="23"/>
  <c r="J141" i="23"/>
  <c r="I141" i="23"/>
  <c r="J140" i="23"/>
  <c r="J139" i="23"/>
  <c r="I139" i="23"/>
  <c r="J138" i="23"/>
  <c r="I138" i="23"/>
  <c r="J136" i="23"/>
  <c r="I136" i="23"/>
  <c r="J134" i="23"/>
  <c r="I134" i="23"/>
  <c r="I133" i="23"/>
  <c r="J133" i="23"/>
  <c r="J132" i="23"/>
  <c r="J131" i="23"/>
  <c r="I131" i="23"/>
  <c r="J130" i="23"/>
  <c r="I130" i="23"/>
  <c r="J129" i="23"/>
  <c r="I129" i="23"/>
  <c r="J126" i="23"/>
  <c r="I126" i="23"/>
  <c r="J125" i="23"/>
  <c r="I125" i="23"/>
  <c r="I124" i="23"/>
  <c r="J124" i="23"/>
  <c r="J123" i="23"/>
  <c r="I123" i="23"/>
  <c r="J122" i="23"/>
  <c r="I122" i="23"/>
  <c r="J121" i="23"/>
  <c r="I121" i="23"/>
  <c r="I120" i="23"/>
  <c r="J118" i="23"/>
  <c r="I118" i="23"/>
  <c r="I117" i="23"/>
  <c r="J117" i="23"/>
  <c r="J115" i="23"/>
  <c r="I115" i="23"/>
  <c r="J114" i="23"/>
  <c r="I114" i="23"/>
  <c r="I113" i="23"/>
  <c r="J113" i="23"/>
  <c r="J109" i="23"/>
  <c r="I109" i="23"/>
  <c r="J108" i="23"/>
  <c r="J107" i="23"/>
  <c r="I107" i="23"/>
  <c r="I106" i="23"/>
  <c r="J105" i="23"/>
  <c r="J104" i="23"/>
  <c r="I104" i="23"/>
  <c r="J102" i="23"/>
  <c r="I102" i="23"/>
  <c r="I101" i="23"/>
  <c r="J101" i="23"/>
  <c r="J100" i="23"/>
  <c r="I100" i="23"/>
  <c r="J99" i="23"/>
  <c r="I99" i="23"/>
  <c r="J98" i="23"/>
  <c r="I98" i="23"/>
  <c r="J97" i="23"/>
  <c r="I97" i="23"/>
  <c r="I94" i="23"/>
  <c r="J93" i="23"/>
  <c r="I93" i="23"/>
  <c r="I92" i="23"/>
  <c r="J92" i="23"/>
  <c r="J91" i="23"/>
  <c r="I91" i="23"/>
  <c r="J90" i="23"/>
  <c r="I90" i="23"/>
  <c r="J89" i="23"/>
  <c r="I89" i="23"/>
  <c r="J86" i="23"/>
  <c r="I86" i="23"/>
  <c r="I85" i="23"/>
  <c r="J85" i="23"/>
  <c r="J84" i="23"/>
  <c r="J83" i="23"/>
  <c r="I83" i="23"/>
  <c r="J82" i="23"/>
  <c r="I82" i="23"/>
  <c r="J81" i="23"/>
  <c r="I81" i="23"/>
  <c r="J77" i="23"/>
  <c r="I77" i="23"/>
  <c r="I76" i="23"/>
  <c r="J76" i="23"/>
  <c r="J75" i="23"/>
  <c r="I75" i="23"/>
  <c r="I74" i="23"/>
  <c r="J73" i="23"/>
  <c r="J72" i="23"/>
  <c r="I72" i="23"/>
  <c r="J70" i="23"/>
  <c r="I70" i="23"/>
  <c r="I69" i="23"/>
  <c r="J69" i="23"/>
  <c r="J68" i="23"/>
  <c r="I68" i="23"/>
  <c r="J67" i="23"/>
  <c r="I67" i="23"/>
  <c r="J66" i="23"/>
  <c r="I66" i="23"/>
  <c r="J65" i="23"/>
  <c r="J62" i="23"/>
  <c r="I62" i="23"/>
  <c r="J61" i="23"/>
  <c r="I61" i="23"/>
  <c r="I60" i="23"/>
  <c r="J60" i="23"/>
  <c r="J59" i="23"/>
  <c r="I59" i="23"/>
  <c r="J58" i="23"/>
  <c r="I58" i="23"/>
  <c r="J57" i="23"/>
  <c r="I57" i="23"/>
  <c r="I56" i="23"/>
  <c r="J54" i="23"/>
  <c r="I54" i="23"/>
  <c r="I53" i="23"/>
  <c r="J53" i="23"/>
  <c r="J52" i="23"/>
  <c r="J51" i="23"/>
  <c r="I51" i="23"/>
  <c r="J50" i="23"/>
  <c r="I50" i="23"/>
  <c r="J49" i="23"/>
  <c r="I49" i="23"/>
  <c r="J45" i="23"/>
  <c r="I45" i="23"/>
  <c r="J44" i="23"/>
  <c r="J43" i="23"/>
  <c r="I43" i="23"/>
  <c r="I42" i="23"/>
  <c r="J41" i="23"/>
  <c r="I41" i="23"/>
  <c r="J38" i="23"/>
  <c r="I38" i="23"/>
  <c r="I37" i="23"/>
  <c r="J37" i="23"/>
  <c r="J36" i="23"/>
  <c r="I36" i="23"/>
  <c r="J35" i="23"/>
  <c r="I35" i="23"/>
  <c r="J34" i="23"/>
  <c r="I34" i="23"/>
  <c r="J33" i="23"/>
  <c r="I30" i="23"/>
  <c r="J29" i="23"/>
  <c r="I29" i="23"/>
  <c r="I28" i="23"/>
  <c r="J28" i="23"/>
  <c r="J27" i="23"/>
  <c r="I27" i="23"/>
  <c r="J26" i="23"/>
  <c r="I26" i="23"/>
  <c r="J25" i="23"/>
  <c r="I25" i="23"/>
  <c r="I24" i="23"/>
  <c r="J22" i="23"/>
  <c r="I22" i="23"/>
  <c r="S12" i="23"/>
  <c r="R12" i="23"/>
  <c r="J21" i="23"/>
  <c r="I21" i="23"/>
  <c r="S7" i="23"/>
  <c r="R7" i="23"/>
  <c r="J20" i="23"/>
  <c r="I20" i="23"/>
  <c r="S21" i="23"/>
  <c r="R21" i="23"/>
  <c r="J19" i="23"/>
  <c r="I19" i="23"/>
  <c r="S15" i="23"/>
  <c r="R15" i="23"/>
  <c r="J18" i="23"/>
  <c r="I18" i="23"/>
  <c r="S13" i="23"/>
  <c r="R13" i="23"/>
  <c r="J17" i="23"/>
  <c r="I17" i="23"/>
  <c r="S6" i="23"/>
  <c r="R6" i="23"/>
  <c r="J16" i="23"/>
  <c r="I16" i="23"/>
  <c r="S17" i="23"/>
  <c r="H241" i="34" s="1"/>
  <c r="R17" i="23"/>
  <c r="G241" i="34" s="1"/>
  <c r="S18" i="23"/>
  <c r="R18" i="23"/>
  <c r="S3" i="23"/>
  <c r="R3" i="23"/>
  <c r="G239" i="34" s="1"/>
  <c r="S9" i="23"/>
  <c r="R9" i="23"/>
  <c r="J12" i="23"/>
  <c r="I12" i="23"/>
  <c r="S5" i="23"/>
  <c r="R5" i="23"/>
  <c r="J11" i="23"/>
  <c r="I11" i="23"/>
  <c r="S20" i="23"/>
  <c r="R20" i="23"/>
  <c r="J10" i="23"/>
  <c r="I10" i="23"/>
  <c r="S8" i="23"/>
  <c r="R8" i="23"/>
  <c r="G235" i="34" s="1"/>
  <c r="J9" i="23"/>
  <c r="S14" i="23"/>
  <c r="R14" i="23"/>
  <c r="I8" i="23"/>
  <c r="S4" i="23"/>
  <c r="H233" i="34" s="1"/>
  <c r="R4" i="23"/>
  <c r="J7" i="23"/>
  <c r="S19" i="23"/>
  <c r="R19" i="23"/>
  <c r="J6" i="23"/>
  <c r="I6" i="23"/>
  <c r="S10" i="23"/>
  <c r="H231" i="34" s="1"/>
  <c r="R10" i="23"/>
  <c r="G231" i="34" s="1"/>
  <c r="J5" i="23"/>
  <c r="I5" i="23"/>
  <c r="S16" i="23"/>
  <c r="R16" i="23"/>
  <c r="S11" i="23"/>
  <c r="H229" i="34" s="1"/>
  <c r="R11" i="23"/>
  <c r="J3" i="23"/>
  <c r="I3" i="23"/>
  <c r="S2" i="23"/>
  <c r="H228" i="34" s="1"/>
  <c r="R2" i="23"/>
  <c r="G228" i="34" s="1"/>
  <c r="J2" i="23"/>
  <c r="J381" i="22"/>
  <c r="I381" i="22"/>
  <c r="J380" i="22"/>
  <c r="I380" i="22"/>
  <c r="I379" i="22"/>
  <c r="J379" i="22"/>
  <c r="J378" i="22"/>
  <c r="J377" i="22"/>
  <c r="I377" i="22"/>
  <c r="J376" i="22"/>
  <c r="J375" i="22"/>
  <c r="J374" i="22"/>
  <c r="J373" i="22"/>
  <c r="J372" i="22"/>
  <c r="I372" i="22"/>
  <c r="I371" i="22"/>
  <c r="J371" i="22"/>
  <c r="J370" i="22"/>
  <c r="I370" i="22"/>
  <c r="J369" i="22"/>
  <c r="I369" i="22"/>
  <c r="I368" i="22"/>
  <c r="J368" i="22"/>
  <c r="I366" i="22"/>
  <c r="J364" i="22"/>
  <c r="I364" i="22"/>
  <c r="J363" i="22"/>
  <c r="I363" i="22"/>
  <c r="J362" i="22"/>
  <c r="I362" i="22"/>
  <c r="J361" i="22"/>
  <c r="I361" i="22"/>
  <c r="J360" i="22"/>
  <c r="I360" i="22"/>
  <c r="J359" i="22"/>
  <c r="I359" i="22"/>
  <c r="J358" i="22"/>
  <c r="I358" i="22"/>
  <c r="I357" i="22"/>
  <c r="J357" i="22"/>
  <c r="J355" i="22"/>
  <c r="J353" i="22"/>
  <c r="I353" i="22"/>
  <c r="J352" i="22"/>
  <c r="I352" i="22"/>
  <c r="J351" i="22"/>
  <c r="I351" i="22"/>
  <c r="J349" i="22"/>
  <c r="I349" i="22"/>
  <c r="J348" i="22"/>
  <c r="J347" i="22"/>
  <c r="J346" i="22"/>
  <c r="J345" i="22"/>
  <c r="I345" i="22"/>
  <c r="J344" i="22"/>
  <c r="I344" i="22"/>
  <c r="J342" i="22"/>
  <c r="I342" i="22"/>
  <c r="J341" i="22"/>
  <c r="I341" i="22"/>
  <c r="J340" i="22"/>
  <c r="I340" i="22"/>
  <c r="J339" i="22"/>
  <c r="I339" i="22"/>
  <c r="J338" i="22"/>
  <c r="I338" i="22"/>
  <c r="J337" i="22"/>
  <c r="I337" i="22"/>
  <c r="J336" i="22"/>
  <c r="I336" i="22"/>
  <c r="I335" i="22"/>
  <c r="J335" i="22"/>
  <c r="J333" i="22"/>
  <c r="I333" i="22"/>
  <c r="I332" i="22"/>
  <c r="J332" i="22"/>
  <c r="J329" i="22"/>
  <c r="J328" i="22"/>
  <c r="I328" i="22"/>
  <c r="J326" i="22"/>
  <c r="I326" i="22"/>
  <c r="J325" i="22"/>
  <c r="I325" i="22"/>
  <c r="J324" i="22"/>
  <c r="I324" i="22"/>
  <c r="J323" i="22"/>
  <c r="I323" i="22"/>
  <c r="J322" i="22"/>
  <c r="I322" i="22"/>
  <c r="J321" i="22"/>
  <c r="I321" i="22"/>
  <c r="J320" i="22"/>
  <c r="I320" i="22"/>
  <c r="I319" i="22"/>
  <c r="J319" i="22"/>
  <c r="I317" i="22"/>
  <c r="J317" i="22"/>
  <c r="I316" i="22"/>
  <c r="J316" i="22"/>
  <c r="J313" i="22"/>
  <c r="J312" i="22"/>
  <c r="I312" i="22"/>
  <c r="J310" i="22"/>
  <c r="I310" i="22"/>
  <c r="J309" i="22"/>
  <c r="I309" i="22"/>
  <c r="J308" i="22"/>
  <c r="I308" i="22"/>
  <c r="J307" i="22"/>
  <c r="I307" i="22"/>
  <c r="J306" i="22"/>
  <c r="I306" i="22"/>
  <c r="J305" i="22"/>
  <c r="I305" i="22"/>
  <c r="J304" i="22"/>
  <c r="I304" i="22"/>
  <c r="I303" i="22"/>
  <c r="J303" i="22"/>
  <c r="I301" i="22"/>
  <c r="J301" i="22"/>
  <c r="I300" i="22"/>
  <c r="J300" i="22"/>
  <c r="J297" i="22"/>
  <c r="J296" i="22"/>
  <c r="I296" i="22"/>
  <c r="J294" i="22"/>
  <c r="I294" i="22"/>
  <c r="J293" i="22"/>
  <c r="I293" i="22"/>
  <c r="J292" i="22"/>
  <c r="I292" i="22"/>
  <c r="J291" i="22"/>
  <c r="I291" i="22"/>
  <c r="J290" i="22"/>
  <c r="I290" i="22"/>
  <c r="J289" i="22"/>
  <c r="I289" i="22"/>
  <c r="J288" i="22"/>
  <c r="I288" i="22"/>
  <c r="I287" i="22"/>
  <c r="J287" i="22"/>
  <c r="I285" i="22"/>
  <c r="J285" i="22"/>
  <c r="I284" i="22"/>
  <c r="J284" i="22"/>
  <c r="I283" i="22"/>
  <c r="J283" i="22"/>
  <c r="J281" i="22"/>
  <c r="J280" i="22"/>
  <c r="I280" i="22"/>
  <c r="J278" i="22"/>
  <c r="I278" i="22"/>
  <c r="J277" i="22"/>
  <c r="I277" i="22"/>
  <c r="J276" i="22"/>
  <c r="I276" i="22"/>
  <c r="J275" i="22"/>
  <c r="I275" i="22"/>
  <c r="J274" i="22"/>
  <c r="I274" i="22"/>
  <c r="J273" i="22"/>
  <c r="I273" i="22"/>
  <c r="J272" i="22"/>
  <c r="I272" i="22"/>
  <c r="I271" i="22"/>
  <c r="J271" i="22"/>
  <c r="I269" i="22"/>
  <c r="J269" i="22"/>
  <c r="J268" i="22"/>
  <c r="I267" i="22"/>
  <c r="J267" i="22"/>
  <c r="J265" i="22"/>
  <c r="J264" i="22"/>
  <c r="I264" i="22"/>
  <c r="I262" i="22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I255" i="22"/>
  <c r="J255" i="22"/>
  <c r="I253" i="22"/>
  <c r="J253" i="22"/>
  <c r="I252" i="22"/>
  <c r="J252" i="22"/>
  <c r="J251" i="22"/>
  <c r="J249" i="22"/>
  <c r="J248" i="22"/>
  <c r="I248" i="22"/>
  <c r="J246" i="22"/>
  <c r="I246" i="22"/>
  <c r="J245" i="22"/>
  <c r="I245" i="22"/>
  <c r="J244" i="22"/>
  <c r="I244" i="22"/>
  <c r="J243" i="22"/>
  <c r="I243" i="22"/>
  <c r="J242" i="22"/>
  <c r="I242" i="22"/>
  <c r="J241" i="22"/>
  <c r="I241" i="22"/>
  <c r="J240" i="22"/>
  <c r="I240" i="22"/>
  <c r="I239" i="22"/>
  <c r="J239" i="22"/>
  <c r="I237" i="22"/>
  <c r="J237" i="22"/>
  <c r="I236" i="22"/>
  <c r="J236" i="22"/>
  <c r="J235" i="22"/>
  <c r="J233" i="22"/>
  <c r="J232" i="22"/>
  <c r="I232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I223" i="22"/>
  <c r="J223" i="22"/>
  <c r="I221" i="22"/>
  <c r="J221" i="22"/>
  <c r="J220" i="22"/>
  <c r="J219" i="22"/>
  <c r="J217" i="22"/>
  <c r="J216" i="22"/>
  <c r="I216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I207" i="22"/>
  <c r="J207" i="22"/>
  <c r="I205" i="22"/>
  <c r="J205" i="22"/>
  <c r="J204" i="22"/>
  <c r="J202" i="22"/>
  <c r="I202" i="22"/>
  <c r="J201" i="22"/>
  <c r="J200" i="22"/>
  <c r="I200" i="22"/>
  <c r="I198" i="22"/>
  <c r="J197" i="22"/>
  <c r="I197" i="22"/>
  <c r="J196" i="22"/>
  <c r="I196" i="22"/>
  <c r="J195" i="22"/>
  <c r="I195" i="22"/>
  <c r="J194" i="22"/>
  <c r="I194" i="22"/>
  <c r="J193" i="22"/>
  <c r="I193" i="22"/>
  <c r="I192" i="22"/>
  <c r="J192" i="22"/>
  <c r="I191" i="22"/>
  <c r="J191" i="22"/>
  <c r="I189" i="22"/>
  <c r="J189" i="22"/>
  <c r="I188" i="22"/>
  <c r="J188" i="22"/>
  <c r="J187" i="22"/>
  <c r="J186" i="22"/>
  <c r="I186" i="22"/>
  <c r="J184" i="22"/>
  <c r="I184" i="22"/>
  <c r="J182" i="22"/>
  <c r="I182" i="22"/>
  <c r="J181" i="22"/>
  <c r="I181" i="22"/>
  <c r="J180" i="22"/>
  <c r="I180" i="22"/>
  <c r="J179" i="22"/>
  <c r="I179" i="22"/>
  <c r="J178" i="22"/>
  <c r="I178" i="22"/>
  <c r="J177" i="22"/>
  <c r="I177" i="22"/>
  <c r="J176" i="22"/>
  <c r="I176" i="22"/>
  <c r="I175" i="22"/>
  <c r="J175" i="22"/>
  <c r="I173" i="22"/>
  <c r="J173" i="22"/>
  <c r="I172" i="22"/>
  <c r="J172" i="22"/>
  <c r="J171" i="22"/>
  <c r="I170" i="22"/>
  <c r="J168" i="22"/>
  <c r="I168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59" i="22"/>
  <c r="J159" i="22"/>
  <c r="I157" i="22"/>
  <c r="J157" i="22"/>
  <c r="I156" i="22"/>
  <c r="J156" i="22"/>
  <c r="I155" i="22"/>
  <c r="J155" i="22"/>
  <c r="J154" i="22"/>
  <c r="I154" i="22"/>
  <c r="I152" i="22"/>
  <c r="J150" i="22"/>
  <c r="I150" i="22"/>
  <c r="J149" i="22"/>
  <c r="I149" i="22"/>
  <c r="J148" i="22"/>
  <c r="I148" i="22"/>
  <c r="J147" i="22"/>
  <c r="I147" i="22"/>
  <c r="J146" i="22"/>
  <c r="I146" i="22"/>
  <c r="J145" i="22"/>
  <c r="I145" i="22"/>
  <c r="J144" i="22"/>
  <c r="I144" i="22"/>
  <c r="I143" i="22"/>
  <c r="J143" i="22"/>
  <c r="I141" i="22"/>
  <c r="J141" i="22"/>
  <c r="J140" i="22"/>
  <c r="I139" i="22"/>
  <c r="J139" i="22"/>
  <c r="I138" i="22"/>
  <c r="J136" i="22"/>
  <c r="I136" i="22"/>
  <c r="J134" i="22"/>
  <c r="I134" i="22"/>
  <c r="J133" i="22"/>
  <c r="I133" i="22"/>
  <c r="J132" i="22"/>
  <c r="I132" i="22"/>
  <c r="J131" i="22"/>
  <c r="I131" i="22"/>
  <c r="J130" i="22"/>
  <c r="I130" i="22"/>
  <c r="J129" i="22"/>
  <c r="I129" i="22"/>
  <c r="J128" i="22"/>
  <c r="I128" i="22"/>
  <c r="I127" i="22"/>
  <c r="J127" i="22"/>
  <c r="I125" i="22"/>
  <c r="J125" i="22"/>
  <c r="J124" i="22"/>
  <c r="J123" i="22"/>
  <c r="J122" i="22"/>
  <c r="I122" i="22"/>
  <c r="J120" i="22"/>
  <c r="I120" i="22"/>
  <c r="J118" i="22"/>
  <c r="I118" i="22"/>
  <c r="J117" i="22"/>
  <c r="I117" i="22"/>
  <c r="J116" i="22"/>
  <c r="I116" i="22"/>
  <c r="J115" i="22"/>
  <c r="I115" i="22"/>
  <c r="J114" i="22"/>
  <c r="I114" i="22"/>
  <c r="J113" i="22"/>
  <c r="I113" i="22"/>
  <c r="J112" i="22"/>
  <c r="I111" i="22"/>
  <c r="J111" i="22"/>
  <c r="J110" i="22"/>
  <c r="I109" i="22"/>
  <c r="J109" i="22"/>
  <c r="I107" i="22"/>
  <c r="J107" i="22"/>
  <c r="J106" i="22"/>
  <c r="I106" i="22"/>
  <c r="J104" i="22"/>
  <c r="I104" i="22"/>
  <c r="I102" i="22"/>
  <c r="J101" i="22"/>
  <c r="I101" i="22"/>
  <c r="J100" i="22"/>
  <c r="I100" i="22"/>
  <c r="J99" i="22"/>
  <c r="I99" i="22"/>
  <c r="J98" i="22"/>
  <c r="I98" i="22"/>
  <c r="J97" i="22"/>
  <c r="I97" i="22"/>
  <c r="J96" i="22"/>
  <c r="I96" i="22"/>
  <c r="I95" i="22"/>
  <c r="J95" i="22"/>
  <c r="I93" i="22"/>
  <c r="J93" i="22"/>
  <c r="J92" i="22"/>
  <c r="I91" i="22"/>
  <c r="J91" i="22"/>
  <c r="J90" i="22"/>
  <c r="I90" i="22"/>
  <c r="I88" i="22"/>
  <c r="I86" i="22"/>
  <c r="J85" i="22"/>
  <c r="I85" i="22"/>
  <c r="J84" i="22"/>
  <c r="I84" i="22"/>
  <c r="J83" i="22"/>
  <c r="I83" i="22"/>
  <c r="J82" i="22"/>
  <c r="I82" i="22"/>
  <c r="J81" i="22"/>
  <c r="I81" i="22"/>
  <c r="J80" i="22"/>
  <c r="I79" i="22"/>
  <c r="J79" i="22"/>
  <c r="I78" i="22"/>
  <c r="I77" i="22"/>
  <c r="J77" i="22"/>
  <c r="I76" i="22"/>
  <c r="J76" i="22"/>
  <c r="I75" i="22"/>
  <c r="J75" i="22"/>
  <c r="J74" i="22"/>
  <c r="I74" i="22"/>
  <c r="J73" i="22"/>
  <c r="I72" i="22"/>
  <c r="J71" i="22"/>
  <c r="I71" i="22"/>
  <c r="I70" i="22"/>
  <c r="J69" i="22"/>
  <c r="I69" i="22"/>
  <c r="I68" i="22"/>
  <c r="J67" i="22"/>
  <c r="I67" i="22"/>
  <c r="J66" i="22"/>
  <c r="I66" i="22"/>
  <c r="J65" i="22"/>
  <c r="I65" i="22"/>
  <c r="J64" i="22"/>
  <c r="I64" i="22"/>
  <c r="I63" i="22"/>
  <c r="J63" i="22"/>
  <c r="I61" i="22"/>
  <c r="J61" i="22"/>
  <c r="J60" i="22"/>
  <c r="J59" i="22"/>
  <c r="J58" i="22"/>
  <c r="I58" i="22"/>
  <c r="J57" i="22"/>
  <c r="J56" i="22"/>
  <c r="I56" i="22"/>
  <c r="J55" i="22"/>
  <c r="I55" i="22"/>
  <c r="J54" i="22"/>
  <c r="I54" i="22"/>
  <c r="J53" i="22"/>
  <c r="I53" i="22"/>
  <c r="I52" i="22"/>
  <c r="J51" i="22"/>
  <c r="I51" i="22"/>
  <c r="J50" i="22"/>
  <c r="I50" i="22"/>
  <c r="J49" i="22"/>
  <c r="I49" i="22"/>
  <c r="J48" i="22"/>
  <c r="I47" i="22"/>
  <c r="J47" i="22"/>
  <c r="I45" i="22"/>
  <c r="J45" i="22"/>
  <c r="J44" i="22"/>
  <c r="I43" i="22"/>
  <c r="J43" i="22"/>
  <c r="J42" i="22"/>
  <c r="I42" i="22"/>
  <c r="I41" i="22"/>
  <c r="J41" i="22"/>
  <c r="J40" i="22"/>
  <c r="I40" i="22"/>
  <c r="I39" i="22"/>
  <c r="J37" i="22"/>
  <c r="I37" i="22"/>
  <c r="J36" i="22"/>
  <c r="I36" i="22"/>
  <c r="J35" i="22"/>
  <c r="I35" i="22"/>
  <c r="J34" i="22"/>
  <c r="I34" i="22"/>
  <c r="J33" i="22"/>
  <c r="I33" i="22"/>
  <c r="I31" i="22"/>
  <c r="J31" i="22"/>
  <c r="I29" i="22"/>
  <c r="J29" i="22"/>
  <c r="I28" i="22"/>
  <c r="J28" i="22"/>
  <c r="I27" i="22"/>
  <c r="J27" i="22"/>
  <c r="I26" i="22"/>
  <c r="J24" i="22"/>
  <c r="I24" i="22"/>
  <c r="I23" i="22"/>
  <c r="J22" i="22"/>
  <c r="S18" i="22"/>
  <c r="R18" i="22"/>
  <c r="S3" i="22"/>
  <c r="R3" i="22"/>
  <c r="J20" i="22"/>
  <c r="I20" i="22"/>
  <c r="S21" i="22"/>
  <c r="R21" i="22"/>
  <c r="J19" i="22"/>
  <c r="I19" i="22"/>
  <c r="S15" i="22"/>
  <c r="R15" i="22"/>
  <c r="J18" i="22"/>
  <c r="I18" i="22"/>
  <c r="S4" i="22"/>
  <c r="R4" i="22"/>
  <c r="J17" i="22"/>
  <c r="S6" i="22"/>
  <c r="R6" i="22"/>
  <c r="J16" i="22"/>
  <c r="I16" i="22"/>
  <c r="S14" i="22"/>
  <c r="R14" i="22"/>
  <c r="J15" i="22"/>
  <c r="I15" i="22"/>
  <c r="S19" i="22"/>
  <c r="H260" i="34" s="1"/>
  <c r="R19" i="22"/>
  <c r="S12" i="22"/>
  <c r="R12" i="22"/>
  <c r="J13" i="22"/>
  <c r="I13" i="22"/>
  <c r="S13" i="22"/>
  <c r="R13" i="22"/>
  <c r="I12" i="22"/>
  <c r="J12" i="22"/>
  <c r="S5" i="22"/>
  <c r="R5" i="22"/>
  <c r="J11" i="22"/>
  <c r="I11" i="22"/>
  <c r="S2" i="22"/>
  <c r="R2" i="22"/>
  <c r="J10" i="22"/>
  <c r="I10" i="22"/>
  <c r="S10" i="22"/>
  <c r="R10" i="22"/>
  <c r="S17" i="22"/>
  <c r="R17" i="22"/>
  <c r="J8" i="22"/>
  <c r="I8" i="22"/>
  <c r="S20" i="22"/>
  <c r="R20" i="22"/>
  <c r="J7" i="22"/>
  <c r="S8" i="22"/>
  <c r="R8" i="22"/>
  <c r="J6" i="22"/>
  <c r="S9" i="22"/>
  <c r="H251" i="34" s="1"/>
  <c r="R9" i="22"/>
  <c r="G251" i="34" s="1"/>
  <c r="I5" i="22"/>
  <c r="J5" i="22"/>
  <c r="S7" i="22"/>
  <c r="H250" i="34" s="1"/>
  <c r="R7" i="22"/>
  <c r="J4" i="22"/>
  <c r="I4" i="22"/>
  <c r="S16" i="22"/>
  <c r="H249" i="34" s="1"/>
  <c r="R16" i="22"/>
  <c r="J3" i="22"/>
  <c r="S11" i="22"/>
  <c r="R11" i="22"/>
  <c r="G248" i="34" s="1"/>
  <c r="I2" i="22"/>
  <c r="J381" i="21"/>
  <c r="I381" i="21"/>
  <c r="J379" i="21"/>
  <c r="I379" i="21"/>
  <c r="J378" i="21"/>
  <c r="I378" i="21"/>
  <c r="J377" i="21"/>
  <c r="J376" i="21"/>
  <c r="I376" i="21"/>
  <c r="J375" i="21"/>
  <c r="J374" i="21"/>
  <c r="I374" i="21"/>
  <c r="J373" i="21"/>
  <c r="I373" i="21"/>
  <c r="I372" i="21"/>
  <c r="J372" i="21"/>
  <c r="J371" i="21"/>
  <c r="J370" i="21"/>
  <c r="J369" i="21"/>
  <c r="J368" i="21"/>
  <c r="I368" i="21"/>
  <c r="J367" i="21"/>
  <c r="I366" i="21"/>
  <c r="J365" i="21"/>
  <c r="I365" i="21"/>
  <c r="J363" i="21"/>
  <c r="I363" i="21"/>
  <c r="J362" i="21"/>
  <c r="I362" i="21"/>
  <c r="J361" i="21"/>
  <c r="J360" i="21"/>
  <c r="I360" i="21"/>
  <c r="J359" i="21"/>
  <c r="J358" i="21"/>
  <c r="I358" i="21"/>
  <c r="J357" i="21"/>
  <c r="I357" i="21"/>
  <c r="I356" i="21"/>
  <c r="J356" i="21"/>
  <c r="J355" i="21"/>
  <c r="J354" i="21"/>
  <c r="J353" i="21"/>
  <c r="J352" i="21"/>
  <c r="I352" i="21"/>
  <c r="J349" i="21"/>
  <c r="I349" i="21"/>
  <c r="J347" i="21"/>
  <c r="I347" i="21"/>
  <c r="J346" i="21"/>
  <c r="I346" i="21"/>
  <c r="J345" i="21"/>
  <c r="J344" i="21"/>
  <c r="I344" i="21"/>
  <c r="J343" i="21"/>
  <c r="J342" i="21"/>
  <c r="I342" i="21"/>
  <c r="J341" i="21"/>
  <c r="I341" i="21"/>
  <c r="I340" i="21"/>
  <c r="J340" i="21"/>
  <c r="J339" i="21"/>
  <c r="J338" i="21"/>
  <c r="J337" i="21"/>
  <c r="J336" i="21"/>
  <c r="I336" i="21"/>
  <c r="J335" i="21"/>
  <c r="I334" i="21"/>
  <c r="J333" i="21"/>
  <c r="I333" i="21"/>
  <c r="J331" i="21"/>
  <c r="I331" i="21"/>
  <c r="J330" i="21"/>
  <c r="I330" i="21"/>
  <c r="J329" i="21"/>
  <c r="J328" i="21"/>
  <c r="I328" i="21"/>
  <c r="J327" i="21"/>
  <c r="J326" i="21"/>
  <c r="I326" i="21"/>
  <c r="J325" i="21"/>
  <c r="I325" i="21"/>
  <c r="I324" i="21"/>
  <c r="J324" i="21"/>
  <c r="J323" i="21"/>
  <c r="J322" i="21"/>
  <c r="J321" i="21"/>
  <c r="J320" i="21"/>
  <c r="I320" i="21"/>
  <c r="J317" i="21"/>
  <c r="I317" i="21"/>
  <c r="J315" i="21"/>
  <c r="I315" i="21"/>
  <c r="J314" i="21"/>
  <c r="I314" i="21"/>
  <c r="J313" i="21"/>
  <c r="J312" i="21"/>
  <c r="I312" i="21"/>
  <c r="J311" i="21"/>
  <c r="J310" i="21"/>
  <c r="I310" i="21"/>
  <c r="J309" i="21"/>
  <c r="I309" i="21"/>
  <c r="I308" i="21"/>
  <c r="J308" i="21"/>
  <c r="J307" i="21"/>
  <c r="J306" i="21"/>
  <c r="J305" i="21"/>
  <c r="J304" i="21"/>
  <c r="I304" i="21"/>
  <c r="I302" i="21"/>
  <c r="J301" i="21"/>
  <c r="I301" i="21"/>
  <c r="J299" i="21"/>
  <c r="I299" i="21"/>
  <c r="J298" i="21"/>
  <c r="I298" i="21"/>
  <c r="J297" i="21"/>
  <c r="J296" i="21"/>
  <c r="I296" i="21"/>
  <c r="J295" i="21"/>
  <c r="J294" i="21"/>
  <c r="I294" i="21"/>
  <c r="J293" i="21"/>
  <c r="I293" i="21"/>
  <c r="I292" i="21"/>
  <c r="J292" i="21"/>
  <c r="J291" i="21"/>
  <c r="J290" i="21"/>
  <c r="J289" i="21"/>
  <c r="J288" i="21"/>
  <c r="I288" i="21"/>
  <c r="J285" i="21"/>
  <c r="I285" i="21"/>
  <c r="J283" i="21"/>
  <c r="I283" i="21"/>
  <c r="J282" i="21"/>
  <c r="I282" i="21"/>
  <c r="J281" i="21"/>
  <c r="J280" i="21"/>
  <c r="I280" i="21"/>
  <c r="J279" i="21"/>
  <c r="J278" i="21"/>
  <c r="I278" i="21"/>
  <c r="J277" i="21"/>
  <c r="I277" i="21"/>
  <c r="I276" i="21"/>
  <c r="J276" i="21"/>
  <c r="J275" i="21"/>
  <c r="J274" i="21"/>
  <c r="J273" i="21"/>
  <c r="J272" i="21"/>
  <c r="I272" i="21"/>
  <c r="J271" i="21"/>
  <c r="I270" i="21"/>
  <c r="J269" i="21"/>
  <c r="I269" i="21"/>
  <c r="J267" i="21"/>
  <c r="I267" i="21"/>
  <c r="J266" i="21"/>
  <c r="I266" i="21"/>
  <c r="J265" i="21"/>
  <c r="J264" i="21"/>
  <c r="I264" i="21"/>
  <c r="J263" i="21"/>
  <c r="J262" i="21"/>
  <c r="I262" i="21"/>
  <c r="J261" i="21"/>
  <c r="I261" i="21"/>
  <c r="I260" i="21"/>
  <c r="J260" i="21"/>
  <c r="J259" i="21"/>
  <c r="J258" i="21"/>
  <c r="J257" i="21"/>
  <c r="J256" i="21"/>
  <c r="I256" i="21"/>
  <c r="J253" i="21"/>
  <c r="I253" i="21"/>
  <c r="J251" i="21"/>
  <c r="I251" i="21"/>
  <c r="J250" i="21"/>
  <c r="I250" i="21"/>
  <c r="J249" i="21"/>
  <c r="J248" i="21"/>
  <c r="I248" i="21"/>
  <c r="J247" i="21"/>
  <c r="J246" i="21"/>
  <c r="I246" i="21"/>
  <c r="J245" i="21"/>
  <c r="I245" i="21"/>
  <c r="I244" i="21"/>
  <c r="J244" i="21"/>
  <c r="J243" i="21"/>
  <c r="J242" i="21"/>
  <c r="J241" i="21"/>
  <c r="J240" i="21"/>
  <c r="I240" i="21"/>
  <c r="J239" i="21"/>
  <c r="I238" i="21"/>
  <c r="J237" i="21"/>
  <c r="I237" i="21"/>
  <c r="J235" i="21"/>
  <c r="I235" i="21"/>
  <c r="J234" i="21"/>
  <c r="I234" i="21"/>
  <c r="J233" i="21"/>
  <c r="J232" i="21"/>
  <c r="I232" i="21"/>
  <c r="J231" i="21"/>
  <c r="J230" i="21"/>
  <c r="I230" i="21"/>
  <c r="J229" i="21"/>
  <c r="I229" i="21"/>
  <c r="I228" i="21"/>
  <c r="J228" i="21"/>
  <c r="J227" i="21"/>
  <c r="J226" i="21"/>
  <c r="J225" i="21"/>
  <c r="J224" i="21"/>
  <c r="I224" i="21"/>
  <c r="J221" i="21"/>
  <c r="I221" i="21"/>
  <c r="J219" i="21"/>
  <c r="I219" i="21"/>
  <c r="J218" i="21"/>
  <c r="I218" i="21"/>
  <c r="J217" i="21"/>
  <c r="J216" i="21"/>
  <c r="I216" i="21"/>
  <c r="J215" i="21"/>
  <c r="J214" i="21"/>
  <c r="I214" i="21"/>
  <c r="J213" i="21"/>
  <c r="I213" i="21"/>
  <c r="I212" i="21"/>
  <c r="J212" i="21"/>
  <c r="J211" i="21"/>
  <c r="J210" i="21"/>
  <c r="J209" i="21"/>
  <c r="J208" i="21"/>
  <c r="I208" i="21"/>
  <c r="J207" i="21"/>
  <c r="I206" i="21"/>
  <c r="J205" i="21"/>
  <c r="I205" i="21"/>
  <c r="J203" i="21"/>
  <c r="I203" i="21"/>
  <c r="J202" i="21"/>
  <c r="I202" i="21"/>
  <c r="J201" i="21"/>
  <c r="J200" i="21"/>
  <c r="I200" i="21"/>
  <c r="J199" i="21"/>
  <c r="J198" i="21"/>
  <c r="I198" i="21"/>
  <c r="J197" i="21"/>
  <c r="I197" i="21"/>
  <c r="I196" i="21"/>
  <c r="J196" i="21"/>
  <c r="J195" i="21"/>
  <c r="J194" i="21"/>
  <c r="J193" i="21"/>
  <c r="J192" i="21"/>
  <c r="I192" i="21"/>
  <c r="J189" i="21"/>
  <c r="I189" i="21"/>
  <c r="J187" i="21"/>
  <c r="I187" i="21"/>
  <c r="J186" i="21"/>
  <c r="I186" i="21"/>
  <c r="J185" i="21"/>
  <c r="J184" i="21"/>
  <c r="I184" i="21"/>
  <c r="J183" i="21"/>
  <c r="J182" i="21"/>
  <c r="I182" i="21"/>
  <c r="J181" i="21"/>
  <c r="I181" i="21"/>
  <c r="I180" i="21"/>
  <c r="J180" i="21"/>
  <c r="J179" i="21"/>
  <c r="J178" i="21"/>
  <c r="J177" i="21"/>
  <c r="J176" i="21"/>
  <c r="I176" i="21"/>
  <c r="J175" i="21"/>
  <c r="I174" i="21"/>
  <c r="J173" i="21"/>
  <c r="I173" i="21"/>
  <c r="J171" i="21"/>
  <c r="I171" i="21"/>
  <c r="J170" i="21"/>
  <c r="I170" i="21"/>
  <c r="J169" i="21"/>
  <c r="J168" i="21"/>
  <c r="I168" i="21"/>
  <c r="J167" i="21"/>
  <c r="J166" i="21"/>
  <c r="I166" i="21"/>
  <c r="J165" i="21"/>
  <c r="I165" i="21"/>
  <c r="I164" i="21"/>
  <c r="J164" i="21"/>
  <c r="J163" i="21"/>
  <c r="J162" i="21"/>
  <c r="J161" i="21"/>
  <c r="J160" i="21"/>
  <c r="I160" i="21"/>
  <c r="J157" i="21"/>
  <c r="I157" i="21"/>
  <c r="J155" i="21"/>
  <c r="I155" i="21"/>
  <c r="J154" i="21"/>
  <c r="I154" i="21"/>
  <c r="J153" i="21"/>
  <c r="J152" i="21"/>
  <c r="I152" i="21"/>
  <c r="J151" i="21"/>
  <c r="J150" i="21"/>
  <c r="I150" i="21"/>
  <c r="J149" i="21"/>
  <c r="I149" i="21"/>
  <c r="I148" i="21"/>
  <c r="J148" i="21"/>
  <c r="J147" i="21"/>
  <c r="J146" i="21"/>
  <c r="J145" i="21"/>
  <c r="J144" i="21"/>
  <c r="I144" i="21"/>
  <c r="J143" i="21"/>
  <c r="I142" i="21"/>
  <c r="J141" i="21"/>
  <c r="I141" i="21"/>
  <c r="J139" i="21"/>
  <c r="I139" i="21"/>
  <c r="J138" i="21"/>
  <c r="I138" i="21"/>
  <c r="J137" i="21"/>
  <c r="J136" i="21"/>
  <c r="I136" i="21"/>
  <c r="J135" i="21"/>
  <c r="J134" i="21"/>
  <c r="I134" i="21"/>
  <c r="J133" i="21"/>
  <c r="I133" i="21"/>
  <c r="I132" i="21"/>
  <c r="J132" i="21"/>
  <c r="J131" i="21"/>
  <c r="J130" i="21"/>
  <c r="J129" i="21"/>
  <c r="J128" i="21"/>
  <c r="I128" i="21"/>
  <c r="J125" i="21"/>
  <c r="I125" i="21"/>
  <c r="J123" i="21"/>
  <c r="I123" i="21"/>
  <c r="J122" i="21"/>
  <c r="I122" i="21"/>
  <c r="J121" i="21"/>
  <c r="J120" i="21"/>
  <c r="I120" i="21"/>
  <c r="J119" i="21"/>
  <c r="J118" i="21"/>
  <c r="I118" i="21"/>
  <c r="J117" i="21"/>
  <c r="I117" i="21"/>
  <c r="I116" i="21"/>
  <c r="J116" i="21"/>
  <c r="J115" i="21"/>
  <c r="J114" i="21"/>
  <c r="J113" i="21"/>
  <c r="J112" i="21"/>
  <c r="I112" i="21"/>
  <c r="J111" i="21"/>
  <c r="I110" i="21"/>
  <c r="J109" i="21"/>
  <c r="I109" i="21"/>
  <c r="J107" i="21"/>
  <c r="I107" i="21"/>
  <c r="J106" i="21"/>
  <c r="I106" i="21"/>
  <c r="J105" i="21"/>
  <c r="J104" i="21"/>
  <c r="I104" i="21"/>
  <c r="J103" i="21"/>
  <c r="J102" i="21"/>
  <c r="I102" i="21"/>
  <c r="J101" i="21"/>
  <c r="I101" i="21"/>
  <c r="I100" i="21"/>
  <c r="J100" i="21"/>
  <c r="J99" i="21"/>
  <c r="J98" i="21"/>
  <c r="J97" i="21"/>
  <c r="J96" i="21"/>
  <c r="I96" i="21"/>
  <c r="J93" i="21"/>
  <c r="I93" i="21"/>
  <c r="J91" i="21"/>
  <c r="I91" i="21"/>
  <c r="J90" i="21"/>
  <c r="I90" i="21"/>
  <c r="J89" i="21"/>
  <c r="J88" i="21"/>
  <c r="I88" i="21"/>
  <c r="J87" i="21"/>
  <c r="J86" i="21"/>
  <c r="I86" i="21"/>
  <c r="J85" i="21"/>
  <c r="I85" i="21"/>
  <c r="I84" i="21"/>
  <c r="J84" i="21"/>
  <c r="J82" i="21"/>
  <c r="J81" i="21"/>
  <c r="J80" i="21"/>
  <c r="I80" i="21"/>
  <c r="I78" i="21"/>
  <c r="J78" i="21"/>
  <c r="J77" i="21"/>
  <c r="I77" i="21"/>
  <c r="J75" i="21"/>
  <c r="I75" i="21"/>
  <c r="J74" i="21"/>
  <c r="I74" i="21"/>
  <c r="J73" i="21"/>
  <c r="J72" i="21"/>
  <c r="I72" i="21"/>
  <c r="J71" i="21"/>
  <c r="J70" i="21"/>
  <c r="I70" i="21"/>
  <c r="J69" i="21"/>
  <c r="I69" i="21"/>
  <c r="I68" i="21"/>
  <c r="J68" i="21"/>
  <c r="J66" i="21"/>
  <c r="J65" i="21"/>
  <c r="J64" i="21"/>
  <c r="I64" i="21"/>
  <c r="J61" i="21"/>
  <c r="I61" i="21"/>
  <c r="J59" i="21"/>
  <c r="I59" i="21"/>
  <c r="J58" i="21"/>
  <c r="I58" i="21"/>
  <c r="J57" i="21"/>
  <c r="J56" i="21"/>
  <c r="I56" i="21"/>
  <c r="J55" i="21"/>
  <c r="J54" i="21"/>
  <c r="I54" i="21"/>
  <c r="J53" i="21"/>
  <c r="I53" i="21"/>
  <c r="I52" i="21"/>
  <c r="J52" i="21"/>
  <c r="J50" i="21"/>
  <c r="J49" i="21"/>
  <c r="J48" i="21"/>
  <c r="I48" i="21"/>
  <c r="J45" i="21"/>
  <c r="I45" i="21"/>
  <c r="J43" i="21"/>
  <c r="I43" i="21"/>
  <c r="J42" i="21"/>
  <c r="I42" i="21"/>
  <c r="J41" i="21"/>
  <c r="J40" i="21"/>
  <c r="I40" i="21"/>
  <c r="J39" i="21"/>
  <c r="J38" i="21"/>
  <c r="I38" i="21"/>
  <c r="J37" i="21"/>
  <c r="I37" i="21"/>
  <c r="I36" i="21"/>
  <c r="J36" i="21"/>
  <c r="J34" i="21"/>
  <c r="J33" i="21"/>
  <c r="J32" i="21"/>
  <c r="I32" i="21"/>
  <c r="J29" i="21"/>
  <c r="I29" i="21"/>
  <c r="J27" i="21"/>
  <c r="I27" i="21"/>
  <c r="J26" i="21"/>
  <c r="I26" i="21"/>
  <c r="J25" i="21"/>
  <c r="J24" i="21"/>
  <c r="I24" i="21"/>
  <c r="J23" i="21"/>
  <c r="I22" i="21"/>
  <c r="J22" i="21"/>
  <c r="S2" i="21"/>
  <c r="R2" i="21"/>
  <c r="J21" i="21"/>
  <c r="I21" i="21"/>
  <c r="S9" i="21"/>
  <c r="R9" i="21"/>
  <c r="G286" i="34" s="1"/>
  <c r="I20" i="21"/>
  <c r="J20" i="21"/>
  <c r="S20" i="21"/>
  <c r="R20" i="21"/>
  <c r="J19" i="21"/>
  <c r="I19" i="21"/>
  <c r="S6" i="21"/>
  <c r="R6" i="21"/>
  <c r="J18" i="21"/>
  <c r="S8" i="21"/>
  <c r="R8" i="21"/>
  <c r="J17" i="21"/>
  <c r="S3" i="21"/>
  <c r="R3" i="21"/>
  <c r="J16" i="21"/>
  <c r="I16" i="21"/>
  <c r="S4" i="21"/>
  <c r="R4" i="21"/>
  <c r="S14" i="21"/>
  <c r="R14" i="21"/>
  <c r="G280" i="34" s="1"/>
  <c r="S7" i="21"/>
  <c r="R7" i="21"/>
  <c r="J13" i="21"/>
  <c r="I13" i="21"/>
  <c r="S19" i="21"/>
  <c r="R19" i="21"/>
  <c r="S11" i="21"/>
  <c r="H277" i="34" s="1"/>
  <c r="R11" i="21"/>
  <c r="G277" i="34" s="1"/>
  <c r="S5" i="21"/>
  <c r="R5" i="21"/>
  <c r="J10" i="21"/>
  <c r="I10" i="21"/>
  <c r="S10" i="21"/>
  <c r="R10" i="21"/>
  <c r="J9" i="21"/>
  <c r="S21" i="21"/>
  <c r="R21" i="21"/>
  <c r="G274" i="34" s="1"/>
  <c r="J8" i="21"/>
  <c r="I8" i="21"/>
  <c r="S18" i="21"/>
  <c r="H273" i="34" s="1"/>
  <c r="R18" i="21"/>
  <c r="J7" i="21"/>
  <c r="S15" i="21"/>
  <c r="H272" i="34" s="1"/>
  <c r="R15" i="21"/>
  <c r="J6" i="21"/>
  <c r="I6" i="21"/>
  <c r="S16" i="21"/>
  <c r="R16" i="21"/>
  <c r="G271" i="34" s="1"/>
  <c r="J5" i="21"/>
  <c r="I5" i="21"/>
  <c r="S13" i="21"/>
  <c r="H270" i="34" s="1"/>
  <c r="R13" i="21"/>
  <c r="G270" i="34" s="1"/>
  <c r="I4" i="21"/>
  <c r="J4" i="21"/>
  <c r="S12" i="21"/>
  <c r="R12" i="21"/>
  <c r="G269" i="34" s="1"/>
  <c r="J3" i="21"/>
  <c r="I3" i="21"/>
  <c r="S17" i="21"/>
  <c r="H268" i="34" s="1"/>
  <c r="R17" i="21"/>
  <c r="J381" i="20"/>
  <c r="J379" i="20"/>
  <c r="J378" i="20"/>
  <c r="J377" i="20"/>
  <c r="I377" i="20"/>
  <c r="J375" i="20"/>
  <c r="I375" i="20"/>
  <c r="J374" i="20"/>
  <c r="I374" i="20"/>
  <c r="J372" i="20"/>
  <c r="I372" i="20"/>
  <c r="J371" i="20"/>
  <c r="J370" i="20"/>
  <c r="I370" i="20"/>
  <c r="J369" i="20"/>
  <c r="I369" i="20"/>
  <c r="I368" i="20"/>
  <c r="J368" i="20"/>
  <c r="J367" i="20"/>
  <c r="I367" i="20"/>
  <c r="J364" i="20"/>
  <c r="I364" i="20"/>
  <c r="J363" i="20"/>
  <c r="I362" i="20"/>
  <c r="J362" i="20"/>
  <c r="J361" i="20"/>
  <c r="I361" i="20"/>
  <c r="J359" i="20"/>
  <c r="I359" i="20"/>
  <c r="J358" i="20"/>
  <c r="I358" i="20"/>
  <c r="J356" i="20"/>
  <c r="I356" i="20"/>
  <c r="J355" i="20"/>
  <c r="J354" i="20"/>
  <c r="I354" i="20"/>
  <c r="J353" i="20"/>
  <c r="I353" i="20"/>
  <c r="I352" i="20"/>
  <c r="J352" i="20"/>
  <c r="J351" i="20"/>
  <c r="I351" i="20"/>
  <c r="I349" i="20"/>
  <c r="J349" i="20"/>
  <c r="J348" i="20"/>
  <c r="I348" i="20"/>
  <c r="J347" i="20"/>
  <c r="I346" i="20"/>
  <c r="J346" i="20"/>
  <c r="J345" i="20"/>
  <c r="I345" i="20"/>
  <c r="J343" i="20"/>
  <c r="J342" i="20"/>
  <c r="I342" i="20"/>
  <c r="J340" i="20"/>
  <c r="I340" i="20"/>
  <c r="J339" i="20"/>
  <c r="J338" i="20"/>
  <c r="I338" i="20"/>
  <c r="J337" i="20"/>
  <c r="I337" i="20"/>
  <c r="I336" i="20"/>
  <c r="J336" i="20"/>
  <c r="J335" i="20"/>
  <c r="I333" i="20"/>
  <c r="J333" i="20"/>
  <c r="J332" i="20"/>
  <c r="I332" i="20"/>
  <c r="J331" i="20"/>
  <c r="J330" i="20"/>
  <c r="J329" i="20"/>
  <c r="I329" i="20"/>
  <c r="J327" i="20"/>
  <c r="J326" i="20"/>
  <c r="I326" i="20"/>
  <c r="J324" i="20"/>
  <c r="I324" i="20"/>
  <c r="I322" i="20"/>
  <c r="J322" i="20"/>
  <c r="J321" i="20"/>
  <c r="I321" i="20"/>
  <c r="I320" i="20"/>
  <c r="J320" i="20"/>
  <c r="I319" i="20"/>
  <c r="J319" i="20"/>
  <c r="J317" i="20"/>
  <c r="J316" i="20"/>
  <c r="J315" i="20"/>
  <c r="J314" i="20"/>
  <c r="J313" i="20"/>
  <c r="I313" i="20"/>
  <c r="J312" i="20"/>
  <c r="J311" i="20"/>
  <c r="I311" i="20"/>
  <c r="J310" i="20"/>
  <c r="I310" i="20"/>
  <c r="J308" i="20"/>
  <c r="I308" i="20"/>
  <c r="J306" i="20"/>
  <c r="J305" i="20"/>
  <c r="I305" i="20"/>
  <c r="I304" i="20"/>
  <c r="J304" i="20"/>
  <c r="J303" i="20"/>
  <c r="I303" i="20"/>
  <c r="J301" i="20"/>
  <c r="I301" i="20"/>
  <c r="J299" i="20"/>
  <c r="J298" i="20"/>
  <c r="J297" i="20"/>
  <c r="I297" i="20"/>
  <c r="J296" i="20"/>
  <c r="J295" i="20"/>
  <c r="J294" i="20"/>
  <c r="I294" i="20"/>
  <c r="J292" i="20"/>
  <c r="I292" i="20"/>
  <c r="J290" i="20"/>
  <c r="I290" i="20"/>
  <c r="J289" i="20"/>
  <c r="I289" i="20"/>
  <c r="I288" i="20"/>
  <c r="J288" i="20"/>
  <c r="J287" i="20"/>
  <c r="J285" i="20"/>
  <c r="I285" i="20"/>
  <c r="J284" i="20"/>
  <c r="I284" i="20"/>
  <c r="J282" i="20"/>
  <c r="J281" i="20"/>
  <c r="I281" i="20"/>
  <c r="J280" i="20"/>
  <c r="J278" i="20"/>
  <c r="I278" i="20"/>
  <c r="J277" i="20"/>
  <c r="I277" i="20"/>
  <c r="J276" i="20"/>
  <c r="I276" i="20"/>
  <c r="I274" i="20"/>
  <c r="J274" i="20"/>
  <c r="J273" i="20"/>
  <c r="I273" i="20"/>
  <c r="I272" i="20"/>
  <c r="J272" i="20"/>
  <c r="I271" i="20"/>
  <c r="J271" i="20"/>
  <c r="J269" i="20"/>
  <c r="J268" i="20"/>
  <c r="J266" i="20"/>
  <c r="J265" i="20"/>
  <c r="I265" i="20"/>
  <c r="J264" i="20"/>
  <c r="J263" i="20"/>
  <c r="I263" i="20"/>
  <c r="J262" i="20"/>
  <c r="I262" i="20"/>
  <c r="I261" i="20"/>
  <c r="J260" i="20"/>
  <c r="I260" i="20"/>
  <c r="J258" i="20"/>
  <c r="I258" i="20"/>
  <c r="J257" i="20"/>
  <c r="I257" i="20"/>
  <c r="I256" i="20"/>
  <c r="J256" i="20"/>
  <c r="J255" i="20"/>
  <c r="I255" i="20"/>
  <c r="J253" i="20"/>
  <c r="I252" i="20"/>
  <c r="J252" i="20"/>
  <c r="I250" i="20"/>
  <c r="J250" i="20"/>
  <c r="J249" i="20"/>
  <c r="I249" i="20"/>
  <c r="I248" i="20"/>
  <c r="J248" i="20"/>
  <c r="I247" i="20"/>
  <c r="J247" i="20"/>
  <c r="J246" i="20"/>
  <c r="I246" i="20"/>
  <c r="I245" i="20"/>
  <c r="J244" i="20"/>
  <c r="I244" i="20"/>
  <c r="J242" i="20"/>
  <c r="J241" i="20"/>
  <c r="I241" i="20"/>
  <c r="I240" i="20"/>
  <c r="J240" i="20"/>
  <c r="I237" i="20"/>
  <c r="J237" i="20"/>
  <c r="J236" i="20"/>
  <c r="I236" i="20"/>
  <c r="J234" i="20"/>
  <c r="J233" i="20"/>
  <c r="I233" i="20"/>
  <c r="I232" i="20"/>
  <c r="J232" i="20"/>
  <c r="J231" i="20"/>
  <c r="I231" i="20"/>
  <c r="J230" i="20"/>
  <c r="I230" i="20"/>
  <c r="J229" i="20"/>
  <c r="I229" i="20"/>
  <c r="J228" i="20"/>
  <c r="I228" i="20"/>
  <c r="J226" i="20"/>
  <c r="J225" i="20"/>
  <c r="I225" i="20"/>
  <c r="I224" i="20"/>
  <c r="J224" i="20"/>
  <c r="J223" i="20"/>
  <c r="I223" i="20"/>
  <c r="J221" i="20"/>
  <c r="I221" i="20"/>
  <c r="J220" i="20"/>
  <c r="I220" i="20"/>
  <c r="J217" i="20"/>
  <c r="I217" i="20"/>
  <c r="I216" i="20"/>
  <c r="J216" i="20"/>
  <c r="J215" i="20"/>
  <c r="J214" i="20"/>
  <c r="I214" i="20"/>
  <c r="I213" i="20"/>
  <c r="J212" i="20"/>
  <c r="I212" i="20"/>
  <c r="I210" i="20"/>
  <c r="J210" i="20"/>
  <c r="J209" i="20"/>
  <c r="I209" i="20"/>
  <c r="I208" i="20"/>
  <c r="J208" i="20"/>
  <c r="I207" i="20"/>
  <c r="J207" i="20"/>
  <c r="J204" i="20"/>
  <c r="I204" i="20"/>
  <c r="I202" i="20"/>
  <c r="J202" i="20"/>
  <c r="J201" i="20"/>
  <c r="I201" i="20"/>
  <c r="J200" i="20"/>
  <c r="J199" i="20"/>
  <c r="J198" i="20"/>
  <c r="I198" i="20"/>
  <c r="I197" i="20"/>
  <c r="J196" i="20"/>
  <c r="I196" i="20"/>
  <c r="J194" i="20"/>
  <c r="I194" i="20"/>
  <c r="J193" i="20"/>
  <c r="I193" i="20"/>
  <c r="I192" i="20"/>
  <c r="J192" i="20"/>
  <c r="J191" i="20"/>
  <c r="I191" i="20"/>
  <c r="J189" i="20"/>
  <c r="I189" i="20"/>
  <c r="J188" i="20"/>
  <c r="I188" i="20"/>
  <c r="I186" i="20"/>
  <c r="J186" i="20"/>
  <c r="J185" i="20"/>
  <c r="I185" i="20"/>
  <c r="I184" i="20"/>
  <c r="J184" i="20"/>
  <c r="I183" i="20"/>
  <c r="J183" i="20"/>
  <c r="J182" i="20"/>
  <c r="I182" i="20"/>
  <c r="J181" i="20"/>
  <c r="I181" i="20"/>
  <c r="J180" i="20"/>
  <c r="I180" i="20"/>
  <c r="J177" i="20"/>
  <c r="I177" i="20"/>
  <c r="I176" i="20"/>
  <c r="J176" i="20"/>
  <c r="J175" i="20"/>
  <c r="I173" i="20"/>
  <c r="J173" i="20"/>
  <c r="J172" i="20"/>
  <c r="I172" i="20"/>
  <c r="J171" i="20"/>
  <c r="I171" i="20"/>
  <c r="J170" i="20"/>
  <c r="J169" i="20"/>
  <c r="I169" i="20"/>
  <c r="J168" i="20"/>
  <c r="J167" i="20"/>
  <c r="J166" i="20"/>
  <c r="I166" i="20"/>
  <c r="J164" i="20"/>
  <c r="I164" i="20"/>
  <c r="J162" i="20"/>
  <c r="I162" i="20"/>
  <c r="J161" i="20"/>
  <c r="I161" i="20"/>
  <c r="I160" i="20"/>
  <c r="J160" i="20"/>
  <c r="J159" i="20"/>
  <c r="I159" i="20"/>
  <c r="J157" i="20"/>
  <c r="I157" i="20"/>
  <c r="J156" i="20"/>
  <c r="I156" i="20"/>
  <c r="I155" i="20"/>
  <c r="J154" i="20"/>
  <c r="J153" i="20"/>
  <c r="I153" i="20"/>
  <c r="I152" i="20"/>
  <c r="J152" i="20"/>
  <c r="J151" i="20"/>
  <c r="I151" i="20"/>
  <c r="J150" i="20"/>
  <c r="I150" i="20"/>
  <c r="J149" i="20"/>
  <c r="I149" i="20"/>
  <c r="J148" i="20"/>
  <c r="I148" i="20"/>
  <c r="J146" i="20"/>
  <c r="J145" i="20"/>
  <c r="I144" i="20"/>
  <c r="J144" i="20"/>
  <c r="J143" i="20"/>
  <c r="I143" i="20"/>
  <c r="J142" i="20"/>
  <c r="J141" i="20"/>
  <c r="I141" i="20"/>
  <c r="J140" i="20"/>
  <c r="I140" i="20"/>
  <c r="J139" i="20"/>
  <c r="I139" i="20"/>
  <c r="J138" i="20"/>
  <c r="J137" i="20"/>
  <c r="I137" i="20"/>
  <c r="I136" i="20"/>
  <c r="J136" i="20"/>
  <c r="J135" i="20"/>
  <c r="I135" i="20"/>
  <c r="J134" i="20"/>
  <c r="I134" i="20"/>
  <c r="I133" i="20"/>
  <c r="J132" i="20"/>
  <c r="I132" i="20"/>
  <c r="J130" i="20"/>
  <c r="I130" i="20"/>
  <c r="J129" i="20"/>
  <c r="I128" i="20"/>
  <c r="J128" i="20"/>
  <c r="J127" i="20"/>
  <c r="I127" i="20"/>
  <c r="I125" i="20"/>
  <c r="J125" i="20"/>
  <c r="I124" i="20"/>
  <c r="J124" i="20"/>
  <c r="J123" i="20"/>
  <c r="I123" i="20"/>
  <c r="J122" i="20"/>
  <c r="J121" i="20"/>
  <c r="I121" i="20"/>
  <c r="J120" i="20"/>
  <c r="J118" i="20"/>
  <c r="I118" i="20"/>
  <c r="J117" i="20"/>
  <c r="I117" i="20"/>
  <c r="J116" i="20"/>
  <c r="I116" i="20"/>
  <c r="I114" i="20"/>
  <c r="J114" i="20"/>
  <c r="J113" i="20"/>
  <c r="I113" i="20"/>
  <c r="I112" i="20"/>
  <c r="J112" i="20"/>
  <c r="I111" i="20"/>
  <c r="J111" i="20"/>
  <c r="J109" i="20"/>
  <c r="J108" i="20"/>
  <c r="I107" i="20"/>
  <c r="I106" i="20"/>
  <c r="J106" i="20"/>
  <c r="J105" i="20"/>
  <c r="I105" i="20"/>
  <c r="I104" i="20"/>
  <c r="J104" i="20"/>
  <c r="J103" i="20"/>
  <c r="I103" i="20"/>
  <c r="J102" i="20"/>
  <c r="I102" i="20"/>
  <c r="J101" i="20"/>
  <c r="I101" i="20"/>
  <c r="J100" i="20"/>
  <c r="I100" i="20"/>
  <c r="J98" i="20"/>
  <c r="I98" i="20"/>
  <c r="J97" i="20"/>
  <c r="I97" i="20"/>
  <c r="I96" i="20"/>
  <c r="J96" i="20"/>
  <c r="J95" i="20"/>
  <c r="J93" i="20"/>
  <c r="I93" i="20"/>
  <c r="J92" i="20"/>
  <c r="I92" i="20"/>
  <c r="J91" i="20"/>
  <c r="I91" i="20"/>
  <c r="I90" i="20"/>
  <c r="J90" i="20"/>
  <c r="J89" i="20"/>
  <c r="I89" i="20"/>
  <c r="J88" i="20"/>
  <c r="J87" i="20"/>
  <c r="J86" i="20"/>
  <c r="I86" i="20"/>
  <c r="I85" i="20"/>
  <c r="J84" i="20"/>
  <c r="I84" i="20"/>
  <c r="J82" i="20"/>
  <c r="I82" i="20"/>
  <c r="J81" i="20"/>
  <c r="I81" i="20"/>
  <c r="I80" i="20"/>
  <c r="J80" i="20"/>
  <c r="J79" i="20"/>
  <c r="I79" i="20"/>
  <c r="J77" i="20"/>
  <c r="I77" i="20"/>
  <c r="J76" i="20"/>
  <c r="I76" i="20"/>
  <c r="I75" i="20"/>
  <c r="J74" i="20"/>
  <c r="J73" i="20"/>
  <c r="I73" i="20"/>
  <c r="I72" i="20"/>
  <c r="J72" i="20"/>
  <c r="J71" i="20"/>
  <c r="I71" i="20"/>
  <c r="J70" i="20"/>
  <c r="I70" i="20"/>
  <c r="I69" i="20"/>
  <c r="J68" i="20"/>
  <c r="I68" i="20"/>
  <c r="I67" i="20"/>
  <c r="J67" i="20"/>
  <c r="J66" i="20"/>
  <c r="I66" i="20"/>
  <c r="J65" i="20"/>
  <c r="I65" i="20"/>
  <c r="I64" i="20"/>
  <c r="J64" i="20"/>
  <c r="J63" i="20"/>
  <c r="I63" i="20"/>
  <c r="J60" i="20"/>
  <c r="I59" i="20"/>
  <c r="I58" i="20"/>
  <c r="J58" i="20"/>
  <c r="J57" i="20"/>
  <c r="I57" i="20"/>
  <c r="J56" i="20"/>
  <c r="J54" i="20"/>
  <c r="I54" i="20"/>
  <c r="I53" i="20"/>
  <c r="J52" i="20"/>
  <c r="I52" i="20"/>
  <c r="J51" i="20"/>
  <c r="J50" i="20"/>
  <c r="I48" i="20"/>
  <c r="J48" i="20"/>
  <c r="J47" i="20"/>
  <c r="I47" i="20"/>
  <c r="J45" i="20"/>
  <c r="I45" i="20"/>
  <c r="J44" i="20"/>
  <c r="I44" i="20"/>
  <c r="J43" i="20"/>
  <c r="I43" i="20"/>
  <c r="J41" i="20"/>
  <c r="I41" i="20"/>
  <c r="I40" i="20"/>
  <c r="J40" i="20"/>
  <c r="J39" i="20"/>
  <c r="I39" i="20"/>
  <c r="J38" i="20"/>
  <c r="I38" i="20"/>
  <c r="J37" i="20"/>
  <c r="I37" i="20"/>
  <c r="J36" i="20"/>
  <c r="I36" i="20"/>
  <c r="J35" i="20"/>
  <c r="I34" i="20"/>
  <c r="J34" i="20"/>
  <c r="J33" i="20"/>
  <c r="I33" i="20"/>
  <c r="I32" i="20"/>
  <c r="J32" i="20"/>
  <c r="I31" i="20"/>
  <c r="J31" i="20"/>
  <c r="I29" i="20"/>
  <c r="J28" i="20"/>
  <c r="I28" i="20"/>
  <c r="J27" i="20"/>
  <c r="I27" i="20"/>
  <c r="I26" i="20"/>
  <c r="J26" i="20"/>
  <c r="J25" i="20"/>
  <c r="I25" i="20"/>
  <c r="J24" i="20"/>
  <c r="I24" i="20"/>
  <c r="I23" i="20"/>
  <c r="J22" i="20"/>
  <c r="I22" i="20"/>
  <c r="S18" i="20"/>
  <c r="R18" i="20"/>
  <c r="G307" i="34" s="1"/>
  <c r="J21" i="20"/>
  <c r="S4" i="20"/>
  <c r="R4" i="20"/>
  <c r="I20" i="20"/>
  <c r="J20" i="20"/>
  <c r="S13" i="20"/>
  <c r="R13" i="20"/>
  <c r="I19" i="20"/>
  <c r="S15" i="20"/>
  <c r="R15" i="20"/>
  <c r="J18" i="20"/>
  <c r="I18" i="20"/>
  <c r="S17" i="20"/>
  <c r="H303" i="34" s="1"/>
  <c r="R17" i="20"/>
  <c r="G303" i="34" s="1"/>
  <c r="J17" i="20"/>
  <c r="I17" i="20"/>
  <c r="S20" i="20"/>
  <c r="R20" i="20"/>
  <c r="J16" i="20"/>
  <c r="S11" i="20"/>
  <c r="H301" i="34" s="1"/>
  <c r="R11" i="20"/>
  <c r="I15" i="20"/>
  <c r="J15" i="20"/>
  <c r="S12" i="20"/>
  <c r="R12" i="20"/>
  <c r="S21" i="20"/>
  <c r="H299" i="34" s="1"/>
  <c r="R21" i="20"/>
  <c r="S6" i="20"/>
  <c r="R6" i="20"/>
  <c r="J12" i="20"/>
  <c r="I12" i="20"/>
  <c r="S2" i="20"/>
  <c r="R2" i="20"/>
  <c r="I11" i="20"/>
  <c r="J11" i="20"/>
  <c r="S3" i="20"/>
  <c r="R3" i="20"/>
  <c r="J10" i="20"/>
  <c r="I10" i="20"/>
  <c r="S16" i="20"/>
  <c r="R16" i="20"/>
  <c r="J9" i="20"/>
  <c r="S19" i="20"/>
  <c r="R19" i="20"/>
  <c r="J8" i="20"/>
  <c r="I8" i="20"/>
  <c r="S9" i="20"/>
  <c r="R9" i="20"/>
  <c r="I7" i="20"/>
  <c r="J7" i="20"/>
  <c r="S10" i="20"/>
  <c r="H292" i="34" s="1"/>
  <c r="R10" i="20"/>
  <c r="G292" i="34" s="1"/>
  <c r="J6" i="20"/>
  <c r="I6" i="20"/>
  <c r="S14" i="20"/>
  <c r="R14" i="20"/>
  <c r="S7" i="20"/>
  <c r="H290" i="34" s="1"/>
  <c r="R7" i="20"/>
  <c r="J4" i="20"/>
  <c r="I4" i="20"/>
  <c r="S8" i="20"/>
  <c r="R8" i="20"/>
  <c r="S5" i="20"/>
  <c r="R5" i="20"/>
  <c r="G288" i="34" s="1"/>
  <c r="J2" i="20"/>
  <c r="I2" i="20"/>
  <c r="J380" i="19"/>
  <c r="J379" i="19"/>
  <c r="I379" i="19"/>
  <c r="J378" i="19"/>
  <c r="I378" i="19"/>
  <c r="I377" i="19"/>
  <c r="J376" i="19"/>
  <c r="I376" i="19"/>
  <c r="I372" i="19"/>
  <c r="J372" i="19"/>
  <c r="I371" i="19"/>
  <c r="J371" i="19"/>
  <c r="J370" i="19"/>
  <c r="I370" i="19"/>
  <c r="J369" i="19"/>
  <c r="I369" i="19"/>
  <c r="J368" i="19"/>
  <c r="I368" i="19"/>
  <c r="J367" i="19"/>
  <c r="I367" i="19"/>
  <c r="J365" i="19"/>
  <c r="I365" i="19"/>
  <c r="J361" i="19"/>
  <c r="J360" i="19"/>
  <c r="J359" i="19"/>
  <c r="I359" i="19"/>
  <c r="J358" i="19"/>
  <c r="I358" i="19"/>
  <c r="I357" i="19"/>
  <c r="J357" i="19"/>
  <c r="J356" i="19"/>
  <c r="I356" i="19"/>
  <c r="J355" i="19"/>
  <c r="I355" i="19"/>
  <c r="J354" i="19"/>
  <c r="I354" i="19"/>
  <c r="J349" i="19"/>
  <c r="I348" i="19"/>
  <c r="J348" i="19"/>
  <c r="J347" i="19"/>
  <c r="I347" i="19"/>
  <c r="I346" i="19"/>
  <c r="J346" i="19"/>
  <c r="J345" i="19"/>
  <c r="I345" i="19"/>
  <c r="J344" i="19"/>
  <c r="I344" i="19"/>
  <c r="J343" i="19"/>
  <c r="I343" i="19"/>
  <c r="J342" i="19"/>
  <c r="I342" i="19"/>
  <c r="J341" i="19"/>
  <c r="I341" i="19"/>
  <c r="J340" i="19"/>
  <c r="I340" i="19"/>
  <c r="J339" i="19"/>
  <c r="I339" i="19"/>
  <c r="I338" i="19"/>
  <c r="J337" i="19"/>
  <c r="I337" i="19"/>
  <c r="J336" i="19"/>
  <c r="I336" i="19"/>
  <c r="I335" i="19"/>
  <c r="J335" i="19"/>
  <c r="J333" i="19"/>
  <c r="I333" i="19"/>
  <c r="J332" i="19"/>
  <c r="I332" i="19"/>
  <c r="J328" i="19"/>
  <c r="I327" i="19"/>
  <c r="J327" i="19"/>
  <c r="J326" i="19"/>
  <c r="I326" i="19"/>
  <c r="J325" i="19"/>
  <c r="I325" i="19"/>
  <c r="J324" i="19"/>
  <c r="I324" i="19"/>
  <c r="J323" i="19"/>
  <c r="I323" i="19"/>
  <c r="J322" i="19"/>
  <c r="I322" i="19"/>
  <c r="J321" i="19"/>
  <c r="I321" i="19"/>
  <c r="J320" i="19"/>
  <c r="I320" i="19"/>
  <c r="I319" i="19"/>
  <c r="J319" i="19"/>
  <c r="J317" i="19"/>
  <c r="I317" i="19"/>
  <c r="J316" i="19"/>
  <c r="I316" i="19"/>
  <c r="J312" i="19"/>
  <c r="I311" i="19"/>
  <c r="J311" i="19"/>
  <c r="J310" i="19"/>
  <c r="I310" i="19"/>
  <c r="J309" i="19"/>
  <c r="I309" i="19"/>
  <c r="J308" i="19"/>
  <c r="I308" i="19"/>
  <c r="I306" i="19"/>
  <c r="J305" i="19"/>
  <c r="I305" i="19"/>
  <c r="J304" i="19"/>
  <c r="I304" i="19"/>
  <c r="I303" i="19"/>
  <c r="J303" i="19"/>
  <c r="J301" i="19"/>
  <c r="I301" i="19"/>
  <c r="J300" i="19"/>
  <c r="I300" i="19"/>
  <c r="J296" i="19"/>
  <c r="I295" i="19"/>
  <c r="J295" i="19"/>
  <c r="J294" i="19"/>
  <c r="I294" i="19"/>
  <c r="J293" i="19"/>
  <c r="I293" i="19"/>
  <c r="J292" i="19"/>
  <c r="I292" i="19"/>
  <c r="I290" i="19"/>
  <c r="J289" i="19"/>
  <c r="I289" i="19"/>
  <c r="J288" i="19"/>
  <c r="I288" i="19"/>
  <c r="I287" i="19"/>
  <c r="J287" i="19"/>
  <c r="J285" i="19"/>
  <c r="I285" i="19"/>
  <c r="I284" i="19"/>
  <c r="J284" i="19"/>
  <c r="J280" i="19"/>
  <c r="I279" i="19"/>
  <c r="J279" i="19"/>
  <c r="J278" i="19"/>
  <c r="I278" i="19"/>
  <c r="J277" i="19"/>
  <c r="I277" i="19"/>
  <c r="J276" i="19"/>
  <c r="I276" i="19"/>
  <c r="J275" i="19"/>
  <c r="I275" i="19"/>
  <c r="I274" i="19"/>
  <c r="J273" i="19"/>
  <c r="I273" i="19"/>
  <c r="J272" i="19"/>
  <c r="I272" i="19"/>
  <c r="I271" i="19"/>
  <c r="J271" i="19"/>
  <c r="J269" i="19"/>
  <c r="I269" i="19"/>
  <c r="I264" i="19"/>
  <c r="J264" i="19"/>
  <c r="J262" i="19"/>
  <c r="I262" i="19"/>
  <c r="J261" i="19"/>
  <c r="I261" i="19"/>
  <c r="J260" i="19"/>
  <c r="I260" i="19"/>
  <c r="I258" i="19"/>
  <c r="J257" i="19"/>
  <c r="I257" i="19"/>
  <c r="J256" i="19"/>
  <c r="I256" i="19"/>
  <c r="I255" i="19"/>
  <c r="J255" i="19"/>
  <c r="J253" i="19"/>
  <c r="I253" i="19"/>
  <c r="J252" i="19"/>
  <c r="I248" i="19"/>
  <c r="J248" i="19"/>
  <c r="J246" i="19"/>
  <c r="I246" i="19"/>
  <c r="J245" i="19"/>
  <c r="I245" i="19"/>
  <c r="J244" i="19"/>
  <c r="I244" i="19"/>
  <c r="I243" i="19"/>
  <c r="I242" i="19"/>
  <c r="J241" i="19"/>
  <c r="I241" i="19"/>
  <c r="J240" i="19"/>
  <c r="I240" i="19"/>
  <c r="I239" i="19"/>
  <c r="J239" i="19"/>
  <c r="J237" i="19"/>
  <c r="I237" i="19"/>
  <c r="J236" i="19"/>
  <c r="I236" i="19"/>
  <c r="I232" i="19"/>
  <c r="J232" i="19"/>
  <c r="I231" i="19"/>
  <c r="J231" i="19"/>
  <c r="J230" i="19"/>
  <c r="I230" i="19"/>
  <c r="J229" i="19"/>
  <c r="I229" i="19"/>
  <c r="J228" i="19"/>
  <c r="I228" i="19"/>
  <c r="J227" i="19"/>
  <c r="I227" i="19"/>
  <c r="J226" i="19"/>
  <c r="I226" i="19"/>
  <c r="J225" i="19"/>
  <c r="I225" i="19"/>
  <c r="J224" i="19"/>
  <c r="I224" i="19"/>
  <c r="I223" i="19"/>
  <c r="J223" i="19"/>
  <c r="J221" i="19"/>
  <c r="I221" i="19"/>
  <c r="J220" i="19"/>
  <c r="I220" i="19"/>
  <c r="J219" i="19"/>
  <c r="I219" i="19"/>
  <c r="J216" i="19"/>
  <c r="I215" i="19"/>
  <c r="J215" i="19"/>
  <c r="J214" i="19"/>
  <c r="I214" i="19"/>
  <c r="J213" i="19"/>
  <c r="I213" i="19"/>
  <c r="J212" i="19"/>
  <c r="I212" i="19"/>
  <c r="I210" i="19"/>
  <c r="J209" i="19"/>
  <c r="J208" i="19"/>
  <c r="I208" i="19"/>
  <c r="I207" i="19"/>
  <c r="J207" i="19"/>
  <c r="J205" i="19"/>
  <c r="I205" i="19"/>
  <c r="I204" i="19"/>
  <c r="J204" i="19"/>
  <c r="I203" i="19"/>
  <c r="J201" i="19"/>
  <c r="I200" i="19"/>
  <c r="J200" i="19"/>
  <c r="I199" i="19"/>
  <c r="J199" i="19"/>
  <c r="J198" i="19"/>
  <c r="I198" i="19"/>
  <c r="J197" i="19"/>
  <c r="I197" i="19"/>
  <c r="J196" i="19"/>
  <c r="I196" i="19"/>
  <c r="I195" i="19"/>
  <c r="J194" i="19"/>
  <c r="I194" i="19"/>
  <c r="I193" i="19"/>
  <c r="J193" i="19"/>
  <c r="J192" i="19"/>
  <c r="I192" i="19"/>
  <c r="I191" i="19"/>
  <c r="J191" i="19"/>
  <c r="J189" i="19"/>
  <c r="I189" i="19"/>
  <c r="J188" i="19"/>
  <c r="I188" i="19"/>
  <c r="J187" i="19"/>
  <c r="I187" i="19"/>
  <c r="J184" i="19"/>
  <c r="I183" i="19"/>
  <c r="J183" i="19"/>
  <c r="J182" i="19"/>
  <c r="I182" i="19"/>
  <c r="J181" i="19"/>
  <c r="I181" i="19"/>
  <c r="I180" i="19"/>
  <c r="J179" i="19"/>
  <c r="I179" i="19"/>
  <c r="J178" i="19"/>
  <c r="I178" i="19"/>
  <c r="J177" i="19"/>
  <c r="I177" i="19"/>
  <c r="J176" i="19"/>
  <c r="I176" i="19"/>
  <c r="I175" i="19"/>
  <c r="J175" i="19"/>
  <c r="I174" i="19"/>
  <c r="J173" i="19"/>
  <c r="I173" i="19"/>
  <c r="I171" i="19"/>
  <c r="J169" i="19"/>
  <c r="I168" i="19"/>
  <c r="J168" i="19"/>
  <c r="J166" i="19"/>
  <c r="I166" i="19"/>
  <c r="J165" i="19"/>
  <c r="I165" i="19"/>
  <c r="I163" i="19"/>
  <c r="J162" i="19"/>
  <c r="I162" i="19"/>
  <c r="J161" i="19"/>
  <c r="I161" i="19"/>
  <c r="J160" i="19"/>
  <c r="I160" i="19"/>
  <c r="I159" i="19"/>
  <c r="J159" i="19"/>
  <c r="J157" i="19"/>
  <c r="I157" i="19"/>
  <c r="J156" i="19"/>
  <c r="I156" i="19"/>
  <c r="J155" i="19"/>
  <c r="I155" i="19"/>
  <c r="J153" i="19"/>
  <c r="I153" i="19"/>
  <c r="I152" i="19"/>
  <c r="J152" i="19"/>
  <c r="I151" i="19"/>
  <c r="J151" i="19"/>
  <c r="J150" i="19"/>
  <c r="I150" i="19"/>
  <c r="J149" i="19"/>
  <c r="I149" i="19"/>
  <c r="J148" i="19"/>
  <c r="I148" i="19"/>
  <c r="I146" i="19"/>
  <c r="J145" i="19"/>
  <c r="I145" i="19"/>
  <c r="J144" i="19"/>
  <c r="I144" i="19"/>
  <c r="J141" i="19"/>
  <c r="I141" i="19"/>
  <c r="J140" i="19"/>
  <c r="J139" i="19"/>
  <c r="I139" i="19"/>
  <c r="J137" i="19"/>
  <c r="I137" i="19"/>
  <c r="I136" i="19"/>
  <c r="J136" i="19"/>
  <c r="I135" i="19"/>
  <c r="J135" i="19"/>
  <c r="J134" i="19"/>
  <c r="I134" i="19"/>
  <c r="J133" i="19"/>
  <c r="I133" i="19"/>
  <c r="J132" i="19"/>
  <c r="I132" i="19"/>
  <c r="I130" i="19"/>
  <c r="J129" i="19"/>
  <c r="I129" i="19"/>
  <c r="J128" i="19"/>
  <c r="I128" i="19"/>
  <c r="I127" i="19"/>
  <c r="J127" i="19"/>
  <c r="J125" i="19"/>
  <c r="I125" i="19"/>
  <c r="I123" i="19"/>
  <c r="J120" i="19"/>
  <c r="I119" i="19"/>
  <c r="J119" i="19"/>
  <c r="J118" i="19"/>
  <c r="I118" i="19"/>
  <c r="J117" i="19"/>
  <c r="I117" i="19"/>
  <c r="J116" i="19"/>
  <c r="I116" i="19"/>
  <c r="J115" i="19"/>
  <c r="I115" i="19"/>
  <c r="J113" i="19"/>
  <c r="J112" i="19"/>
  <c r="I112" i="19"/>
  <c r="I111" i="19"/>
  <c r="J111" i="19"/>
  <c r="J109" i="19"/>
  <c r="I109" i="19"/>
  <c r="J108" i="19"/>
  <c r="I108" i="19"/>
  <c r="I107" i="19"/>
  <c r="J104" i="19"/>
  <c r="I103" i="19"/>
  <c r="J103" i="19"/>
  <c r="J102" i="19"/>
  <c r="I102" i="19"/>
  <c r="J101" i="19"/>
  <c r="I101" i="19"/>
  <c r="J100" i="19"/>
  <c r="J99" i="19"/>
  <c r="I99" i="19"/>
  <c r="J96" i="19"/>
  <c r="I96" i="19"/>
  <c r="J95" i="19"/>
  <c r="J94" i="19"/>
  <c r="J93" i="19"/>
  <c r="I93" i="19"/>
  <c r="I92" i="19"/>
  <c r="J92" i="19"/>
  <c r="J89" i="19"/>
  <c r="I89" i="19"/>
  <c r="J87" i="19"/>
  <c r="J86" i="19"/>
  <c r="I86" i="19"/>
  <c r="J85" i="19"/>
  <c r="I85" i="19"/>
  <c r="I83" i="19"/>
  <c r="J82" i="19"/>
  <c r="I82" i="19"/>
  <c r="J81" i="19"/>
  <c r="I81" i="19"/>
  <c r="J80" i="19"/>
  <c r="I80" i="19"/>
  <c r="I79" i="19"/>
  <c r="J79" i="19"/>
  <c r="J77" i="19"/>
  <c r="I77" i="19"/>
  <c r="J76" i="19"/>
  <c r="J75" i="19"/>
  <c r="I75" i="19"/>
  <c r="J73" i="19"/>
  <c r="I73" i="19"/>
  <c r="J71" i="19"/>
  <c r="J70" i="19"/>
  <c r="I70" i="19"/>
  <c r="J69" i="19"/>
  <c r="I69" i="19"/>
  <c r="J68" i="19"/>
  <c r="I68" i="19"/>
  <c r="I67" i="19"/>
  <c r="J66" i="19"/>
  <c r="I66" i="19"/>
  <c r="I65" i="19"/>
  <c r="J65" i="19"/>
  <c r="J64" i="19"/>
  <c r="I64" i="19"/>
  <c r="I63" i="19"/>
  <c r="J63" i="19"/>
  <c r="I62" i="19"/>
  <c r="J61" i="19"/>
  <c r="I61" i="19"/>
  <c r="J60" i="19"/>
  <c r="I60" i="19"/>
  <c r="J59" i="19"/>
  <c r="I59" i="19"/>
  <c r="J57" i="19"/>
  <c r="I57" i="19"/>
  <c r="I56" i="19"/>
  <c r="J56" i="19"/>
  <c r="J54" i="19"/>
  <c r="I54" i="19"/>
  <c r="J53" i="19"/>
  <c r="I53" i="19"/>
  <c r="I52" i="19"/>
  <c r="J52" i="19"/>
  <c r="I50" i="19"/>
  <c r="J49" i="19"/>
  <c r="J48" i="19"/>
  <c r="I48" i="19"/>
  <c r="I47" i="19"/>
  <c r="J47" i="19"/>
  <c r="J45" i="19"/>
  <c r="I45" i="19"/>
  <c r="I44" i="19"/>
  <c r="J44" i="19"/>
  <c r="I43" i="19"/>
  <c r="J41" i="19"/>
  <c r="I40" i="19"/>
  <c r="J40" i="19"/>
  <c r="J38" i="19"/>
  <c r="I38" i="19"/>
  <c r="J37" i="19"/>
  <c r="I37" i="19"/>
  <c r="J36" i="19"/>
  <c r="J35" i="19"/>
  <c r="I35" i="19"/>
  <c r="I34" i="19"/>
  <c r="J33" i="19"/>
  <c r="I33" i="19"/>
  <c r="J32" i="19"/>
  <c r="I32" i="19"/>
  <c r="I31" i="19"/>
  <c r="J31" i="19"/>
  <c r="I30" i="19"/>
  <c r="J29" i="19"/>
  <c r="I29" i="19"/>
  <c r="I28" i="19"/>
  <c r="J28" i="19"/>
  <c r="J27" i="19"/>
  <c r="I27" i="19"/>
  <c r="J24" i="19"/>
  <c r="I23" i="19"/>
  <c r="J23" i="19"/>
  <c r="J22" i="19"/>
  <c r="I22" i="19"/>
  <c r="S5" i="19"/>
  <c r="R5" i="19"/>
  <c r="J21" i="19"/>
  <c r="I21" i="19"/>
  <c r="S8" i="19"/>
  <c r="R8" i="19"/>
  <c r="J20" i="19"/>
  <c r="S13" i="19"/>
  <c r="H325" i="34" s="1"/>
  <c r="R13" i="19"/>
  <c r="G325" i="34" s="1"/>
  <c r="J19" i="19"/>
  <c r="I19" i="19"/>
  <c r="S15" i="19"/>
  <c r="R15" i="19"/>
  <c r="I18" i="19"/>
  <c r="S19" i="19"/>
  <c r="R19" i="19"/>
  <c r="I17" i="19"/>
  <c r="J17" i="19"/>
  <c r="S9" i="19"/>
  <c r="R9" i="19"/>
  <c r="J16" i="19"/>
  <c r="I16" i="19"/>
  <c r="S10" i="19"/>
  <c r="H321" i="34" s="1"/>
  <c r="R10" i="19"/>
  <c r="G321" i="34" s="1"/>
  <c r="J15" i="19"/>
  <c r="I15" i="19"/>
  <c r="S18" i="19"/>
  <c r="R18" i="19"/>
  <c r="S20" i="19"/>
  <c r="R20" i="19"/>
  <c r="J13" i="19"/>
  <c r="I13" i="19"/>
  <c r="S12" i="19"/>
  <c r="H318" i="34" s="1"/>
  <c r="R12" i="19"/>
  <c r="G318" i="34" s="1"/>
  <c r="J12" i="19"/>
  <c r="I12" i="19"/>
  <c r="S2" i="19"/>
  <c r="H317" i="34" s="1"/>
  <c r="R2" i="19"/>
  <c r="J11" i="19"/>
  <c r="I11" i="19"/>
  <c r="S3" i="19"/>
  <c r="R3" i="19"/>
  <c r="J10" i="19"/>
  <c r="S4" i="19"/>
  <c r="R4" i="19"/>
  <c r="G315" i="34" s="1"/>
  <c r="I9" i="19"/>
  <c r="J9" i="19"/>
  <c r="S11" i="19"/>
  <c r="R11" i="19"/>
  <c r="G314" i="34" s="1"/>
  <c r="S16" i="19"/>
  <c r="H313" i="34" s="1"/>
  <c r="R16" i="19"/>
  <c r="J7" i="19"/>
  <c r="I7" i="19"/>
  <c r="S14" i="19"/>
  <c r="R14" i="19"/>
  <c r="J6" i="19"/>
  <c r="I6" i="19"/>
  <c r="S6" i="19"/>
  <c r="R6" i="19"/>
  <c r="J5" i="19"/>
  <c r="I5" i="19"/>
  <c r="S21" i="19"/>
  <c r="R21" i="19"/>
  <c r="S17" i="19"/>
  <c r="R17" i="19"/>
  <c r="J3" i="19"/>
  <c r="I3" i="19"/>
  <c r="S7" i="19"/>
  <c r="R7" i="19"/>
  <c r="J2" i="19"/>
  <c r="J381" i="18"/>
  <c r="I381" i="18"/>
  <c r="J380" i="18"/>
  <c r="I380" i="18"/>
  <c r="I379" i="18"/>
  <c r="J379" i="18"/>
  <c r="J378" i="18"/>
  <c r="I378" i="18"/>
  <c r="J377" i="18"/>
  <c r="I377" i="18"/>
  <c r="I376" i="18"/>
  <c r="J376" i="18"/>
  <c r="J374" i="18"/>
  <c r="J373" i="18"/>
  <c r="I373" i="18"/>
  <c r="I372" i="18"/>
  <c r="J372" i="18"/>
  <c r="J371" i="18"/>
  <c r="I371" i="18"/>
  <c r="I370" i="18"/>
  <c r="J370" i="18"/>
  <c r="J369" i="18"/>
  <c r="I369" i="18"/>
  <c r="J368" i="18"/>
  <c r="I368" i="18"/>
  <c r="J367" i="18"/>
  <c r="I367" i="18"/>
  <c r="J365" i="18"/>
  <c r="I365" i="18"/>
  <c r="J364" i="18"/>
  <c r="I364" i="18"/>
  <c r="J362" i="18"/>
  <c r="I362" i="18"/>
  <c r="I361" i="18"/>
  <c r="J361" i="18"/>
  <c r="I360" i="18"/>
  <c r="J360" i="18"/>
  <c r="J358" i="18"/>
  <c r="I357" i="18"/>
  <c r="J357" i="18"/>
  <c r="I355" i="18"/>
  <c r="J355" i="18"/>
  <c r="J354" i="18"/>
  <c r="I353" i="18"/>
  <c r="J352" i="18"/>
  <c r="I352" i="18"/>
  <c r="I349" i="18"/>
  <c r="J349" i="18"/>
  <c r="J348" i="18"/>
  <c r="I348" i="18"/>
  <c r="J346" i="18"/>
  <c r="I346" i="18"/>
  <c r="J345" i="18"/>
  <c r="I345" i="18"/>
  <c r="J344" i="18"/>
  <c r="I344" i="18"/>
  <c r="I342" i="18"/>
  <c r="J342" i="18"/>
  <c r="I341" i="18"/>
  <c r="J341" i="18"/>
  <c r="I340" i="18"/>
  <c r="J340" i="18"/>
  <c r="J339" i="18"/>
  <c r="I339" i="18"/>
  <c r="J338" i="18"/>
  <c r="I338" i="18"/>
  <c r="J337" i="18"/>
  <c r="I337" i="18"/>
  <c r="J336" i="18"/>
  <c r="I336" i="18"/>
  <c r="J332" i="18"/>
  <c r="I332" i="18"/>
  <c r="J330" i="18"/>
  <c r="I330" i="18"/>
  <c r="J329" i="18"/>
  <c r="I329" i="18"/>
  <c r="I328" i="18"/>
  <c r="J328" i="18"/>
  <c r="I327" i="18"/>
  <c r="J327" i="18"/>
  <c r="J326" i="18"/>
  <c r="I326" i="18"/>
  <c r="J325" i="18"/>
  <c r="I325" i="18"/>
  <c r="J323" i="18"/>
  <c r="I323" i="18"/>
  <c r="J322" i="18"/>
  <c r="I322" i="18"/>
  <c r="J321" i="18"/>
  <c r="I321" i="18"/>
  <c r="J319" i="18"/>
  <c r="I319" i="18"/>
  <c r="I315" i="18"/>
  <c r="J315" i="18"/>
  <c r="J314" i="18"/>
  <c r="I314" i="18"/>
  <c r="J312" i="18"/>
  <c r="I312" i="18"/>
  <c r="J311" i="18"/>
  <c r="I311" i="18"/>
  <c r="J310" i="18"/>
  <c r="I310" i="18"/>
  <c r="I308" i="18"/>
  <c r="J308" i="18"/>
  <c r="I307" i="18"/>
  <c r="J307" i="18"/>
  <c r="I304" i="18"/>
  <c r="J304" i="18"/>
  <c r="J301" i="18"/>
  <c r="I301" i="18"/>
  <c r="I300" i="18"/>
  <c r="J300" i="18"/>
  <c r="I299" i="18"/>
  <c r="J299" i="18"/>
  <c r="J298" i="18"/>
  <c r="I298" i="18"/>
  <c r="J297" i="18"/>
  <c r="I297" i="18"/>
  <c r="I296" i="18"/>
  <c r="J296" i="18"/>
  <c r="I293" i="18"/>
  <c r="J293" i="18"/>
  <c r="J292" i="18"/>
  <c r="J290" i="18"/>
  <c r="I290" i="18"/>
  <c r="J289" i="18"/>
  <c r="I289" i="18"/>
  <c r="J288" i="18"/>
  <c r="I288" i="18"/>
  <c r="J285" i="18"/>
  <c r="I285" i="18"/>
  <c r="I284" i="18"/>
  <c r="J284" i="18"/>
  <c r="I283" i="18"/>
  <c r="J283" i="18"/>
  <c r="J282" i="18"/>
  <c r="I282" i="18"/>
  <c r="J281" i="18"/>
  <c r="I281" i="18"/>
  <c r="I280" i="18"/>
  <c r="J280" i="18"/>
  <c r="I277" i="18"/>
  <c r="J277" i="18"/>
  <c r="J274" i="18"/>
  <c r="I274" i="18"/>
  <c r="J273" i="18"/>
  <c r="I273" i="18"/>
  <c r="J272" i="18"/>
  <c r="I272" i="18"/>
  <c r="J269" i="18"/>
  <c r="I269" i="18"/>
  <c r="I268" i="18"/>
  <c r="J268" i="18"/>
  <c r="I267" i="18"/>
  <c r="J267" i="18"/>
  <c r="J266" i="18"/>
  <c r="I266" i="18"/>
  <c r="J265" i="18"/>
  <c r="I265" i="18"/>
  <c r="I264" i="18"/>
  <c r="J264" i="18"/>
  <c r="I261" i="18"/>
  <c r="J261" i="18"/>
  <c r="J260" i="18"/>
  <c r="J258" i="18"/>
  <c r="I258" i="18"/>
  <c r="J257" i="18"/>
  <c r="I257" i="18"/>
  <c r="J256" i="18"/>
  <c r="I256" i="18"/>
  <c r="J253" i="18"/>
  <c r="I253" i="18"/>
  <c r="I252" i="18"/>
  <c r="J252" i="18"/>
  <c r="I251" i="18"/>
  <c r="J251" i="18"/>
  <c r="J250" i="18"/>
  <c r="I250" i="18"/>
  <c r="J249" i="18"/>
  <c r="I249" i="18"/>
  <c r="I248" i="18"/>
  <c r="J248" i="18"/>
  <c r="I245" i="18"/>
  <c r="J245" i="18"/>
  <c r="J244" i="18"/>
  <c r="J242" i="18"/>
  <c r="I242" i="18"/>
  <c r="J241" i="18"/>
  <c r="I241" i="18"/>
  <c r="J240" i="18"/>
  <c r="I240" i="18"/>
  <c r="J237" i="18"/>
  <c r="I237" i="18"/>
  <c r="I236" i="18"/>
  <c r="J236" i="18"/>
  <c r="I235" i="18"/>
  <c r="J235" i="18"/>
  <c r="J234" i="18"/>
  <c r="I234" i="18"/>
  <c r="J233" i="18"/>
  <c r="I233" i="18"/>
  <c r="I232" i="18"/>
  <c r="J232" i="18"/>
  <c r="I229" i="18"/>
  <c r="J229" i="18"/>
  <c r="I228" i="18"/>
  <c r="J228" i="18"/>
  <c r="J226" i="18"/>
  <c r="I226" i="18"/>
  <c r="J225" i="18"/>
  <c r="I225" i="18"/>
  <c r="J224" i="18"/>
  <c r="I224" i="18"/>
  <c r="I220" i="18"/>
  <c r="J220" i="18"/>
  <c r="I219" i="18"/>
  <c r="J219" i="18"/>
  <c r="J218" i="18"/>
  <c r="I218" i="18"/>
  <c r="J217" i="18"/>
  <c r="I217" i="18"/>
  <c r="I216" i="18"/>
  <c r="J216" i="18"/>
  <c r="I213" i="18"/>
  <c r="J213" i="18"/>
  <c r="J212" i="18"/>
  <c r="J210" i="18"/>
  <c r="I210" i="18"/>
  <c r="J209" i="18"/>
  <c r="I209" i="18"/>
  <c r="J208" i="18"/>
  <c r="I208" i="18"/>
  <c r="J206" i="18"/>
  <c r="J205" i="18"/>
  <c r="I204" i="18"/>
  <c r="J204" i="18"/>
  <c r="I203" i="18"/>
  <c r="J203" i="18"/>
  <c r="J202" i="18"/>
  <c r="I202" i="18"/>
  <c r="J201" i="18"/>
  <c r="I201" i="18"/>
  <c r="I200" i="18"/>
  <c r="J200" i="18"/>
  <c r="I197" i="18"/>
  <c r="J197" i="18"/>
  <c r="I196" i="18"/>
  <c r="J196" i="18"/>
  <c r="J194" i="18"/>
  <c r="I194" i="18"/>
  <c r="J193" i="18"/>
  <c r="I193" i="18"/>
  <c r="J192" i="18"/>
  <c r="I192" i="18"/>
  <c r="J189" i="18"/>
  <c r="I189" i="18"/>
  <c r="I188" i="18"/>
  <c r="J188" i="18"/>
  <c r="I187" i="18"/>
  <c r="J187" i="18"/>
  <c r="J186" i="18"/>
  <c r="I186" i="18"/>
  <c r="J185" i="18"/>
  <c r="I185" i="18"/>
  <c r="I184" i="18"/>
  <c r="J184" i="18"/>
  <c r="I181" i="18"/>
  <c r="J181" i="18"/>
  <c r="I180" i="18"/>
  <c r="J180" i="18"/>
  <c r="J178" i="18"/>
  <c r="I178" i="18"/>
  <c r="J177" i="18"/>
  <c r="I177" i="18"/>
  <c r="J176" i="18"/>
  <c r="I176" i="18"/>
  <c r="J174" i="18"/>
  <c r="J173" i="18"/>
  <c r="I173" i="18"/>
  <c r="I172" i="18"/>
  <c r="J172" i="18"/>
  <c r="I171" i="18"/>
  <c r="J171" i="18"/>
  <c r="J170" i="18"/>
  <c r="I170" i="18"/>
  <c r="J169" i="18"/>
  <c r="I169" i="18"/>
  <c r="I168" i="18"/>
  <c r="J168" i="18"/>
  <c r="I165" i="18"/>
  <c r="J165" i="18"/>
  <c r="I164" i="18"/>
  <c r="J164" i="18"/>
  <c r="J162" i="18"/>
  <c r="I162" i="18"/>
  <c r="J161" i="18"/>
  <c r="I161" i="18"/>
  <c r="J160" i="18"/>
  <c r="I160" i="18"/>
  <c r="I156" i="18"/>
  <c r="J156" i="18"/>
  <c r="I155" i="18"/>
  <c r="J155" i="18"/>
  <c r="J154" i="18"/>
  <c r="I154" i="18"/>
  <c r="J153" i="18"/>
  <c r="I153" i="18"/>
  <c r="I152" i="18"/>
  <c r="J152" i="18"/>
  <c r="I149" i="18"/>
  <c r="J149" i="18"/>
  <c r="I148" i="18"/>
  <c r="J148" i="18"/>
  <c r="J146" i="18"/>
  <c r="I146" i="18"/>
  <c r="J145" i="18"/>
  <c r="I145" i="18"/>
  <c r="J144" i="18"/>
  <c r="I144" i="18"/>
  <c r="J142" i="18"/>
  <c r="J141" i="18"/>
  <c r="I141" i="18"/>
  <c r="I140" i="18"/>
  <c r="J140" i="18"/>
  <c r="I139" i="18"/>
  <c r="J139" i="18"/>
  <c r="J138" i="18"/>
  <c r="I138" i="18"/>
  <c r="J137" i="18"/>
  <c r="I137" i="18"/>
  <c r="I136" i="18"/>
  <c r="J136" i="18"/>
  <c r="I133" i="18"/>
  <c r="J133" i="18"/>
  <c r="I132" i="18"/>
  <c r="J132" i="18"/>
  <c r="J130" i="18"/>
  <c r="I130" i="18"/>
  <c r="J129" i="18"/>
  <c r="I129" i="18"/>
  <c r="J128" i="18"/>
  <c r="I128" i="18"/>
  <c r="J125" i="18"/>
  <c r="I124" i="18"/>
  <c r="J124" i="18"/>
  <c r="I123" i="18"/>
  <c r="J123" i="18"/>
  <c r="J122" i="18"/>
  <c r="I122" i="18"/>
  <c r="J121" i="18"/>
  <c r="I121" i="18"/>
  <c r="I120" i="18"/>
  <c r="J120" i="18"/>
  <c r="I117" i="18"/>
  <c r="J117" i="18"/>
  <c r="I116" i="18"/>
  <c r="J116" i="18"/>
  <c r="J114" i="18"/>
  <c r="I114" i="18"/>
  <c r="J113" i="18"/>
  <c r="I113" i="18"/>
  <c r="J112" i="18"/>
  <c r="I112" i="18"/>
  <c r="J110" i="18"/>
  <c r="J109" i="18"/>
  <c r="I109" i="18"/>
  <c r="I108" i="18"/>
  <c r="J108" i="18"/>
  <c r="I107" i="18"/>
  <c r="J107" i="18"/>
  <c r="J106" i="18"/>
  <c r="I106" i="18"/>
  <c r="J105" i="18"/>
  <c r="I105" i="18"/>
  <c r="I104" i="18"/>
  <c r="J104" i="18"/>
  <c r="I101" i="18"/>
  <c r="J101" i="18"/>
  <c r="J100" i="18"/>
  <c r="J98" i="18"/>
  <c r="I98" i="18"/>
  <c r="J97" i="18"/>
  <c r="I97" i="18"/>
  <c r="J96" i="18"/>
  <c r="I96" i="18"/>
  <c r="J93" i="18"/>
  <c r="I93" i="18"/>
  <c r="I92" i="18"/>
  <c r="J92" i="18"/>
  <c r="I91" i="18"/>
  <c r="J91" i="18"/>
  <c r="J90" i="18"/>
  <c r="I90" i="18"/>
  <c r="J89" i="18"/>
  <c r="I89" i="18"/>
  <c r="I88" i="18"/>
  <c r="J88" i="18"/>
  <c r="I85" i="18"/>
  <c r="J85" i="18"/>
  <c r="J84" i="18"/>
  <c r="J82" i="18"/>
  <c r="I82" i="18"/>
  <c r="J81" i="18"/>
  <c r="I81" i="18"/>
  <c r="J80" i="18"/>
  <c r="I80" i="18"/>
  <c r="J77" i="18"/>
  <c r="I77" i="18"/>
  <c r="I76" i="18"/>
  <c r="J76" i="18"/>
  <c r="I75" i="18"/>
  <c r="J75" i="18"/>
  <c r="J74" i="18"/>
  <c r="I74" i="18"/>
  <c r="J73" i="18"/>
  <c r="I73" i="18"/>
  <c r="I72" i="18"/>
  <c r="J72" i="18"/>
  <c r="I69" i="18"/>
  <c r="J69" i="18"/>
  <c r="J68" i="18"/>
  <c r="J66" i="18"/>
  <c r="I66" i="18"/>
  <c r="J65" i="18"/>
  <c r="I65" i="18"/>
  <c r="J64" i="18"/>
  <c r="I64" i="18"/>
  <c r="J61" i="18"/>
  <c r="I61" i="18"/>
  <c r="I60" i="18"/>
  <c r="J60" i="18"/>
  <c r="I59" i="18"/>
  <c r="J59" i="18"/>
  <c r="J58" i="18"/>
  <c r="I58" i="18"/>
  <c r="J57" i="18"/>
  <c r="I57" i="18"/>
  <c r="I56" i="18"/>
  <c r="J56" i="18"/>
  <c r="I53" i="18"/>
  <c r="J53" i="18"/>
  <c r="J52" i="18"/>
  <c r="J50" i="18"/>
  <c r="I50" i="18"/>
  <c r="J49" i="18"/>
  <c r="I49" i="18"/>
  <c r="J48" i="18"/>
  <c r="I48" i="18"/>
  <c r="J45" i="18"/>
  <c r="I45" i="18"/>
  <c r="I44" i="18"/>
  <c r="J44" i="18"/>
  <c r="I43" i="18"/>
  <c r="J43" i="18"/>
  <c r="J42" i="18"/>
  <c r="I42" i="18"/>
  <c r="J41" i="18"/>
  <c r="I41" i="18"/>
  <c r="I40" i="18"/>
  <c r="J40" i="18"/>
  <c r="I37" i="18"/>
  <c r="J37" i="18"/>
  <c r="J36" i="18"/>
  <c r="J34" i="18"/>
  <c r="I34" i="18"/>
  <c r="J33" i="18"/>
  <c r="I33" i="18"/>
  <c r="J32" i="18"/>
  <c r="I32" i="18"/>
  <c r="J29" i="18"/>
  <c r="I29" i="18"/>
  <c r="I28" i="18"/>
  <c r="J28" i="18"/>
  <c r="I27" i="18"/>
  <c r="J27" i="18"/>
  <c r="J26" i="18"/>
  <c r="I26" i="18"/>
  <c r="J25" i="18"/>
  <c r="I25" i="18"/>
  <c r="I24" i="18"/>
  <c r="J24" i="18"/>
  <c r="I23" i="18"/>
  <c r="S15" i="18"/>
  <c r="R15" i="18"/>
  <c r="S12" i="18"/>
  <c r="R12" i="18"/>
  <c r="J20" i="18"/>
  <c r="S11" i="18"/>
  <c r="R11" i="18"/>
  <c r="I19" i="18"/>
  <c r="J19" i="18"/>
  <c r="S21" i="18"/>
  <c r="R21" i="18"/>
  <c r="J18" i="18"/>
  <c r="I18" i="18"/>
  <c r="S9" i="18"/>
  <c r="R9" i="18"/>
  <c r="J17" i="18"/>
  <c r="I17" i="18"/>
  <c r="S13" i="18"/>
  <c r="R13" i="18"/>
  <c r="J16" i="18"/>
  <c r="I16" i="18"/>
  <c r="S19" i="18"/>
  <c r="H341" i="34" s="1"/>
  <c r="R19" i="18"/>
  <c r="I15" i="18"/>
  <c r="S3" i="18"/>
  <c r="R3" i="18"/>
  <c r="S8" i="18"/>
  <c r="R8" i="18"/>
  <c r="J13" i="18"/>
  <c r="S16" i="18"/>
  <c r="H338" i="34" s="1"/>
  <c r="R16" i="18"/>
  <c r="I12" i="18"/>
  <c r="J12" i="18"/>
  <c r="S2" i="18"/>
  <c r="R2" i="18"/>
  <c r="G337" i="34" s="1"/>
  <c r="S4" i="18"/>
  <c r="R4" i="18"/>
  <c r="G336" i="34" s="1"/>
  <c r="J10" i="18"/>
  <c r="I10" i="18"/>
  <c r="S7" i="18"/>
  <c r="R7" i="18"/>
  <c r="J9" i="18"/>
  <c r="I9" i="18"/>
  <c r="S10" i="18"/>
  <c r="R10" i="18"/>
  <c r="I8" i="18"/>
  <c r="J8" i="18"/>
  <c r="S17" i="18"/>
  <c r="R17" i="18"/>
  <c r="I7" i="18"/>
  <c r="S20" i="18"/>
  <c r="H332" i="34" s="1"/>
  <c r="R20" i="18"/>
  <c r="S18" i="18"/>
  <c r="R18" i="18"/>
  <c r="J5" i="18"/>
  <c r="S6" i="18"/>
  <c r="R6" i="18"/>
  <c r="S14" i="18"/>
  <c r="R14" i="18"/>
  <c r="I3" i="18"/>
  <c r="S5" i="18"/>
  <c r="R5" i="18"/>
  <c r="J2" i="18"/>
  <c r="I2" i="18"/>
  <c r="J381" i="17"/>
  <c r="I381" i="17"/>
  <c r="J380" i="17"/>
  <c r="I380" i="17"/>
  <c r="J379" i="17"/>
  <c r="I379" i="17"/>
  <c r="J378" i="17"/>
  <c r="I378" i="17"/>
  <c r="J377" i="17"/>
  <c r="I376" i="17"/>
  <c r="J376" i="17"/>
  <c r="J375" i="17"/>
  <c r="J374" i="17"/>
  <c r="I374" i="17"/>
  <c r="J373" i="17"/>
  <c r="I373" i="17"/>
  <c r="J372" i="17"/>
  <c r="I371" i="17"/>
  <c r="J369" i="17"/>
  <c r="I369" i="17"/>
  <c r="I367" i="17"/>
  <c r="J367" i="17"/>
  <c r="J365" i="17"/>
  <c r="I365" i="17"/>
  <c r="J364" i="17"/>
  <c r="I363" i="17"/>
  <c r="I362" i="17"/>
  <c r="J361" i="17"/>
  <c r="I360" i="17"/>
  <c r="J360" i="17"/>
  <c r="I359" i="17"/>
  <c r="J359" i="17"/>
  <c r="I358" i="17"/>
  <c r="J357" i="17"/>
  <c r="I357" i="17"/>
  <c r="J356" i="17"/>
  <c r="I356" i="17"/>
  <c r="J353" i="17"/>
  <c r="I353" i="17"/>
  <c r="I352" i="17"/>
  <c r="J352" i="17"/>
  <c r="J351" i="17"/>
  <c r="I350" i="17"/>
  <c r="J349" i="17"/>
  <c r="I349" i="17"/>
  <c r="J347" i="17"/>
  <c r="I347" i="17"/>
  <c r="I346" i="17"/>
  <c r="J345" i="17"/>
  <c r="I345" i="17"/>
  <c r="I344" i="17"/>
  <c r="J344" i="17"/>
  <c r="I343" i="17"/>
  <c r="J343" i="17"/>
  <c r="J342" i="17"/>
  <c r="I342" i="17"/>
  <c r="J341" i="17"/>
  <c r="I341" i="17"/>
  <c r="J340" i="17"/>
  <c r="I340" i="17"/>
  <c r="J339" i="17"/>
  <c r="I339" i="17"/>
  <c r="J337" i="17"/>
  <c r="J336" i="17"/>
  <c r="J335" i="17"/>
  <c r="J333" i="17"/>
  <c r="I333" i="17"/>
  <c r="J332" i="17"/>
  <c r="I332" i="17"/>
  <c r="J331" i="17"/>
  <c r="I331" i="17"/>
  <c r="I330" i="17"/>
  <c r="J329" i="17"/>
  <c r="I329" i="17"/>
  <c r="I328" i="17"/>
  <c r="J328" i="17"/>
  <c r="J327" i="17"/>
  <c r="J326" i="17"/>
  <c r="I326" i="17"/>
  <c r="J325" i="17"/>
  <c r="I325" i="17"/>
  <c r="J324" i="17"/>
  <c r="I323" i="17"/>
  <c r="I320" i="17"/>
  <c r="J320" i="17"/>
  <c r="J319" i="17"/>
  <c r="J317" i="17"/>
  <c r="I317" i="17"/>
  <c r="J316" i="17"/>
  <c r="I315" i="17"/>
  <c r="J313" i="17"/>
  <c r="I313" i="17"/>
  <c r="I312" i="17"/>
  <c r="J312" i="17"/>
  <c r="J311" i="17"/>
  <c r="J310" i="17"/>
  <c r="I310" i="17"/>
  <c r="J309" i="17"/>
  <c r="I309" i="17"/>
  <c r="J307" i="17"/>
  <c r="I307" i="17"/>
  <c r="J305" i="17"/>
  <c r="I305" i="17"/>
  <c r="I304" i="17"/>
  <c r="J304" i="17"/>
  <c r="J303" i="17"/>
  <c r="J301" i="17"/>
  <c r="I301" i="17"/>
  <c r="J300" i="17"/>
  <c r="I300" i="17"/>
  <c r="I299" i="17"/>
  <c r="J298" i="17"/>
  <c r="I298" i="17"/>
  <c r="J297" i="17"/>
  <c r="I297" i="17"/>
  <c r="I296" i="17"/>
  <c r="J296" i="17"/>
  <c r="I295" i="17"/>
  <c r="J295" i="17"/>
  <c r="J294" i="17"/>
  <c r="I294" i="17"/>
  <c r="J293" i="17"/>
  <c r="I293" i="17"/>
  <c r="J292" i="17"/>
  <c r="I292" i="17"/>
  <c r="J291" i="17"/>
  <c r="I291" i="17"/>
  <c r="J289" i="17"/>
  <c r="J288" i="17"/>
  <c r="I287" i="17"/>
  <c r="J287" i="17"/>
  <c r="I286" i="17"/>
  <c r="J285" i="17"/>
  <c r="I285" i="17"/>
  <c r="J284" i="17"/>
  <c r="I284" i="17"/>
  <c r="J283" i="17"/>
  <c r="I283" i="17"/>
  <c r="J282" i="17"/>
  <c r="I282" i="17"/>
  <c r="I281" i="17"/>
  <c r="J281" i="17"/>
  <c r="I280" i="17"/>
  <c r="J280" i="17"/>
  <c r="I279" i="17"/>
  <c r="J279" i="17"/>
  <c r="J278" i="17"/>
  <c r="I278" i="17"/>
  <c r="I277" i="17"/>
  <c r="J277" i="17"/>
  <c r="J276" i="17"/>
  <c r="I276" i="17"/>
  <c r="I274" i="17"/>
  <c r="J274" i="17"/>
  <c r="I273" i="17"/>
  <c r="J273" i="17"/>
  <c r="J272" i="17"/>
  <c r="J271" i="17"/>
  <c r="I269" i="17"/>
  <c r="J268" i="17"/>
  <c r="I268" i="17"/>
  <c r="I267" i="17"/>
  <c r="J266" i="17"/>
  <c r="I266" i="17"/>
  <c r="J265" i="17"/>
  <c r="I264" i="17"/>
  <c r="J264" i="17"/>
  <c r="J263" i="17"/>
  <c r="J262" i="17"/>
  <c r="I262" i="17"/>
  <c r="I261" i="17"/>
  <c r="J261" i="17"/>
  <c r="I260" i="17"/>
  <c r="J260" i="17"/>
  <c r="I259" i="17"/>
  <c r="J258" i="17"/>
  <c r="J257" i="17"/>
  <c r="J255" i="17"/>
  <c r="I255" i="17"/>
  <c r="I253" i="17"/>
  <c r="J252" i="17"/>
  <c r="I251" i="17"/>
  <c r="J250" i="17"/>
  <c r="J249" i="17"/>
  <c r="I249" i="17"/>
  <c r="I248" i="17"/>
  <c r="J248" i="17"/>
  <c r="J247" i="17"/>
  <c r="I247" i="17"/>
  <c r="J246" i="17"/>
  <c r="I246" i="17"/>
  <c r="J245" i="17"/>
  <c r="J244" i="17"/>
  <c r="I244" i="17"/>
  <c r="I243" i="17"/>
  <c r="I242" i="17"/>
  <c r="J242" i="17"/>
  <c r="J241" i="17"/>
  <c r="I241" i="17"/>
  <c r="I240" i="17"/>
  <c r="J240" i="17"/>
  <c r="J239" i="17"/>
  <c r="I239" i="17"/>
  <c r="J237" i="17"/>
  <c r="I237" i="17"/>
  <c r="J236" i="17"/>
  <c r="I236" i="17"/>
  <c r="J235" i="17"/>
  <c r="I235" i="17"/>
  <c r="I234" i="17"/>
  <c r="J234" i="17"/>
  <c r="J233" i="17"/>
  <c r="I233" i="17"/>
  <c r="I232" i="17"/>
  <c r="J232" i="17"/>
  <c r="J231" i="17"/>
  <c r="I231" i="17"/>
  <c r="J230" i="17"/>
  <c r="I230" i="17"/>
  <c r="J229" i="17"/>
  <c r="I229" i="17"/>
  <c r="J228" i="17"/>
  <c r="I227" i="17"/>
  <c r="J225" i="17"/>
  <c r="I225" i="17"/>
  <c r="I224" i="17"/>
  <c r="J224" i="17"/>
  <c r="I223" i="17"/>
  <c r="J223" i="17"/>
  <c r="J221" i="17"/>
  <c r="I221" i="17"/>
  <c r="I219" i="17"/>
  <c r="I218" i="17"/>
  <c r="J218" i="17"/>
  <c r="I217" i="17"/>
  <c r="J217" i="17"/>
  <c r="I216" i="17"/>
  <c r="J216" i="17"/>
  <c r="J215" i="17"/>
  <c r="I215" i="17"/>
  <c r="J214" i="17"/>
  <c r="I214" i="17"/>
  <c r="J213" i="17"/>
  <c r="I213" i="17"/>
  <c r="J212" i="17"/>
  <c r="I212" i="17"/>
  <c r="J211" i="17"/>
  <c r="I211" i="17"/>
  <c r="J210" i="17"/>
  <c r="J209" i="17"/>
  <c r="I209" i="17"/>
  <c r="J208" i="17"/>
  <c r="J207" i="17"/>
  <c r="I205" i="17"/>
  <c r="J204" i="17"/>
  <c r="I203" i="17"/>
  <c r="J202" i="17"/>
  <c r="I200" i="17"/>
  <c r="J200" i="17"/>
  <c r="J199" i="17"/>
  <c r="I199" i="17"/>
  <c r="J198" i="17"/>
  <c r="J197" i="17"/>
  <c r="I197" i="17"/>
  <c r="J195" i="17"/>
  <c r="I195" i="17"/>
  <c r="J193" i="17"/>
  <c r="I193" i="17"/>
  <c r="J192" i="17"/>
  <c r="J189" i="17"/>
  <c r="I189" i="17"/>
  <c r="J188" i="17"/>
  <c r="I188" i="17"/>
  <c r="J187" i="17"/>
  <c r="I187" i="17"/>
  <c r="J186" i="17"/>
  <c r="I186" i="17"/>
  <c r="I184" i="17"/>
  <c r="J184" i="17"/>
  <c r="I183" i="17"/>
  <c r="J183" i="17"/>
  <c r="J181" i="17"/>
  <c r="I181" i="17"/>
  <c r="J180" i="17"/>
  <c r="J178" i="17"/>
  <c r="J177" i="17"/>
  <c r="I177" i="17"/>
  <c r="I176" i="17"/>
  <c r="J176" i="17"/>
  <c r="I175" i="17"/>
  <c r="J175" i="17"/>
  <c r="I174" i="17"/>
  <c r="J173" i="17"/>
  <c r="I173" i="17"/>
  <c r="J172" i="17"/>
  <c r="I171" i="17"/>
  <c r="J170" i="17"/>
  <c r="I170" i="17"/>
  <c r="J169" i="17"/>
  <c r="J167" i="17"/>
  <c r="J166" i="17"/>
  <c r="I166" i="17"/>
  <c r="I165" i="17"/>
  <c r="J165" i="17"/>
  <c r="I164" i="17"/>
  <c r="J164" i="17"/>
  <c r="I163" i="17"/>
  <c r="J162" i="17"/>
  <c r="I162" i="17"/>
  <c r="J160" i="17"/>
  <c r="I160" i="17"/>
  <c r="J159" i="17"/>
  <c r="I159" i="17"/>
  <c r="J156" i="17"/>
  <c r="J155" i="17"/>
  <c r="I155" i="17"/>
  <c r="I154" i="17"/>
  <c r="J154" i="17"/>
  <c r="I153" i="17"/>
  <c r="J153" i="17"/>
  <c r="J152" i="17"/>
  <c r="J151" i="17"/>
  <c r="I151" i="17"/>
  <c r="J149" i="17"/>
  <c r="I149" i="17"/>
  <c r="J148" i="17"/>
  <c r="I148" i="17"/>
  <c r="J147" i="17"/>
  <c r="I147" i="17"/>
  <c r="I146" i="17"/>
  <c r="J146" i="17"/>
  <c r="J145" i="17"/>
  <c r="I145" i="17"/>
  <c r="I143" i="17"/>
  <c r="J140" i="17"/>
  <c r="I140" i="17"/>
  <c r="J138" i="17"/>
  <c r="I138" i="17"/>
  <c r="J137" i="17"/>
  <c r="I137" i="17"/>
  <c r="I136" i="17"/>
  <c r="J136" i="17"/>
  <c r="I135" i="17"/>
  <c r="J135" i="17"/>
  <c r="J134" i="17"/>
  <c r="I134" i="17"/>
  <c r="J133" i="17"/>
  <c r="I132" i="17"/>
  <c r="J131" i="17"/>
  <c r="I131" i="17"/>
  <c r="J130" i="17"/>
  <c r="I130" i="17"/>
  <c r="J128" i="17"/>
  <c r="J127" i="17"/>
  <c r="I127" i="17"/>
  <c r="I125" i="17"/>
  <c r="J125" i="17"/>
  <c r="I124" i="17"/>
  <c r="J124" i="17"/>
  <c r="J123" i="17"/>
  <c r="I123" i="17"/>
  <c r="I122" i="17"/>
  <c r="J122" i="17"/>
  <c r="I121" i="17"/>
  <c r="I120" i="17"/>
  <c r="J120" i="17"/>
  <c r="J119" i="17"/>
  <c r="I119" i="17"/>
  <c r="J118" i="17"/>
  <c r="I118" i="17"/>
  <c r="J117" i="17"/>
  <c r="J116" i="17"/>
  <c r="J114" i="17"/>
  <c r="I114" i="17"/>
  <c r="J112" i="17"/>
  <c r="I112" i="17"/>
  <c r="J109" i="17"/>
  <c r="I109" i="17"/>
  <c r="J108" i="17"/>
  <c r="I108" i="17"/>
  <c r="J107" i="17"/>
  <c r="I107" i="17"/>
  <c r="J106" i="17"/>
  <c r="J105" i="17"/>
  <c r="I104" i="17"/>
  <c r="J104" i="17"/>
  <c r="J103" i="17"/>
  <c r="I103" i="17"/>
  <c r="I102" i="17"/>
  <c r="J102" i="17"/>
  <c r="J101" i="17"/>
  <c r="I101" i="17"/>
  <c r="J99" i="17"/>
  <c r="I99" i="17"/>
  <c r="J98" i="17"/>
  <c r="I98" i="17"/>
  <c r="J96" i="17"/>
  <c r="I96" i="17"/>
  <c r="J93" i="17"/>
  <c r="I93" i="17"/>
  <c r="J92" i="17"/>
  <c r="I92" i="17"/>
  <c r="J91" i="17"/>
  <c r="I91" i="17"/>
  <c r="J90" i="17"/>
  <c r="J89" i="17"/>
  <c r="I89" i="17"/>
  <c r="J88" i="17"/>
  <c r="J87" i="17"/>
  <c r="I87" i="17"/>
  <c r="I86" i="17"/>
  <c r="J86" i="17"/>
  <c r="J85" i="17"/>
  <c r="I85" i="17"/>
  <c r="I84" i="17"/>
  <c r="J84" i="17"/>
  <c r="J82" i="17"/>
  <c r="I82" i="17"/>
  <c r="J80" i="17"/>
  <c r="I80" i="17"/>
  <c r="J77" i="17"/>
  <c r="I77" i="17"/>
  <c r="J76" i="17"/>
  <c r="I76" i="17"/>
  <c r="I75" i="17"/>
  <c r="J74" i="17"/>
  <c r="J73" i="17"/>
  <c r="I72" i="17"/>
  <c r="J72" i="17"/>
  <c r="J71" i="17"/>
  <c r="I71" i="17"/>
  <c r="I70" i="17"/>
  <c r="J70" i="17"/>
  <c r="J69" i="17"/>
  <c r="I69" i="17"/>
  <c r="J66" i="17"/>
  <c r="I66" i="17"/>
  <c r="J64" i="17"/>
  <c r="I64" i="17"/>
  <c r="J62" i="17"/>
  <c r="J61" i="17"/>
  <c r="I61" i="17"/>
  <c r="J60" i="17"/>
  <c r="I60" i="17"/>
  <c r="J59" i="17"/>
  <c r="I59" i="17"/>
  <c r="J58" i="17"/>
  <c r="J57" i="17"/>
  <c r="J56" i="17"/>
  <c r="J55" i="17"/>
  <c r="I55" i="17"/>
  <c r="I54" i="17"/>
  <c r="J54" i="17"/>
  <c r="J53" i="17"/>
  <c r="I53" i="17"/>
  <c r="I52" i="17"/>
  <c r="J52" i="17"/>
  <c r="I51" i="17"/>
  <c r="J50" i="17"/>
  <c r="I50" i="17"/>
  <c r="J48" i="17"/>
  <c r="I48" i="17"/>
  <c r="J45" i="17"/>
  <c r="I45" i="17"/>
  <c r="J44" i="17"/>
  <c r="I44" i="17"/>
  <c r="J43" i="17"/>
  <c r="I43" i="17"/>
  <c r="J42" i="17"/>
  <c r="J41" i="17"/>
  <c r="I40" i="17"/>
  <c r="J40" i="17"/>
  <c r="J39" i="17"/>
  <c r="I39" i="17"/>
  <c r="J38" i="17"/>
  <c r="J37" i="17"/>
  <c r="I37" i="17"/>
  <c r="J36" i="17"/>
  <c r="I36" i="17"/>
  <c r="J35" i="17"/>
  <c r="I35" i="17"/>
  <c r="I34" i="17"/>
  <c r="J32" i="17"/>
  <c r="I32" i="17"/>
  <c r="J31" i="17"/>
  <c r="J29" i="17"/>
  <c r="I29" i="17"/>
  <c r="J28" i="17"/>
  <c r="I28" i="17"/>
  <c r="J24" i="17"/>
  <c r="J23" i="17"/>
  <c r="I23" i="17"/>
  <c r="I22" i="17"/>
  <c r="J22" i="17"/>
  <c r="S18" i="17"/>
  <c r="R18" i="17"/>
  <c r="J21" i="17"/>
  <c r="I21" i="17"/>
  <c r="S13" i="17"/>
  <c r="R13" i="17"/>
  <c r="J20" i="17"/>
  <c r="I20" i="17"/>
  <c r="S6" i="17"/>
  <c r="R6" i="17"/>
  <c r="S4" i="17"/>
  <c r="R4" i="17"/>
  <c r="I18" i="17"/>
  <c r="S8" i="17"/>
  <c r="R8" i="17"/>
  <c r="S20" i="17"/>
  <c r="H362" i="34" s="1"/>
  <c r="R20" i="17"/>
  <c r="J16" i="17"/>
  <c r="I16" i="17"/>
  <c r="S19" i="17"/>
  <c r="R19" i="17"/>
  <c r="J15" i="17"/>
  <c r="I15" i="17"/>
  <c r="S10" i="17"/>
  <c r="R10" i="17"/>
  <c r="S17" i="17"/>
  <c r="R17" i="17"/>
  <c r="G359" i="34" s="1"/>
  <c r="J13" i="17"/>
  <c r="I13" i="17"/>
  <c r="S14" i="17"/>
  <c r="R14" i="17"/>
  <c r="S5" i="17"/>
  <c r="R5" i="17"/>
  <c r="J11" i="17"/>
  <c r="I11" i="17"/>
  <c r="S3" i="17"/>
  <c r="R3" i="17"/>
  <c r="J10" i="17"/>
  <c r="S16" i="17"/>
  <c r="R16" i="17"/>
  <c r="J9" i="17"/>
  <c r="S12" i="17"/>
  <c r="H354" i="34" s="1"/>
  <c r="R12" i="17"/>
  <c r="I8" i="17"/>
  <c r="J8" i="17"/>
  <c r="S21" i="17"/>
  <c r="R21" i="17"/>
  <c r="S9" i="17"/>
  <c r="H352" i="34" s="1"/>
  <c r="R9" i="17"/>
  <c r="G352" i="34" s="1"/>
  <c r="J6" i="17"/>
  <c r="S2" i="17"/>
  <c r="R2" i="17"/>
  <c r="J5" i="17"/>
  <c r="S15" i="17"/>
  <c r="R15" i="17"/>
  <c r="J4" i="17"/>
  <c r="I4" i="17"/>
  <c r="S11" i="17"/>
  <c r="R11" i="17"/>
  <c r="G349" i="34" s="1"/>
  <c r="S7" i="17"/>
  <c r="R7" i="17"/>
  <c r="J2" i="17"/>
  <c r="I2" i="17"/>
  <c r="J381" i="16"/>
  <c r="I381" i="16"/>
  <c r="J380" i="16"/>
  <c r="I380" i="16"/>
  <c r="J379" i="16"/>
  <c r="I379" i="16"/>
  <c r="J377" i="16"/>
  <c r="I377" i="16"/>
  <c r="I376" i="16"/>
  <c r="J376" i="16"/>
  <c r="J375" i="16"/>
  <c r="I375" i="16"/>
  <c r="J374" i="16"/>
  <c r="J373" i="16"/>
  <c r="I373" i="16"/>
  <c r="I372" i="16"/>
  <c r="J372" i="16"/>
  <c r="J371" i="16"/>
  <c r="I371" i="16"/>
  <c r="J370" i="16"/>
  <c r="I370" i="16"/>
  <c r="J369" i="16"/>
  <c r="I369" i="16"/>
  <c r="J365" i="16"/>
  <c r="J364" i="16"/>
  <c r="I364" i="16"/>
  <c r="J363" i="16"/>
  <c r="J362" i="16"/>
  <c r="I362" i="16"/>
  <c r="J361" i="16"/>
  <c r="J360" i="16"/>
  <c r="I360" i="16"/>
  <c r="J359" i="16"/>
  <c r="I359" i="16"/>
  <c r="I358" i="16"/>
  <c r="J358" i="16"/>
  <c r="J356" i="16"/>
  <c r="I356" i="16"/>
  <c r="I355" i="16"/>
  <c r="J355" i="16"/>
  <c r="J353" i="16"/>
  <c r="I353" i="16"/>
  <c r="J349" i="16"/>
  <c r="I349" i="16"/>
  <c r="J348" i="16"/>
  <c r="I348" i="16"/>
  <c r="J347" i="16"/>
  <c r="I347" i="16"/>
  <c r="J345" i="16"/>
  <c r="I345" i="16"/>
  <c r="I344" i="16"/>
  <c r="J344" i="16"/>
  <c r="J343" i="16"/>
  <c r="I342" i="16"/>
  <c r="J342" i="16"/>
  <c r="J341" i="16"/>
  <c r="J340" i="16"/>
  <c r="I340" i="16"/>
  <c r="I337" i="16"/>
  <c r="I336" i="16"/>
  <c r="J334" i="16"/>
  <c r="I334" i="16"/>
  <c r="J333" i="16"/>
  <c r="J332" i="16"/>
  <c r="I332" i="16"/>
  <c r="J331" i="16"/>
  <c r="I331" i="16"/>
  <c r="J330" i="16"/>
  <c r="J329" i="16"/>
  <c r="I329" i="16"/>
  <c r="J327" i="16"/>
  <c r="I327" i="16"/>
  <c r="J326" i="16"/>
  <c r="J325" i="16"/>
  <c r="I325" i="16"/>
  <c r="J324" i="16"/>
  <c r="J323" i="16"/>
  <c r="I323" i="16"/>
  <c r="J321" i="16"/>
  <c r="I321" i="16"/>
  <c r="J317" i="16"/>
  <c r="I317" i="16"/>
  <c r="J316" i="16"/>
  <c r="I316" i="16"/>
  <c r="J315" i="16"/>
  <c r="J314" i="16"/>
  <c r="I314" i="16"/>
  <c r="J313" i="16"/>
  <c r="J312" i="16"/>
  <c r="I312" i="16"/>
  <c r="I311" i="16"/>
  <c r="J311" i="16"/>
  <c r="I310" i="16"/>
  <c r="J310" i="16"/>
  <c r="I309" i="16"/>
  <c r="J309" i="16"/>
  <c r="J308" i="16"/>
  <c r="I308" i="16"/>
  <c r="I304" i="16"/>
  <c r="I303" i="16"/>
  <c r="J302" i="16"/>
  <c r="I302" i="16"/>
  <c r="J301" i="16"/>
  <c r="I301" i="16"/>
  <c r="J300" i="16"/>
  <c r="I300" i="16"/>
  <c r="J299" i="16"/>
  <c r="I299" i="16"/>
  <c r="I298" i="16"/>
  <c r="J298" i="16"/>
  <c r="J297" i="16"/>
  <c r="I297" i="16"/>
  <c r="J295" i="16"/>
  <c r="I295" i="16"/>
  <c r="J294" i="16"/>
  <c r="J293" i="16"/>
  <c r="I293" i="16"/>
  <c r="J292" i="16"/>
  <c r="I292" i="16"/>
  <c r="J291" i="16"/>
  <c r="I291" i="16"/>
  <c r="J289" i="16"/>
  <c r="I289" i="16"/>
  <c r="J286" i="16"/>
  <c r="I286" i="16"/>
  <c r="J285" i="16"/>
  <c r="J284" i="16"/>
  <c r="I284" i="16"/>
  <c r="J283" i="16"/>
  <c r="J282" i="16"/>
  <c r="I282" i="16"/>
  <c r="J281" i="16"/>
  <c r="I281" i="16"/>
  <c r="J280" i="16"/>
  <c r="I280" i="16"/>
  <c r="J279" i="16"/>
  <c r="I279" i="16"/>
  <c r="I278" i="16"/>
  <c r="J278" i="16"/>
  <c r="J276" i="16"/>
  <c r="J275" i="16"/>
  <c r="I275" i="16"/>
  <c r="J274" i="16"/>
  <c r="J273" i="16"/>
  <c r="I273" i="16"/>
  <c r="I270" i="16"/>
  <c r="J270" i="16"/>
  <c r="J269" i="16"/>
  <c r="I269" i="16"/>
  <c r="J268" i="16"/>
  <c r="I268" i="16"/>
  <c r="J267" i="16"/>
  <c r="I267" i="16"/>
  <c r="J266" i="16"/>
  <c r="I266" i="16"/>
  <c r="J265" i="16"/>
  <c r="J264" i="16"/>
  <c r="I264" i="16"/>
  <c r="J263" i="16"/>
  <c r="I262" i="16"/>
  <c r="J262" i="16"/>
  <c r="J260" i="16"/>
  <c r="I260" i="16"/>
  <c r="I259" i="16"/>
  <c r="J259" i="16"/>
  <c r="I257" i="16"/>
  <c r="J254" i="16"/>
  <c r="I254" i="16"/>
  <c r="J253" i="16"/>
  <c r="I253" i="16"/>
  <c r="J252" i="16"/>
  <c r="I252" i="16"/>
  <c r="J251" i="16"/>
  <c r="I251" i="16"/>
  <c r="J249" i="16"/>
  <c r="I249" i="16"/>
  <c r="I248" i="16"/>
  <c r="J248" i="16"/>
  <c r="J247" i="16"/>
  <c r="I247" i="16"/>
  <c r="J246" i="16"/>
  <c r="I244" i="16"/>
  <c r="J244" i="16"/>
  <c r="J243" i="16"/>
  <c r="I243" i="16"/>
  <c r="J241" i="16"/>
  <c r="I241" i="16"/>
  <c r="J238" i="16"/>
  <c r="J237" i="16"/>
  <c r="J236" i="16"/>
  <c r="I236" i="16"/>
  <c r="J235" i="16"/>
  <c r="J234" i="16"/>
  <c r="I234" i="16"/>
  <c r="I233" i="16"/>
  <c r="J233" i="16"/>
  <c r="J232" i="16"/>
  <c r="I232" i="16"/>
  <c r="J231" i="16"/>
  <c r="I231" i="16"/>
  <c r="I230" i="16"/>
  <c r="J230" i="16"/>
  <c r="J228" i="16"/>
  <c r="I228" i="16"/>
  <c r="J227" i="16"/>
  <c r="J225" i="16"/>
  <c r="I225" i="16"/>
  <c r="J224" i="16"/>
  <c r="I224" i="16"/>
  <c r="J221" i="16"/>
  <c r="I221" i="16"/>
  <c r="J220" i="16"/>
  <c r="I220" i="16"/>
  <c r="J219" i="16"/>
  <c r="I219" i="16"/>
  <c r="J217" i="16"/>
  <c r="I217" i="16"/>
  <c r="J216" i="16"/>
  <c r="I216" i="16"/>
  <c r="J215" i="16"/>
  <c r="I214" i="16"/>
  <c r="J214" i="16"/>
  <c r="J213" i="16"/>
  <c r="I213" i="16"/>
  <c r="J212" i="16"/>
  <c r="I212" i="16"/>
  <c r="I209" i="16"/>
  <c r="J206" i="16"/>
  <c r="I206" i="16"/>
  <c r="I205" i="16"/>
  <c r="J205" i="16"/>
  <c r="J204" i="16"/>
  <c r="I204" i="16"/>
  <c r="J203" i="16"/>
  <c r="I203" i="16"/>
  <c r="J202" i="16"/>
  <c r="I202" i="16"/>
  <c r="J201" i="16"/>
  <c r="I201" i="16"/>
  <c r="J199" i="16"/>
  <c r="I199" i="16"/>
  <c r="J198" i="16"/>
  <c r="J197" i="16"/>
  <c r="I197" i="16"/>
  <c r="J196" i="16"/>
  <c r="J195" i="16"/>
  <c r="I195" i="16"/>
  <c r="J194" i="16"/>
  <c r="J193" i="16"/>
  <c r="I193" i="16"/>
  <c r="J189" i="16"/>
  <c r="I189" i="16"/>
  <c r="J188" i="16"/>
  <c r="I188" i="16"/>
  <c r="J187" i="16"/>
  <c r="J186" i="16"/>
  <c r="I186" i="16"/>
  <c r="J185" i="16"/>
  <c r="J184" i="16"/>
  <c r="I184" i="16"/>
  <c r="I182" i="16"/>
  <c r="J182" i="16"/>
  <c r="I181" i="16"/>
  <c r="J181" i="16"/>
  <c r="J180" i="16"/>
  <c r="I180" i="16"/>
  <c r="J177" i="16"/>
  <c r="I177" i="16"/>
  <c r="J174" i="16"/>
  <c r="I174" i="16"/>
  <c r="J173" i="16"/>
  <c r="I173" i="16"/>
  <c r="J172" i="16"/>
  <c r="I172" i="16"/>
  <c r="J171" i="16"/>
  <c r="I171" i="16"/>
  <c r="I170" i="16"/>
  <c r="J170" i="16"/>
  <c r="J169" i="16"/>
  <c r="I169" i="16"/>
  <c r="J167" i="16"/>
  <c r="I167" i="16"/>
  <c r="J166" i="16"/>
  <c r="J164" i="16"/>
  <c r="I164" i="16"/>
  <c r="J163" i="16"/>
  <c r="I163" i="16"/>
  <c r="J161" i="16"/>
  <c r="I161" i="16"/>
  <c r="J158" i="16"/>
  <c r="I158" i="16"/>
  <c r="J157" i="16"/>
  <c r="J156" i="16"/>
  <c r="I156" i="16"/>
  <c r="J155" i="16"/>
  <c r="J154" i="16"/>
  <c r="I154" i="16"/>
  <c r="J153" i="16"/>
  <c r="I153" i="16"/>
  <c r="J152" i="16"/>
  <c r="I152" i="16"/>
  <c r="J151" i="16"/>
  <c r="I151" i="16"/>
  <c r="I150" i="16"/>
  <c r="J150" i="16"/>
  <c r="J149" i="16"/>
  <c r="I149" i="16"/>
  <c r="J148" i="16"/>
  <c r="J147" i="16"/>
  <c r="I147" i="16"/>
  <c r="J146" i="16"/>
  <c r="J145" i="16"/>
  <c r="I145" i="16"/>
  <c r="I144" i="16"/>
  <c r="J142" i="16"/>
  <c r="I142" i="16"/>
  <c r="J141" i="16"/>
  <c r="I141" i="16"/>
  <c r="J140" i="16"/>
  <c r="I140" i="16"/>
  <c r="J138" i="16"/>
  <c r="I138" i="16"/>
  <c r="I137" i="16"/>
  <c r="J137" i="16"/>
  <c r="J136" i="16"/>
  <c r="I136" i="16"/>
  <c r="J134" i="16"/>
  <c r="I134" i="16"/>
  <c r="J133" i="16"/>
  <c r="I133" i="16"/>
  <c r="J132" i="16"/>
  <c r="J131" i="16"/>
  <c r="I131" i="16"/>
  <c r="J129" i="16"/>
  <c r="I129" i="16"/>
  <c r="J126" i="16"/>
  <c r="I126" i="16"/>
  <c r="J125" i="16"/>
  <c r="I125" i="16"/>
  <c r="I124" i="16"/>
  <c r="J124" i="16"/>
  <c r="J122" i="16"/>
  <c r="I122" i="16"/>
  <c r="I121" i="16"/>
  <c r="J121" i="16"/>
  <c r="J120" i="16"/>
  <c r="I120" i="16"/>
  <c r="J118" i="16"/>
  <c r="I118" i="16"/>
  <c r="J117" i="16"/>
  <c r="J116" i="16"/>
  <c r="J115" i="16"/>
  <c r="I115" i="16"/>
  <c r="J114" i="16"/>
  <c r="J113" i="16"/>
  <c r="I113" i="16"/>
  <c r="J110" i="16"/>
  <c r="I110" i="16"/>
  <c r="J109" i="16"/>
  <c r="I109" i="16"/>
  <c r="I108" i="16"/>
  <c r="J108" i="16"/>
  <c r="J106" i="16"/>
  <c r="I106" i="16"/>
  <c r="I105" i="16"/>
  <c r="J105" i="16"/>
  <c r="J104" i="16"/>
  <c r="I104" i="16"/>
  <c r="J102" i="16"/>
  <c r="I102" i="16"/>
  <c r="J101" i="16"/>
  <c r="I101" i="16"/>
  <c r="J100" i="16"/>
  <c r="J99" i="16"/>
  <c r="I99" i="16"/>
  <c r="J97" i="16"/>
  <c r="I97" i="16"/>
  <c r="J94" i="16"/>
  <c r="I94" i="16"/>
  <c r="J93" i="16"/>
  <c r="I93" i="16"/>
  <c r="I92" i="16"/>
  <c r="J92" i="16"/>
  <c r="J90" i="16"/>
  <c r="I90" i="16"/>
  <c r="I89" i="16"/>
  <c r="J89" i="16"/>
  <c r="J88" i="16"/>
  <c r="I88" i="16"/>
  <c r="J86" i="16"/>
  <c r="I86" i="16"/>
  <c r="J85" i="16"/>
  <c r="J84" i="16"/>
  <c r="J83" i="16"/>
  <c r="I83" i="16"/>
  <c r="J81" i="16"/>
  <c r="I81" i="16"/>
  <c r="J78" i="16"/>
  <c r="I78" i="16"/>
  <c r="J77" i="16"/>
  <c r="I77" i="16"/>
  <c r="I76" i="16"/>
  <c r="J76" i="16"/>
  <c r="J74" i="16"/>
  <c r="I74" i="16"/>
  <c r="I73" i="16"/>
  <c r="J73" i="16"/>
  <c r="J72" i="16"/>
  <c r="I72" i="16"/>
  <c r="J70" i="16"/>
  <c r="I70" i="16"/>
  <c r="J69" i="16"/>
  <c r="I69" i="16"/>
  <c r="J68" i="16"/>
  <c r="J67" i="16"/>
  <c r="J65" i="16"/>
  <c r="I65" i="16"/>
  <c r="J62" i="16"/>
  <c r="I62" i="16"/>
  <c r="J61" i="16"/>
  <c r="I61" i="16"/>
  <c r="I60" i="16"/>
  <c r="J60" i="16"/>
  <c r="J58" i="16"/>
  <c r="I58" i="16"/>
  <c r="I57" i="16"/>
  <c r="J57" i="16"/>
  <c r="J56" i="16"/>
  <c r="I56" i="16"/>
  <c r="J54" i="16"/>
  <c r="I54" i="16"/>
  <c r="J53" i="16"/>
  <c r="I53" i="16"/>
  <c r="J52" i="16"/>
  <c r="J51" i="16"/>
  <c r="J49" i="16"/>
  <c r="I49" i="16"/>
  <c r="J46" i="16"/>
  <c r="I46" i="16"/>
  <c r="J45" i="16"/>
  <c r="I45" i="16"/>
  <c r="J44" i="16"/>
  <c r="J42" i="16"/>
  <c r="I42" i="16"/>
  <c r="I41" i="16"/>
  <c r="J41" i="16"/>
  <c r="J40" i="16"/>
  <c r="I40" i="16"/>
  <c r="J38" i="16"/>
  <c r="I38" i="16"/>
  <c r="J37" i="16"/>
  <c r="I37" i="16"/>
  <c r="J36" i="16"/>
  <c r="J35" i="16"/>
  <c r="J33" i="16"/>
  <c r="I33" i="16"/>
  <c r="J30" i="16"/>
  <c r="I30" i="16"/>
  <c r="J29" i="16"/>
  <c r="I29" i="16"/>
  <c r="J28" i="16"/>
  <c r="J26" i="16"/>
  <c r="I26" i="16"/>
  <c r="I25" i="16"/>
  <c r="J25" i="16"/>
  <c r="J24" i="16"/>
  <c r="I24" i="16"/>
  <c r="J22" i="16"/>
  <c r="I22" i="16"/>
  <c r="S20" i="16"/>
  <c r="R20" i="16"/>
  <c r="J21" i="16"/>
  <c r="I21" i="16"/>
  <c r="S4" i="16"/>
  <c r="R4" i="16"/>
  <c r="S13" i="16"/>
  <c r="R13" i="16"/>
  <c r="S9" i="16"/>
  <c r="R9" i="16"/>
  <c r="S21" i="16"/>
  <c r="R21" i="16"/>
  <c r="I17" i="16"/>
  <c r="J17" i="16"/>
  <c r="S12" i="16"/>
  <c r="R12" i="16"/>
  <c r="S14" i="16"/>
  <c r="R14" i="16"/>
  <c r="S8" i="16"/>
  <c r="R8" i="16"/>
  <c r="J14" i="16"/>
  <c r="I14" i="16"/>
  <c r="S19" i="16"/>
  <c r="R19" i="16"/>
  <c r="J13" i="16"/>
  <c r="I13" i="16"/>
  <c r="S5" i="16"/>
  <c r="R5" i="16"/>
  <c r="I12" i="16"/>
  <c r="J12" i="16"/>
  <c r="S2" i="16"/>
  <c r="R2" i="16"/>
  <c r="J11" i="16"/>
  <c r="I11" i="16"/>
  <c r="S7" i="16"/>
  <c r="R7" i="16"/>
  <c r="I10" i="16"/>
  <c r="J10" i="16"/>
  <c r="S18" i="16"/>
  <c r="R18" i="16"/>
  <c r="J9" i="16"/>
  <c r="I9" i="16"/>
  <c r="S17" i="16"/>
  <c r="R17" i="16"/>
  <c r="G374" i="34" s="1"/>
  <c r="J8" i="16"/>
  <c r="I8" i="16"/>
  <c r="S6" i="16"/>
  <c r="H373" i="34" s="1"/>
  <c r="R6" i="16"/>
  <c r="J7" i="16"/>
  <c r="I7" i="16"/>
  <c r="S11" i="16"/>
  <c r="R11" i="16"/>
  <c r="J6" i="16"/>
  <c r="I6" i="16"/>
  <c r="S3" i="16"/>
  <c r="H371" i="34" s="1"/>
  <c r="R3" i="16"/>
  <c r="J5" i="16"/>
  <c r="I5" i="16"/>
  <c r="S15" i="16"/>
  <c r="H370" i="34" s="1"/>
  <c r="R15" i="16"/>
  <c r="G370" i="34" s="1"/>
  <c r="J4" i="16"/>
  <c r="I4" i="16"/>
  <c r="S16" i="16"/>
  <c r="R16" i="16"/>
  <c r="S10" i="16"/>
  <c r="H368" i="34" s="1"/>
  <c r="R10" i="16"/>
  <c r="J381" i="15"/>
  <c r="I381" i="15"/>
  <c r="I380" i="15"/>
  <c r="J380" i="15"/>
  <c r="J379" i="15"/>
  <c r="I379" i="15"/>
  <c r="J378" i="15"/>
  <c r="I378" i="15"/>
  <c r="J377" i="15"/>
  <c r="I377" i="15"/>
  <c r="J376" i="15"/>
  <c r="I375" i="15"/>
  <c r="J374" i="15"/>
  <c r="I374" i="15"/>
  <c r="I373" i="15"/>
  <c r="J373" i="15"/>
  <c r="J372" i="15"/>
  <c r="I372" i="15"/>
  <c r="J371" i="15"/>
  <c r="J370" i="15"/>
  <c r="I370" i="15"/>
  <c r="J369" i="15"/>
  <c r="I369" i="15"/>
  <c r="I368" i="15"/>
  <c r="I367" i="15"/>
  <c r="J365" i="15"/>
  <c r="I365" i="15"/>
  <c r="J364" i="15"/>
  <c r="J363" i="15"/>
  <c r="I363" i="15"/>
  <c r="J362" i="15"/>
  <c r="I362" i="15"/>
  <c r="J361" i="15"/>
  <c r="I361" i="15"/>
  <c r="J360" i="15"/>
  <c r="I360" i="15"/>
  <c r="I359" i="15"/>
  <c r="J358" i="15"/>
  <c r="I358" i="15"/>
  <c r="I357" i="15"/>
  <c r="J357" i="15"/>
  <c r="J356" i="15"/>
  <c r="I356" i="15"/>
  <c r="J355" i="15"/>
  <c r="J354" i="15"/>
  <c r="I354" i="15"/>
  <c r="J353" i="15"/>
  <c r="J352" i="15"/>
  <c r="I352" i="15"/>
  <c r="I351" i="15"/>
  <c r="I349" i="15"/>
  <c r="J349" i="15"/>
  <c r="J348" i="15"/>
  <c r="J347" i="15"/>
  <c r="I347" i="15"/>
  <c r="J346" i="15"/>
  <c r="I346" i="15"/>
  <c r="J345" i="15"/>
  <c r="I345" i="15"/>
  <c r="I344" i="15"/>
  <c r="J344" i="15"/>
  <c r="I343" i="15"/>
  <c r="J342" i="15"/>
  <c r="I341" i="15"/>
  <c r="J341" i="15"/>
  <c r="J340" i="15"/>
  <c r="I340" i="15"/>
  <c r="J339" i="15"/>
  <c r="J338" i="15"/>
  <c r="I338" i="15"/>
  <c r="J337" i="15"/>
  <c r="I337" i="15"/>
  <c r="I336" i="15"/>
  <c r="I335" i="15"/>
  <c r="I332" i="15"/>
  <c r="J332" i="15"/>
  <c r="J331" i="15"/>
  <c r="I331" i="15"/>
  <c r="J330" i="15"/>
  <c r="I330" i="15"/>
  <c r="J329" i="15"/>
  <c r="I329" i="15"/>
  <c r="J328" i="15"/>
  <c r="I328" i="15"/>
  <c r="J327" i="15"/>
  <c r="I327" i="15"/>
  <c r="J326" i="15"/>
  <c r="I326" i="15"/>
  <c r="J325" i="15"/>
  <c r="J324" i="15"/>
  <c r="I324" i="15"/>
  <c r="I323" i="15"/>
  <c r="J323" i="15"/>
  <c r="J322" i="15"/>
  <c r="I322" i="15"/>
  <c r="J321" i="15"/>
  <c r="I321" i="15"/>
  <c r="I320" i="15"/>
  <c r="J319" i="15"/>
  <c r="I319" i="15"/>
  <c r="J318" i="15"/>
  <c r="J317" i="15"/>
  <c r="I317" i="15"/>
  <c r="J316" i="15"/>
  <c r="J315" i="15"/>
  <c r="I315" i="15"/>
  <c r="J314" i="15"/>
  <c r="I314" i="15"/>
  <c r="J312" i="15"/>
  <c r="J311" i="15"/>
  <c r="I311" i="15"/>
  <c r="J310" i="15"/>
  <c r="I310" i="15"/>
  <c r="J309" i="15"/>
  <c r="J308" i="15"/>
  <c r="I308" i="15"/>
  <c r="J307" i="15"/>
  <c r="I307" i="15"/>
  <c r="J306" i="15"/>
  <c r="I306" i="15"/>
  <c r="J305" i="15"/>
  <c r="I305" i="15"/>
  <c r="I304" i="15"/>
  <c r="I303" i="15"/>
  <c r="J301" i="15"/>
  <c r="I300" i="15"/>
  <c r="J300" i="15"/>
  <c r="J299" i="15"/>
  <c r="I299" i="15"/>
  <c r="J298" i="15"/>
  <c r="I298" i="15"/>
  <c r="I297" i="15"/>
  <c r="J296" i="15"/>
  <c r="I296" i="15"/>
  <c r="J294" i="15"/>
  <c r="I294" i="15"/>
  <c r="J293" i="15"/>
  <c r="J292" i="15"/>
  <c r="I292" i="15"/>
  <c r="J291" i="15"/>
  <c r="J290" i="15"/>
  <c r="I290" i="15"/>
  <c r="J289" i="15"/>
  <c r="J288" i="15"/>
  <c r="I288" i="15"/>
  <c r="I287" i="15"/>
  <c r="J286" i="15"/>
  <c r="J285" i="15"/>
  <c r="I285" i="15"/>
  <c r="J284" i="15"/>
  <c r="J283" i="15"/>
  <c r="I283" i="15"/>
  <c r="J282" i="15"/>
  <c r="I282" i="15"/>
  <c r="I281" i="15"/>
  <c r="J280" i="15"/>
  <c r="I280" i="15"/>
  <c r="J279" i="15"/>
  <c r="I279" i="15"/>
  <c r="J278" i="15"/>
  <c r="J277" i="15"/>
  <c r="J276" i="15"/>
  <c r="I276" i="15"/>
  <c r="J275" i="15"/>
  <c r="I275" i="15"/>
  <c r="J274" i="15"/>
  <c r="I274" i="15"/>
  <c r="J273" i="15"/>
  <c r="I273" i="15"/>
  <c r="I272" i="15"/>
  <c r="I271" i="15"/>
  <c r="J269" i="15"/>
  <c r="I269" i="15"/>
  <c r="J268" i="15"/>
  <c r="J267" i="15"/>
  <c r="I267" i="15"/>
  <c r="J266" i="15"/>
  <c r="I263" i="15"/>
  <c r="J262" i="15"/>
  <c r="I261" i="15"/>
  <c r="J261" i="15"/>
  <c r="J260" i="15"/>
  <c r="I260" i="15"/>
  <c r="J259" i="15"/>
  <c r="I259" i="15"/>
  <c r="J258" i="15"/>
  <c r="I258" i="15"/>
  <c r="J257" i="15"/>
  <c r="I257" i="15"/>
  <c r="I256" i="15"/>
  <c r="J255" i="15"/>
  <c r="I255" i="15"/>
  <c r="J254" i="15"/>
  <c r="J253" i="15"/>
  <c r="I253" i="15"/>
  <c r="I252" i="15"/>
  <c r="J252" i="15"/>
  <c r="J251" i="15"/>
  <c r="I251" i="15"/>
  <c r="J250" i="15"/>
  <c r="J249" i="15"/>
  <c r="I249" i="15"/>
  <c r="J248" i="15"/>
  <c r="I248" i="15"/>
  <c r="I247" i="15"/>
  <c r="J246" i="15"/>
  <c r="I246" i="15"/>
  <c r="I245" i="15"/>
  <c r="J245" i="15"/>
  <c r="J244" i="15"/>
  <c r="I244" i="15"/>
  <c r="J243" i="15"/>
  <c r="I243" i="15"/>
  <c r="J242" i="15"/>
  <c r="I242" i="15"/>
  <c r="J241" i="15"/>
  <c r="I241" i="15"/>
  <c r="J240" i="15"/>
  <c r="I240" i="15"/>
  <c r="J239" i="15"/>
  <c r="J237" i="15"/>
  <c r="I237" i="15"/>
  <c r="I236" i="15"/>
  <c r="J236" i="15"/>
  <c r="J235" i="15"/>
  <c r="I235" i="15"/>
  <c r="J234" i="15"/>
  <c r="I234" i="15"/>
  <c r="J233" i="15"/>
  <c r="I233" i="15"/>
  <c r="J232" i="15"/>
  <c r="I232" i="15"/>
  <c r="J231" i="15"/>
  <c r="I231" i="15"/>
  <c r="I230" i="15"/>
  <c r="J230" i="15"/>
  <c r="J229" i="15"/>
  <c r="J228" i="15"/>
  <c r="I228" i="15"/>
  <c r="J226" i="15"/>
  <c r="I226" i="15"/>
  <c r="J225" i="15"/>
  <c r="I225" i="15"/>
  <c r="J224" i="15"/>
  <c r="I224" i="15"/>
  <c r="J223" i="15"/>
  <c r="J221" i="15"/>
  <c r="I220" i="15"/>
  <c r="J220" i="15"/>
  <c r="I219" i="15"/>
  <c r="J219" i="15"/>
  <c r="I218" i="15"/>
  <c r="J218" i="15"/>
  <c r="J216" i="15"/>
  <c r="I216" i="15"/>
  <c r="J214" i="15"/>
  <c r="I214" i="15"/>
  <c r="I213" i="15"/>
  <c r="J213" i="15"/>
  <c r="J212" i="15"/>
  <c r="I212" i="15"/>
  <c r="J211" i="15"/>
  <c r="J210" i="15"/>
  <c r="I210" i="15"/>
  <c r="J209" i="15"/>
  <c r="I209" i="15"/>
  <c r="J208" i="15"/>
  <c r="J207" i="15"/>
  <c r="I207" i="15"/>
  <c r="J206" i="15"/>
  <c r="J205" i="15"/>
  <c r="I205" i="15"/>
  <c r="I204" i="15"/>
  <c r="J204" i="15"/>
  <c r="J203" i="15"/>
  <c r="I203" i="15"/>
  <c r="J202" i="15"/>
  <c r="J201" i="15"/>
  <c r="I201" i="15"/>
  <c r="J200" i="15"/>
  <c r="I200" i="15"/>
  <c r="I199" i="15"/>
  <c r="J198" i="15"/>
  <c r="I198" i="15"/>
  <c r="J197" i="15"/>
  <c r="J196" i="15"/>
  <c r="I196" i="15"/>
  <c r="J195" i="15"/>
  <c r="I195" i="15"/>
  <c r="J194" i="15"/>
  <c r="I194" i="15"/>
  <c r="J193" i="15"/>
  <c r="I193" i="15"/>
  <c r="J192" i="15"/>
  <c r="J191" i="15"/>
  <c r="I191" i="15"/>
  <c r="I189" i="15"/>
  <c r="J189" i="15"/>
  <c r="J188" i="15"/>
  <c r="J187" i="15"/>
  <c r="I187" i="15"/>
  <c r="I186" i="15"/>
  <c r="J186" i="15"/>
  <c r="J185" i="15"/>
  <c r="I185" i="15"/>
  <c r="I184" i="15"/>
  <c r="J184" i="15"/>
  <c r="I183" i="15"/>
  <c r="J182" i="15"/>
  <c r="J181" i="15"/>
  <c r="I181" i="15"/>
  <c r="J180" i="15"/>
  <c r="I180" i="15"/>
  <c r="J179" i="15"/>
  <c r="I179" i="15"/>
  <c r="J178" i="15"/>
  <c r="I178" i="15"/>
  <c r="J177" i="15"/>
  <c r="I177" i="15"/>
  <c r="J176" i="15"/>
  <c r="I176" i="15"/>
  <c r="J173" i="15"/>
  <c r="I172" i="15"/>
  <c r="J172" i="15"/>
  <c r="J171" i="15"/>
  <c r="I171" i="15"/>
  <c r="J170" i="15"/>
  <c r="I170" i="15"/>
  <c r="J169" i="15"/>
  <c r="I169" i="15"/>
  <c r="J168" i="15"/>
  <c r="I167" i="15"/>
  <c r="J166" i="15"/>
  <c r="I166" i="15"/>
  <c r="J165" i="15"/>
  <c r="I165" i="15"/>
  <c r="J164" i="15"/>
  <c r="I164" i="15"/>
  <c r="J162" i="15"/>
  <c r="I162" i="15"/>
  <c r="I161" i="15"/>
  <c r="J161" i="15"/>
  <c r="I160" i="15"/>
  <c r="J160" i="15"/>
  <c r="J159" i="15"/>
  <c r="I157" i="15"/>
  <c r="J157" i="15"/>
  <c r="I156" i="15"/>
  <c r="J156" i="15"/>
  <c r="I155" i="15"/>
  <c r="J155" i="15"/>
  <c r="I154" i="15"/>
  <c r="J154" i="15"/>
  <c r="I153" i="15"/>
  <c r="J152" i="15"/>
  <c r="I152" i="15"/>
  <c r="J150" i="15"/>
  <c r="I150" i="15"/>
  <c r="I149" i="15"/>
  <c r="J149" i="15"/>
  <c r="J148" i="15"/>
  <c r="I148" i="15"/>
  <c r="J147" i="15"/>
  <c r="J146" i="15"/>
  <c r="I146" i="15"/>
  <c r="I145" i="15"/>
  <c r="J145" i="15"/>
  <c r="J144" i="15"/>
  <c r="J143" i="15"/>
  <c r="J141" i="15"/>
  <c r="I141" i="15"/>
  <c r="I140" i="15"/>
  <c r="J140" i="15"/>
  <c r="J139" i="15"/>
  <c r="I139" i="15"/>
  <c r="J138" i="15"/>
  <c r="J137" i="15"/>
  <c r="I137" i="15"/>
  <c r="J136" i="15"/>
  <c r="I136" i="15"/>
  <c r="I135" i="15"/>
  <c r="J134" i="15"/>
  <c r="I134" i="15"/>
  <c r="I133" i="15"/>
  <c r="J133" i="15"/>
  <c r="J132" i="15"/>
  <c r="I132" i="15"/>
  <c r="J131" i="15"/>
  <c r="J130" i="15"/>
  <c r="I130" i="15"/>
  <c r="J129" i="15"/>
  <c r="I129" i="15"/>
  <c r="J128" i="15"/>
  <c r="J127" i="15"/>
  <c r="I127" i="15"/>
  <c r="I125" i="15"/>
  <c r="J125" i="15"/>
  <c r="J124" i="15"/>
  <c r="J123" i="15"/>
  <c r="I123" i="15"/>
  <c r="I122" i="15"/>
  <c r="J122" i="15"/>
  <c r="J121" i="15"/>
  <c r="I121" i="15"/>
  <c r="I120" i="15"/>
  <c r="J120" i="15"/>
  <c r="I119" i="15"/>
  <c r="J118" i="15"/>
  <c r="J117" i="15"/>
  <c r="I117" i="15"/>
  <c r="J116" i="15"/>
  <c r="I116" i="15"/>
  <c r="J115" i="15"/>
  <c r="I115" i="15"/>
  <c r="J114" i="15"/>
  <c r="I114" i="15"/>
  <c r="J113" i="15"/>
  <c r="I113" i="15"/>
  <c r="J112" i="15"/>
  <c r="I112" i="15"/>
  <c r="I109" i="15"/>
  <c r="J109" i="15"/>
  <c r="J108" i="15"/>
  <c r="J107" i="15"/>
  <c r="J106" i="15"/>
  <c r="I106" i="15"/>
  <c r="I105" i="15"/>
  <c r="J105" i="15"/>
  <c r="J104" i="15"/>
  <c r="I104" i="15"/>
  <c r="J103" i="15"/>
  <c r="I103" i="15"/>
  <c r="I102" i="15"/>
  <c r="J102" i="15"/>
  <c r="J101" i="15"/>
  <c r="J100" i="15"/>
  <c r="I100" i="15"/>
  <c r="J99" i="15"/>
  <c r="I99" i="15"/>
  <c r="J98" i="15"/>
  <c r="I98" i="15"/>
  <c r="J97" i="15"/>
  <c r="J96" i="15"/>
  <c r="J95" i="15"/>
  <c r="I95" i="15"/>
  <c r="J93" i="15"/>
  <c r="I93" i="15"/>
  <c r="I92" i="15"/>
  <c r="J92" i="15"/>
  <c r="I91" i="15"/>
  <c r="J91" i="15"/>
  <c r="J90" i="15"/>
  <c r="J89" i="15"/>
  <c r="I89" i="15"/>
  <c r="J88" i="15"/>
  <c r="I87" i="15"/>
  <c r="J86" i="15"/>
  <c r="I86" i="15"/>
  <c r="J85" i="15"/>
  <c r="I85" i="15"/>
  <c r="J84" i="15"/>
  <c r="I84" i="15"/>
  <c r="J82" i="15"/>
  <c r="I82" i="15"/>
  <c r="I81" i="15"/>
  <c r="J81" i="15"/>
  <c r="I80" i="15"/>
  <c r="J80" i="15"/>
  <c r="J79" i="15"/>
  <c r="J76" i="15"/>
  <c r="J75" i="15"/>
  <c r="I75" i="15"/>
  <c r="J74" i="15"/>
  <c r="I74" i="15"/>
  <c r="J73" i="15"/>
  <c r="I73" i="15"/>
  <c r="I71" i="15"/>
  <c r="J70" i="15"/>
  <c r="J69" i="15"/>
  <c r="J68" i="15"/>
  <c r="J67" i="15"/>
  <c r="I67" i="15"/>
  <c r="J66" i="15"/>
  <c r="I66" i="15"/>
  <c r="J65" i="15"/>
  <c r="I65" i="15"/>
  <c r="J64" i="15"/>
  <c r="I64" i="15"/>
  <c r="J63" i="15"/>
  <c r="I63" i="15"/>
  <c r="I60" i="15"/>
  <c r="J60" i="15"/>
  <c r="J59" i="15"/>
  <c r="J58" i="15"/>
  <c r="J57" i="15"/>
  <c r="J56" i="15"/>
  <c r="I56" i="15"/>
  <c r="J54" i="15"/>
  <c r="I54" i="15"/>
  <c r="I53" i="15"/>
  <c r="J53" i="15"/>
  <c r="I52" i="15"/>
  <c r="J52" i="15"/>
  <c r="J51" i="15"/>
  <c r="J50" i="15"/>
  <c r="I50" i="15"/>
  <c r="J49" i="15"/>
  <c r="I49" i="15"/>
  <c r="J48" i="15"/>
  <c r="J47" i="15"/>
  <c r="J46" i="15"/>
  <c r="J45" i="15"/>
  <c r="I45" i="15"/>
  <c r="J43" i="15"/>
  <c r="I43" i="15"/>
  <c r="I42" i="15"/>
  <c r="J42" i="15"/>
  <c r="I41" i="15"/>
  <c r="J41" i="15"/>
  <c r="J40" i="15"/>
  <c r="I39" i="15"/>
  <c r="J38" i="15"/>
  <c r="J37" i="15"/>
  <c r="I37" i="15"/>
  <c r="J36" i="15"/>
  <c r="I36" i="15"/>
  <c r="J35" i="15"/>
  <c r="I35" i="15"/>
  <c r="J34" i="15"/>
  <c r="I34" i="15"/>
  <c r="J32" i="15"/>
  <c r="I32" i="15"/>
  <c r="I31" i="15"/>
  <c r="J31" i="15"/>
  <c r="J29" i="15"/>
  <c r="J28" i="15"/>
  <c r="I28" i="15"/>
  <c r="J27" i="15"/>
  <c r="J26" i="15"/>
  <c r="J25" i="15"/>
  <c r="J24" i="15"/>
  <c r="J23" i="15"/>
  <c r="I23" i="15"/>
  <c r="J22" i="15"/>
  <c r="S5" i="15"/>
  <c r="R5" i="15"/>
  <c r="S3" i="15"/>
  <c r="R3" i="15"/>
  <c r="J20" i="15"/>
  <c r="I20" i="15"/>
  <c r="S21" i="15"/>
  <c r="R21" i="15"/>
  <c r="I19" i="15"/>
  <c r="J19" i="15"/>
  <c r="S13" i="15"/>
  <c r="R13" i="15"/>
  <c r="J18" i="15"/>
  <c r="I18" i="15"/>
  <c r="S19" i="15"/>
  <c r="R19" i="15"/>
  <c r="J17" i="15"/>
  <c r="S12" i="15"/>
  <c r="R12" i="15"/>
  <c r="J16" i="15"/>
  <c r="I16" i="15"/>
  <c r="S14" i="15"/>
  <c r="R14" i="15"/>
  <c r="J15" i="15"/>
  <c r="I15" i="15"/>
  <c r="S8" i="15"/>
  <c r="R8" i="15"/>
  <c r="J14" i="15"/>
  <c r="S7" i="15"/>
  <c r="R7" i="15"/>
  <c r="J13" i="15"/>
  <c r="I13" i="15"/>
  <c r="S17" i="15"/>
  <c r="R17" i="15"/>
  <c r="J12" i="15"/>
  <c r="I12" i="15"/>
  <c r="S4" i="15"/>
  <c r="R4" i="15"/>
  <c r="J11" i="15"/>
  <c r="I11" i="15"/>
  <c r="S2" i="15"/>
  <c r="R2" i="15"/>
  <c r="J10" i="15"/>
  <c r="S11" i="15"/>
  <c r="R11" i="15"/>
  <c r="S15" i="15"/>
  <c r="R15" i="15"/>
  <c r="J8" i="15"/>
  <c r="S16" i="15"/>
  <c r="R16" i="15"/>
  <c r="I7" i="15"/>
  <c r="J7" i="15"/>
  <c r="S18" i="15"/>
  <c r="R18" i="15"/>
  <c r="S6" i="15"/>
  <c r="R6" i="15"/>
  <c r="S9" i="15"/>
  <c r="R9" i="15"/>
  <c r="J4" i="15"/>
  <c r="I4" i="15"/>
  <c r="S10" i="15"/>
  <c r="R10" i="15"/>
  <c r="J3" i="15"/>
  <c r="I3" i="15"/>
  <c r="S20" i="15"/>
  <c r="H388" i="34" s="1"/>
  <c r="R20" i="15"/>
  <c r="J2" i="15"/>
  <c r="I2" i="15"/>
  <c r="J380" i="14"/>
  <c r="I380" i="14"/>
  <c r="I379" i="14"/>
  <c r="J379" i="14"/>
  <c r="I378" i="14"/>
  <c r="J378" i="14"/>
  <c r="J376" i="14"/>
  <c r="I376" i="14"/>
  <c r="J375" i="14"/>
  <c r="I375" i="14"/>
  <c r="J374" i="14"/>
  <c r="J373" i="14"/>
  <c r="J372" i="14"/>
  <c r="J371" i="14"/>
  <c r="I371" i="14"/>
  <c r="J370" i="14"/>
  <c r="J369" i="14"/>
  <c r="I369" i="14"/>
  <c r="J368" i="14"/>
  <c r="I368" i="14"/>
  <c r="J367" i="14"/>
  <c r="I367" i="14"/>
  <c r="J364" i="14"/>
  <c r="I364" i="14"/>
  <c r="I363" i="14"/>
  <c r="J363" i="14"/>
  <c r="I362" i="14"/>
  <c r="J362" i="14"/>
  <c r="J360" i="14"/>
  <c r="I360" i="14"/>
  <c r="J359" i="14"/>
  <c r="I359" i="14"/>
  <c r="J358" i="14"/>
  <c r="J357" i="14"/>
  <c r="J356" i="14"/>
  <c r="J355" i="14"/>
  <c r="I355" i="14"/>
  <c r="J354" i="14"/>
  <c r="J353" i="14"/>
  <c r="I353" i="14"/>
  <c r="J352" i="14"/>
  <c r="I352" i="14"/>
  <c r="J351" i="14"/>
  <c r="I351" i="14"/>
  <c r="J348" i="14"/>
  <c r="I348" i="14"/>
  <c r="I347" i="14"/>
  <c r="J347" i="14"/>
  <c r="I346" i="14"/>
  <c r="J346" i="14"/>
  <c r="J344" i="14"/>
  <c r="I344" i="14"/>
  <c r="J343" i="14"/>
  <c r="I343" i="14"/>
  <c r="J342" i="14"/>
  <c r="J341" i="14"/>
  <c r="J340" i="14"/>
  <c r="J339" i="14"/>
  <c r="I339" i="14"/>
  <c r="J338" i="14"/>
  <c r="J337" i="14"/>
  <c r="I337" i="14"/>
  <c r="J336" i="14"/>
  <c r="I336" i="14"/>
  <c r="J335" i="14"/>
  <c r="I335" i="14"/>
  <c r="J332" i="14"/>
  <c r="I332" i="14"/>
  <c r="I331" i="14"/>
  <c r="J331" i="14"/>
  <c r="I330" i="14"/>
  <c r="J330" i="14"/>
  <c r="J328" i="14"/>
  <c r="I328" i="14"/>
  <c r="J327" i="14"/>
  <c r="I327" i="14"/>
  <c r="J326" i="14"/>
  <c r="J325" i="14"/>
  <c r="J324" i="14"/>
  <c r="J323" i="14"/>
  <c r="I323" i="14"/>
  <c r="J322" i="14"/>
  <c r="J321" i="14"/>
  <c r="I321" i="14"/>
  <c r="J320" i="14"/>
  <c r="I320" i="14"/>
  <c r="J319" i="14"/>
  <c r="I319" i="14"/>
  <c r="J316" i="14"/>
  <c r="I316" i="14"/>
  <c r="I315" i="14"/>
  <c r="J315" i="14"/>
  <c r="I314" i="14"/>
  <c r="J314" i="14"/>
  <c r="J312" i="14"/>
  <c r="I312" i="14"/>
  <c r="J311" i="14"/>
  <c r="I311" i="14"/>
  <c r="J310" i="14"/>
  <c r="J309" i="14"/>
  <c r="J308" i="14"/>
  <c r="J307" i="14"/>
  <c r="I307" i="14"/>
  <c r="J306" i="14"/>
  <c r="J305" i="14"/>
  <c r="I305" i="14"/>
  <c r="J304" i="14"/>
  <c r="I304" i="14"/>
  <c r="J303" i="14"/>
  <c r="I303" i="14"/>
  <c r="J300" i="14"/>
  <c r="I300" i="14"/>
  <c r="I299" i="14"/>
  <c r="J299" i="14"/>
  <c r="I298" i="14"/>
  <c r="J298" i="14"/>
  <c r="J296" i="14"/>
  <c r="I296" i="14"/>
  <c r="J295" i="14"/>
  <c r="I295" i="14"/>
  <c r="J294" i="14"/>
  <c r="J293" i="14"/>
  <c r="J292" i="14"/>
  <c r="J291" i="14"/>
  <c r="I291" i="14"/>
  <c r="J290" i="14"/>
  <c r="J289" i="14"/>
  <c r="I289" i="14"/>
  <c r="J288" i="14"/>
  <c r="I288" i="14"/>
  <c r="J287" i="14"/>
  <c r="I287" i="14"/>
  <c r="J284" i="14"/>
  <c r="I284" i="14"/>
  <c r="I283" i="14"/>
  <c r="J283" i="14"/>
  <c r="I282" i="14"/>
  <c r="J282" i="14"/>
  <c r="J280" i="14"/>
  <c r="I280" i="14"/>
  <c r="J279" i="14"/>
  <c r="I279" i="14"/>
  <c r="J278" i="14"/>
  <c r="J277" i="14"/>
  <c r="J276" i="14"/>
  <c r="J275" i="14"/>
  <c r="I275" i="14"/>
  <c r="J274" i="14"/>
  <c r="J273" i="14"/>
  <c r="I273" i="14"/>
  <c r="J272" i="14"/>
  <c r="I272" i="14"/>
  <c r="J271" i="14"/>
  <c r="I271" i="14"/>
  <c r="J268" i="14"/>
  <c r="I268" i="14"/>
  <c r="I267" i="14"/>
  <c r="J267" i="14"/>
  <c r="I266" i="14"/>
  <c r="J266" i="14"/>
  <c r="J264" i="14"/>
  <c r="I264" i="14"/>
  <c r="J263" i="14"/>
  <c r="I263" i="14"/>
  <c r="J262" i="14"/>
  <c r="J261" i="14"/>
  <c r="J260" i="14"/>
  <c r="J259" i="14"/>
  <c r="I259" i="14"/>
  <c r="J258" i="14"/>
  <c r="J257" i="14"/>
  <c r="I257" i="14"/>
  <c r="J256" i="14"/>
  <c r="I256" i="14"/>
  <c r="J255" i="14"/>
  <c r="I255" i="14"/>
  <c r="J252" i="14"/>
  <c r="I252" i="14"/>
  <c r="I251" i="14"/>
  <c r="J251" i="14"/>
  <c r="I250" i="14"/>
  <c r="J250" i="14"/>
  <c r="J248" i="14"/>
  <c r="I248" i="14"/>
  <c r="J247" i="14"/>
  <c r="I247" i="14"/>
  <c r="J246" i="14"/>
  <c r="J245" i="14"/>
  <c r="J244" i="14"/>
  <c r="J243" i="14"/>
  <c r="I243" i="14"/>
  <c r="J242" i="14"/>
  <c r="J241" i="14"/>
  <c r="I241" i="14"/>
  <c r="J240" i="14"/>
  <c r="I240" i="14"/>
  <c r="J239" i="14"/>
  <c r="I239" i="14"/>
  <c r="J236" i="14"/>
  <c r="I236" i="14"/>
  <c r="I235" i="14"/>
  <c r="J235" i="14"/>
  <c r="I234" i="14"/>
  <c r="J234" i="14"/>
  <c r="J232" i="14"/>
  <c r="I232" i="14"/>
  <c r="J231" i="14"/>
  <c r="I231" i="14"/>
  <c r="J229" i="14"/>
  <c r="J228" i="14"/>
  <c r="J227" i="14"/>
  <c r="I227" i="14"/>
  <c r="J226" i="14"/>
  <c r="J225" i="14"/>
  <c r="I225" i="14"/>
  <c r="J224" i="14"/>
  <c r="I224" i="14"/>
  <c r="J223" i="14"/>
  <c r="I223" i="14"/>
  <c r="J220" i="14"/>
  <c r="I220" i="14"/>
  <c r="I219" i="14"/>
  <c r="J219" i="14"/>
  <c r="I218" i="14"/>
  <c r="J218" i="14"/>
  <c r="J216" i="14"/>
  <c r="I216" i="14"/>
  <c r="J215" i="14"/>
  <c r="I215" i="14"/>
  <c r="J213" i="14"/>
  <c r="J212" i="14"/>
  <c r="J211" i="14"/>
  <c r="I211" i="14"/>
  <c r="J210" i="14"/>
  <c r="J209" i="14"/>
  <c r="I209" i="14"/>
  <c r="J208" i="14"/>
  <c r="I208" i="14"/>
  <c r="J207" i="14"/>
  <c r="I207" i="14"/>
  <c r="I206" i="14"/>
  <c r="J204" i="14"/>
  <c r="I204" i="14"/>
  <c r="I203" i="14"/>
  <c r="J203" i="14"/>
  <c r="I202" i="14"/>
  <c r="J202" i="14"/>
  <c r="J200" i="14"/>
  <c r="I200" i="14"/>
  <c r="J199" i="14"/>
  <c r="I199" i="14"/>
  <c r="J197" i="14"/>
  <c r="J196" i="14"/>
  <c r="J195" i="14"/>
  <c r="I195" i="14"/>
  <c r="J194" i="14"/>
  <c r="J193" i="14"/>
  <c r="I193" i="14"/>
  <c r="J192" i="14"/>
  <c r="I192" i="14"/>
  <c r="J191" i="14"/>
  <c r="I191" i="14"/>
  <c r="J188" i="14"/>
  <c r="I188" i="14"/>
  <c r="I187" i="14"/>
  <c r="J187" i="14"/>
  <c r="I186" i="14"/>
  <c r="J186" i="14"/>
  <c r="J184" i="14"/>
  <c r="I184" i="14"/>
  <c r="J183" i="14"/>
  <c r="I183" i="14"/>
  <c r="J181" i="14"/>
  <c r="J180" i="14"/>
  <c r="J179" i="14"/>
  <c r="I179" i="14"/>
  <c r="J178" i="14"/>
  <c r="J177" i="14"/>
  <c r="I177" i="14"/>
  <c r="J176" i="14"/>
  <c r="I176" i="14"/>
  <c r="J175" i="14"/>
  <c r="I175" i="14"/>
  <c r="J172" i="14"/>
  <c r="I172" i="14"/>
  <c r="I171" i="14"/>
  <c r="J171" i="14"/>
  <c r="I170" i="14"/>
  <c r="J170" i="14"/>
  <c r="J168" i="14"/>
  <c r="I168" i="14"/>
  <c r="J167" i="14"/>
  <c r="I167" i="14"/>
  <c r="J165" i="14"/>
  <c r="J164" i="14"/>
  <c r="J163" i="14"/>
  <c r="I163" i="14"/>
  <c r="J162" i="14"/>
  <c r="J161" i="14"/>
  <c r="I161" i="14"/>
  <c r="J160" i="14"/>
  <c r="I160" i="14"/>
  <c r="J159" i="14"/>
  <c r="I159" i="14"/>
  <c r="J156" i="14"/>
  <c r="I156" i="14"/>
  <c r="I155" i="14"/>
  <c r="J155" i="14"/>
  <c r="I154" i="14"/>
  <c r="J154" i="14"/>
  <c r="J152" i="14"/>
  <c r="I152" i="14"/>
  <c r="J151" i="14"/>
  <c r="I151" i="14"/>
  <c r="J149" i="14"/>
  <c r="J148" i="14"/>
  <c r="J147" i="14"/>
  <c r="I147" i="14"/>
  <c r="J146" i="14"/>
  <c r="J145" i="14"/>
  <c r="I145" i="14"/>
  <c r="J144" i="14"/>
  <c r="I144" i="14"/>
  <c r="J143" i="14"/>
  <c r="I143" i="14"/>
  <c r="J140" i="14"/>
  <c r="I140" i="14"/>
  <c r="I139" i="14"/>
  <c r="J139" i="14"/>
  <c r="I138" i="14"/>
  <c r="J138" i="14"/>
  <c r="J136" i="14"/>
  <c r="I136" i="14"/>
  <c r="J135" i="14"/>
  <c r="I135" i="14"/>
  <c r="J133" i="14"/>
  <c r="J132" i="14"/>
  <c r="J131" i="14"/>
  <c r="I131" i="14"/>
  <c r="J130" i="14"/>
  <c r="J129" i="14"/>
  <c r="I129" i="14"/>
  <c r="J128" i="14"/>
  <c r="I128" i="14"/>
  <c r="J127" i="14"/>
  <c r="I127" i="14"/>
  <c r="J124" i="14"/>
  <c r="I124" i="14"/>
  <c r="I123" i="14"/>
  <c r="J123" i="14"/>
  <c r="I122" i="14"/>
  <c r="J122" i="14"/>
  <c r="J120" i="14"/>
  <c r="I120" i="14"/>
  <c r="J119" i="14"/>
  <c r="I119" i="14"/>
  <c r="J117" i="14"/>
  <c r="J116" i="14"/>
  <c r="J115" i="14"/>
  <c r="I115" i="14"/>
  <c r="J114" i="14"/>
  <c r="J113" i="14"/>
  <c r="I113" i="14"/>
  <c r="J112" i="14"/>
  <c r="I112" i="14"/>
  <c r="J111" i="14"/>
  <c r="I111" i="14"/>
  <c r="J108" i="14"/>
  <c r="I108" i="14"/>
  <c r="I107" i="14"/>
  <c r="J107" i="14"/>
  <c r="I106" i="14"/>
  <c r="J106" i="14"/>
  <c r="J104" i="14"/>
  <c r="I104" i="14"/>
  <c r="J103" i="14"/>
  <c r="I103" i="14"/>
  <c r="J101" i="14"/>
  <c r="J100" i="14"/>
  <c r="J99" i="14"/>
  <c r="I99" i="14"/>
  <c r="J98" i="14"/>
  <c r="J97" i="14"/>
  <c r="I97" i="14"/>
  <c r="J96" i="14"/>
  <c r="I96" i="14"/>
  <c r="J95" i="14"/>
  <c r="I95" i="14"/>
  <c r="J94" i="14"/>
  <c r="J92" i="14"/>
  <c r="I92" i="14"/>
  <c r="I91" i="14"/>
  <c r="J91" i="14"/>
  <c r="I90" i="14"/>
  <c r="J90" i="14"/>
  <c r="J88" i="14"/>
  <c r="I88" i="14"/>
  <c r="J87" i="14"/>
  <c r="I87" i="14"/>
  <c r="J84" i="14"/>
  <c r="J83" i="14"/>
  <c r="I83" i="14"/>
  <c r="J82" i="14"/>
  <c r="J81" i="14"/>
  <c r="I81" i="14"/>
  <c r="J80" i="14"/>
  <c r="I80" i="14"/>
  <c r="J79" i="14"/>
  <c r="I79" i="14"/>
  <c r="J76" i="14"/>
  <c r="I76" i="14"/>
  <c r="I75" i="14"/>
  <c r="J75" i="14"/>
  <c r="I74" i="14"/>
  <c r="J74" i="14"/>
  <c r="J72" i="14"/>
  <c r="I72" i="14"/>
  <c r="J71" i="14"/>
  <c r="I71" i="14"/>
  <c r="J68" i="14"/>
  <c r="J67" i="14"/>
  <c r="I67" i="14"/>
  <c r="J66" i="14"/>
  <c r="J65" i="14"/>
  <c r="I65" i="14"/>
  <c r="J64" i="14"/>
  <c r="I64" i="14"/>
  <c r="J63" i="14"/>
  <c r="I63" i="14"/>
  <c r="J60" i="14"/>
  <c r="I60" i="14"/>
  <c r="I59" i="14"/>
  <c r="J59" i="14"/>
  <c r="I58" i="14"/>
  <c r="J58" i="14"/>
  <c r="J56" i="14"/>
  <c r="I56" i="14"/>
  <c r="J55" i="14"/>
  <c r="I55" i="14"/>
  <c r="J52" i="14"/>
  <c r="J51" i="14"/>
  <c r="I51" i="14"/>
  <c r="J50" i="14"/>
  <c r="J49" i="14"/>
  <c r="I49" i="14"/>
  <c r="J48" i="14"/>
  <c r="I48" i="14"/>
  <c r="J47" i="14"/>
  <c r="I47" i="14"/>
  <c r="J44" i="14"/>
  <c r="I44" i="14"/>
  <c r="J43" i="14"/>
  <c r="I42" i="14"/>
  <c r="J42" i="14"/>
  <c r="J40" i="14"/>
  <c r="I40" i="14"/>
  <c r="J39" i="14"/>
  <c r="I39" i="14"/>
  <c r="I37" i="14"/>
  <c r="J36" i="14"/>
  <c r="J35" i="14"/>
  <c r="I35" i="14"/>
  <c r="I34" i="14"/>
  <c r="J34" i="14"/>
  <c r="J33" i="14"/>
  <c r="I33" i="14"/>
  <c r="J32" i="14"/>
  <c r="I32" i="14"/>
  <c r="J31" i="14"/>
  <c r="I31" i="14"/>
  <c r="J28" i="14"/>
  <c r="I28" i="14"/>
  <c r="I27" i="14"/>
  <c r="J27" i="14"/>
  <c r="I26" i="14"/>
  <c r="J26" i="14"/>
  <c r="J24" i="14"/>
  <c r="I24" i="14"/>
  <c r="J23" i="14"/>
  <c r="S18" i="14"/>
  <c r="R18" i="14"/>
  <c r="S8" i="14"/>
  <c r="R8" i="14"/>
  <c r="J20" i="14"/>
  <c r="S14" i="14"/>
  <c r="R14" i="14"/>
  <c r="J19" i="14"/>
  <c r="S12" i="14"/>
  <c r="R12" i="14"/>
  <c r="J18" i="14"/>
  <c r="S15" i="14"/>
  <c r="R15" i="14"/>
  <c r="S6" i="14"/>
  <c r="R6" i="14"/>
  <c r="J16" i="14"/>
  <c r="I16" i="14"/>
  <c r="S16" i="14"/>
  <c r="R16" i="14"/>
  <c r="J15" i="14"/>
  <c r="S2" i="14"/>
  <c r="R2" i="14"/>
  <c r="S10" i="14"/>
  <c r="R10" i="14"/>
  <c r="I13" i="14"/>
  <c r="S4" i="14"/>
  <c r="R4" i="14"/>
  <c r="J12" i="14"/>
  <c r="I12" i="14"/>
  <c r="S7" i="14"/>
  <c r="R7" i="14"/>
  <c r="J11" i="14"/>
  <c r="I11" i="14"/>
  <c r="S3" i="14"/>
  <c r="R3" i="14"/>
  <c r="I10" i="14"/>
  <c r="J10" i="14"/>
  <c r="S19" i="14"/>
  <c r="R19" i="14"/>
  <c r="J9" i="14"/>
  <c r="I9" i="14"/>
  <c r="S17" i="14"/>
  <c r="R17" i="14"/>
  <c r="J8" i="14"/>
  <c r="I8" i="14"/>
  <c r="S9" i="14"/>
  <c r="R9" i="14"/>
  <c r="G413" i="34" s="1"/>
  <c r="J7" i="14"/>
  <c r="I7" i="14"/>
  <c r="S11" i="14"/>
  <c r="H412" i="34" s="1"/>
  <c r="R11" i="14"/>
  <c r="S13" i="14"/>
  <c r="R13" i="14"/>
  <c r="I5" i="14"/>
  <c r="S5" i="14"/>
  <c r="H410" i="34" s="1"/>
  <c r="R5" i="14"/>
  <c r="S20" i="14"/>
  <c r="R20" i="14"/>
  <c r="J3" i="14"/>
  <c r="I3" i="14"/>
  <c r="S21" i="14"/>
  <c r="H408" i="34" s="1"/>
  <c r="R21" i="14"/>
  <c r="I381" i="13"/>
  <c r="J380" i="13"/>
  <c r="I380" i="13"/>
  <c r="J379" i="13"/>
  <c r="I379" i="13"/>
  <c r="J378" i="13"/>
  <c r="I378" i="13"/>
  <c r="I377" i="13"/>
  <c r="J376" i="13"/>
  <c r="I376" i="13"/>
  <c r="J375" i="13"/>
  <c r="I375" i="13"/>
  <c r="I374" i="13"/>
  <c r="J374" i="13"/>
  <c r="J373" i="13"/>
  <c r="J372" i="13"/>
  <c r="I372" i="13"/>
  <c r="J371" i="13"/>
  <c r="I370" i="13"/>
  <c r="J370" i="13"/>
  <c r="I369" i="13"/>
  <c r="I367" i="13"/>
  <c r="I365" i="13"/>
  <c r="J364" i="13"/>
  <c r="I364" i="13"/>
  <c r="J363" i="13"/>
  <c r="I363" i="13"/>
  <c r="J362" i="13"/>
  <c r="I362" i="13"/>
  <c r="J361" i="13"/>
  <c r="I361" i="13"/>
  <c r="J360" i="13"/>
  <c r="I360" i="13"/>
  <c r="J359" i="13"/>
  <c r="J358" i="13"/>
  <c r="J357" i="13"/>
  <c r="J356" i="13"/>
  <c r="I356" i="13"/>
  <c r="I355" i="13"/>
  <c r="J355" i="13"/>
  <c r="J354" i="13"/>
  <c r="J353" i="13"/>
  <c r="I353" i="13"/>
  <c r="I349" i="13"/>
  <c r="J348" i="13"/>
  <c r="I348" i="13"/>
  <c r="J347" i="13"/>
  <c r="I347" i="13"/>
  <c r="J346" i="13"/>
  <c r="I346" i="13"/>
  <c r="I345" i="13"/>
  <c r="J344" i="13"/>
  <c r="I344" i="13"/>
  <c r="J343" i="13"/>
  <c r="I342" i="13"/>
  <c r="J342" i="13"/>
  <c r="J341" i="13"/>
  <c r="J340" i="13"/>
  <c r="I340" i="13"/>
  <c r="J339" i="13"/>
  <c r="I339" i="13"/>
  <c r="I338" i="13"/>
  <c r="J338" i="13"/>
  <c r="I337" i="13"/>
  <c r="I335" i="13"/>
  <c r="J333" i="13"/>
  <c r="I333" i="13"/>
  <c r="J332" i="13"/>
  <c r="I332" i="13"/>
  <c r="J331" i="13"/>
  <c r="I331" i="13"/>
  <c r="J330" i="13"/>
  <c r="I330" i="13"/>
  <c r="J328" i="13"/>
  <c r="I328" i="13"/>
  <c r="I327" i="13"/>
  <c r="J327" i="13"/>
  <c r="I326" i="13"/>
  <c r="J326" i="13"/>
  <c r="I325" i="13"/>
  <c r="J325" i="13"/>
  <c r="J324" i="13"/>
  <c r="I324" i="13"/>
  <c r="J323" i="13"/>
  <c r="J322" i="13"/>
  <c r="J321" i="13"/>
  <c r="I321" i="13"/>
  <c r="I319" i="13"/>
  <c r="I317" i="13"/>
  <c r="J316" i="13"/>
  <c r="I316" i="13"/>
  <c r="J315" i="13"/>
  <c r="I315" i="13"/>
  <c r="J314" i="13"/>
  <c r="I314" i="13"/>
  <c r="I313" i="13"/>
  <c r="J312" i="13"/>
  <c r="I312" i="13"/>
  <c r="J311" i="13"/>
  <c r="I311" i="13"/>
  <c r="I310" i="13"/>
  <c r="J310" i="13"/>
  <c r="J309" i="13"/>
  <c r="J308" i="13"/>
  <c r="I308" i="13"/>
  <c r="J307" i="13"/>
  <c r="J306" i="13"/>
  <c r="I303" i="13"/>
  <c r="I301" i="13"/>
  <c r="J300" i="13"/>
  <c r="I300" i="13"/>
  <c r="J299" i="13"/>
  <c r="I299" i="13"/>
  <c r="J298" i="13"/>
  <c r="I298" i="13"/>
  <c r="J297" i="13"/>
  <c r="I297" i="13"/>
  <c r="J296" i="13"/>
  <c r="I296" i="13"/>
  <c r="J295" i="13"/>
  <c r="I294" i="13"/>
  <c r="J294" i="13"/>
  <c r="I293" i="13"/>
  <c r="J293" i="13"/>
  <c r="J292" i="13"/>
  <c r="I292" i="13"/>
  <c r="J291" i="13"/>
  <c r="I291" i="13"/>
  <c r="J290" i="13"/>
  <c r="I289" i="13"/>
  <c r="J287" i="13"/>
  <c r="J285" i="13"/>
  <c r="I285" i="13"/>
  <c r="J284" i="13"/>
  <c r="I284" i="13"/>
  <c r="J283" i="13"/>
  <c r="I283" i="13"/>
  <c r="J282" i="13"/>
  <c r="I282" i="13"/>
  <c r="I281" i="13"/>
  <c r="J280" i="13"/>
  <c r="I280" i="13"/>
  <c r="I279" i="13"/>
  <c r="J279" i="13"/>
  <c r="I278" i="13"/>
  <c r="J278" i="13"/>
  <c r="I277" i="13"/>
  <c r="J277" i="13"/>
  <c r="J276" i="13"/>
  <c r="I276" i="13"/>
  <c r="J275" i="13"/>
  <c r="J274" i="13"/>
  <c r="J273" i="13"/>
  <c r="J271" i="13"/>
  <c r="I269" i="13"/>
  <c r="J268" i="13"/>
  <c r="I268" i="13"/>
  <c r="J267" i="13"/>
  <c r="I267" i="13"/>
  <c r="J266" i="13"/>
  <c r="I266" i="13"/>
  <c r="J265" i="13"/>
  <c r="I265" i="13"/>
  <c r="J264" i="13"/>
  <c r="I264" i="13"/>
  <c r="J263" i="13"/>
  <c r="I262" i="13"/>
  <c r="J262" i="13"/>
  <c r="J261" i="13"/>
  <c r="J260" i="13"/>
  <c r="I260" i="13"/>
  <c r="I259" i="13"/>
  <c r="J259" i="13"/>
  <c r="J255" i="13"/>
  <c r="I255" i="13"/>
  <c r="I253" i="13"/>
  <c r="J252" i="13"/>
  <c r="I252" i="13"/>
  <c r="J251" i="13"/>
  <c r="I251" i="13"/>
  <c r="J250" i="13"/>
  <c r="I250" i="13"/>
  <c r="I249" i="13"/>
  <c r="J248" i="13"/>
  <c r="I248" i="13"/>
  <c r="J247" i="13"/>
  <c r="I246" i="13"/>
  <c r="J246" i="13"/>
  <c r="J245" i="13"/>
  <c r="I245" i="13"/>
  <c r="J244" i="13"/>
  <c r="I244" i="13"/>
  <c r="J243" i="13"/>
  <c r="I243" i="13"/>
  <c r="J242" i="13"/>
  <c r="I241" i="13"/>
  <c r="I240" i="13"/>
  <c r="J240" i="13"/>
  <c r="I239" i="13"/>
  <c r="J239" i="13"/>
  <c r="J237" i="13"/>
  <c r="I237" i="13"/>
  <c r="J236" i="13"/>
  <c r="I236" i="13"/>
  <c r="I235" i="13"/>
  <c r="J234" i="13"/>
  <c r="J233" i="13"/>
  <c r="I233" i="13"/>
  <c r="J232" i="13"/>
  <c r="I232" i="13"/>
  <c r="J231" i="13"/>
  <c r="I231" i="13"/>
  <c r="I230" i="13"/>
  <c r="J230" i="13"/>
  <c r="J229" i="13"/>
  <c r="J228" i="13"/>
  <c r="I228" i="13"/>
  <c r="J227" i="13"/>
  <c r="J226" i="13"/>
  <c r="J225" i="13"/>
  <c r="I225" i="13"/>
  <c r="J224" i="13"/>
  <c r="J223" i="13"/>
  <c r="J221" i="13"/>
  <c r="I221" i="13"/>
  <c r="J220" i="13"/>
  <c r="I220" i="13"/>
  <c r="J218" i="13"/>
  <c r="I217" i="13"/>
  <c r="J216" i="13"/>
  <c r="J215" i="13"/>
  <c r="I215" i="13"/>
  <c r="I214" i="13"/>
  <c r="J214" i="13"/>
  <c r="J212" i="13"/>
  <c r="I212" i="13"/>
  <c r="J211" i="13"/>
  <c r="I208" i="13"/>
  <c r="J208" i="13"/>
  <c r="J205" i="13"/>
  <c r="I205" i="13"/>
  <c r="J204" i="13"/>
  <c r="I204" i="13"/>
  <c r="J203" i="13"/>
  <c r="I203" i="13"/>
  <c r="I202" i="13"/>
  <c r="J202" i="13"/>
  <c r="I201" i="13"/>
  <c r="J200" i="13"/>
  <c r="I200" i="13"/>
  <c r="J199" i="13"/>
  <c r="I199" i="13"/>
  <c r="I198" i="13"/>
  <c r="J198" i="13"/>
  <c r="J197" i="13"/>
  <c r="I197" i="13"/>
  <c r="J196" i="13"/>
  <c r="I196" i="13"/>
  <c r="J194" i="13"/>
  <c r="J192" i="13"/>
  <c r="J191" i="13"/>
  <c r="I191" i="13"/>
  <c r="J190" i="13"/>
  <c r="J188" i="13"/>
  <c r="I188" i="13"/>
  <c r="J187" i="13"/>
  <c r="I187" i="13"/>
  <c r="J186" i="13"/>
  <c r="J184" i="13"/>
  <c r="I182" i="13"/>
  <c r="J182" i="13"/>
  <c r="J181" i="13"/>
  <c r="I181" i="13"/>
  <c r="J180" i="13"/>
  <c r="I180" i="13"/>
  <c r="J179" i="13"/>
  <c r="I179" i="13"/>
  <c r="I178" i="13"/>
  <c r="J178" i="13"/>
  <c r="I176" i="13"/>
  <c r="J176" i="13"/>
  <c r="J175" i="13"/>
  <c r="I175" i="13"/>
  <c r="J172" i="13"/>
  <c r="I172" i="13"/>
  <c r="I171" i="13"/>
  <c r="J170" i="13"/>
  <c r="I170" i="13"/>
  <c r="I169" i="13"/>
  <c r="J168" i="13"/>
  <c r="I166" i="13"/>
  <c r="J166" i="13"/>
  <c r="J165" i="13"/>
  <c r="J164" i="13"/>
  <c r="I164" i="13"/>
  <c r="J163" i="13"/>
  <c r="I163" i="13"/>
  <c r="J162" i="13"/>
  <c r="I160" i="13"/>
  <c r="J160" i="13"/>
  <c r="J159" i="13"/>
  <c r="I159" i="13"/>
  <c r="J157" i="13"/>
  <c r="J156" i="13"/>
  <c r="I156" i="13"/>
  <c r="I155" i="13"/>
  <c r="J154" i="13"/>
  <c r="I154" i="13"/>
  <c r="J152" i="13"/>
  <c r="J151" i="13"/>
  <c r="I150" i="13"/>
  <c r="J150" i="13"/>
  <c r="J149" i="13"/>
  <c r="J148" i="13"/>
  <c r="I148" i="13"/>
  <c r="J147" i="13"/>
  <c r="I147" i="13"/>
  <c r="I145" i="13"/>
  <c r="J144" i="13"/>
  <c r="J143" i="13"/>
  <c r="I141" i="13"/>
  <c r="J141" i="13"/>
  <c r="J140" i="13"/>
  <c r="I140" i="13"/>
  <c r="I139" i="13"/>
  <c r="J138" i="13"/>
  <c r="I138" i="13"/>
  <c r="I137" i="13"/>
  <c r="J136" i="13"/>
  <c r="I136" i="13"/>
  <c r="I135" i="13"/>
  <c r="J135" i="13"/>
  <c r="I134" i="13"/>
  <c r="J134" i="13"/>
  <c r="J133" i="13"/>
  <c r="I133" i="13"/>
  <c r="J132" i="13"/>
  <c r="I132" i="13"/>
  <c r="J131" i="13"/>
  <c r="J130" i="13"/>
  <c r="I130" i="13"/>
  <c r="J129" i="13"/>
  <c r="I129" i="13"/>
  <c r="J127" i="13"/>
  <c r="I127" i="13"/>
  <c r="J125" i="13"/>
  <c r="J124" i="13"/>
  <c r="I124" i="13"/>
  <c r="I123" i="13"/>
  <c r="J121" i="13"/>
  <c r="I121" i="13"/>
  <c r="J120" i="13"/>
  <c r="I120" i="13"/>
  <c r="J119" i="13"/>
  <c r="I118" i="13"/>
  <c r="J118" i="13"/>
  <c r="J116" i="13"/>
  <c r="I116" i="13"/>
  <c r="J115" i="13"/>
  <c r="I115" i="13"/>
  <c r="J114" i="13"/>
  <c r="I114" i="13"/>
  <c r="I113" i="13"/>
  <c r="J111" i="13"/>
  <c r="J109" i="13"/>
  <c r="I109" i="13"/>
  <c r="J108" i="13"/>
  <c r="I108" i="13"/>
  <c r="I107" i="13"/>
  <c r="J105" i="13"/>
  <c r="I105" i="13"/>
  <c r="J104" i="13"/>
  <c r="I104" i="13"/>
  <c r="J103" i="13"/>
  <c r="I103" i="13"/>
  <c r="I102" i="13"/>
  <c r="J102" i="13"/>
  <c r="J101" i="13"/>
  <c r="J100" i="13"/>
  <c r="I100" i="13"/>
  <c r="J99" i="13"/>
  <c r="J97" i="13"/>
  <c r="I97" i="13"/>
  <c r="J96" i="13"/>
  <c r="J95" i="13"/>
  <c r="J93" i="13"/>
  <c r="I93" i="13"/>
  <c r="J92" i="13"/>
  <c r="I92" i="13"/>
  <c r="J91" i="13"/>
  <c r="I91" i="13"/>
  <c r="J90" i="13"/>
  <c r="I89" i="13"/>
  <c r="J88" i="13"/>
  <c r="J87" i="13"/>
  <c r="I87" i="13"/>
  <c r="I86" i="13"/>
  <c r="J86" i="13"/>
  <c r="I85" i="13"/>
  <c r="J85" i="13"/>
  <c r="J84" i="13"/>
  <c r="I84" i="13"/>
  <c r="J83" i="13"/>
  <c r="J81" i="13"/>
  <c r="I81" i="13"/>
  <c r="I80" i="13"/>
  <c r="J80" i="13"/>
  <c r="J79" i="13"/>
  <c r="J78" i="13"/>
  <c r="J77" i="13"/>
  <c r="I77" i="13"/>
  <c r="J76" i="13"/>
  <c r="I76" i="13"/>
  <c r="J75" i="13"/>
  <c r="I75" i="13"/>
  <c r="I74" i="13"/>
  <c r="J74" i="13"/>
  <c r="J72" i="13"/>
  <c r="I72" i="13"/>
  <c r="J71" i="13"/>
  <c r="I71" i="13"/>
  <c r="I70" i="13"/>
  <c r="J70" i="13"/>
  <c r="J69" i="13"/>
  <c r="I69" i="13"/>
  <c r="J68" i="13"/>
  <c r="I68" i="13"/>
  <c r="I67" i="13"/>
  <c r="J67" i="13"/>
  <c r="J66" i="13"/>
  <c r="I65" i="13"/>
  <c r="J64" i="13"/>
  <c r="J63" i="13"/>
  <c r="I63" i="13"/>
  <c r="J60" i="13"/>
  <c r="I60" i="13"/>
  <c r="J59" i="13"/>
  <c r="I59" i="13"/>
  <c r="J58" i="13"/>
  <c r="J56" i="13"/>
  <c r="I54" i="13"/>
  <c r="J54" i="13"/>
  <c r="J52" i="13"/>
  <c r="I52" i="13"/>
  <c r="J51" i="13"/>
  <c r="I51" i="13"/>
  <c r="I50" i="13"/>
  <c r="J50" i="13"/>
  <c r="I48" i="13"/>
  <c r="J48" i="13"/>
  <c r="J47" i="13"/>
  <c r="I47" i="13"/>
  <c r="J44" i="13"/>
  <c r="I44" i="13"/>
  <c r="I43" i="13"/>
  <c r="J42" i="13"/>
  <c r="I42" i="13"/>
  <c r="I41" i="13"/>
  <c r="J40" i="13"/>
  <c r="I38" i="13"/>
  <c r="J38" i="13"/>
  <c r="J37" i="13"/>
  <c r="I37" i="13"/>
  <c r="J36" i="13"/>
  <c r="I36" i="13"/>
  <c r="J35" i="13"/>
  <c r="I35" i="13"/>
  <c r="J34" i="13"/>
  <c r="I33" i="13"/>
  <c r="I32" i="13"/>
  <c r="J32" i="13"/>
  <c r="J31" i="13"/>
  <c r="I31" i="13"/>
  <c r="J28" i="13"/>
  <c r="I28" i="13"/>
  <c r="J26" i="13"/>
  <c r="I26" i="13"/>
  <c r="J25" i="13"/>
  <c r="I25" i="13"/>
  <c r="I24" i="13"/>
  <c r="J24" i="13"/>
  <c r="I22" i="13"/>
  <c r="J22" i="13"/>
  <c r="S14" i="13"/>
  <c r="R14" i="13"/>
  <c r="S18" i="13"/>
  <c r="R18" i="13"/>
  <c r="J20" i="13"/>
  <c r="I20" i="13"/>
  <c r="S7" i="13"/>
  <c r="R7" i="13"/>
  <c r="I19" i="13"/>
  <c r="S13" i="13"/>
  <c r="R13" i="13"/>
  <c r="S15" i="13"/>
  <c r="R15" i="13"/>
  <c r="I17" i="13"/>
  <c r="S10" i="13"/>
  <c r="R10" i="13"/>
  <c r="J16" i="13"/>
  <c r="S9" i="13"/>
  <c r="R9" i="13"/>
  <c r="J15" i="13"/>
  <c r="S19" i="13"/>
  <c r="R19" i="13"/>
  <c r="S11" i="13"/>
  <c r="R11" i="13"/>
  <c r="S8" i="13"/>
  <c r="R8" i="13"/>
  <c r="J12" i="13"/>
  <c r="I12" i="13"/>
  <c r="S2" i="13"/>
  <c r="R2" i="13"/>
  <c r="J11" i="13"/>
  <c r="I11" i="13"/>
  <c r="S3" i="13"/>
  <c r="H436" i="34" s="1"/>
  <c r="R3" i="13"/>
  <c r="J10" i="13"/>
  <c r="I10" i="13"/>
  <c r="S17" i="13"/>
  <c r="R17" i="13"/>
  <c r="J9" i="13"/>
  <c r="I9" i="13"/>
  <c r="S20" i="13"/>
  <c r="R20" i="13"/>
  <c r="G434" i="34" s="1"/>
  <c r="J8" i="13"/>
  <c r="I8" i="13"/>
  <c r="S6" i="13"/>
  <c r="R6" i="13"/>
  <c r="G433" i="34" s="1"/>
  <c r="I7" i="13"/>
  <c r="J7" i="13"/>
  <c r="S12" i="13"/>
  <c r="R12" i="13"/>
  <c r="J6" i="13"/>
  <c r="S4" i="13"/>
  <c r="R4" i="13"/>
  <c r="J5" i="13"/>
  <c r="S21" i="13"/>
  <c r="H430" i="34" s="1"/>
  <c r="R21" i="13"/>
  <c r="J4" i="13"/>
  <c r="I4" i="13"/>
  <c r="S16" i="13"/>
  <c r="R16" i="13"/>
  <c r="J3" i="13"/>
  <c r="I3" i="13"/>
  <c r="S5" i="13"/>
  <c r="R5" i="13"/>
  <c r="J381" i="12"/>
  <c r="I381" i="12"/>
  <c r="J380" i="12"/>
  <c r="J378" i="12"/>
  <c r="J377" i="12"/>
  <c r="J376" i="12"/>
  <c r="I376" i="12"/>
  <c r="J375" i="12"/>
  <c r="I375" i="12"/>
  <c r="J374" i="12"/>
  <c r="I374" i="12"/>
  <c r="J372" i="12"/>
  <c r="I370" i="12"/>
  <c r="J370" i="12"/>
  <c r="I369" i="12"/>
  <c r="J368" i="12"/>
  <c r="I368" i="12"/>
  <c r="J367" i="12"/>
  <c r="I367" i="12"/>
  <c r="J365" i="12"/>
  <c r="I365" i="12"/>
  <c r="I364" i="12"/>
  <c r="I363" i="12"/>
  <c r="J363" i="12"/>
  <c r="I362" i="12"/>
  <c r="J362" i="12"/>
  <c r="J361" i="12"/>
  <c r="I361" i="12"/>
  <c r="J360" i="12"/>
  <c r="I360" i="12"/>
  <c r="J359" i="12"/>
  <c r="I359" i="12"/>
  <c r="I358" i="12"/>
  <c r="J358" i="12"/>
  <c r="J356" i="12"/>
  <c r="I356" i="12"/>
  <c r="J355" i="12"/>
  <c r="I355" i="12"/>
  <c r="J354" i="12"/>
  <c r="J352" i="12"/>
  <c r="I352" i="12"/>
  <c r="J351" i="12"/>
  <c r="I349" i="12"/>
  <c r="J348" i="12"/>
  <c r="J347" i="12"/>
  <c r="I347" i="12"/>
  <c r="I346" i="12"/>
  <c r="J346" i="12"/>
  <c r="J345" i="12"/>
  <c r="I345" i="12"/>
  <c r="J344" i="12"/>
  <c r="I344" i="12"/>
  <c r="J342" i="12"/>
  <c r="J341" i="12"/>
  <c r="I341" i="12"/>
  <c r="J340" i="12"/>
  <c r="I340" i="12"/>
  <c r="J339" i="12"/>
  <c r="I339" i="12"/>
  <c r="J336" i="12"/>
  <c r="I336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6" i="12"/>
  <c r="J325" i="12"/>
  <c r="I325" i="12"/>
  <c r="J324" i="12"/>
  <c r="J323" i="12"/>
  <c r="I323" i="12"/>
  <c r="J322" i="12"/>
  <c r="J320" i="12"/>
  <c r="I320" i="12"/>
  <c r="I319" i="12"/>
  <c r="J318" i="12"/>
  <c r="I318" i="12"/>
  <c r="I317" i="12"/>
  <c r="J316" i="12"/>
  <c r="I316" i="12"/>
  <c r="J315" i="12"/>
  <c r="J314" i="12"/>
  <c r="I314" i="12"/>
  <c r="J313" i="12"/>
  <c r="J312" i="12"/>
  <c r="I312" i="12"/>
  <c r="J311" i="12"/>
  <c r="I311" i="12"/>
  <c r="J310" i="12"/>
  <c r="J309" i="12"/>
  <c r="I309" i="12"/>
  <c r="I308" i="12"/>
  <c r="J308" i="12"/>
  <c r="J307" i="12"/>
  <c r="I306" i="12"/>
  <c r="J306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J293" i="12"/>
  <c r="J292" i="12"/>
  <c r="J291" i="12"/>
  <c r="I291" i="12"/>
  <c r="J290" i="12"/>
  <c r="J288" i="12"/>
  <c r="I288" i="12"/>
  <c r="I287" i="12"/>
  <c r="J286" i="12"/>
  <c r="I286" i="12"/>
  <c r="I285" i="12"/>
  <c r="J284" i="12"/>
  <c r="I284" i="12"/>
  <c r="J283" i="12"/>
  <c r="J282" i="12"/>
  <c r="I282" i="12"/>
  <c r="J281" i="12"/>
  <c r="J280" i="12"/>
  <c r="I280" i="12"/>
  <c r="J279" i="12"/>
  <c r="I279" i="12"/>
  <c r="J278" i="12"/>
  <c r="J277" i="12"/>
  <c r="I277" i="12"/>
  <c r="I276" i="12"/>
  <c r="J276" i="12"/>
  <c r="J275" i="12"/>
  <c r="I274" i="12"/>
  <c r="J274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J261" i="12"/>
  <c r="I261" i="12"/>
  <c r="J260" i="12"/>
  <c r="J259" i="12"/>
  <c r="I259" i="12"/>
  <c r="J258" i="12"/>
  <c r="J256" i="12"/>
  <c r="I256" i="12"/>
  <c r="I255" i="12"/>
  <c r="J254" i="12"/>
  <c r="I254" i="12"/>
  <c r="I253" i="12"/>
  <c r="J252" i="12"/>
  <c r="I252" i="12"/>
  <c r="J251" i="12"/>
  <c r="J250" i="12"/>
  <c r="I250" i="12"/>
  <c r="J249" i="12"/>
  <c r="J248" i="12"/>
  <c r="I248" i="12"/>
  <c r="J247" i="12"/>
  <c r="I247" i="12"/>
  <c r="I246" i="12"/>
  <c r="J246" i="12"/>
  <c r="J245" i="12"/>
  <c r="I245" i="12"/>
  <c r="J244" i="12"/>
  <c r="J243" i="12"/>
  <c r="I243" i="12"/>
  <c r="I242" i="12"/>
  <c r="J242" i="12"/>
  <c r="J240" i="12"/>
  <c r="I240" i="12"/>
  <c r="I239" i="12"/>
  <c r="I238" i="12"/>
  <c r="J238" i="12"/>
  <c r="I237" i="12"/>
  <c r="J236" i="12"/>
  <c r="I236" i="12"/>
  <c r="J235" i="12"/>
  <c r="I235" i="12"/>
  <c r="J234" i="12"/>
  <c r="I234" i="12"/>
  <c r="J233" i="12"/>
  <c r="J232" i="12"/>
  <c r="I232" i="12"/>
  <c r="J231" i="12"/>
  <c r="I231" i="12"/>
  <c r="J230" i="12"/>
  <c r="I230" i="12"/>
  <c r="J228" i="12"/>
  <c r="J227" i="12"/>
  <c r="I227" i="12"/>
  <c r="J226" i="12"/>
  <c r="I226" i="12"/>
  <c r="J224" i="12"/>
  <c r="I224" i="12"/>
  <c r="I223" i="12"/>
  <c r="J222" i="12"/>
  <c r="I222" i="12"/>
  <c r="J221" i="12"/>
  <c r="I221" i="12"/>
  <c r="J220" i="12"/>
  <c r="I220" i="12"/>
  <c r="J219" i="12"/>
  <c r="J218" i="12"/>
  <c r="I218" i="12"/>
  <c r="I216" i="12"/>
  <c r="J216" i="12"/>
  <c r="J215" i="12"/>
  <c r="I215" i="12"/>
  <c r="J214" i="12"/>
  <c r="J213" i="12"/>
  <c r="I213" i="12"/>
  <c r="J212" i="12"/>
  <c r="J211" i="12"/>
  <c r="I211" i="12"/>
  <c r="J210" i="12"/>
  <c r="J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J199" i="12"/>
  <c r="I199" i="12"/>
  <c r="J198" i="12"/>
  <c r="I198" i="12"/>
  <c r="J197" i="12"/>
  <c r="I197" i="12"/>
  <c r="J196" i="12"/>
  <c r="J195" i="12"/>
  <c r="I195" i="12"/>
  <c r="J192" i="12"/>
  <c r="I192" i="12"/>
  <c r="J191" i="12"/>
  <c r="I191" i="12"/>
  <c r="J190" i="12"/>
  <c r="J189" i="12"/>
  <c r="I189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J180" i="12"/>
  <c r="J179" i="12"/>
  <c r="J178" i="12"/>
  <c r="I178" i="12"/>
  <c r="J177" i="12"/>
  <c r="J176" i="12"/>
  <c r="I176" i="12"/>
  <c r="J175" i="12"/>
  <c r="I175" i="12"/>
  <c r="J174" i="12"/>
  <c r="I174" i="12"/>
  <c r="J173" i="12"/>
  <c r="J172" i="12"/>
  <c r="I172" i="12"/>
  <c r="J171" i="12"/>
  <c r="I171" i="12"/>
  <c r="J170" i="12"/>
  <c r="I170" i="12"/>
  <c r="J169" i="12"/>
  <c r="I168" i="12"/>
  <c r="J168" i="12"/>
  <c r="J167" i="12"/>
  <c r="I167" i="12"/>
  <c r="J166" i="12"/>
  <c r="I166" i="12"/>
  <c r="J164" i="12"/>
  <c r="J163" i="12"/>
  <c r="I163" i="12"/>
  <c r="J162" i="12"/>
  <c r="I162" i="12"/>
  <c r="J161" i="12"/>
  <c r="J160" i="12"/>
  <c r="I160" i="12"/>
  <c r="I159" i="12"/>
  <c r="J158" i="12"/>
  <c r="I158" i="12"/>
  <c r="J157" i="12"/>
  <c r="I157" i="12"/>
  <c r="J156" i="12"/>
  <c r="I156" i="12"/>
  <c r="J155" i="12"/>
  <c r="J154" i="12"/>
  <c r="I154" i="12"/>
  <c r="I152" i="12"/>
  <c r="J152" i="12"/>
  <c r="J151" i="12"/>
  <c r="I151" i="12"/>
  <c r="J150" i="12"/>
  <c r="J149" i="12"/>
  <c r="I149" i="12"/>
  <c r="J148" i="12"/>
  <c r="J147" i="12"/>
  <c r="I147" i="12"/>
  <c r="J146" i="12"/>
  <c r="J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J135" i="12"/>
  <c r="I135" i="12"/>
  <c r="J134" i="12"/>
  <c r="I134" i="12"/>
  <c r="J133" i="12"/>
  <c r="I133" i="12"/>
  <c r="J132" i="12"/>
  <c r="J131" i="12"/>
  <c r="I131" i="12"/>
  <c r="J128" i="12"/>
  <c r="I128" i="12"/>
  <c r="J127" i="12"/>
  <c r="I127" i="12"/>
  <c r="J126" i="12"/>
  <c r="J125" i="12"/>
  <c r="I125" i="12"/>
  <c r="I123" i="12"/>
  <c r="J123" i="12"/>
  <c r="J122" i="12"/>
  <c r="I122" i="12"/>
  <c r="J121" i="12"/>
  <c r="J120" i="12"/>
  <c r="I120" i="12"/>
  <c r="J119" i="12"/>
  <c r="J118" i="12"/>
  <c r="I118" i="12"/>
  <c r="J117" i="12"/>
  <c r="I117" i="12"/>
  <c r="I116" i="12"/>
  <c r="J116" i="12"/>
  <c r="J115" i="12"/>
  <c r="J114" i="12"/>
  <c r="I114" i="12"/>
  <c r="I112" i="12"/>
  <c r="J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I105" i="12"/>
  <c r="J105" i="12"/>
  <c r="J104" i="12"/>
  <c r="J103" i="12"/>
  <c r="I103" i="12"/>
  <c r="J101" i="12"/>
  <c r="I100" i="12"/>
  <c r="J100" i="12"/>
  <c r="J99" i="12"/>
  <c r="I99" i="12"/>
  <c r="J98" i="12"/>
  <c r="I98" i="12"/>
  <c r="I97" i="12"/>
  <c r="J96" i="12"/>
  <c r="I96" i="12"/>
  <c r="I95" i="12"/>
  <c r="J94" i="12"/>
  <c r="I94" i="12"/>
  <c r="J93" i="12"/>
  <c r="J92" i="12"/>
  <c r="I92" i="12"/>
  <c r="J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J83" i="12"/>
  <c r="I83" i="12"/>
  <c r="J82" i="12"/>
  <c r="J81" i="12"/>
  <c r="J79" i="12"/>
  <c r="I79" i="12"/>
  <c r="I78" i="12"/>
  <c r="J78" i="12"/>
  <c r="I77" i="12"/>
  <c r="J77" i="12"/>
  <c r="J76" i="12"/>
  <c r="J75" i="12"/>
  <c r="I75" i="12"/>
  <c r="J74" i="12"/>
  <c r="I74" i="12"/>
  <c r="J73" i="12"/>
  <c r="J72" i="12"/>
  <c r="I72" i="12"/>
  <c r="J71" i="12"/>
  <c r="J70" i="12"/>
  <c r="I70" i="12"/>
  <c r="I68" i="12"/>
  <c r="J68" i="12"/>
  <c r="I67" i="12"/>
  <c r="J67" i="12"/>
  <c r="I66" i="12"/>
  <c r="J66" i="12"/>
  <c r="J64" i="12"/>
  <c r="I64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I56" i="12"/>
  <c r="J56" i="12"/>
  <c r="I55" i="12"/>
  <c r="J55" i="12"/>
  <c r="J54" i="12"/>
  <c r="J53" i="12"/>
  <c r="I53" i="12"/>
  <c r="J51" i="12"/>
  <c r="I51" i="12"/>
  <c r="J50" i="12"/>
  <c r="I50" i="12"/>
  <c r="J48" i="12"/>
  <c r="I48" i="12"/>
  <c r="J47" i="12"/>
  <c r="I47" i="12"/>
  <c r="I46" i="12"/>
  <c r="J46" i="12"/>
  <c r="J45" i="12"/>
  <c r="J44" i="12"/>
  <c r="I44" i="12"/>
  <c r="J43" i="12"/>
  <c r="J42" i="12"/>
  <c r="I42" i="12"/>
  <c r="J40" i="12"/>
  <c r="I40" i="12"/>
  <c r="J39" i="12"/>
  <c r="I39" i="12"/>
  <c r="J38" i="12"/>
  <c r="I38" i="12"/>
  <c r="J37" i="12"/>
  <c r="I37" i="12"/>
  <c r="I36" i="12"/>
  <c r="J36" i="12"/>
  <c r="I35" i="12"/>
  <c r="J35" i="12"/>
  <c r="J34" i="12"/>
  <c r="J32" i="12"/>
  <c r="J31" i="12"/>
  <c r="I31" i="12"/>
  <c r="J30" i="12"/>
  <c r="I30" i="12"/>
  <c r="J29" i="12"/>
  <c r="I29" i="12"/>
  <c r="I28" i="12"/>
  <c r="J28" i="12"/>
  <c r="I27" i="12"/>
  <c r="J27" i="12"/>
  <c r="J26" i="12"/>
  <c r="I26" i="12"/>
  <c r="J25" i="12"/>
  <c r="I25" i="12"/>
  <c r="J24" i="12"/>
  <c r="J23" i="12"/>
  <c r="J22" i="12"/>
  <c r="I22" i="12"/>
  <c r="S21" i="12"/>
  <c r="R21" i="12"/>
  <c r="G467" i="34" s="1"/>
  <c r="J21" i="12"/>
  <c r="I21" i="12"/>
  <c r="S20" i="12"/>
  <c r="H466" i="34" s="1"/>
  <c r="R20" i="12"/>
  <c r="G466" i="34" s="1"/>
  <c r="J20" i="12"/>
  <c r="I20" i="12"/>
  <c r="S19" i="12"/>
  <c r="H465" i="34" s="1"/>
  <c r="R19" i="12"/>
  <c r="I19" i="12"/>
  <c r="J19" i="12"/>
  <c r="S18" i="12"/>
  <c r="R18" i="12"/>
  <c r="G464" i="34" s="1"/>
  <c r="J18" i="12"/>
  <c r="I18" i="12"/>
  <c r="S17" i="12"/>
  <c r="H463" i="34" s="1"/>
  <c r="R17" i="12"/>
  <c r="G463" i="34" s="1"/>
  <c r="I17" i="12"/>
  <c r="S16" i="12"/>
  <c r="H462" i="34" s="1"/>
  <c r="R16" i="12"/>
  <c r="G462" i="34" s="1"/>
  <c r="J16" i="12"/>
  <c r="I16" i="12"/>
  <c r="S15" i="12"/>
  <c r="H461" i="34" s="1"/>
  <c r="R15" i="12"/>
  <c r="G461" i="34" s="1"/>
  <c r="J15" i="12"/>
  <c r="S14" i="12"/>
  <c r="H460" i="34" s="1"/>
  <c r="R14" i="12"/>
  <c r="J14" i="12"/>
  <c r="I14" i="12"/>
  <c r="S13" i="12"/>
  <c r="H459" i="34" s="1"/>
  <c r="R13" i="12"/>
  <c r="J13" i="12"/>
  <c r="S12" i="12"/>
  <c r="H458" i="34" s="1"/>
  <c r="R12" i="12"/>
  <c r="G458" i="34" s="1"/>
  <c r="I12" i="12"/>
  <c r="J12" i="12"/>
  <c r="S11" i="12"/>
  <c r="H457" i="34" s="1"/>
  <c r="R11" i="12"/>
  <c r="S10" i="12"/>
  <c r="H456" i="34" s="1"/>
  <c r="R10" i="12"/>
  <c r="J10" i="12"/>
  <c r="S9" i="12"/>
  <c r="H455" i="34" s="1"/>
  <c r="R9" i="12"/>
  <c r="G455" i="34" s="1"/>
  <c r="J9" i="12"/>
  <c r="I9" i="12"/>
  <c r="S8" i="12"/>
  <c r="H454" i="34" s="1"/>
  <c r="R8" i="12"/>
  <c r="S7" i="12"/>
  <c r="H453" i="34" s="1"/>
  <c r="R7" i="12"/>
  <c r="I7" i="12"/>
  <c r="J7" i="12"/>
  <c r="S6" i="12"/>
  <c r="H452" i="34" s="1"/>
  <c r="R6" i="12"/>
  <c r="J6" i="12"/>
  <c r="I6" i="12"/>
  <c r="S5" i="12"/>
  <c r="H451" i="34" s="1"/>
  <c r="R5" i="12"/>
  <c r="J5" i="12"/>
  <c r="I5" i="12"/>
  <c r="S4" i="12"/>
  <c r="H450" i="34" s="1"/>
  <c r="R4" i="12"/>
  <c r="G450" i="34" s="1"/>
  <c r="J4" i="12"/>
  <c r="I4" i="12"/>
  <c r="S3" i="12"/>
  <c r="H449" i="34" s="1"/>
  <c r="R3" i="12"/>
  <c r="I3" i="12"/>
  <c r="J3" i="12"/>
  <c r="S2" i="12"/>
  <c r="H448" i="34" s="1"/>
  <c r="R2" i="12"/>
  <c r="J2" i="12"/>
  <c r="J381" i="11"/>
  <c r="I381" i="11"/>
  <c r="J380" i="11"/>
  <c r="I380" i="11"/>
  <c r="I379" i="11"/>
  <c r="J379" i="11"/>
  <c r="J378" i="11"/>
  <c r="I378" i="11"/>
  <c r="J377" i="11"/>
  <c r="I377" i="11"/>
  <c r="I376" i="11"/>
  <c r="J376" i="11"/>
  <c r="I375" i="11"/>
  <c r="J375" i="11"/>
  <c r="J374" i="11"/>
  <c r="J373" i="11"/>
  <c r="I373" i="11"/>
  <c r="I372" i="11"/>
  <c r="J372" i="11"/>
  <c r="J371" i="11"/>
  <c r="J370" i="11"/>
  <c r="I370" i="11"/>
  <c r="J369" i="11"/>
  <c r="J365" i="11"/>
  <c r="I365" i="11"/>
  <c r="J364" i="11"/>
  <c r="I364" i="11"/>
  <c r="I363" i="11"/>
  <c r="J363" i="11"/>
  <c r="J362" i="11"/>
  <c r="I362" i="11"/>
  <c r="J361" i="11"/>
  <c r="I361" i="11"/>
  <c r="I360" i="11"/>
  <c r="J360" i="11"/>
  <c r="I359" i="11"/>
  <c r="J359" i="11"/>
  <c r="J358" i="11"/>
  <c r="J357" i="11"/>
  <c r="I357" i="11"/>
  <c r="I356" i="11"/>
  <c r="J356" i="11"/>
  <c r="J355" i="11"/>
  <c r="J354" i="11"/>
  <c r="I354" i="11"/>
  <c r="J353" i="11"/>
  <c r="J350" i="11"/>
  <c r="J349" i="11"/>
  <c r="I349" i="11"/>
  <c r="J348" i="11"/>
  <c r="I348" i="11"/>
  <c r="I347" i="11"/>
  <c r="J347" i="11"/>
  <c r="J346" i="11"/>
  <c r="I346" i="11"/>
  <c r="J345" i="11"/>
  <c r="I345" i="11"/>
  <c r="I344" i="11"/>
  <c r="J344" i="11"/>
  <c r="I343" i="11"/>
  <c r="J343" i="11"/>
  <c r="J341" i="11"/>
  <c r="I341" i="11"/>
  <c r="I340" i="11"/>
  <c r="J340" i="11"/>
  <c r="J339" i="11"/>
  <c r="J338" i="11"/>
  <c r="I338" i="11"/>
  <c r="J337" i="11"/>
  <c r="J333" i="11"/>
  <c r="I333" i="11"/>
  <c r="J332" i="11"/>
  <c r="I332" i="11"/>
  <c r="I331" i="11"/>
  <c r="J331" i="11"/>
  <c r="J330" i="11"/>
  <c r="I330" i="11"/>
  <c r="J329" i="11"/>
  <c r="I329" i="11"/>
  <c r="I328" i="11"/>
  <c r="J328" i="11"/>
  <c r="I327" i="11"/>
  <c r="J327" i="11"/>
  <c r="J326" i="11"/>
  <c r="J325" i="11"/>
  <c r="I325" i="11"/>
  <c r="I324" i="11"/>
  <c r="J324" i="11"/>
  <c r="J323" i="11"/>
  <c r="J322" i="11"/>
  <c r="I322" i="11"/>
  <c r="J321" i="11"/>
  <c r="J317" i="11"/>
  <c r="I317" i="11"/>
  <c r="J316" i="11"/>
  <c r="I316" i="11"/>
  <c r="I315" i="11"/>
  <c r="J315" i="11"/>
  <c r="J314" i="11"/>
  <c r="I314" i="11"/>
  <c r="J313" i="11"/>
  <c r="I313" i="11"/>
  <c r="I312" i="11"/>
  <c r="J312" i="11"/>
  <c r="I311" i="11"/>
  <c r="J311" i="11"/>
  <c r="J310" i="11"/>
  <c r="J309" i="11"/>
  <c r="I309" i="11"/>
  <c r="I308" i="11"/>
  <c r="J308" i="11"/>
  <c r="J307" i="11"/>
  <c r="J306" i="11"/>
  <c r="I306" i="11"/>
  <c r="J305" i="11"/>
  <c r="J301" i="11"/>
  <c r="I301" i="11"/>
  <c r="J300" i="11"/>
  <c r="I300" i="11"/>
  <c r="I299" i="11"/>
  <c r="J299" i="11"/>
  <c r="J298" i="11"/>
  <c r="I298" i="11"/>
  <c r="J297" i="11"/>
  <c r="I297" i="11"/>
  <c r="I296" i="11"/>
  <c r="J296" i="11"/>
  <c r="I295" i="11"/>
  <c r="J295" i="11"/>
  <c r="J294" i="11"/>
  <c r="J293" i="11"/>
  <c r="I293" i="11"/>
  <c r="I292" i="11"/>
  <c r="J292" i="11"/>
  <c r="J291" i="11"/>
  <c r="J290" i="11"/>
  <c r="I290" i="11"/>
  <c r="J289" i="11"/>
  <c r="J285" i="11"/>
  <c r="I285" i="11"/>
  <c r="J284" i="11"/>
  <c r="I284" i="11"/>
  <c r="I283" i="11"/>
  <c r="J283" i="11"/>
  <c r="J282" i="11"/>
  <c r="I282" i="11"/>
  <c r="J281" i="11"/>
  <c r="I281" i="11"/>
  <c r="I280" i="11"/>
  <c r="J280" i="11"/>
  <c r="I279" i="11"/>
  <c r="J279" i="11"/>
  <c r="J278" i="11"/>
  <c r="J277" i="11"/>
  <c r="I277" i="11"/>
  <c r="I276" i="11"/>
  <c r="J276" i="11"/>
  <c r="J275" i="11"/>
  <c r="J274" i="11"/>
  <c r="I274" i="11"/>
  <c r="J273" i="11"/>
  <c r="J269" i="11"/>
  <c r="I269" i="11"/>
  <c r="J268" i="11"/>
  <c r="I268" i="11"/>
  <c r="I267" i="11"/>
  <c r="J267" i="11"/>
  <c r="J266" i="11"/>
  <c r="I266" i="11"/>
  <c r="J265" i="11"/>
  <c r="I265" i="11"/>
  <c r="I264" i="11"/>
  <c r="J264" i="11"/>
  <c r="I263" i="11"/>
  <c r="J263" i="11"/>
  <c r="J262" i="11"/>
  <c r="J261" i="11"/>
  <c r="I261" i="11"/>
  <c r="I260" i="11"/>
  <c r="J260" i="11"/>
  <c r="J259" i="11"/>
  <c r="J258" i="11"/>
  <c r="I258" i="11"/>
  <c r="J257" i="11"/>
  <c r="J253" i="11"/>
  <c r="I253" i="11"/>
  <c r="J252" i="11"/>
  <c r="I252" i="11"/>
  <c r="I251" i="11"/>
  <c r="J251" i="11"/>
  <c r="J250" i="11"/>
  <c r="I250" i="11"/>
  <c r="J249" i="11"/>
  <c r="I249" i="11"/>
  <c r="I248" i="11"/>
  <c r="J248" i="11"/>
  <c r="I247" i="11"/>
  <c r="J247" i="11"/>
  <c r="J246" i="11"/>
  <c r="J245" i="11"/>
  <c r="I245" i="11"/>
  <c r="I244" i="11"/>
  <c r="J244" i="11"/>
  <c r="J243" i="11"/>
  <c r="J242" i="11"/>
  <c r="I242" i="11"/>
  <c r="J241" i="11"/>
  <c r="I238" i="11"/>
  <c r="J237" i="11"/>
  <c r="I237" i="11"/>
  <c r="J236" i="11"/>
  <c r="I236" i="11"/>
  <c r="I235" i="11"/>
  <c r="J235" i="11"/>
  <c r="J234" i="11"/>
  <c r="I234" i="11"/>
  <c r="J233" i="11"/>
  <c r="I233" i="11"/>
  <c r="I232" i="11"/>
  <c r="J232" i="11"/>
  <c r="I231" i="11"/>
  <c r="J231" i="11"/>
  <c r="J230" i="11"/>
  <c r="J229" i="11"/>
  <c r="I229" i="11"/>
  <c r="I228" i="11"/>
  <c r="J228" i="11"/>
  <c r="J227" i="11"/>
  <c r="J226" i="11"/>
  <c r="I226" i="11"/>
  <c r="J225" i="11"/>
  <c r="J221" i="11"/>
  <c r="I221" i="11"/>
  <c r="J220" i="11"/>
  <c r="I220" i="11"/>
  <c r="I219" i="11"/>
  <c r="J219" i="11"/>
  <c r="J218" i="11"/>
  <c r="I218" i="11"/>
  <c r="J217" i="11"/>
  <c r="I217" i="11"/>
  <c r="I216" i="11"/>
  <c r="J216" i="11"/>
  <c r="I215" i="11"/>
  <c r="J215" i="11"/>
  <c r="J214" i="11"/>
  <c r="J213" i="11"/>
  <c r="I213" i="11"/>
  <c r="I212" i="11"/>
  <c r="J212" i="11"/>
  <c r="J211" i="11"/>
  <c r="J210" i="11"/>
  <c r="I210" i="11"/>
  <c r="J209" i="11"/>
  <c r="J208" i="11"/>
  <c r="I208" i="11"/>
  <c r="J205" i="11"/>
  <c r="I205" i="11"/>
  <c r="J204" i="11"/>
  <c r="I204" i="11"/>
  <c r="I203" i="11"/>
  <c r="J203" i="11"/>
  <c r="J202" i="11"/>
  <c r="I202" i="11"/>
  <c r="J201" i="11"/>
  <c r="I201" i="11"/>
  <c r="I200" i="11"/>
  <c r="J200" i="11"/>
  <c r="I199" i="11"/>
  <c r="J199" i="11"/>
  <c r="J198" i="11"/>
  <c r="J197" i="11"/>
  <c r="I197" i="11"/>
  <c r="I196" i="11"/>
  <c r="J196" i="11"/>
  <c r="J195" i="11"/>
  <c r="J194" i="11"/>
  <c r="I194" i="11"/>
  <c r="J193" i="11"/>
  <c r="J189" i="11"/>
  <c r="I189" i="11"/>
  <c r="J188" i="11"/>
  <c r="I188" i="11"/>
  <c r="I187" i="11"/>
  <c r="J187" i="11"/>
  <c r="J186" i="11"/>
  <c r="I186" i="11"/>
  <c r="J185" i="11"/>
  <c r="I185" i="11"/>
  <c r="I184" i="11"/>
  <c r="J184" i="11"/>
  <c r="I183" i="11"/>
  <c r="J183" i="11"/>
  <c r="J182" i="11"/>
  <c r="J181" i="11"/>
  <c r="I181" i="11"/>
  <c r="I180" i="11"/>
  <c r="J180" i="11"/>
  <c r="J179" i="11"/>
  <c r="J178" i="11"/>
  <c r="I178" i="11"/>
  <c r="J177" i="11"/>
  <c r="J173" i="11"/>
  <c r="I173" i="11"/>
  <c r="J172" i="11"/>
  <c r="I172" i="11"/>
  <c r="I171" i="11"/>
  <c r="J171" i="11"/>
  <c r="J170" i="11"/>
  <c r="I170" i="11"/>
  <c r="J169" i="11"/>
  <c r="I169" i="11"/>
  <c r="I168" i="11"/>
  <c r="J168" i="11"/>
  <c r="I167" i="11"/>
  <c r="J167" i="11"/>
  <c r="J166" i="11"/>
  <c r="J165" i="11"/>
  <c r="I165" i="11"/>
  <c r="I164" i="11"/>
  <c r="J164" i="11"/>
  <c r="J163" i="11"/>
  <c r="J162" i="11"/>
  <c r="I162" i="11"/>
  <c r="J161" i="11"/>
  <c r="J160" i="11"/>
  <c r="I158" i="11"/>
  <c r="J157" i="11"/>
  <c r="I157" i="11"/>
  <c r="J156" i="11"/>
  <c r="I156" i="11"/>
  <c r="I155" i="11"/>
  <c r="J155" i="11"/>
  <c r="J154" i="11"/>
  <c r="I154" i="11"/>
  <c r="J153" i="11"/>
  <c r="I153" i="11"/>
  <c r="I152" i="11"/>
  <c r="J152" i="11"/>
  <c r="I151" i="11"/>
  <c r="J151" i="11"/>
  <c r="J150" i="11"/>
  <c r="J149" i="11"/>
  <c r="I149" i="11"/>
  <c r="I148" i="11"/>
  <c r="J148" i="11"/>
  <c r="J146" i="11"/>
  <c r="I146" i="11"/>
  <c r="J145" i="11"/>
  <c r="J141" i="11"/>
  <c r="I141" i="11"/>
  <c r="J140" i="11"/>
  <c r="I140" i="11"/>
  <c r="I139" i="11"/>
  <c r="J139" i="11"/>
  <c r="J138" i="11"/>
  <c r="I138" i="11"/>
  <c r="J137" i="11"/>
  <c r="I137" i="11"/>
  <c r="I136" i="11"/>
  <c r="J136" i="11"/>
  <c r="I135" i="11"/>
  <c r="J135" i="11"/>
  <c r="J134" i="11"/>
  <c r="J133" i="11"/>
  <c r="I133" i="11"/>
  <c r="I132" i="11"/>
  <c r="J132" i="11"/>
  <c r="J130" i="11"/>
  <c r="I130" i="11"/>
  <c r="J129" i="11"/>
  <c r="I126" i="11"/>
  <c r="J125" i="11"/>
  <c r="I125" i="11"/>
  <c r="J124" i="11"/>
  <c r="I124" i="11"/>
  <c r="I123" i="11"/>
  <c r="J123" i="11"/>
  <c r="J122" i="11"/>
  <c r="I122" i="11"/>
  <c r="J121" i="11"/>
  <c r="I121" i="11"/>
  <c r="I120" i="11"/>
  <c r="J120" i="11"/>
  <c r="I119" i="11"/>
  <c r="J119" i="11"/>
  <c r="J118" i="11"/>
  <c r="J117" i="11"/>
  <c r="I117" i="11"/>
  <c r="I116" i="11"/>
  <c r="J116" i="11"/>
  <c r="J114" i="11"/>
  <c r="I114" i="11"/>
  <c r="J113" i="11"/>
  <c r="I112" i="11"/>
  <c r="J109" i="11"/>
  <c r="I109" i="11"/>
  <c r="J108" i="11"/>
  <c r="I108" i="11"/>
  <c r="I107" i="11"/>
  <c r="J107" i="11"/>
  <c r="J106" i="11"/>
  <c r="I106" i="11"/>
  <c r="J105" i="11"/>
  <c r="I105" i="11"/>
  <c r="I104" i="11"/>
  <c r="J104" i="11"/>
  <c r="I103" i="11"/>
  <c r="J103" i="11"/>
  <c r="J102" i="11"/>
  <c r="J101" i="11"/>
  <c r="I101" i="11"/>
  <c r="I100" i="11"/>
  <c r="J100" i="11"/>
  <c r="J98" i="11"/>
  <c r="I98" i="11"/>
  <c r="J97" i="11"/>
  <c r="J94" i="11"/>
  <c r="J93" i="11"/>
  <c r="I93" i="11"/>
  <c r="J92" i="11"/>
  <c r="I92" i="11"/>
  <c r="I91" i="11"/>
  <c r="J91" i="11"/>
  <c r="J90" i="11"/>
  <c r="I90" i="11"/>
  <c r="J89" i="11"/>
  <c r="I89" i="11"/>
  <c r="I88" i="11"/>
  <c r="J88" i="11"/>
  <c r="I87" i="11"/>
  <c r="J87" i="11"/>
  <c r="J86" i="11"/>
  <c r="J85" i="11"/>
  <c r="I85" i="11"/>
  <c r="I84" i="11"/>
  <c r="J84" i="11"/>
  <c r="J82" i="11"/>
  <c r="I82" i="11"/>
  <c r="J81" i="11"/>
  <c r="J77" i="11"/>
  <c r="I77" i="11"/>
  <c r="J76" i="11"/>
  <c r="I76" i="11"/>
  <c r="I75" i="11"/>
  <c r="J75" i="11"/>
  <c r="J74" i="11"/>
  <c r="I74" i="11"/>
  <c r="J73" i="11"/>
  <c r="I73" i="11"/>
  <c r="I72" i="11"/>
  <c r="J72" i="11"/>
  <c r="I71" i="11"/>
  <c r="J71" i="11"/>
  <c r="J70" i="11"/>
  <c r="J69" i="11"/>
  <c r="I69" i="11"/>
  <c r="I68" i="11"/>
  <c r="J68" i="11"/>
  <c r="J66" i="11"/>
  <c r="I66" i="11"/>
  <c r="J65" i="11"/>
  <c r="J62" i="11"/>
  <c r="J61" i="11"/>
  <c r="I61" i="11"/>
  <c r="J60" i="11"/>
  <c r="I60" i="11"/>
  <c r="I59" i="11"/>
  <c r="J59" i="11"/>
  <c r="J58" i="11"/>
  <c r="I58" i="11"/>
  <c r="J57" i="11"/>
  <c r="I57" i="11"/>
  <c r="I56" i="11"/>
  <c r="J56" i="11"/>
  <c r="I55" i="11"/>
  <c r="J55" i="11"/>
  <c r="J53" i="11"/>
  <c r="I53" i="11"/>
  <c r="I52" i="11"/>
  <c r="J52" i="11"/>
  <c r="J50" i="11"/>
  <c r="I50" i="11"/>
  <c r="J49" i="11"/>
  <c r="J45" i="11"/>
  <c r="I45" i="11"/>
  <c r="J44" i="11"/>
  <c r="I44" i="11"/>
  <c r="I43" i="11"/>
  <c r="J43" i="11"/>
  <c r="J42" i="11"/>
  <c r="I42" i="11"/>
  <c r="J41" i="11"/>
  <c r="I41" i="11"/>
  <c r="I40" i="11"/>
  <c r="J40" i="11"/>
  <c r="I39" i="11"/>
  <c r="J39" i="11"/>
  <c r="J38" i="11"/>
  <c r="J37" i="11"/>
  <c r="I37" i="11"/>
  <c r="I36" i="11"/>
  <c r="J36" i="11"/>
  <c r="J34" i="11"/>
  <c r="I34" i="11"/>
  <c r="J33" i="11"/>
  <c r="J32" i="11"/>
  <c r="J29" i="11"/>
  <c r="I29" i="11"/>
  <c r="J28" i="11"/>
  <c r="I28" i="11"/>
  <c r="I27" i="11"/>
  <c r="J27" i="11"/>
  <c r="J26" i="11"/>
  <c r="I26" i="11"/>
  <c r="J25" i="11"/>
  <c r="I25" i="11"/>
  <c r="I24" i="11"/>
  <c r="J24" i="11"/>
  <c r="I23" i="11"/>
  <c r="J23" i="11"/>
  <c r="S9" i="11"/>
  <c r="H487" i="34" s="1"/>
  <c r="R9" i="11"/>
  <c r="J21" i="11"/>
  <c r="I21" i="11"/>
  <c r="S5" i="11"/>
  <c r="R5" i="11"/>
  <c r="J20" i="11"/>
  <c r="S16" i="11"/>
  <c r="R16" i="11"/>
  <c r="I19" i="11"/>
  <c r="J19" i="11"/>
  <c r="S18" i="11"/>
  <c r="H484" i="34" s="1"/>
  <c r="R18" i="11"/>
  <c r="J18" i="11"/>
  <c r="I18" i="11"/>
  <c r="S7" i="11"/>
  <c r="R7" i="11"/>
  <c r="J17" i="11"/>
  <c r="I17" i="11"/>
  <c r="S8" i="11"/>
  <c r="R8" i="11"/>
  <c r="S14" i="11"/>
  <c r="R14" i="11"/>
  <c r="S4" i="11"/>
  <c r="H480" i="34" s="1"/>
  <c r="R4" i="11"/>
  <c r="S13" i="11"/>
  <c r="H479" i="34" s="1"/>
  <c r="R13" i="11"/>
  <c r="J13" i="11"/>
  <c r="I13" i="11"/>
  <c r="S21" i="11"/>
  <c r="R21" i="11"/>
  <c r="J12" i="11"/>
  <c r="I12" i="11"/>
  <c r="S15" i="11"/>
  <c r="R15" i="11"/>
  <c r="I11" i="11"/>
  <c r="S10" i="11"/>
  <c r="H476" i="34" s="1"/>
  <c r="R10" i="11"/>
  <c r="J10" i="11"/>
  <c r="I10" i="11"/>
  <c r="S3" i="11"/>
  <c r="R3" i="11"/>
  <c r="G475" i="34" s="1"/>
  <c r="J9" i="11"/>
  <c r="S19" i="11"/>
  <c r="H474" i="34" s="1"/>
  <c r="R19" i="11"/>
  <c r="S11" i="11"/>
  <c r="R11" i="11"/>
  <c r="S17" i="11"/>
  <c r="R17" i="11"/>
  <c r="J6" i="11"/>
  <c r="S20" i="11"/>
  <c r="R20" i="11"/>
  <c r="J5" i="11"/>
  <c r="I5" i="11"/>
  <c r="S6" i="11"/>
  <c r="R6" i="11"/>
  <c r="I4" i="11"/>
  <c r="J4" i="11"/>
  <c r="S2" i="11"/>
  <c r="R2" i="11"/>
  <c r="I3" i="11"/>
  <c r="J3" i="11"/>
  <c r="S12" i="11"/>
  <c r="R12" i="11"/>
  <c r="J2" i="11"/>
  <c r="J381" i="10"/>
  <c r="J380" i="10"/>
  <c r="I380" i="10"/>
  <c r="J378" i="10"/>
  <c r="I378" i="10"/>
  <c r="J377" i="10"/>
  <c r="I377" i="10"/>
  <c r="J376" i="10"/>
  <c r="I376" i="10"/>
  <c r="I375" i="10"/>
  <c r="J375" i="10"/>
  <c r="J374" i="10"/>
  <c r="I374" i="10"/>
  <c r="J373" i="10"/>
  <c r="J372" i="10"/>
  <c r="I371" i="10"/>
  <c r="J371" i="10"/>
  <c r="J369" i="10"/>
  <c r="I369" i="10"/>
  <c r="I368" i="10"/>
  <c r="J368" i="10"/>
  <c r="J367" i="10"/>
  <c r="I367" i="10"/>
  <c r="J365" i="10"/>
  <c r="J364" i="10"/>
  <c r="I364" i="10"/>
  <c r="J362" i="10"/>
  <c r="I362" i="10"/>
  <c r="J361" i="10"/>
  <c r="I361" i="10"/>
  <c r="J360" i="10"/>
  <c r="I360" i="10"/>
  <c r="I359" i="10"/>
  <c r="J359" i="10"/>
  <c r="J358" i="10"/>
  <c r="I358" i="10"/>
  <c r="J357" i="10"/>
  <c r="I357" i="10"/>
  <c r="J356" i="10"/>
  <c r="I355" i="10"/>
  <c r="J355" i="10"/>
  <c r="J353" i="10"/>
  <c r="I353" i="10"/>
  <c r="I352" i="10"/>
  <c r="J352" i="10"/>
  <c r="J351" i="10"/>
  <c r="I351" i="10"/>
  <c r="J349" i="10"/>
  <c r="J348" i="10"/>
  <c r="I348" i="10"/>
  <c r="J346" i="10"/>
  <c r="I346" i="10"/>
  <c r="J345" i="10"/>
  <c r="I345" i="10"/>
  <c r="J344" i="10"/>
  <c r="I344" i="10"/>
  <c r="I343" i="10"/>
  <c r="J343" i="10"/>
  <c r="J342" i="10"/>
  <c r="I342" i="10"/>
  <c r="J341" i="10"/>
  <c r="J340" i="10"/>
  <c r="I339" i="10"/>
  <c r="J339" i="10"/>
  <c r="J337" i="10"/>
  <c r="I337" i="10"/>
  <c r="I336" i="10"/>
  <c r="J336" i="10"/>
  <c r="I335" i="10"/>
  <c r="J333" i="10"/>
  <c r="J332" i="10"/>
  <c r="I332" i="10"/>
  <c r="J330" i="10"/>
  <c r="I330" i="10"/>
  <c r="J329" i="10"/>
  <c r="I329" i="10"/>
  <c r="J328" i="10"/>
  <c r="I328" i="10"/>
  <c r="I327" i="10"/>
  <c r="J327" i="10"/>
  <c r="J326" i="10"/>
  <c r="I326" i="10"/>
  <c r="J325" i="10"/>
  <c r="I325" i="10"/>
  <c r="I323" i="10"/>
  <c r="J323" i="10"/>
  <c r="J321" i="10"/>
  <c r="I321" i="10"/>
  <c r="J320" i="10"/>
  <c r="I319" i="10"/>
  <c r="J317" i="10"/>
  <c r="J316" i="10"/>
  <c r="I316" i="10"/>
  <c r="J314" i="10"/>
  <c r="I314" i="10"/>
  <c r="J313" i="10"/>
  <c r="I313" i="10"/>
  <c r="J312" i="10"/>
  <c r="I312" i="10"/>
  <c r="J311" i="10"/>
  <c r="J310" i="10"/>
  <c r="I310" i="10"/>
  <c r="I308" i="10"/>
  <c r="J308" i="10"/>
  <c r="I307" i="10"/>
  <c r="J307" i="10"/>
  <c r="J305" i="10"/>
  <c r="I305" i="10"/>
  <c r="J304" i="10"/>
  <c r="I303" i="10"/>
  <c r="J301" i="10"/>
  <c r="J300" i="10"/>
  <c r="I300" i="10"/>
  <c r="J298" i="10"/>
  <c r="I298" i="10"/>
  <c r="J297" i="10"/>
  <c r="I297" i="10"/>
  <c r="J296" i="10"/>
  <c r="I296" i="10"/>
  <c r="I295" i="10"/>
  <c r="J295" i="10"/>
  <c r="J294" i="10"/>
  <c r="I294" i="10"/>
  <c r="J293" i="10"/>
  <c r="I293" i="10"/>
  <c r="I292" i="10"/>
  <c r="J292" i="10"/>
  <c r="I291" i="10"/>
  <c r="J291" i="10"/>
  <c r="J289" i="10"/>
  <c r="I289" i="10"/>
  <c r="J288" i="10"/>
  <c r="I287" i="10"/>
  <c r="J285" i="10"/>
  <c r="J284" i="10"/>
  <c r="I284" i="10"/>
  <c r="J282" i="10"/>
  <c r="I282" i="10"/>
  <c r="J281" i="10"/>
  <c r="I281" i="10"/>
  <c r="J280" i="10"/>
  <c r="I280" i="10"/>
  <c r="J279" i="10"/>
  <c r="J278" i="10"/>
  <c r="I278" i="10"/>
  <c r="I277" i="10"/>
  <c r="J277" i="10"/>
  <c r="I276" i="10"/>
  <c r="J276" i="10"/>
  <c r="I275" i="10"/>
  <c r="J275" i="10"/>
  <c r="J273" i="10"/>
  <c r="I273" i="10"/>
  <c r="J272" i="10"/>
  <c r="J269" i="10"/>
  <c r="J268" i="10"/>
  <c r="I268" i="10"/>
  <c r="J266" i="10"/>
  <c r="I266" i="10"/>
  <c r="J265" i="10"/>
  <c r="I265" i="10"/>
  <c r="J264" i="10"/>
  <c r="I264" i="10"/>
  <c r="I263" i="10"/>
  <c r="J263" i="10"/>
  <c r="J262" i="10"/>
  <c r="I262" i="10"/>
  <c r="J261" i="10"/>
  <c r="I261" i="10"/>
  <c r="J260" i="10"/>
  <c r="I259" i="10"/>
  <c r="J259" i="10"/>
  <c r="J257" i="10"/>
  <c r="I257" i="10"/>
  <c r="J255" i="10"/>
  <c r="I255" i="10"/>
  <c r="J253" i="10"/>
  <c r="J252" i="10"/>
  <c r="I252" i="10"/>
  <c r="J250" i="10"/>
  <c r="I250" i="10"/>
  <c r="J249" i="10"/>
  <c r="I249" i="10"/>
  <c r="J248" i="10"/>
  <c r="I248" i="10"/>
  <c r="J247" i="10"/>
  <c r="J246" i="10"/>
  <c r="I246" i="10"/>
  <c r="J245" i="10"/>
  <c r="J244" i="10"/>
  <c r="I243" i="10"/>
  <c r="J243" i="10"/>
  <c r="J241" i="10"/>
  <c r="I241" i="10"/>
  <c r="I240" i="10"/>
  <c r="J240" i="10"/>
  <c r="J239" i="10"/>
  <c r="I239" i="10"/>
  <c r="J237" i="10"/>
  <c r="J236" i="10"/>
  <c r="I236" i="10"/>
  <c r="J234" i="10"/>
  <c r="I234" i="10"/>
  <c r="J233" i="10"/>
  <c r="I233" i="10"/>
  <c r="J232" i="10"/>
  <c r="I232" i="10"/>
  <c r="J231" i="10"/>
  <c r="J230" i="10"/>
  <c r="I230" i="10"/>
  <c r="J229" i="10"/>
  <c r="I229" i="10"/>
  <c r="J228" i="10"/>
  <c r="I227" i="10"/>
  <c r="J227" i="10"/>
  <c r="J225" i="10"/>
  <c r="I225" i="10"/>
  <c r="I224" i="10"/>
  <c r="J224" i="10"/>
  <c r="J223" i="10"/>
  <c r="I223" i="10"/>
  <c r="J221" i="10"/>
  <c r="J220" i="10"/>
  <c r="I220" i="10"/>
  <c r="J217" i="10"/>
  <c r="I217" i="10"/>
  <c r="J216" i="10"/>
  <c r="I216" i="10"/>
  <c r="J215" i="10"/>
  <c r="J214" i="10"/>
  <c r="I214" i="10"/>
  <c r="J213" i="10"/>
  <c r="J212" i="10"/>
  <c r="I211" i="10"/>
  <c r="J211" i="10"/>
  <c r="J209" i="10"/>
  <c r="I209" i="10"/>
  <c r="I208" i="10"/>
  <c r="J208" i="10"/>
  <c r="I207" i="10"/>
  <c r="I206" i="10"/>
  <c r="J205" i="10"/>
  <c r="J204" i="10"/>
  <c r="I204" i="10"/>
  <c r="J202" i="10"/>
  <c r="I202" i="10"/>
  <c r="J201" i="10"/>
  <c r="I201" i="10"/>
  <c r="J200" i="10"/>
  <c r="I200" i="10"/>
  <c r="I199" i="10"/>
  <c r="J199" i="10"/>
  <c r="J198" i="10"/>
  <c r="I198" i="10"/>
  <c r="J197" i="10"/>
  <c r="I197" i="10"/>
  <c r="I195" i="10"/>
  <c r="J195" i="10"/>
  <c r="J193" i="10"/>
  <c r="I193" i="10"/>
  <c r="J192" i="10"/>
  <c r="I191" i="10"/>
  <c r="J189" i="10"/>
  <c r="J188" i="10"/>
  <c r="I188" i="10"/>
  <c r="J185" i="10"/>
  <c r="I185" i="10"/>
  <c r="J184" i="10"/>
  <c r="I184" i="10"/>
  <c r="J183" i="10"/>
  <c r="J182" i="10"/>
  <c r="I182" i="10"/>
  <c r="I180" i="10"/>
  <c r="J180" i="10"/>
  <c r="I179" i="10"/>
  <c r="J179" i="10"/>
  <c r="J177" i="10"/>
  <c r="I177" i="10"/>
  <c r="J176" i="10"/>
  <c r="I175" i="10"/>
  <c r="J173" i="10"/>
  <c r="J172" i="10"/>
  <c r="I172" i="10"/>
  <c r="J170" i="10"/>
  <c r="I170" i="10"/>
  <c r="J169" i="10"/>
  <c r="I169" i="10"/>
  <c r="J168" i="10"/>
  <c r="I168" i="10"/>
  <c r="I167" i="10"/>
  <c r="J167" i="10"/>
  <c r="J166" i="10"/>
  <c r="I166" i="10"/>
  <c r="J165" i="10"/>
  <c r="I165" i="10"/>
  <c r="I164" i="10"/>
  <c r="J164" i="10"/>
  <c r="I163" i="10"/>
  <c r="J163" i="10"/>
  <c r="J161" i="10"/>
  <c r="I161" i="10"/>
  <c r="J160" i="10"/>
  <c r="I159" i="10"/>
  <c r="J157" i="10"/>
  <c r="J156" i="10"/>
  <c r="I156" i="10"/>
  <c r="J154" i="10"/>
  <c r="I154" i="10"/>
  <c r="J153" i="10"/>
  <c r="I153" i="10"/>
  <c r="J152" i="10"/>
  <c r="I152" i="10"/>
  <c r="J151" i="10"/>
  <c r="J150" i="10"/>
  <c r="I150" i="10"/>
  <c r="I149" i="10"/>
  <c r="J149" i="10"/>
  <c r="I148" i="10"/>
  <c r="J148" i="10"/>
  <c r="I147" i="10"/>
  <c r="J147" i="10"/>
  <c r="J145" i="10"/>
  <c r="I145" i="10"/>
  <c r="J144" i="10"/>
  <c r="J141" i="10"/>
  <c r="J140" i="10"/>
  <c r="I140" i="10"/>
  <c r="J138" i="10"/>
  <c r="I138" i="10"/>
  <c r="J137" i="10"/>
  <c r="I137" i="10"/>
  <c r="J136" i="10"/>
  <c r="I136" i="10"/>
  <c r="I135" i="10"/>
  <c r="J135" i="10"/>
  <c r="J134" i="10"/>
  <c r="I134" i="10"/>
  <c r="J133" i="10"/>
  <c r="I133" i="10"/>
  <c r="J132" i="10"/>
  <c r="I131" i="10"/>
  <c r="J131" i="10"/>
  <c r="J129" i="10"/>
  <c r="I129" i="10"/>
  <c r="J127" i="10"/>
  <c r="I127" i="10"/>
  <c r="J126" i="10"/>
  <c r="J125" i="10"/>
  <c r="J124" i="10"/>
  <c r="I124" i="10"/>
  <c r="J122" i="10"/>
  <c r="I122" i="10"/>
  <c r="J121" i="10"/>
  <c r="I121" i="10"/>
  <c r="J120" i="10"/>
  <c r="I120" i="10"/>
  <c r="J119" i="10"/>
  <c r="J118" i="10"/>
  <c r="I118" i="10"/>
  <c r="J117" i="10"/>
  <c r="J116" i="10"/>
  <c r="I115" i="10"/>
  <c r="J115" i="10"/>
  <c r="J113" i="10"/>
  <c r="I113" i="10"/>
  <c r="I112" i="10"/>
  <c r="J112" i="10"/>
  <c r="J111" i="10"/>
  <c r="I111" i="10"/>
  <c r="J109" i="10"/>
  <c r="J108" i="10"/>
  <c r="I108" i="10"/>
  <c r="J106" i="10"/>
  <c r="I106" i="10"/>
  <c r="J105" i="10"/>
  <c r="I105" i="10"/>
  <c r="J104" i="10"/>
  <c r="I104" i="10"/>
  <c r="J103" i="10"/>
  <c r="J102" i="10"/>
  <c r="I102" i="10"/>
  <c r="J101" i="10"/>
  <c r="I101" i="10"/>
  <c r="J100" i="10"/>
  <c r="I99" i="10"/>
  <c r="J99" i="10"/>
  <c r="J97" i="10"/>
  <c r="I97" i="10"/>
  <c r="I96" i="10"/>
  <c r="J96" i="10"/>
  <c r="J95" i="10"/>
  <c r="I95" i="10"/>
  <c r="J93" i="10"/>
  <c r="J92" i="10"/>
  <c r="I92" i="10"/>
  <c r="J90" i="10"/>
  <c r="I90" i="10"/>
  <c r="J89" i="10"/>
  <c r="I89" i="10"/>
  <c r="J88" i="10"/>
  <c r="I88" i="10"/>
  <c r="J87" i="10"/>
  <c r="J86" i="10"/>
  <c r="I86" i="10"/>
  <c r="J85" i="10"/>
  <c r="J84" i="10"/>
  <c r="I83" i="10"/>
  <c r="J83" i="10"/>
  <c r="J81" i="10"/>
  <c r="I81" i="10"/>
  <c r="I80" i="10"/>
  <c r="J80" i="10"/>
  <c r="J79" i="10"/>
  <c r="I79" i="10"/>
  <c r="J77" i="10"/>
  <c r="J76" i="10"/>
  <c r="J74" i="10"/>
  <c r="I74" i="10"/>
  <c r="J73" i="10"/>
  <c r="I73" i="10"/>
  <c r="J72" i="10"/>
  <c r="I72" i="10"/>
  <c r="J71" i="10"/>
  <c r="J70" i="10"/>
  <c r="I70" i="10"/>
  <c r="J69" i="10"/>
  <c r="J68" i="10"/>
  <c r="I68" i="10"/>
  <c r="I67" i="10"/>
  <c r="J67" i="10"/>
  <c r="J65" i="10"/>
  <c r="I65" i="10"/>
  <c r="J64" i="10"/>
  <c r="J63" i="10"/>
  <c r="I63" i="10"/>
  <c r="J61" i="10"/>
  <c r="J60" i="10"/>
  <c r="I60" i="10"/>
  <c r="J58" i="10"/>
  <c r="J57" i="10"/>
  <c r="I57" i="10"/>
  <c r="J56" i="10"/>
  <c r="I56" i="10"/>
  <c r="J55" i="10"/>
  <c r="J54" i="10"/>
  <c r="I54" i="10"/>
  <c r="J53" i="10"/>
  <c r="I53" i="10"/>
  <c r="J52" i="10"/>
  <c r="I52" i="10"/>
  <c r="I51" i="10"/>
  <c r="J51" i="10"/>
  <c r="J49" i="10"/>
  <c r="I49" i="10"/>
  <c r="J48" i="10"/>
  <c r="I47" i="10"/>
  <c r="J47" i="10"/>
  <c r="J45" i="10"/>
  <c r="J44" i="10"/>
  <c r="J42" i="10"/>
  <c r="J41" i="10"/>
  <c r="I41" i="10"/>
  <c r="J40" i="10"/>
  <c r="I40" i="10"/>
  <c r="I39" i="10"/>
  <c r="J39" i="10"/>
  <c r="J38" i="10"/>
  <c r="I38" i="10"/>
  <c r="J37" i="10"/>
  <c r="J36" i="10"/>
  <c r="I36" i="10"/>
  <c r="I35" i="10"/>
  <c r="J35" i="10"/>
  <c r="J33" i="10"/>
  <c r="I33" i="10"/>
  <c r="I32" i="10"/>
  <c r="J32" i="10"/>
  <c r="J31" i="10"/>
  <c r="I31" i="10"/>
  <c r="J29" i="10"/>
  <c r="J28" i="10"/>
  <c r="J26" i="10"/>
  <c r="J25" i="10"/>
  <c r="I25" i="10"/>
  <c r="J24" i="10"/>
  <c r="I24" i="10"/>
  <c r="I23" i="10"/>
  <c r="J23" i="10"/>
  <c r="J22" i="10"/>
  <c r="I22" i="10"/>
  <c r="S5" i="10"/>
  <c r="R5" i="10"/>
  <c r="S12" i="10"/>
  <c r="R12" i="10"/>
  <c r="J20" i="10"/>
  <c r="I20" i="10"/>
  <c r="S21" i="10"/>
  <c r="R21" i="10"/>
  <c r="S13" i="10"/>
  <c r="R13" i="10"/>
  <c r="J18" i="10"/>
  <c r="S11" i="10"/>
  <c r="R11" i="10"/>
  <c r="J17" i="10"/>
  <c r="I17" i="10"/>
  <c r="S18" i="10"/>
  <c r="R18" i="10"/>
  <c r="I16" i="10"/>
  <c r="J16" i="10"/>
  <c r="S3" i="10"/>
  <c r="R3" i="10"/>
  <c r="J15" i="10"/>
  <c r="I15" i="10"/>
  <c r="S16" i="10"/>
  <c r="R16" i="10"/>
  <c r="S14" i="10"/>
  <c r="R14" i="10"/>
  <c r="J13" i="10"/>
  <c r="I13" i="10"/>
  <c r="S7" i="10"/>
  <c r="R7" i="10"/>
  <c r="J12" i="10"/>
  <c r="I12" i="10"/>
  <c r="S2" i="10"/>
  <c r="R2" i="10"/>
  <c r="I11" i="10"/>
  <c r="J11" i="10"/>
  <c r="S6" i="10"/>
  <c r="R6" i="10"/>
  <c r="J10" i="10"/>
  <c r="I10" i="10"/>
  <c r="S10" i="10"/>
  <c r="R10" i="10"/>
  <c r="J9" i="10"/>
  <c r="I9" i="10"/>
  <c r="S4" i="10"/>
  <c r="R4" i="10"/>
  <c r="J8" i="10"/>
  <c r="I8" i="10"/>
  <c r="S9" i="10"/>
  <c r="R9" i="10"/>
  <c r="J7" i="10"/>
  <c r="S17" i="10"/>
  <c r="H492" i="34" s="1"/>
  <c r="R17" i="10"/>
  <c r="J6" i="10"/>
  <c r="I6" i="10"/>
  <c r="S20" i="10"/>
  <c r="R20" i="10"/>
  <c r="G491" i="34" s="1"/>
  <c r="S8" i="10"/>
  <c r="R8" i="10"/>
  <c r="J4" i="10"/>
  <c r="I4" i="10"/>
  <c r="S15" i="10"/>
  <c r="R15" i="10"/>
  <c r="S19" i="10"/>
  <c r="R19" i="10"/>
  <c r="G488" i="34" s="1"/>
  <c r="J2" i="10"/>
  <c r="J381" i="9"/>
  <c r="I381" i="9"/>
  <c r="J380" i="9"/>
  <c r="J379" i="9"/>
  <c r="J378" i="9"/>
  <c r="I378" i="9"/>
  <c r="J377" i="9"/>
  <c r="J376" i="9"/>
  <c r="I376" i="9"/>
  <c r="J374" i="9"/>
  <c r="I374" i="9"/>
  <c r="J373" i="9"/>
  <c r="I373" i="9"/>
  <c r="I372" i="9"/>
  <c r="J371" i="9"/>
  <c r="I371" i="9"/>
  <c r="J370" i="9"/>
  <c r="I370" i="9"/>
  <c r="J369" i="9"/>
  <c r="I369" i="9"/>
  <c r="J366" i="9"/>
  <c r="J365" i="9"/>
  <c r="I365" i="9"/>
  <c r="J363" i="9"/>
  <c r="I363" i="9"/>
  <c r="I362" i="9"/>
  <c r="J361" i="9"/>
  <c r="J360" i="9"/>
  <c r="I360" i="9"/>
  <c r="J358" i="9"/>
  <c r="I358" i="9"/>
  <c r="J357" i="9"/>
  <c r="I357" i="9"/>
  <c r="J356" i="9"/>
  <c r="I356" i="9"/>
  <c r="J355" i="9"/>
  <c r="J354" i="9"/>
  <c r="I354" i="9"/>
  <c r="J353" i="9"/>
  <c r="J350" i="9"/>
  <c r="I350" i="9"/>
  <c r="J349" i="9"/>
  <c r="I349" i="9"/>
  <c r="I348" i="9"/>
  <c r="J348" i="9"/>
  <c r="J347" i="9"/>
  <c r="I346" i="9"/>
  <c r="J344" i="9"/>
  <c r="I344" i="9"/>
  <c r="J342" i="9"/>
  <c r="J341" i="9"/>
  <c r="I341" i="9"/>
  <c r="J340" i="9"/>
  <c r="I340" i="9"/>
  <c r="I339" i="9"/>
  <c r="J339" i="9"/>
  <c r="J338" i="9"/>
  <c r="I338" i="9"/>
  <c r="J337" i="9"/>
  <c r="I337" i="9"/>
  <c r="J334" i="9"/>
  <c r="I334" i="9"/>
  <c r="J333" i="9"/>
  <c r="I333" i="9"/>
  <c r="J332" i="9"/>
  <c r="J331" i="9"/>
  <c r="I331" i="9"/>
  <c r="I330" i="9"/>
  <c r="J329" i="9"/>
  <c r="J328" i="9"/>
  <c r="I328" i="9"/>
  <c r="J326" i="9"/>
  <c r="I326" i="9"/>
  <c r="J325" i="9"/>
  <c r="I325" i="9"/>
  <c r="J324" i="9"/>
  <c r="J323" i="9"/>
  <c r="J322" i="9"/>
  <c r="I322" i="9"/>
  <c r="J318" i="9"/>
  <c r="J317" i="9"/>
  <c r="I317" i="9"/>
  <c r="I316" i="9"/>
  <c r="J316" i="9"/>
  <c r="J314" i="9"/>
  <c r="I314" i="9"/>
  <c r="J313" i="9"/>
  <c r="I313" i="9"/>
  <c r="J312" i="9"/>
  <c r="J310" i="9"/>
  <c r="J309" i="9"/>
  <c r="I309" i="9"/>
  <c r="J308" i="9"/>
  <c r="I308" i="9"/>
  <c r="J307" i="9"/>
  <c r="I307" i="9"/>
  <c r="J306" i="9"/>
  <c r="I306" i="9"/>
  <c r="J305" i="9"/>
  <c r="I305" i="9"/>
  <c r="J302" i="9"/>
  <c r="I302" i="9"/>
  <c r="J301" i="9"/>
  <c r="I301" i="9"/>
  <c r="J300" i="9"/>
  <c r="J299" i="9"/>
  <c r="I299" i="9"/>
  <c r="I298" i="9"/>
  <c r="J297" i="9"/>
  <c r="J296" i="9"/>
  <c r="I296" i="9"/>
  <c r="J294" i="9"/>
  <c r="I294" i="9"/>
  <c r="J293" i="9"/>
  <c r="I293" i="9"/>
  <c r="J292" i="9"/>
  <c r="J291" i="9"/>
  <c r="J290" i="9"/>
  <c r="I290" i="9"/>
  <c r="J289" i="9"/>
  <c r="I289" i="9"/>
  <c r="J286" i="9"/>
  <c r="J285" i="9"/>
  <c r="I285" i="9"/>
  <c r="J284" i="9"/>
  <c r="J283" i="9"/>
  <c r="I283" i="9"/>
  <c r="J282" i="9"/>
  <c r="I282" i="9"/>
  <c r="J281" i="9"/>
  <c r="I281" i="9"/>
  <c r="J280" i="9"/>
  <c r="J279" i="9"/>
  <c r="J278" i="9"/>
  <c r="J277" i="9"/>
  <c r="I277" i="9"/>
  <c r="J276" i="9"/>
  <c r="J275" i="9"/>
  <c r="I275" i="9"/>
  <c r="I274" i="9"/>
  <c r="J273" i="9"/>
  <c r="J270" i="9"/>
  <c r="J269" i="9"/>
  <c r="I269" i="9"/>
  <c r="J268" i="9"/>
  <c r="I268" i="9"/>
  <c r="J266" i="9"/>
  <c r="I266" i="9"/>
  <c r="J265" i="9"/>
  <c r="I265" i="9"/>
  <c r="J264" i="9"/>
  <c r="J263" i="9"/>
  <c r="J262" i="9"/>
  <c r="I262" i="9"/>
  <c r="J261" i="9"/>
  <c r="I261" i="9"/>
  <c r="J260" i="9"/>
  <c r="I260" i="9"/>
  <c r="J259" i="9"/>
  <c r="I259" i="9"/>
  <c r="I258" i="9"/>
  <c r="J257" i="9"/>
  <c r="J254" i="9"/>
  <c r="I254" i="9"/>
  <c r="J253" i="9"/>
  <c r="I253" i="9"/>
  <c r="J252" i="9"/>
  <c r="I252" i="9"/>
  <c r="J251" i="9"/>
  <c r="I250" i="9"/>
  <c r="J249" i="9"/>
  <c r="J248" i="9"/>
  <c r="I248" i="9"/>
  <c r="I247" i="9"/>
  <c r="J247" i="9"/>
  <c r="J246" i="9"/>
  <c r="I246" i="9"/>
  <c r="J245" i="9"/>
  <c r="I245" i="9"/>
  <c r="J244" i="9"/>
  <c r="J243" i="9"/>
  <c r="I243" i="9"/>
  <c r="J242" i="9"/>
  <c r="I242" i="9"/>
  <c r="J241" i="9"/>
  <c r="J237" i="9"/>
  <c r="I237" i="9"/>
  <c r="J236" i="9"/>
  <c r="I236" i="9"/>
  <c r="J235" i="9"/>
  <c r="I234" i="9"/>
  <c r="J233" i="9"/>
  <c r="I233" i="9"/>
  <c r="I231" i="9"/>
  <c r="J231" i="9"/>
  <c r="J230" i="9"/>
  <c r="I230" i="9"/>
  <c r="J229" i="9"/>
  <c r="I229" i="9"/>
  <c r="J228" i="9"/>
  <c r="J227" i="9"/>
  <c r="I227" i="9"/>
  <c r="J225" i="9"/>
  <c r="I225" i="9"/>
  <c r="J222" i="9"/>
  <c r="J221" i="9"/>
  <c r="I221" i="9"/>
  <c r="I220" i="9"/>
  <c r="J220" i="9"/>
  <c r="J219" i="9"/>
  <c r="I219" i="9"/>
  <c r="J218" i="9"/>
  <c r="I218" i="9"/>
  <c r="J217" i="9"/>
  <c r="I217" i="9"/>
  <c r="J216" i="9"/>
  <c r="J215" i="9"/>
  <c r="J214" i="9"/>
  <c r="J213" i="9"/>
  <c r="I213" i="9"/>
  <c r="J212" i="9"/>
  <c r="J211" i="9"/>
  <c r="I211" i="9"/>
  <c r="I210" i="9"/>
  <c r="J209" i="9"/>
  <c r="J206" i="9"/>
  <c r="J205" i="9"/>
  <c r="I205" i="9"/>
  <c r="J204" i="9"/>
  <c r="I204" i="9"/>
  <c r="J202" i="9"/>
  <c r="I202" i="9"/>
  <c r="J201" i="9"/>
  <c r="I201" i="9"/>
  <c r="J200" i="9"/>
  <c r="J199" i="9"/>
  <c r="J198" i="9"/>
  <c r="I198" i="9"/>
  <c r="J197" i="9"/>
  <c r="I197" i="9"/>
  <c r="J196" i="9"/>
  <c r="I196" i="9"/>
  <c r="J195" i="9"/>
  <c r="I195" i="9"/>
  <c r="J194" i="9"/>
  <c r="I194" i="9"/>
  <c r="J193" i="9"/>
  <c r="J190" i="9"/>
  <c r="I190" i="9"/>
  <c r="J189" i="9"/>
  <c r="J188" i="9"/>
  <c r="I188" i="9"/>
  <c r="J187" i="9"/>
  <c r="I187" i="9"/>
  <c r="J185" i="9"/>
  <c r="I185" i="9"/>
  <c r="J184" i="9"/>
  <c r="I184" i="9"/>
  <c r="J183" i="9"/>
  <c r="I183" i="9"/>
  <c r="J182" i="9"/>
  <c r="J181" i="9"/>
  <c r="J180" i="9"/>
  <c r="I180" i="9"/>
  <c r="J179" i="9"/>
  <c r="I179" i="9"/>
  <c r="J178" i="9"/>
  <c r="J177" i="9"/>
  <c r="J174" i="9"/>
  <c r="I174" i="9"/>
  <c r="J173" i="9"/>
  <c r="J172" i="9"/>
  <c r="I172" i="9"/>
  <c r="J171" i="9"/>
  <c r="I171" i="9"/>
  <c r="J169" i="9"/>
  <c r="I169" i="9"/>
  <c r="J168" i="9"/>
  <c r="I168" i="9"/>
  <c r="J167" i="9"/>
  <c r="I167" i="9"/>
  <c r="J166" i="9"/>
  <c r="J165" i="9"/>
  <c r="J164" i="9"/>
  <c r="I164" i="9"/>
  <c r="J163" i="9"/>
  <c r="I163" i="9"/>
  <c r="J162" i="9"/>
  <c r="J161" i="9"/>
  <c r="J158" i="9"/>
  <c r="I158" i="9"/>
  <c r="J157" i="9"/>
  <c r="J156" i="9"/>
  <c r="I156" i="9"/>
  <c r="J155" i="9"/>
  <c r="I155" i="9"/>
  <c r="J153" i="9"/>
  <c r="I153" i="9"/>
  <c r="J152" i="9"/>
  <c r="I152" i="9"/>
  <c r="J151" i="9"/>
  <c r="I151" i="9"/>
  <c r="J150" i="9"/>
  <c r="J149" i="9"/>
  <c r="J148" i="9"/>
  <c r="I148" i="9"/>
  <c r="J147" i="9"/>
  <c r="I147" i="9"/>
  <c r="J146" i="9"/>
  <c r="J145" i="9"/>
  <c r="J142" i="9"/>
  <c r="I142" i="9"/>
  <c r="J141" i="9"/>
  <c r="J140" i="9"/>
  <c r="I140" i="9"/>
  <c r="J139" i="9"/>
  <c r="I139" i="9"/>
  <c r="J137" i="9"/>
  <c r="I137" i="9"/>
  <c r="J136" i="9"/>
  <c r="I136" i="9"/>
  <c r="J135" i="9"/>
  <c r="I135" i="9"/>
  <c r="J134" i="9"/>
  <c r="J133" i="9"/>
  <c r="J132" i="9"/>
  <c r="I132" i="9"/>
  <c r="J131" i="9"/>
  <c r="I131" i="9"/>
  <c r="J130" i="9"/>
  <c r="J129" i="9"/>
  <c r="I128" i="9"/>
  <c r="J127" i="9"/>
  <c r="J125" i="9"/>
  <c r="J124" i="9"/>
  <c r="I124" i="9"/>
  <c r="J123" i="9"/>
  <c r="I123" i="9"/>
  <c r="J121" i="9"/>
  <c r="I121" i="9"/>
  <c r="J120" i="9"/>
  <c r="I120" i="9"/>
  <c r="J119" i="9"/>
  <c r="I119" i="9"/>
  <c r="J118" i="9"/>
  <c r="J117" i="9"/>
  <c r="J116" i="9"/>
  <c r="I116" i="9"/>
  <c r="J115" i="9"/>
  <c r="I115" i="9"/>
  <c r="J114" i="9"/>
  <c r="J113" i="9"/>
  <c r="J110" i="9"/>
  <c r="I110" i="9"/>
  <c r="J109" i="9"/>
  <c r="J108" i="9"/>
  <c r="I108" i="9"/>
  <c r="J107" i="9"/>
  <c r="I107" i="9"/>
  <c r="J105" i="9"/>
  <c r="I105" i="9"/>
  <c r="J104" i="9"/>
  <c r="I104" i="9"/>
  <c r="J103" i="9"/>
  <c r="I103" i="9"/>
  <c r="J102" i="9"/>
  <c r="J101" i="9"/>
  <c r="J100" i="9"/>
  <c r="I100" i="9"/>
  <c r="J99" i="9"/>
  <c r="I99" i="9"/>
  <c r="J98" i="9"/>
  <c r="J97" i="9"/>
  <c r="J96" i="9"/>
  <c r="I96" i="9"/>
  <c r="J94" i="9"/>
  <c r="I94" i="9"/>
  <c r="J93" i="9"/>
  <c r="J92" i="9"/>
  <c r="I92" i="9"/>
  <c r="J91" i="9"/>
  <c r="I91" i="9"/>
  <c r="J89" i="9"/>
  <c r="I89" i="9"/>
  <c r="J88" i="9"/>
  <c r="I88" i="9"/>
  <c r="J87" i="9"/>
  <c r="I87" i="9"/>
  <c r="J86" i="9"/>
  <c r="J85" i="9"/>
  <c r="J84" i="9"/>
  <c r="I84" i="9"/>
  <c r="J83" i="9"/>
  <c r="I83" i="9"/>
  <c r="J82" i="9"/>
  <c r="J81" i="9"/>
  <c r="J78" i="9"/>
  <c r="I78" i="9"/>
  <c r="J77" i="9"/>
  <c r="J76" i="9"/>
  <c r="I76" i="9"/>
  <c r="J75" i="9"/>
  <c r="I75" i="9"/>
  <c r="J73" i="9"/>
  <c r="I73" i="9"/>
  <c r="J72" i="9"/>
  <c r="I72" i="9"/>
  <c r="J71" i="9"/>
  <c r="I71" i="9"/>
  <c r="J70" i="9"/>
  <c r="J69" i="9"/>
  <c r="J68" i="9"/>
  <c r="I68" i="9"/>
  <c r="J67" i="9"/>
  <c r="I67" i="9"/>
  <c r="J66" i="9"/>
  <c r="J65" i="9"/>
  <c r="J64" i="9"/>
  <c r="J62" i="9"/>
  <c r="I62" i="9"/>
  <c r="J61" i="9"/>
  <c r="J60" i="9"/>
  <c r="I60" i="9"/>
  <c r="J59" i="9"/>
  <c r="I59" i="9"/>
  <c r="J57" i="9"/>
  <c r="I57" i="9"/>
  <c r="J56" i="9"/>
  <c r="I56" i="9"/>
  <c r="J55" i="9"/>
  <c r="I55" i="9"/>
  <c r="J54" i="9"/>
  <c r="J53" i="9"/>
  <c r="J52" i="9"/>
  <c r="I52" i="9"/>
  <c r="J51" i="9"/>
  <c r="I51" i="9"/>
  <c r="J50" i="9"/>
  <c r="J49" i="9"/>
  <c r="J46" i="9"/>
  <c r="I46" i="9"/>
  <c r="J45" i="9"/>
  <c r="J44" i="9"/>
  <c r="I44" i="9"/>
  <c r="J43" i="9"/>
  <c r="I43" i="9"/>
  <c r="J41" i="9"/>
  <c r="I41" i="9"/>
  <c r="J40" i="9"/>
  <c r="I40" i="9"/>
  <c r="J39" i="9"/>
  <c r="I39" i="9"/>
  <c r="J38" i="9"/>
  <c r="J37" i="9"/>
  <c r="J36" i="9"/>
  <c r="I36" i="9"/>
  <c r="J35" i="9"/>
  <c r="I35" i="9"/>
  <c r="J34" i="9"/>
  <c r="J33" i="9"/>
  <c r="J30" i="9"/>
  <c r="I30" i="9"/>
  <c r="J29" i="9"/>
  <c r="J28" i="9"/>
  <c r="I28" i="9"/>
  <c r="J27" i="9"/>
  <c r="I27" i="9"/>
  <c r="J25" i="9"/>
  <c r="I25" i="9"/>
  <c r="J24" i="9"/>
  <c r="I24" i="9"/>
  <c r="J23" i="9"/>
  <c r="I23" i="9"/>
  <c r="J22" i="9"/>
  <c r="S14" i="9"/>
  <c r="R14" i="9"/>
  <c r="J21" i="9"/>
  <c r="S2" i="9"/>
  <c r="H526" i="34" s="1"/>
  <c r="R2" i="9"/>
  <c r="J20" i="9"/>
  <c r="I20" i="9"/>
  <c r="S4" i="9"/>
  <c r="R4" i="9"/>
  <c r="J19" i="9"/>
  <c r="I19" i="9"/>
  <c r="S17" i="9"/>
  <c r="R17" i="9"/>
  <c r="J18" i="9"/>
  <c r="S20" i="9"/>
  <c r="R20" i="9"/>
  <c r="J17" i="9"/>
  <c r="I17" i="9"/>
  <c r="S5" i="9"/>
  <c r="R5" i="9"/>
  <c r="S10" i="9"/>
  <c r="R10" i="9"/>
  <c r="S8" i="9"/>
  <c r="R8" i="9"/>
  <c r="J14" i="9"/>
  <c r="I14" i="9"/>
  <c r="S13" i="9"/>
  <c r="H519" i="34" s="1"/>
  <c r="R13" i="9"/>
  <c r="J13" i="9"/>
  <c r="S19" i="9"/>
  <c r="R19" i="9"/>
  <c r="J12" i="9"/>
  <c r="I12" i="9"/>
  <c r="S3" i="9"/>
  <c r="R3" i="9"/>
  <c r="J11" i="9"/>
  <c r="I11" i="9"/>
  <c r="S11" i="9"/>
  <c r="R11" i="9"/>
  <c r="G516" i="34" s="1"/>
  <c r="S16" i="9"/>
  <c r="R16" i="9"/>
  <c r="J9" i="9"/>
  <c r="S6" i="9"/>
  <c r="R6" i="9"/>
  <c r="J8" i="9"/>
  <c r="I8" i="9"/>
  <c r="S18" i="9"/>
  <c r="R18" i="9"/>
  <c r="S9" i="9"/>
  <c r="R9" i="9"/>
  <c r="J6" i="9"/>
  <c r="S12" i="9"/>
  <c r="H511" i="34" s="1"/>
  <c r="R12" i="9"/>
  <c r="J5" i="9"/>
  <c r="S21" i="9"/>
  <c r="H510" i="34" s="1"/>
  <c r="R21" i="9"/>
  <c r="J4" i="9"/>
  <c r="I4" i="9"/>
  <c r="S15" i="9"/>
  <c r="R15" i="9"/>
  <c r="G509" i="34" s="1"/>
  <c r="J3" i="9"/>
  <c r="I3" i="9"/>
  <c r="S7" i="9"/>
  <c r="R7" i="9"/>
  <c r="H381" i="8"/>
  <c r="J381" i="8" s="1"/>
  <c r="J380" i="8"/>
  <c r="H380" i="8"/>
  <c r="I380" i="8" s="1"/>
  <c r="H379" i="8"/>
  <c r="J379" i="8" s="1"/>
  <c r="H378" i="8"/>
  <c r="J378" i="8" s="1"/>
  <c r="H377" i="8"/>
  <c r="J377" i="8" s="1"/>
  <c r="H376" i="8"/>
  <c r="I376" i="8" s="1"/>
  <c r="H375" i="8"/>
  <c r="J375" i="8" s="1"/>
  <c r="H374" i="8"/>
  <c r="H373" i="8"/>
  <c r="I373" i="8" s="1"/>
  <c r="J372" i="8"/>
  <c r="I372" i="8"/>
  <c r="H372" i="8"/>
  <c r="J371" i="8"/>
  <c r="H371" i="8"/>
  <c r="I371" i="8" s="1"/>
  <c r="H370" i="8"/>
  <c r="J370" i="8" s="1"/>
  <c r="H369" i="8"/>
  <c r="J369" i="8" s="1"/>
  <c r="I368" i="8"/>
  <c r="H368" i="8"/>
  <c r="J368" i="8" s="1"/>
  <c r="H367" i="8"/>
  <c r="I367" i="8" s="1"/>
  <c r="H366" i="8"/>
  <c r="J366" i="8" s="1"/>
  <c r="H365" i="8"/>
  <c r="J365" i="8" s="1"/>
  <c r="H364" i="8"/>
  <c r="I364" i="8" s="1"/>
  <c r="H363" i="8"/>
  <c r="J363" i="8" s="1"/>
  <c r="J362" i="8"/>
  <c r="I362" i="8"/>
  <c r="H362" i="8"/>
  <c r="H361" i="8"/>
  <c r="J361" i="8" s="1"/>
  <c r="H360" i="8"/>
  <c r="I360" i="8" s="1"/>
  <c r="I359" i="8"/>
  <c r="H359" i="8"/>
  <c r="J359" i="8" s="1"/>
  <c r="H358" i="8"/>
  <c r="H357" i="8"/>
  <c r="I357" i="8" s="1"/>
  <c r="H356" i="8"/>
  <c r="J356" i="8" s="1"/>
  <c r="H355" i="8"/>
  <c r="J355" i="8" s="1"/>
  <c r="H354" i="8"/>
  <c r="J354" i="8" s="1"/>
  <c r="H353" i="8"/>
  <c r="J353" i="8" s="1"/>
  <c r="J352" i="8"/>
  <c r="I352" i="8"/>
  <c r="H352" i="8"/>
  <c r="J351" i="8"/>
  <c r="H351" i="8"/>
  <c r="I351" i="8" s="1"/>
  <c r="H350" i="8"/>
  <c r="J350" i="8" s="1"/>
  <c r="H349" i="8"/>
  <c r="J349" i="8" s="1"/>
  <c r="J348" i="8"/>
  <c r="H348" i="8"/>
  <c r="I348" i="8" s="1"/>
  <c r="H347" i="8"/>
  <c r="I347" i="8" s="1"/>
  <c r="H346" i="8"/>
  <c r="J346" i="8" s="1"/>
  <c r="H345" i="8"/>
  <c r="J345" i="8" s="1"/>
  <c r="H344" i="8"/>
  <c r="I344" i="8" s="1"/>
  <c r="H343" i="8"/>
  <c r="J343" i="8" s="1"/>
  <c r="H342" i="8"/>
  <c r="J342" i="8" s="1"/>
  <c r="H341" i="8"/>
  <c r="I341" i="8" s="1"/>
  <c r="H340" i="8"/>
  <c r="J340" i="8" s="1"/>
  <c r="J339" i="8"/>
  <c r="I339" i="8"/>
  <c r="H339" i="8"/>
  <c r="H338" i="8"/>
  <c r="J338" i="8" s="1"/>
  <c r="H337" i="8"/>
  <c r="H336" i="8"/>
  <c r="J336" i="8" s="1"/>
  <c r="H335" i="8"/>
  <c r="I335" i="8" s="1"/>
  <c r="H334" i="8"/>
  <c r="J334" i="8" s="1"/>
  <c r="H333" i="8"/>
  <c r="J333" i="8" s="1"/>
  <c r="H332" i="8"/>
  <c r="I332" i="8" s="1"/>
  <c r="H331" i="8"/>
  <c r="J331" i="8" s="1"/>
  <c r="H330" i="8"/>
  <c r="J330" i="8" s="1"/>
  <c r="H329" i="8"/>
  <c r="J329" i="8" s="1"/>
  <c r="H328" i="8"/>
  <c r="I328" i="8" s="1"/>
  <c r="H327" i="8"/>
  <c r="J327" i="8" s="1"/>
  <c r="I326" i="8"/>
  <c r="H326" i="8"/>
  <c r="J326" i="8" s="1"/>
  <c r="H325" i="8"/>
  <c r="I325" i="8" s="1"/>
  <c r="H324" i="8"/>
  <c r="J324" i="8" s="1"/>
  <c r="H323" i="8"/>
  <c r="J323" i="8" s="1"/>
  <c r="H322" i="8"/>
  <c r="J322" i="8" s="1"/>
  <c r="H321" i="8"/>
  <c r="J320" i="8"/>
  <c r="I320" i="8"/>
  <c r="H320" i="8"/>
  <c r="J319" i="8"/>
  <c r="H319" i="8"/>
  <c r="I319" i="8" s="1"/>
  <c r="H318" i="8"/>
  <c r="J318" i="8" s="1"/>
  <c r="H317" i="8"/>
  <c r="J317" i="8" s="1"/>
  <c r="J316" i="8"/>
  <c r="H316" i="8"/>
  <c r="I316" i="8" s="1"/>
  <c r="H315" i="8"/>
  <c r="I315" i="8" s="1"/>
  <c r="H314" i="8"/>
  <c r="J314" i="8" s="1"/>
  <c r="H313" i="8"/>
  <c r="J313" i="8" s="1"/>
  <c r="H312" i="8"/>
  <c r="I312" i="8" s="1"/>
  <c r="H311" i="8"/>
  <c r="J311" i="8" s="1"/>
  <c r="I310" i="8"/>
  <c r="H310" i="8"/>
  <c r="J310" i="8" s="1"/>
  <c r="H309" i="8"/>
  <c r="I309" i="8" s="1"/>
  <c r="H308" i="8"/>
  <c r="J308" i="8" s="1"/>
  <c r="H307" i="8"/>
  <c r="J307" i="8" s="1"/>
  <c r="H306" i="8"/>
  <c r="J306" i="8" s="1"/>
  <c r="H305" i="8"/>
  <c r="J304" i="8"/>
  <c r="I304" i="8"/>
  <c r="H304" i="8"/>
  <c r="J303" i="8"/>
  <c r="H303" i="8"/>
  <c r="I303" i="8" s="1"/>
  <c r="H302" i="8"/>
  <c r="J302" i="8" s="1"/>
  <c r="H301" i="8"/>
  <c r="J301" i="8" s="1"/>
  <c r="J300" i="8"/>
  <c r="H300" i="8"/>
  <c r="I300" i="8" s="1"/>
  <c r="H299" i="8"/>
  <c r="J299" i="8" s="1"/>
  <c r="J298" i="8"/>
  <c r="I298" i="8"/>
  <c r="H298" i="8"/>
  <c r="H297" i="8"/>
  <c r="J297" i="8" s="1"/>
  <c r="J296" i="8"/>
  <c r="H296" i="8"/>
  <c r="I296" i="8" s="1"/>
  <c r="J295" i="8"/>
  <c r="I295" i="8"/>
  <c r="H295" i="8"/>
  <c r="H294" i="8"/>
  <c r="J294" i="8" s="1"/>
  <c r="H293" i="8"/>
  <c r="I293" i="8" s="1"/>
  <c r="H292" i="8"/>
  <c r="J292" i="8" s="1"/>
  <c r="H291" i="8"/>
  <c r="J291" i="8" s="1"/>
  <c r="H290" i="8"/>
  <c r="J290" i="8" s="1"/>
  <c r="H289" i="8"/>
  <c r="J288" i="8"/>
  <c r="I288" i="8"/>
  <c r="H288" i="8"/>
  <c r="H287" i="8"/>
  <c r="I287" i="8" s="1"/>
  <c r="H286" i="8"/>
  <c r="H285" i="8"/>
  <c r="J285" i="8" s="1"/>
  <c r="J284" i="8"/>
  <c r="H284" i="8"/>
  <c r="I284" i="8" s="1"/>
  <c r="I283" i="8"/>
  <c r="H283" i="8"/>
  <c r="J283" i="8" s="1"/>
  <c r="I282" i="8"/>
  <c r="H282" i="8"/>
  <c r="J282" i="8" s="1"/>
  <c r="H281" i="8"/>
  <c r="J281" i="8" s="1"/>
  <c r="J280" i="8"/>
  <c r="H280" i="8"/>
  <c r="I280" i="8" s="1"/>
  <c r="H279" i="8"/>
  <c r="J279" i="8" s="1"/>
  <c r="H278" i="8"/>
  <c r="J278" i="8" s="1"/>
  <c r="J277" i="8"/>
  <c r="H277" i="8"/>
  <c r="I277" i="8" s="1"/>
  <c r="H276" i="8"/>
  <c r="J276" i="8" s="1"/>
  <c r="I275" i="8"/>
  <c r="H275" i="8"/>
  <c r="J275" i="8" s="1"/>
  <c r="H274" i="8"/>
  <c r="J274" i="8" s="1"/>
  <c r="H273" i="8"/>
  <c r="J272" i="8"/>
  <c r="H272" i="8"/>
  <c r="I272" i="8" s="1"/>
  <c r="J271" i="8"/>
  <c r="H271" i="8"/>
  <c r="I271" i="8" s="1"/>
  <c r="H270" i="8"/>
  <c r="H269" i="8"/>
  <c r="J269" i="8" s="1"/>
  <c r="J268" i="8"/>
  <c r="H268" i="8"/>
  <c r="I268" i="8" s="1"/>
  <c r="H267" i="8"/>
  <c r="I267" i="8" s="1"/>
  <c r="I266" i="8"/>
  <c r="H266" i="8"/>
  <c r="J266" i="8" s="1"/>
  <c r="H265" i="8"/>
  <c r="J265" i="8" s="1"/>
  <c r="J264" i="8"/>
  <c r="H264" i="8"/>
  <c r="I264" i="8" s="1"/>
  <c r="H263" i="8"/>
  <c r="J263" i="8" s="1"/>
  <c r="H262" i="8"/>
  <c r="J262" i="8" s="1"/>
  <c r="H261" i="8"/>
  <c r="I261" i="8" s="1"/>
  <c r="J260" i="8"/>
  <c r="I260" i="8"/>
  <c r="H260" i="8"/>
  <c r="J259" i="8"/>
  <c r="I259" i="8"/>
  <c r="H259" i="8"/>
  <c r="H258" i="8"/>
  <c r="H257" i="8"/>
  <c r="I256" i="8"/>
  <c r="H256" i="8"/>
  <c r="J256" i="8" s="1"/>
  <c r="H255" i="8"/>
  <c r="I255" i="8" s="1"/>
  <c r="H254" i="8"/>
  <c r="H253" i="8"/>
  <c r="J253" i="8" s="1"/>
  <c r="J252" i="8"/>
  <c r="H252" i="8"/>
  <c r="I252" i="8" s="1"/>
  <c r="H251" i="8"/>
  <c r="J251" i="8" s="1"/>
  <c r="H250" i="8"/>
  <c r="J250" i="8" s="1"/>
  <c r="H249" i="8"/>
  <c r="J249" i="8" s="1"/>
  <c r="J248" i="8"/>
  <c r="H248" i="8"/>
  <c r="I248" i="8" s="1"/>
  <c r="I247" i="8"/>
  <c r="H247" i="8"/>
  <c r="J247" i="8" s="1"/>
  <c r="H246" i="8"/>
  <c r="J246" i="8" s="1"/>
  <c r="H245" i="8"/>
  <c r="I245" i="8" s="1"/>
  <c r="J244" i="8"/>
  <c r="H244" i="8"/>
  <c r="I244" i="8" s="1"/>
  <c r="H243" i="8"/>
  <c r="J243" i="8" s="1"/>
  <c r="H242" i="8"/>
  <c r="H241" i="8"/>
  <c r="H240" i="8"/>
  <c r="J240" i="8" s="1"/>
  <c r="J239" i="8"/>
  <c r="H239" i="8"/>
  <c r="I239" i="8" s="1"/>
  <c r="H238" i="8"/>
  <c r="H237" i="8"/>
  <c r="J237" i="8" s="1"/>
  <c r="H236" i="8"/>
  <c r="I236" i="8" s="1"/>
  <c r="H235" i="8"/>
  <c r="J235" i="8" s="1"/>
  <c r="J234" i="8"/>
  <c r="H234" i="8"/>
  <c r="I234" i="8" s="1"/>
  <c r="H233" i="8"/>
  <c r="J233" i="8" s="1"/>
  <c r="H232" i="8"/>
  <c r="I232" i="8" s="1"/>
  <c r="H231" i="8"/>
  <c r="J231" i="8" s="1"/>
  <c r="H230" i="8"/>
  <c r="J230" i="8" s="1"/>
  <c r="H229" i="8"/>
  <c r="I229" i="8" s="1"/>
  <c r="H228" i="8"/>
  <c r="J228" i="8" s="1"/>
  <c r="J227" i="8"/>
  <c r="I227" i="8"/>
  <c r="H227" i="8"/>
  <c r="H226" i="8"/>
  <c r="H225" i="8"/>
  <c r="I224" i="8"/>
  <c r="H224" i="8"/>
  <c r="J224" i="8" s="1"/>
  <c r="H223" i="8"/>
  <c r="I223" i="8" s="1"/>
  <c r="H222" i="8"/>
  <c r="H221" i="8"/>
  <c r="J221" i="8" s="1"/>
  <c r="H220" i="8"/>
  <c r="I220" i="8" s="1"/>
  <c r="I219" i="8"/>
  <c r="H219" i="8"/>
  <c r="J219" i="8" s="1"/>
  <c r="J218" i="8"/>
  <c r="H218" i="8"/>
  <c r="I218" i="8" s="1"/>
  <c r="H217" i="8"/>
  <c r="J217" i="8" s="1"/>
  <c r="H216" i="8"/>
  <c r="I216" i="8" s="1"/>
  <c r="H215" i="8"/>
  <c r="J215" i="8" s="1"/>
  <c r="I214" i="8"/>
  <c r="H214" i="8"/>
  <c r="J214" i="8" s="1"/>
  <c r="H213" i="8"/>
  <c r="I213" i="8" s="1"/>
  <c r="H212" i="8"/>
  <c r="J212" i="8" s="1"/>
  <c r="J211" i="8"/>
  <c r="I211" i="8"/>
  <c r="H211" i="8"/>
  <c r="H210" i="8"/>
  <c r="H209" i="8"/>
  <c r="I208" i="8"/>
  <c r="H208" i="8"/>
  <c r="J208" i="8" s="1"/>
  <c r="H207" i="8"/>
  <c r="I207" i="8" s="1"/>
  <c r="H206" i="8"/>
  <c r="H205" i="8"/>
  <c r="J205" i="8" s="1"/>
  <c r="H204" i="8"/>
  <c r="I204" i="8" s="1"/>
  <c r="H203" i="8"/>
  <c r="J202" i="8"/>
  <c r="H202" i="8"/>
  <c r="I202" i="8" s="1"/>
  <c r="H201" i="8"/>
  <c r="J201" i="8" s="1"/>
  <c r="H200" i="8"/>
  <c r="I200" i="8" s="1"/>
  <c r="I199" i="8"/>
  <c r="H199" i="8"/>
  <c r="J199" i="8" s="1"/>
  <c r="H198" i="8"/>
  <c r="J198" i="8" s="1"/>
  <c r="H197" i="8"/>
  <c r="I197" i="8" s="1"/>
  <c r="H196" i="8"/>
  <c r="J196" i="8" s="1"/>
  <c r="I195" i="8"/>
  <c r="H195" i="8"/>
  <c r="J195" i="8" s="1"/>
  <c r="H194" i="8"/>
  <c r="H193" i="8"/>
  <c r="J192" i="8"/>
  <c r="I192" i="8"/>
  <c r="H192" i="8"/>
  <c r="J191" i="8"/>
  <c r="H191" i="8"/>
  <c r="I191" i="8" s="1"/>
  <c r="H190" i="8"/>
  <c r="H189" i="8"/>
  <c r="J189" i="8" s="1"/>
  <c r="J188" i="8"/>
  <c r="H188" i="8"/>
  <c r="I188" i="8" s="1"/>
  <c r="H187" i="8"/>
  <c r="J187" i="8" s="1"/>
  <c r="I186" i="8"/>
  <c r="H186" i="8"/>
  <c r="J186" i="8" s="1"/>
  <c r="H185" i="8"/>
  <c r="J185" i="8" s="1"/>
  <c r="H184" i="8"/>
  <c r="I184" i="8" s="1"/>
  <c r="H183" i="8"/>
  <c r="J183" i="8" s="1"/>
  <c r="H182" i="8"/>
  <c r="J182" i="8" s="1"/>
  <c r="H181" i="8"/>
  <c r="I181" i="8" s="1"/>
  <c r="J180" i="8"/>
  <c r="I180" i="8"/>
  <c r="H180" i="8"/>
  <c r="I179" i="8"/>
  <c r="H179" i="8"/>
  <c r="J179" i="8" s="1"/>
  <c r="H178" i="8"/>
  <c r="H177" i="8"/>
  <c r="J176" i="8"/>
  <c r="H176" i="8"/>
  <c r="I176" i="8" s="1"/>
  <c r="J175" i="8"/>
  <c r="H175" i="8"/>
  <c r="I175" i="8" s="1"/>
  <c r="H174" i="8"/>
  <c r="H173" i="8"/>
  <c r="J173" i="8" s="1"/>
  <c r="H172" i="8"/>
  <c r="I172" i="8" s="1"/>
  <c r="H171" i="8"/>
  <c r="J171" i="8" s="1"/>
  <c r="H170" i="8"/>
  <c r="J170" i="8" s="1"/>
  <c r="H169" i="8"/>
  <c r="J169" i="8" s="1"/>
  <c r="J168" i="8"/>
  <c r="H168" i="8"/>
  <c r="I168" i="8" s="1"/>
  <c r="J167" i="8"/>
  <c r="H167" i="8"/>
  <c r="I167" i="8" s="1"/>
  <c r="H166" i="8"/>
  <c r="J166" i="8" s="1"/>
  <c r="H165" i="8"/>
  <c r="I165" i="8" s="1"/>
  <c r="H164" i="8"/>
  <c r="J164" i="8" s="1"/>
  <c r="J163" i="8"/>
  <c r="I163" i="8"/>
  <c r="H163" i="8"/>
  <c r="H162" i="8"/>
  <c r="J162" i="8" s="1"/>
  <c r="H161" i="8"/>
  <c r="J160" i="8"/>
  <c r="H160" i="8"/>
  <c r="I160" i="8" s="1"/>
  <c r="H159" i="8"/>
  <c r="I159" i="8" s="1"/>
  <c r="H158" i="8"/>
  <c r="H157" i="8"/>
  <c r="J156" i="8"/>
  <c r="H156" i="8"/>
  <c r="I156" i="8" s="1"/>
  <c r="I155" i="8"/>
  <c r="H155" i="8"/>
  <c r="J155" i="8" s="1"/>
  <c r="H154" i="8"/>
  <c r="J154" i="8" s="1"/>
  <c r="H153" i="8"/>
  <c r="J153" i="8" s="1"/>
  <c r="J152" i="8"/>
  <c r="H152" i="8"/>
  <c r="I152" i="8" s="1"/>
  <c r="J151" i="8"/>
  <c r="H151" i="8"/>
  <c r="I151" i="8" s="1"/>
  <c r="I150" i="8"/>
  <c r="H150" i="8"/>
  <c r="J150" i="8" s="1"/>
  <c r="J149" i="8"/>
  <c r="H149" i="8"/>
  <c r="I149" i="8" s="1"/>
  <c r="I148" i="8"/>
  <c r="H148" i="8"/>
  <c r="J148" i="8" s="1"/>
  <c r="H147" i="8"/>
  <c r="J147" i="8" s="1"/>
  <c r="H146" i="8"/>
  <c r="J146" i="8" s="1"/>
  <c r="H145" i="8"/>
  <c r="J144" i="8"/>
  <c r="H144" i="8"/>
  <c r="I144" i="8" s="1"/>
  <c r="J143" i="8"/>
  <c r="H143" i="8"/>
  <c r="I143" i="8" s="1"/>
  <c r="H142" i="8"/>
  <c r="H141" i="8"/>
  <c r="H140" i="8"/>
  <c r="I140" i="8" s="1"/>
  <c r="I139" i="8"/>
  <c r="H139" i="8"/>
  <c r="J139" i="8" s="1"/>
  <c r="I138" i="8"/>
  <c r="H138" i="8"/>
  <c r="J138" i="8" s="1"/>
  <c r="H137" i="8"/>
  <c r="J137" i="8" s="1"/>
  <c r="J136" i="8"/>
  <c r="H136" i="8"/>
  <c r="I136" i="8" s="1"/>
  <c r="H135" i="8"/>
  <c r="J135" i="8" s="1"/>
  <c r="H134" i="8"/>
  <c r="J134" i="8" s="1"/>
  <c r="H133" i="8"/>
  <c r="I133" i="8" s="1"/>
  <c r="I132" i="8"/>
  <c r="H132" i="8"/>
  <c r="J132" i="8" s="1"/>
  <c r="H131" i="8"/>
  <c r="J131" i="8" s="1"/>
  <c r="H130" i="8"/>
  <c r="J130" i="8" s="1"/>
  <c r="H129" i="8"/>
  <c r="J128" i="8"/>
  <c r="H128" i="8"/>
  <c r="I128" i="8" s="1"/>
  <c r="J127" i="8"/>
  <c r="H127" i="8"/>
  <c r="I127" i="8" s="1"/>
  <c r="H126" i="8"/>
  <c r="H125" i="8"/>
  <c r="H124" i="8"/>
  <c r="I124" i="8" s="1"/>
  <c r="J123" i="8"/>
  <c r="I123" i="8"/>
  <c r="H123" i="8"/>
  <c r="H122" i="8"/>
  <c r="J122" i="8" s="1"/>
  <c r="H121" i="8"/>
  <c r="J121" i="8" s="1"/>
  <c r="J120" i="8"/>
  <c r="H120" i="8"/>
  <c r="I120" i="8" s="1"/>
  <c r="J119" i="8"/>
  <c r="I119" i="8"/>
  <c r="H119" i="8"/>
  <c r="H118" i="8"/>
  <c r="J118" i="8" s="1"/>
  <c r="H117" i="8"/>
  <c r="I117" i="8" s="1"/>
  <c r="I116" i="8"/>
  <c r="H116" i="8"/>
  <c r="J116" i="8" s="1"/>
  <c r="H115" i="8"/>
  <c r="J115" i="8" s="1"/>
  <c r="H114" i="8"/>
  <c r="J114" i="8" s="1"/>
  <c r="H113" i="8"/>
  <c r="J112" i="8"/>
  <c r="I112" i="8"/>
  <c r="H112" i="8"/>
  <c r="H111" i="8"/>
  <c r="I111" i="8" s="1"/>
  <c r="H110" i="8"/>
  <c r="H109" i="8"/>
  <c r="J108" i="8"/>
  <c r="H108" i="8"/>
  <c r="I108" i="8" s="1"/>
  <c r="J107" i="8"/>
  <c r="H107" i="8"/>
  <c r="I107" i="8" s="1"/>
  <c r="H106" i="8"/>
  <c r="J106" i="8" s="1"/>
  <c r="H105" i="8"/>
  <c r="J105" i="8" s="1"/>
  <c r="J104" i="8"/>
  <c r="H104" i="8"/>
  <c r="I104" i="8" s="1"/>
  <c r="J103" i="8"/>
  <c r="H103" i="8"/>
  <c r="I103" i="8" s="1"/>
  <c r="H102" i="8"/>
  <c r="J102" i="8" s="1"/>
  <c r="H101" i="8"/>
  <c r="I101" i="8" s="1"/>
  <c r="J100" i="8"/>
  <c r="I100" i="8"/>
  <c r="H100" i="8"/>
  <c r="J99" i="8"/>
  <c r="I99" i="8"/>
  <c r="H99" i="8"/>
  <c r="H98" i="8"/>
  <c r="J98" i="8" s="1"/>
  <c r="H97" i="8"/>
  <c r="J96" i="8"/>
  <c r="I96" i="8"/>
  <c r="H96" i="8"/>
  <c r="H95" i="8"/>
  <c r="I95" i="8" s="1"/>
  <c r="H94" i="8"/>
  <c r="H93" i="8"/>
  <c r="J92" i="8"/>
  <c r="H92" i="8"/>
  <c r="I92" i="8" s="1"/>
  <c r="H91" i="8"/>
  <c r="I91" i="8" s="1"/>
  <c r="J90" i="8"/>
  <c r="I90" i="8"/>
  <c r="H90" i="8"/>
  <c r="H89" i="8"/>
  <c r="J89" i="8" s="1"/>
  <c r="H88" i="8"/>
  <c r="I88" i="8" s="1"/>
  <c r="J87" i="8"/>
  <c r="I87" i="8"/>
  <c r="H87" i="8"/>
  <c r="H86" i="8"/>
  <c r="J86" i="8" s="1"/>
  <c r="J85" i="8"/>
  <c r="H85" i="8"/>
  <c r="I85" i="8" s="1"/>
  <c r="J84" i="8"/>
  <c r="I84" i="8"/>
  <c r="H84" i="8"/>
  <c r="J83" i="8"/>
  <c r="I83" i="8"/>
  <c r="H83" i="8"/>
  <c r="H82" i="8"/>
  <c r="J82" i="8" s="1"/>
  <c r="H81" i="8"/>
  <c r="J80" i="8"/>
  <c r="I80" i="8"/>
  <c r="H80" i="8"/>
  <c r="H79" i="8"/>
  <c r="I79" i="8" s="1"/>
  <c r="H78" i="8"/>
  <c r="H77" i="8"/>
  <c r="J76" i="8"/>
  <c r="H76" i="8"/>
  <c r="I76" i="8" s="1"/>
  <c r="H75" i="8"/>
  <c r="J75" i="8" s="1"/>
  <c r="J74" i="8"/>
  <c r="I74" i="8"/>
  <c r="H74" i="8"/>
  <c r="H73" i="8"/>
  <c r="J73" i="8" s="1"/>
  <c r="J72" i="8"/>
  <c r="H72" i="8"/>
  <c r="I72" i="8" s="1"/>
  <c r="J71" i="8"/>
  <c r="I71" i="8"/>
  <c r="H71" i="8"/>
  <c r="H70" i="8"/>
  <c r="J70" i="8" s="1"/>
  <c r="J69" i="8"/>
  <c r="H69" i="8"/>
  <c r="I69" i="8" s="1"/>
  <c r="J68" i="8"/>
  <c r="I68" i="8"/>
  <c r="H68" i="8"/>
  <c r="J67" i="8"/>
  <c r="I67" i="8"/>
  <c r="H67" i="8"/>
  <c r="H66" i="8"/>
  <c r="J66" i="8" s="1"/>
  <c r="H65" i="8"/>
  <c r="J64" i="8"/>
  <c r="I64" i="8"/>
  <c r="H64" i="8"/>
  <c r="H63" i="8"/>
  <c r="I63" i="8" s="1"/>
  <c r="H62" i="8"/>
  <c r="H61" i="8"/>
  <c r="J60" i="8"/>
  <c r="H60" i="8"/>
  <c r="I60" i="8" s="1"/>
  <c r="H59" i="8"/>
  <c r="J58" i="8"/>
  <c r="I58" i="8"/>
  <c r="H58" i="8"/>
  <c r="H57" i="8"/>
  <c r="J57" i="8" s="1"/>
  <c r="J56" i="8"/>
  <c r="H56" i="8"/>
  <c r="I56" i="8" s="1"/>
  <c r="J55" i="8"/>
  <c r="I55" i="8"/>
  <c r="H55" i="8"/>
  <c r="H54" i="8"/>
  <c r="J54" i="8" s="1"/>
  <c r="H53" i="8"/>
  <c r="I53" i="8" s="1"/>
  <c r="I52" i="8"/>
  <c r="H52" i="8"/>
  <c r="J52" i="8" s="1"/>
  <c r="I51" i="8"/>
  <c r="H51" i="8"/>
  <c r="J51" i="8" s="1"/>
  <c r="H50" i="8"/>
  <c r="J50" i="8" s="1"/>
  <c r="H49" i="8"/>
  <c r="H48" i="8"/>
  <c r="J48" i="8" s="1"/>
  <c r="J47" i="8"/>
  <c r="H47" i="8"/>
  <c r="I47" i="8" s="1"/>
  <c r="H46" i="8"/>
  <c r="H45" i="8"/>
  <c r="J44" i="8"/>
  <c r="H44" i="8"/>
  <c r="I44" i="8" s="1"/>
  <c r="H43" i="8"/>
  <c r="J43" i="8" s="1"/>
  <c r="H42" i="8"/>
  <c r="J42" i="8" s="1"/>
  <c r="H41" i="8"/>
  <c r="J41" i="8" s="1"/>
  <c r="H40" i="8"/>
  <c r="I40" i="8" s="1"/>
  <c r="H39" i="8"/>
  <c r="J39" i="8" s="1"/>
  <c r="H38" i="8"/>
  <c r="J38" i="8" s="1"/>
  <c r="J37" i="8"/>
  <c r="H37" i="8"/>
  <c r="I37" i="8" s="1"/>
  <c r="J36" i="8"/>
  <c r="I36" i="8"/>
  <c r="H36" i="8"/>
  <c r="J35" i="8"/>
  <c r="I35" i="8"/>
  <c r="H35" i="8"/>
  <c r="H34" i="8"/>
  <c r="J34" i="8" s="1"/>
  <c r="H33" i="8"/>
  <c r="H32" i="8"/>
  <c r="J32" i="8" s="1"/>
  <c r="H31" i="8"/>
  <c r="I31" i="8" s="1"/>
  <c r="H30" i="8"/>
  <c r="J30" i="8" s="1"/>
  <c r="H29" i="8"/>
  <c r="H28" i="8"/>
  <c r="I28" i="8" s="1"/>
  <c r="H27" i="8"/>
  <c r="I27" i="8" s="1"/>
  <c r="H26" i="8"/>
  <c r="J26" i="8" s="1"/>
  <c r="H25" i="8"/>
  <c r="H24" i="8"/>
  <c r="I24" i="8" s="1"/>
  <c r="H23" i="8"/>
  <c r="J23" i="8" s="1"/>
  <c r="H22" i="8"/>
  <c r="S13" i="8"/>
  <c r="R13" i="8"/>
  <c r="H21" i="8"/>
  <c r="S2" i="8"/>
  <c r="R2" i="8"/>
  <c r="J20" i="8"/>
  <c r="I20" i="8"/>
  <c r="H20" i="8"/>
  <c r="S18" i="8"/>
  <c r="R18" i="8"/>
  <c r="H19" i="8"/>
  <c r="J19" i="8" s="1"/>
  <c r="S16" i="8"/>
  <c r="H544" i="34" s="1"/>
  <c r="R16" i="8"/>
  <c r="G544" i="34" s="1"/>
  <c r="H18" i="8"/>
  <c r="J18" i="8" s="1"/>
  <c r="S10" i="8"/>
  <c r="R10" i="8"/>
  <c r="H17" i="8"/>
  <c r="I17" i="8" s="1"/>
  <c r="S9" i="8"/>
  <c r="H542" i="34" s="1"/>
  <c r="R9" i="8"/>
  <c r="H16" i="8"/>
  <c r="J16" i="8" s="1"/>
  <c r="S4" i="8"/>
  <c r="R4" i="8"/>
  <c r="J15" i="8"/>
  <c r="H15" i="8"/>
  <c r="I15" i="8" s="1"/>
  <c r="S11" i="8"/>
  <c r="R11" i="8"/>
  <c r="H14" i="8"/>
  <c r="J14" i="8" s="1"/>
  <c r="S19" i="8"/>
  <c r="H539" i="34" s="1"/>
  <c r="R19" i="8"/>
  <c r="G539" i="34" s="1"/>
  <c r="J13" i="8"/>
  <c r="H13" i="8"/>
  <c r="I13" i="8" s="1"/>
  <c r="S5" i="8"/>
  <c r="R5" i="8"/>
  <c r="H12" i="8"/>
  <c r="I12" i="8" s="1"/>
  <c r="S3" i="8"/>
  <c r="H537" i="34" s="1"/>
  <c r="R3" i="8"/>
  <c r="H11" i="8"/>
  <c r="J11" i="8" s="1"/>
  <c r="S17" i="8"/>
  <c r="R17" i="8"/>
  <c r="H10" i="8"/>
  <c r="J10" i="8" s="1"/>
  <c r="S6" i="8"/>
  <c r="R6" i="8"/>
  <c r="H9" i="8"/>
  <c r="S21" i="8"/>
  <c r="R21" i="8"/>
  <c r="H8" i="8"/>
  <c r="I8" i="8" s="1"/>
  <c r="S8" i="8"/>
  <c r="R8" i="8"/>
  <c r="G533" i="34" s="1"/>
  <c r="H7" i="8"/>
  <c r="I7" i="8" s="1"/>
  <c r="S20" i="8"/>
  <c r="H532" i="34" s="1"/>
  <c r="R20" i="8"/>
  <c r="H6" i="8"/>
  <c r="J6" i="8" s="1"/>
  <c r="S12" i="8"/>
  <c r="R12" i="8"/>
  <c r="H5" i="8"/>
  <c r="S15" i="8"/>
  <c r="R15" i="8"/>
  <c r="J4" i="8"/>
  <c r="I4" i="8"/>
  <c r="H4" i="8"/>
  <c r="S14" i="8"/>
  <c r="R14" i="8"/>
  <c r="H3" i="8"/>
  <c r="I3" i="8" s="1"/>
  <c r="S7" i="8"/>
  <c r="R7" i="8"/>
  <c r="H2" i="8"/>
  <c r="I2" i="8" s="1"/>
  <c r="H381" i="7"/>
  <c r="H380" i="7"/>
  <c r="J380" i="7" s="1"/>
  <c r="H379" i="7"/>
  <c r="I379" i="7" s="1"/>
  <c r="H378" i="7"/>
  <c r="J378" i="7" s="1"/>
  <c r="H377" i="7"/>
  <c r="J377" i="7" s="1"/>
  <c r="H376" i="7"/>
  <c r="I376" i="7" s="1"/>
  <c r="H375" i="7"/>
  <c r="J375" i="7" s="1"/>
  <c r="H374" i="7"/>
  <c r="I374" i="7" s="1"/>
  <c r="H373" i="7"/>
  <c r="I373" i="7" s="1"/>
  <c r="H372" i="7"/>
  <c r="I372" i="7" s="1"/>
  <c r="H371" i="7"/>
  <c r="J371" i="7" s="1"/>
  <c r="H370" i="7"/>
  <c r="J370" i="7" s="1"/>
  <c r="H369" i="7"/>
  <c r="H368" i="7"/>
  <c r="J368" i="7" s="1"/>
  <c r="H367" i="7"/>
  <c r="J367" i="7" s="1"/>
  <c r="I366" i="7"/>
  <c r="H366" i="7"/>
  <c r="J366" i="7" s="1"/>
  <c r="H365" i="7"/>
  <c r="H364" i="7"/>
  <c r="J364" i="7" s="1"/>
  <c r="I363" i="7"/>
  <c r="H363" i="7"/>
  <c r="J363" i="7" s="1"/>
  <c r="H362" i="7"/>
  <c r="J362" i="7" s="1"/>
  <c r="H361" i="7"/>
  <c r="J361" i="7" s="1"/>
  <c r="J360" i="7"/>
  <c r="H360" i="7"/>
  <c r="I360" i="7" s="1"/>
  <c r="J359" i="7"/>
  <c r="I359" i="7"/>
  <c r="H359" i="7"/>
  <c r="H358" i="7"/>
  <c r="J358" i="7" s="1"/>
  <c r="J357" i="7"/>
  <c r="H357" i="7"/>
  <c r="I357" i="7" s="1"/>
  <c r="J356" i="7"/>
  <c r="H356" i="7"/>
  <c r="I356" i="7" s="1"/>
  <c r="H355" i="7"/>
  <c r="J355" i="7" s="1"/>
  <c r="H354" i="7"/>
  <c r="J354" i="7" s="1"/>
  <c r="H353" i="7"/>
  <c r="I353" i="7" s="1"/>
  <c r="H352" i="7"/>
  <c r="J352" i="7" s="1"/>
  <c r="H351" i="7"/>
  <c r="J351" i="7" s="1"/>
  <c r="H350" i="7"/>
  <c r="J350" i="7" s="1"/>
  <c r="H349" i="7"/>
  <c r="H348" i="7"/>
  <c r="J348" i="7" s="1"/>
  <c r="H347" i="7"/>
  <c r="I347" i="7" s="1"/>
  <c r="H346" i="7"/>
  <c r="J346" i="7" s="1"/>
  <c r="H345" i="7"/>
  <c r="J345" i="7" s="1"/>
  <c r="H344" i="7"/>
  <c r="I344" i="7" s="1"/>
  <c r="H343" i="7"/>
  <c r="J343" i="7" s="1"/>
  <c r="H342" i="7"/>
  <c r="I342" i="7" s="1"/>
  <c r="H341" i="7"/>
  <c r="I341" i="7" s="1"/>
  <c r="H340" i="7"/>
  <c r="I340" i="7" s="1"/>
  <c r="H339" i="7"/>
  <c r="J339" i="7" s="1"/>
  <c r="H338" i="7"/>
  <c r="J338" i="7" s="1"/>
  <c r="I337" i="7"/>
  <c r="H337" i="7"/>
  <c r="J337" i="7" s="1"/>
  <c r="J336" i="7"/>
  <c r="I336" i="7"/>
  <c r="H336" i="7"/>
  <c r="J335" i="7"/>
  <c r="I335" i="7"/>
  <c r="H335" i="7"/>
  <c r="H334" i="7"/>
  <c r="J334" i="7" s="1"/>
  <c r="H333" i="7"/>
  <c r="H332" i="7"/>
  <c r="J332" i="7" s="1"/>
  <c r="H331" i="7"/>
  <c r="J331" i="7" s="1"/>
  <c r="I330" i="7"/>
  <c r="H330" i="7"/>
  <c r="J330" i="7" s="1"/>
  <c r="H329" i="7"/>
  <c r="J329" i="7" s="1"/>
  <c r="J328" i="7"/>
  <c r="H328" i="7"/>
  <c r="I328" i="7" s="1"/>
  <c r="J327" i="7"/>
  <c r="H327" i="7"/>
  <c r="I327" i="7" s="1"/>
  <c r="H326" i="7"/>
  <c r="J326" i="7" s="1"/>
  <c r="H325" i="7"/>
  <c r="I325" i="7" s="1"/>
  <c r="H324" i="7"/>
  <c r="H323" i="7"/>
  <c r="J323" i="7" s="1"/>
  <c r="H322" i="7"/>
  <c r="J322" i="7" s="1"/>
  <c r="H321" i="7"/>
  <c r="I321" i="7" s="1"/>
  <c r="H320" i="7"/>
  <c r="J320" i="7" s="1"/>
  <c r="H319" i="7"/>
  <c r="J319" i="7" s="1"/>
  <c r="H318" i="7"/>
  <c r="H317" i="7"/>
  <c r="H316" i="7"/>
  <c r="J316" i="7" s="1"/>
  <c r="H315" i="7"/>
  <c r="I315" i="7" s="1"/>
  <c r="H314" i="7"/>
  <c r="J314" i="7" s="1"/>
  <c r="H313" i="7"/>
  <c r="J313" i="7" s="1"/>
  <c r="J312" i="7"/>
  <c r="H312" i="7"/>
  <c r="I312" i="7" s="1"/>
  <c r="H311" i="7"/>
  <c r="J311" i="7" s="1"/>
  <c r="J310" i="7"/>
  <c r="H310" i="7"/>
  <c r="I310" i="7" s="1"/>
  <c r="H309" i="7"/>
  <c r="I309" i="7" s="1"/>
  <c r="H308" i="7"/>
  <c r="I308" i="7" s="1"/>
  <c r="H307" i="7"/>
  <c r="J307" i="7" s="1"/>
  <c r="J306" i="7"/>
  <c r="I306" i="7"/>
  <c r="H306" i="7"/>
  <c r="J305" i="7"/>
  <c r="H305" i="7"/>
  <c r="I305" i="7" s="1"/>
  <c r="H304" i="7"/>
  <c r="J304" i="7" s="1"/>
  <c r="H303" i="7"/>
  <c r="J303" i="7" s="1"/>
  <c r="I302" i="7"/>
  <c r="H302" i="7"/>
  <c r="J302" i="7" s="1"/>
  <c r="H301" i="7"/>
  <c r="J301" i="7" s="1"/>
  <c r="H300" i="7"/>
  <c r="H299" i="7"/>
  <c r="J299" i="7" s="1"/>
  <c r="H298" i="7"/>
  <c r="J298" i="7" s="1"/>
  <c r="I297" i="7"/>
  <c r="H297" i="7"/>
  <c r="J297" i="7" s="1"/>
  <c r="H296" i="7"/>
  <c r="I296" i="7" s="1"/>
  <c r="J295" i="7"/>
  <c r="H295" i="7"/>
  <c r="I295" i="7" s="1"/>
  <c r="J294" i="7"/>
  <c r="H294" i="7"/>
  <c r="I294" i="7" s="1"/>
  <c r="H293" i="7"/>
  <c r="H292" i="7"/>
  <c r="I292" i="7" s="1"/>
  <c r="I291" i="7"/>
  <c r="H291" i="7"/>
  <c r="J291" i="7" s="1"/>
  <c r="J290" i="7"/>
  <c r="H290" i="7"/>
  <c r="I290" i="7" s="1"/>
  <c r="J289" i="7"/>
  <c r="H289" i="7"/>
  <c r="I289" i="7" s="1"/>
  <c r="J288" i="7"/>
  <c r="H288" i="7"/>
  <c r="I288" i="7" s="1"/>
  <c r="J287" i="7"/>
  <c r="H287" i="7"/>
  <c r="I287" i="7" s="1"/>
  <c r="J286" i="7"/>
  <c r="H286" i="7"/>
  <c r="I286" i="7" s="1"/>
  <c r="I285" i="7"/>
  <c r="H285" i="7"/>
  <c r="J285" i="7" s="1"/>
  <c r="I284" i="7"/>
  <c r="H284" i="7"/>
  <c r="J284" i="7" s="1"/>
  <c r="H283" i="7"/>
  <c r="J283" i="7" s="1"/>
  <c r="H282" i="7"/>
  <c r="J282" i="7" s="1"/>
  <c r="H281" i="7"/>
  <c r="J281" i="7" s="1"/>
  <c r="H280" i="7"/>
  <c r="H279" i="7"/>
  <c r="J279" i="7" s="1"/>
  <c r="H278" i="7"/>
  <c r="I278" i="7" s="1"/>
  <c r="J277" i="7"/>
  <c r="H277" i="7"/>
  <c r="I277" i="7" s="1"/>
  <c r="H276" i="7"/>
  <c r="I276" i="7" s="1"/>
  <c r="H275" i="7"/>
  <c r="J275" i="7" s="1"/>
  <c r="H274" i="7"/>
  <c r="J274" i="7" s="1"/>
  <c r="H273" i="7"/>
  <c r="J273" i="7" s="1"/>
  <c r="J272" i="7"/>
  <c r="I272" i="7"/>
  <c r="H272" i="7"/>
  <c r="J271" i="7"/>
  <c r="I271" i="7"/>
  <c r="H271" i="7"/>
  <c r="I270" i="7"/>
  <c r="H270" i="7"/>
  <c r="J270" i="7" s="1"/>
  <c r="I269" i="7"/>
  <c r="H269" i="7"/>
  <c r="J269" i="7" s="1"/>
  <c r="H268" i="7"/>
  <c r="J268" i="7" s="1"/>
  <c r="I267" i="7"/>
  <c r="H267" i="7"/>
  <c r="J267" i="7" s="1"/>
  <c r="H266" i="7"/>
  <c r="J266" i="7" s="1"/>
  <c r="H265" i="7"/>
  <c r="J265" i="7" s="1"/>
  <c r="H264" i="7"/>
  <c r="I264" i="7" s="1"/>
  <c r="H263" i="7"/>
  <c r="I262" i="7"/>
  <c r="H262" i="7"/>
  <c r="J262" i="7" s="1"/>
  <c r="H261" i="7"/>
  <c r="I261" i="7" s="1"/>
  <c r="H260" i="7"/>
  <c r="I260" i="7" s="1"/>
  <c r="J259" i="7"/>
  <c r="I259" i="7"/>
  <c r="H259" i="7"/>
  <c r="H258" i="7"/>
  <c r="J258" i="7" s="1"/>
  <c r="H257" i="7"/>
  <c r="J256" i="7"/>
  <c r="H256" i="7"/>
  <c r="I256" i="7" s="1"/>
  <c r="J255" i="7"/>
  <c r="H255" i="7"/>
  <c r="I255" i="7" s="1"/>
  <c r="J254" i="7"/>
  <c r="H254" i="7"/>
  <c r="I254" i="7" s="1"/>
  <c r="I253" i="7"/>
  <c r="H253" i="7"/>
  <c r="J253" i="7" s="1"/>
  <c r="H252" i="7"/>
  <c r="J252" i="7" s="1"/>
  <c r="H251" i="7"/>
  <c r="J251" i="7" s="1"/>
  <c r="H250" i="7"/>
  <c r="J250" i="7" s="1"/>
  <c r="H249" i="7"/>
  <c r="J249" i="7" s="1"/>
  <c r="H248" i="7"/>
  <c r="I248" i="7" s="1"/>
  <c r="H247" i="7"/>
  <c r="J247" i="7" s="1"/>
  <c r="H246" i="7"/>
  <c r="J246" i="7" s="1"/>
  <c r="H245" i="7"/>
  <c r="I245" i="7" s="1"/>
  <c r="H244" i="7"/>
  <c r="I244" i="7" s="1"/>
  <c r="J243" i="7"/>
  <c r="H243" i="7"/>
  <c r="I243" i="7" s="1"/>
  <c r="H242" i="7"/>
  <c r="I242" i="7" s="1"/>
  <c r="H241" i="7"/>
  <c r="J241" i="7" s="1"/>
  <c r="I240" i="7"/>
  <c r="H240" i="7"/>
  <c r="J240" i="7" s="1"/>
  <c r="J239" i="7"/>
  <c r="H239" i="7"/>
  <c r="I239" i="7" s="1"/>
  <c r="I238" i="7"/>
  <c r="H238" i="7"/>
  <c r="J238" i="7" s="1"/>
  <c r="H237" i="7"/>
  <c r="J237" i="7" s="1"/>
  <c r="J236" i="7"/>
  <c r="H236" i="7"/>
  <c r="I236" i="7" s="1"/>
  <c r="I235" i="7"/>
  <c r="H235" i="7"/>
  <c r="J235" i="7" s="1"/>
  <c r="H234" i="7"/>
  <c r="J234" i="7" s="1"/>
  <c r="H233" i="7"/>
  <c r="J233" i="7" s="1"/>
  <c r="H232" i="7"/>
  <c r="J231" i="7"/>
  <c r="H231" i="7"/>
  <c r="I231" i="7" s="1"/>
  <c r="J230" i="7"/>
  <c r="H230" i="7"/>
  <c r="I230" i="7" s="1"/>
  <c r="H229" i="7"/>
  <c r="I229" i="7" s="1"/>
  <c r="J228" i="7"/>
  <c r="H228" i="7"/>
  <c r="I228" i="7" s="1"/>
  <c r="H227" i="7"/>
  <c r="J227" i="7" s="1"/>
  <c r="H226" i="7"/>
  <c r="J226" i="7" s="1"/>
  <c r="I225" i="7"/>
  <c r="H225" i="7"/>
  <c r="J225" i="7" s="1"/>
  <c r="J224" i="7"/>
  <c r="H224" i="7"/>
  <c r="I224" i="7" s="1"/>
  <c r="J223" i="7"/>
  <c r="H223" i="7"/>
  <c r="I223" i="7" s="1"/>
  <c r="H222" i="7"/>
  <c r="J222" i="7" s="1"/>
  <c r="H221" i="7"/>
  <c r="J221" i="7" s="1"/>
  <c r="H220" i="7"/>
  <c r="J219" i="7"/>
  <c r="H219" i="7"/>
  <c r="I219" i="7" s="1"/>
  <c r="H218" i="7"/>
  <c r="J218" i="7" s="1"/>
  <c r="H217" i="7"/>
  <c r="J217" i="7" s="1"/>
  <c r="J216" i="7"/>
  <c r="H216" i="7"/>
  <c r="I216" i="7" s="1"/>
  <c r="H215" i="7"/>
  <c r="J215" i="7" s="1"/>
  <c r="H214" i="7"/>
  <c r="J214" i="7" s="1"/>
  <c r="H213" i="7"/>
  <c r="I213" i="7" s="1"/>
  <c r="H212" i="7"/>
  <c r="I212" i="7" s="1"/>
  <c r="I211" i="7"/>
  <c r="H211" i="7"/>
  <c r="J211" i="7" s="1"/>
  <c r="J210" i="7"/>
  <c r="H210" i="7"/>
  <c r="I210" i="7" s="1"/>
  <c r="H209" i="7"/>
  <c r="J209" i="7" s="1"/>
  <c r="H208" i="7"/>
  <c r="J208" i="7" s="1"/>
  <c r="J207" i="7"/>
  <c r="I207" i="7"/>
  <c r="H207" i="7"/>
  <c r="H206" i="7"/>
  <c r="I206" i="7" s="1"/>
  <c r="H205" i="7"/>
  <c r="J205" i="7" s="1"/>
  <c r="H204" i="7"/>
  <c r="I204" i="7" s="1"/>
  <c r="J203" i="7"/>
  <c r="I203" i="7"/>
  <c r="H203" i="7"/>
  <c r="H202" i="7"/>
  <c r="J202" i="7" s="1"/>
  <c r="H201" i="7"/>
  <c r="J201" i="7" s="1"/>
  <c r="H200" i="7"/>
  <c r="I200" i="7" s="1"/>
  <c r="J199" i="7"/>
  <c r="H199" i="7"/>
  <c r="I199" i="7" s="1"/>
  <c r="H198" i="7"/>
  <c r="J198" i="7" s="1"/>
  <c r="H197" i="7"/>
  <c r="I197" i="7" s="1"/>
  <c r="H196" i="7"/>
  <c r="I196" i="7" s="1"/>
  <c r="J195" i="7"/>
  <c r="I195" i="7"/>
  <c r="H195" i="7"/>
  <c r="H194" i="7"/>
  <c r="I194" i="7" s="1"/>
  <c r="H193" i="7"/>
  <c r="J193" i="7" s="1"/>
  <c r="J192" i="7"/>
  <c r="I192" i="7"/>
  <c r="H192" i="7"/>
  <c r="I191" i="7"/>
  <c r="H191" i="7"/>
  <c r="J191" i="7" s="1"/>
  <c r="H190" i="7"/>
  <c r="J190" i="7" s="1"/>
  <c r="I189" i="7"/>
  <c r="H189" i="7"/>
  <c r="J189" i="7" s="1"/>
  <c r="I188" i="7"/>
  <c r="H188" i="7"/>
  <c r="J188" i="7" s="1"/>
  <c r="H187" i="7"/>
  <c r="I187" i="7" s="1"/>
  <c r="I186" i="7"/>
  <c r="H186" i="7"/>
  <c r="J186" i="7" s="1"/>
  <c r="H185" i="7"/>
  <c r="J185" i="7" s="1"/>
  <c r="H184" i="7"/>
  <c r="I184" i="7" s="1"/>
  <c r="H183" i="7"/>
  <c r="J183" i="7" s="1"/>
  <c r="H182" i="7"/>
  <c r="I182" i="7" s="1"/>
  <c r="H181" i="7"/>
  <c r="I181" i="7" s="1"/>
  <c r="H180" i="7"/>
  <c r="I180" i="7" s="1"/>
  <c r="J179" i="7"/>
  <c r="H179" i="7"/>
  <c r="I179" i="7" s="1"/>
  <c r="H178" i="7"/>
  <c r="J178" i="7" s="1"/>
  <c r="I177" i="7"/>
  <c r="H177" i="7"/>
  <c r="J177" i="7" s="1"/>
  <c r="J176" i="7"/>
  <c r="H176" i="7"/>
  <c r="I176" i="7" s="1"/>
  <c r="H175" i="7"/>
  <c r="J175" i="7" s="1"/>
  <c r="H174" i="7"/>
  <c r="J174" i="7" s="1"/>
  <c r="H173" i="7"/>
  <c r="J173" i="7" s="1"/>
  <c r="H172" i="7"/>
  <c r="H171" i="7"/>
  <c r="J171" i="7" s="1"/>
  <c r="H170" i="7"/>
  <c r="J170" i="7" s="1"/>
  <c r="H169" i="7"/>
  <c r="J169" i="7" s="1"/>
  <c r="H168" i="7"/>
  <c r="I168" i="7" s="1"/>
  <c r="J167" i="7"/>
  <c r="H167" i="7"/>
  <c r="I167" i="7" s="1"/>
  <c r="J166" i="7"/>
  <c r="H166" i="7"/>
  <c r="I166" i="7" s="1"/>
  <c r="J165" i="7"/>
  <c r="H165" i="7"/>
  <c r="I165" i="7" s="1"/>
  <c r="H164" i="7"/>
  <c r="J163" i="7"/>
  <c r="H163" i="7"/>
  <c r="I163" i="7" s="1"/>
  <c r="H162" i="7"/>
  <c r="I162" i="7" s="1"/>
  <c r="H161" i="7"/>
  <c r="I161" i="7" s="1"/>
  <c r="I160" i="7"/>
  <c r="H160" i="7"/>
  <c r="J160" i="7" s="1"/>
  <c r="J159" i="7"/>
  <c r="H159" i="7"/>
  <c r="I159" i="7" s="1"/>
  <c r="J158" i="7"/>
  <c r="H158" i="7"/>
  <c r="I158" i="7" s="1"/>
  <c r="H157" i="7"/>
  <c r="J157" i="7" s="1"/>
  <c r="I156" i="7"/>
  <c r="H156" i="7"/>
  <c r="J156" i="7" s="1"/>
  <c r="H155" i="7"/>
  <c r="J155" i="7" s="1"/>
  <c r="H154" i="7"/>
  <c r="J154" i="7" s="1"/>
  <c r="H153" i="7"/>
  <c r="J153" i="7" s="1"/>
  <c r="H152" i="7"/>
  <c r="I152" i="7" s="1"/>
  <c r="I151" i="7"/>
  <c r="H151" i="7"/>
  <c r="J151" i="7" s="1"/>
  <c r="J150" i="7"/>
  <c r="H150" i="7"/>
  <c r="I150" i="7" s="1"/>
  <c r="H149" i="7"/>
  <c r="I149" i="7" s="1"/>
  <c r="H148" i="7"/>
  <c r="I148" i="7" s="1"/>
  <c r="I147" i="7"/>
  <c r="H147" i="7"/>
  <c r="J147" i="7" s="1"/>
  <c r="I146" i="7"/>
  <c r="H146" i="7"/>
  <c r="J146" i="7" s="1"/>
  <c r="H145" i="7"/>
  <c r="J145" i="7" s="1"/>
  <c r="H144" i="7"/>
  <c r="J144" i="7" s="1"/>
  <c r="J143" i="7"/>
  <c r="I143" i="7"/>
  <c r="H143" i="7"/>
  <c r="I142" i="7"/>
  <c r="H142" i="7"/>
  <c r="J142" i="7" s="1"/>
  <c r="H141" i="7"/>
  <c r="J141" i="7" s="1"/>
  <c r="J140" i="7"/>
  <c r="H140" i="7"/>
  <c r="I140" i="7" s="1"/>
  <c r="H139" i="7"/>
  <c r="I139" i="7" s="1"/>
  <c r="H138" i="7"/>
  <c r="J138" i="7" s="1"/>
  <c r="J137" i="7"/>
  <c r="H137" i="7"/>
  <c r="I137" i="7" s="1"/>
  <c r="H136" i="7"/>
  <c r="I136" i="7" s="1"/>
  <c r="H135" i="7"/>
  <c r="J135" i="7" s="1"/>
  <c r="H134" i="7"/>
  <c r="J134" i="7" s="1"/>
  <c r="J133" i="7"/>
  <c r="H133" i="7"/>
  <c r="I133" i="7" s="1"/>
  <c r="J132" i="7"/>
  <c r="H132" i="7"/>
  <c r="I132" i="7" s="1"/>
  <c r="J131" i="7"/>
  <c r="H131" i="7"/>
  <c r="I131" i="7" s="1"/>
  <c r="J130" i="7"/>
  <c r="I130" i="7"/>
  <c r="H130" i="7"/>
  <c r="J129" i="7"/>
  <c r="H129" i="7"/>
  <c r="I129" i="7" s="1"/>
  <c r="H128" i="7"/>
  <c r="J128" i="7" s="1"/>
  <c r="H127" i="7"/>
  <c r="J127" i="7" s="1"/>
  <c r="J126" i="7"/>
  <c r="I126" i="7"/>
  <c r="H126" i="7"/>
  <c r="H125" i="7"/>
  <c r="J125" i="7" s="1"/>
  <c r="H124" i="7"/>
  <c r="H123" i="7"/>
  <c r="H122" i="7"/>
  <c r="J122" i="7" s="1"/>
  <c r="J121" i="7"/>
  <c r="H121" i="7"/>
  <c r="I121" i="7" s="1"/>
  <c r="H120" i="7"/>
  <c r="I120" i="7" s="1"/>
  <c r="H119" i="7"/>
  <c r="J119" i="7" s="1"/>
  <c r="H118" i="7"/>
  <c r="H117" i="7"/>
  <c r="I117" i="7" s="1"/>
  <c r="H116" i="7"/>
  <c r="I116" i="7" s="1"/>
  <c r="H115" i="7"/>
  <c r="J115" i="7" s="1"/>
  <c r="H114" i="7"/>
  <c r="J114" i="7" s="1"/>
  <c r="H113" i="7"/>
  <c r="J113" i="7" s="1"/>
  <c r="J112" i="7"/>
  <c r="H112" i="7"/>
  <c r="I112" i="7" s="1"/>
  <c r="J111" i="7"/>
  <c r="H111" i="7"/>
  <c r="I111" i="7" s="1"/>
  <c r="J110" i="7"/>
  <c r="H110" i="7"/>
  <c r="I110" i="7" s="1"/>
  <c r="H109" i="7"/>
  <c r="J109" i="7" s="1"/>
  <c r="H108" i="7"/>
  <c r="I108" i="7" s="1"/>
  <c r="J107" i="7"/>
  <c r="I107" i="7"/>
  <c r="H107" i="7"/>
  <c r="H106" i="7"/>
  <c r="J106" i="7" s="1"/>
  <c r="J105" i="7"/>
  <c r="I105" i="7"/>
  <c r="H105" i="7"/>
  <c r="H104" i="7"/>
  <c r="I104" i="7" s="1"/>
  <c r="H103" i="7"/>
  <c r="I103" i="7" s="1"/>
  <c r="J102" i="7"/>
  <c r="H102" i="7"/>
  <c r="I102" i="7" s="1"/>
  <c r="H101" i="7"/>
  <c r="I101" i="7" s="1"/>
  <c r="H100" i="7"/>
  <c r="J100" i="7" s="1"/>
  <c r="H99" i="7"/>
  <c r="J99" i="7" s="1"/>
  <c r="H98" i="7"/>
  <c r="I98" i="7" s="1"/>
  <c r="J97" i="7"/>
  <c r="I97" i="7"/>
  <c r="H97" i="7"/>
  <c r="I96" i="7"/>
  <c r="H96" i="7"/>
  <c r="J96" i="7" s="1"/>
  <c r="H95" i="7"/>
  <c r="J94" i="7"/>
  <c r="H94" i="7"/>
  <c r="I94" i="7" s="1"/>
  <c r="H93" i="7"/>
  <c r="J93" i="7" s="1"/>
  <c r="H92" i="7"/>
  <c r="J92" i="7" s="1"/>
  <c r="I91" i="7"/>
  <c r="H91" i="7"/>
  <c r="J91" i="7" s="1"/>
  <c r="H90" i="7"/>
  <c r="J90" i="7" s="1"/>
  <c r="H89" i="7"/>
  <c r="H88" i="7"/>
  <c r="J88" i="7" s="1"/>
  <c r="H87" i="7"/>
  <c r="J87" i="7" s="1"/>
  <c r="J86" i="7"/>
  <c r="H86" i="7"/>
  <c r="I86" i="7" s="1"/>
  <c r="J85" i="7"/>
  <c r="H85" i="7"/>
  <c r="I85" i="7" s="1"/>
  <c r="H84" i="7"/>
  <c r="J84" i="7" s="1"/>
  <c r="H83" i="7"/>
  <c r="J83" i="7" s="1"/>
  <c r="H82" i="7"/>
  <c r="J82" i="7" s="1"/>
  <c r="H81" i="7"/>
  <c r="I81" i="7" s="1"/>
  <c r="H80" i="7"/>
  <c r="J80" i="7" s="1"/>
  <c r="H79" i="7"/>
  <c r="J79" i="7" s="1"/>
  <c r="H78" i="7"/>
  <c r="H77" i="7"/>
  <c r="H76" i="7"/>
  <c r="J76" i="7" s="1"/>
  <c r="H75" i="7"/>
  <c r="I75" i="7" s="1"/>
  <c r="H74" i="7"/>
  <c r="J74" i="7" s="1"/>
  <c r="H73" i="7"/>
  <c r="J73" i="7" s="1"/>
  <c r="H72" i="7"/>
  <c r="J72" i="7" s="1"/>
  <c r="J71" i="7"/>
  <c r="I71" i="7"/>
  <c r="H71" i="7"/>
  <c r="H70" i="7"/>
  <c r="I70" i="7" s="1"/>
  <c r="H69" i="7"/>
  <c r="J69" i="7" s="1"/>
  <c r="H68" i="7"/>
  <c r="J68" i="7" s="1"/>
  <c r="H67" i="7"/>
  <c r="H66" i="7"/>
  <c r="J66" i="7" s="1"/>
  <c r="I65" i="7"/>
  <c r="H65" i="7"/>
  <c r="J65" i="7" s="1"/>
  <c r="J64" i="7"/>
  <c r="H64" i="7"/>
  <c r="I64" i="7" s="1"/>
  <c r="J63" i="7"/>
  <c r="H63" i="7"/>
  <c r="I63" i="7" s="1"/>
  <c r="I62" i="7"/>
  <c r="H62" i="7"/>
  <c r="J62" i="7" s="1"/>
  <c r="I61" i="7"/>
  <c r="H61" i="7"/>
  <c r="J61" i="7" s="1"/>
  <c r="J60" i="7"/>
  <c r="H60" i="7"/>
  <c r="I60" i="7" s="1"/>
  <c r="H59" i="7"/>
  <c r="J59" i="7" s="1"/>
  <c r="I58" i="7"/>
  <c r="H58" i="7"/>
  <c r="J58" i="7" s="1"/>
  <c r="H57" i="7"/>
  <c r="J57" i="7" s="1"/>
  <c r="H56" i="7"/>
  <c r="J56" i="7" s="1"/>
  <c r="I55" i="7"/>
  <c r="H55" i="7"/>
  <c r="J55" i="7" s="1"/>
  <c r="H54" i="7"/>
  <c r="I54" i="7" s="1"/>
  <c r="J53" i="7"/>
  <c r="I53" i="7"/>
  <c r="H53" i="7"/>
  <c r="H52" i="7"/>
  <c r="J52" i="7" s="1"/>
  <c r="H51" i="7"/>
  <c r="I50" i="7"/>
  <c r="H50" i="7"/>
  <c r="J50" i="7" s="1"/>
  <c r="I49" i="7"/>
  <c r="H49" i="7"/>
  <c r="J49" i="7" s="1"/>
  <c r="J48" i="7"/>
  <c r="H48" i="7"/>
  <c r="I48" i="7" s="1"/>
  <c r="H47" i="7"/>
  <c r="I47" i="7" s="1"/>
  <c r="H46" i="7"/>
  <c r="J46" i="7" s="1"/>
  <c r="J45" i="7"/>
  <c r="I45" i="7"/>
  <c r="H45" i="7"/>
  <c r="H44" i="7"/>
  <c r="I44" i="7" s="1"/>
  <c r="H43" i="7"/>
  <c r="J43" i="7" s="1"/>
  <c r="J42" i="7"/>
  <c r="I42" i="7"/>
  <c r="H42" i="7"/>
  <c r="H41" i="7"/>
  <c r="J41" i="7" s="1"/>
  <c r="I40" i="7"/>
  <c r="H40" i="7"/>
  <c r="J40" i="7" s="1"/>
  <c r="I39" i="7"/>
  <c r="H39" i="7"/>
  <c r="J39" i="7" s="1"/>
  <c r="J38" i="7"/>
  <c r="H38" i="7"/>
  <c r="I38" i="7" s="1"/>
  <c r="H37" i="7"/>
  <c r="J37" i="7" s="1"/>
  <c r="H36" i="7"/>
  <c r="J36" i="7" s="1"/>
  <c r="H35" i="7"/>
  <c r="J34" i="7"/>
  <c r="I34" i="7"/>
  <c r="H34" i="7"/>
  <c r="H33" i="7"/>
  <c r="J33" i="7" s="1"/>
  <c r="H32" i="7"/>
  <c r="I32" i="7" s="1"/>
  <c r="J31" i="7"/>
  <c r="H31" i="7"/>
  <c r="I31" i="7" s="1"/>
  <c r="J30" i="7"/>
  <c r="H30" i="7"/>
  <c r="I30" i="7" s="1"/>
  <c r="H29" i="7"/>
  <c r="J29" i="7" s="1"/>
  <c r="H28" i="7"/>
  <c r="I28" i="7" s="1"/>
  <c r="J27" i="7"/>
  <c r="I27" i="7"/>
  <c r="H27" i="7"/>
  <c r="I26" i="7"/>
  <c r="H26" i="7"/>
  <c r="J26" i="7" s="1"/>
  <c r="H25" i="7"/>
  <c r="J25" i="7" s="1"/>
  <c r="I24" i="7"/>
  <c r="H24" i="7"/>
  <c r="J24" i="7" s="1"/>
  <c r="J23" i="7"/>
  <c r="H23" i="7"/>
  <c r="I23" i="7" s="1"/>
  <c r="H22" i="7"/>
  <c r="I22" i="7" s="1"/>
  <c r="S8" i="7"/>
  <c r="R8" i="7"/>
  <c r="G567" i="34" s="1"/>
  <c r="H21" i="7"/>
  <c r="S5" i="7"/>
  <c r="R5" i="7"/>
  <c r="H20" i="7"/>
  <c r="J20" i="7" s="1"/>
  <c r="S10" i="7"/>
  <c r="R10" i="7"/>
  <c r="I19" i="7"/>
  <c r="H19" i="7"/>
  <c r="J19" i="7" s="1"/>
  <c r="S13" i="7"/>
  <c r="R13" i="7"/>
  <c r="H18" i="7"/>
  <c r="I18" i="7" s="1"/>
  <c r="S16" i="7"/>
  <c r="R16" i="7"/>
  <c r="H17" i="7"/>
  <c r="J17" i="7" s="1"/>
  <c r="S12" i="7"/>
  <c r="R12" i="7"/>
  <c r="J16" i="7"/>
  <c r="H16" i="7"/>
  <c r="I16" i="7" s="1"/>
  <c r="S18" i="7"/>
  <c r="R18" i="7"/>
  <c r="I15" i="7"/>
  <c r="H15" i="7"/>
  <c r="J15" i="7" s="1"/>
  <c r="S9" i="7"/>
  <c r="R9" i="7"/>
  <c r="H14" i="7"/>
  <c r="J14" i="7" s="1"/>
  <c r="S21" i="7"/>
  <c r="H559" i="34" s="1"/>
  <c r="R21" i="7"/>
  <c r="J13" i="7"/>
  <c r="I13" i="7"/>
  <c r="H13" i="7"/>
  <c r="S3" i="7"/>
  <c r="H558" i="34" s="1"/>
  <c r="R3" i="7"/>
  <c r="J12" i="7"/>
  <c r="H12" i="7"/>
  <c r="I12" i="7" s="1"/>
  <c r="S4" i="7"/>
  <c r="R4" i="7"/>
  <c r="H11" i="7"/>
  <c r="S14" i="7"/>
  <c r="R14" i="7"/>
  <c r="H10" i="7"/>
  <c r="J10" i="7" s="1"/>
  <c r="S6" i="7"/>
  <c r="R6" i="7"/>
  <c r="G555" i="34" s="1"/>
  <c r="I9" i="7"/>
  <c r="H9" i="7"/>
  <c r="J9" i="7" s="1"/>
  <c r="S7" i="7"/>
  <c r="R7" i="7"/>
  <c r="I8" i="7"/>
  <c r="H8" i="7"/>
  <c r="J8" i="7" s="1"/>
  <c r="S20" i="7"/>
  <c r="R20" i="7"/>
  <c r="H7" i="7"/>
  <c r="I7" i="7" s="1"/>
  <c r="S15" i="7"/>
  <c r="H552" i="34" s="1"/>
  <c r="R15" i="7"/>
  <c r="H6" i="7"/>
  <c r="I6" i="7" s="1"/>
  <c r="S11" i="7"/>
  <c r="H551" i="34" s="1"/>
  <c r="R11" i="7"/>
  <c r="J5" i="7"/>
  <c r="H5" i="7"/>
  <c r="I5" i="7" s="1"/>
  <c r="S19" i="7"/>
  <c r="R19" i="7"/>
  <c r="H4" i="7"/>
  <c r="J4" i="7" s="1"/>
  <c r="S17" i="7"/>
  <c r="R17" i="7"/>
  <c r="J3" i="7"/>
  <c r="I3" i="7"/>
  <c r="H3" i="7"/>
  <c r="S2" i="7"/>
  <c r="H548" i="34" s="1"/>
  <c r="R2" i="7"/>
  <c r="G548" i="34" s="1"/>
  <c r="I2" i="7"/>
  <c r="H2" i="7"/>
  <c r="I381" i="6"/>
  <c r="H381" i="6"/>
  <c r="J381" i="6" s="1"/>
  <c r="H380" i="6"/>
  <c r="I380" i="6" s="1"/>
  <c r="H379" i="6"/>
  <c r="J379" i="6" s="1"/>
  <c r="H378" i="6"/>
  <c r="J378" i="6" s="1"/>
  <c r="H377" i="6"/>
  <c r="J377" i="6" s="1"/>
  <c r="H376" i="6"/>
  <c r="I376" i="6" s="1"/>
  <c r="H375" i="6"/>
  <c r="J375" i="6" s="1"/>
  <c r="H374" i="6"/>
  <c r="J374" i="6" s="1"/>
  <c r="H373" i="6"/>
  <c r="J373" i="6" s="1"/>
  <c r="H372" i="6"/>
  <c r="J371" i="6"/>
  <c r="H371" i="6"/>
  <c r="I371" i="6" s="1"/>
  <c r="J370" i="6"/>
  <c r="H370" i="6"/>
  <c r="I370" i="6" s="1"/>
  <c r="H369" i="6"/>
  <c r="J369" i="6" s="1"/>
  <c r="H368" i="6"/>
  <c r="J368" i="6" s="1"/>
  <c r="H367" i="6"/>
  <c r="J366" i="6"/>
  <c r="H366" i="6"/>
  <c r="I366" i="6" s="1"/>
  <c r="H365" i="6"/>
  <c r="J365" i="6" s="1"/>
  <c r="J364" i="6"/>
  <c r="H364" i="6"/>
  <c r="I364" i="6" s="1"/>
  <c r="J363" i="6"/>
  <c r="H363" i="6"/>
  <c r="I363" i="6" s="1"/>
  <c r="J362" i="6"/>
  <c r="I362" i="6"/>
  <c r="H362" i="6"/>
  <c r="H361" i="6"/>
  <c r="J361" i="6" s="1"/>
  <c r="J360" i="6"/>
  <c r="H360" i="6"/>
  <c r="I360" i="6" s="1"/>
  <c r="J359" i="6"/>
  <c r="I359" i="6"/>
  <c r="H359" i="6"/>
  <c r="J358" i="6"/>
  <c r="H358" i="6"/>
  <c r="I358" i="6" s="1"/>
  <c r="H357" i="6"/>
  <c r="J357" i="6" s="1"/>
  <c r="H356" i="6"/>
  <c r="J356" i="6" s="1"/>
  <c r="J355" i="6"/>
  <c r="I355" i="6"/>
  <c r="H355" i="6"/>
  <c r="H354" i="6"/>
  <c r="I354" i="6" s="1"/>
  <c r="H353" i="6"/>
  <c r="J353" i="6" s="1"/>
  <c r="H352" i="6"/>
  <c r="J352" i="6" s="1"/>
  <c r="H351" i="6"/>
  <c r="H350" i="6"/>
  <c r="J350" i="6" s="1"/>
  <c r="I349" i="6"/>
  <c r="H349" i="6"/>
  <c r="J349" i="6" s="1"/>
  <c r="H348" i="6"/>
  <c r="I348" i="6" s="1"/>
  <c r="H347" i="6"/>
  <c r="J347" i="6" s="1"/>
  <c r="J346" i="6"/>
  <c r="H346" i="6"/>
  <c r="I346" i="6" s="1"/>
  <c r="J345" i="6"/>
  <c r="H345" i="6"/>
  <c r="I345" i="6" s="1"/>
  <c r="H344" i="6"/>
  <c r="J343" i="6"/>
  <c r="H343" i="6"/>
  <c r="I343" i="6" s="1"/>
  <c r="H342" i="6"/>
  <c r="J342" i="6" s="1"/>
  <c r="H341" i="6"/>
  <c r="J341" i="6" s="1"/>
  <c r="H340" i="6"/>
  <c r="J340" i="6" s="1"/>
  <c r="J339" i="6"/>
  <c r="I339" i="6"/>
  <c r="H339" i="6"/>
  <c r="H338" i="6"/>
  <c r="I338" i="6" s="1"/>
  <c r="H337" i="6"/>
  <c r="J337" i="6" s="1"/>
  <c r="H336" i="6"/>
  <c r="J336" i="6" s="1"/>
  <c r="H335" i="6"/>
  <c r="I334" i="6"/>
  <c r="H334" i="6"/>
  <c r="J334" i="6" s="1"/>
  <c r="H333" i="6"/>
  <c r="J333" i="6" s="1"/>
  <c r="H332" i="6"/>
  <c r="I332" i="6" s="1"/>
  <c r="J331" i="6"/>
  <c r="I331" i="6"/>
  <c r="H331" i="6"/>
  <c r="J330" i="6"/>
  <c r="I330" i="6"/>
  <c r="H330" i="6"/>
  <c r="I329" i="6"/>
  <c r="H329" i="6"/>
  <c r="J329" i="6" s="1"/>
  <c r="H328" i="6"/>
  <c r="J327" i="6"/>
  <c r="I327" i="6"/>
  <c r="H327" i="6"/>
  <c r="J326" i="6"/>
  <c r="H326" i="6"/>
  <c r="I326" i="6" s="1"/>
  <c r="H325" i="6"/>
  <c r="J325" i="6" s="1"/>
  <c r="H324" i="6"/>
  <c r="J324" i="6" s="1"/>
  <c r="H323" i="6"/>
  <c r="J323" i="6" s="1"/>
  <c r="H322" i="6"/>
  <c r="I322" i="6" s="1"/>
  <c r="I321" i="6"/>
  <c r="H321" i="6"/>
  <c r="J321" i="6" s="1"/>
  <c r="H320" i="6"/>
  <c r="J320" i="6" s="1"/>
  <c r="H319" i="6"/>
  <c r="H318" i="6"/>
  <c r="J318" i="6" s="1"/>
  <c r="H317" i="6"/>
  <c r="J317" i="6" s="1"/>
  <c r="H316" i="6"/>
  <c r="I316" i="6" s="1"/>
  <c r="J315" i="6"/>
  <c r="I315" i="6"/>
  <c r="H315" i="6"/>
  <c r="J314" i="6"/>
  <c r="I314" i="6"/>
  <c r="H314" i="6"/>
  <c r="I313" i="6"/>
  <c r="H313" i="6"/>
  <c r="J313" i="6" s="1"/>
  <c r="H312" i="6"/>
  <c r="I312" i="6" s="1"/>
  <c r="H311" i="6"/>
  <c r="J311" i="6" s="1"/>
  <c r="I310" i="6"/>
  <c r="H310" i="6"/>
  <c r="J310" i="6" s="1"/>
  <c r="H309" i="6"/>
  <c r="J309" i="6" s="1"/>
  <c r="H308" i="6"/>
  <c r="J308" i="6" s="1"/>
  <c r="H307" i="6"/>
  <c r="J307" i="6" s="1"/>
  <c r="J306" i="6"/>
  <c r="H306" i="6"/>
  <c r="I306" i="6" s="1"/>
  <c r="H305" i="6"/>
  <c r="J305" i="6" s="1"/>
  <c r="H304" i="6"/>
  <c r="J304" i="6" s="1"/>
  <c r="H303" i="6"/>
  <c r="J302" i="6"/>
  <c r="H302" i="6"/>
  <c r="I302" i="6" s="1"/>
  <c r="I301" i="6"/>
  <c r="H301" i="6"/>
  <c r="J301" i="6" s="1"/>
  <c r="J300" i="6"/>
  <c r="H300" i="6"/>
  <c r="I300" i="6" s="1"/>
  <c r="J299" i="6"/>
  <c r="I299" i="6"/>
  <c r="H299" i="6"/>
  <c r="I298" i="6"/>
  <c r="H298" i="6"/>
  <c r="J298" i="6" s="1"/>
  <c r="H297" i="6"/>
  <c r="J297" i="6" s="1"/>
  <c r="J296" i="6"/>
  <c r="H296" i="6"/>
  <c r="I296" i="6" s="1"/>
  <c r="H295" i="6"/>
  <c r="J295" i="6" s="1"/>
  <c r="J294" i="6"/>
  <c r="I294" i="6"/>
  <c r="H294" i="6"/>
  <c r="H293" i="6"/>
  <c r="J293" i="6" s="1"/>
  <c r="I292" i="6"/>
  <c r="H292" i="6"/>
  <c r="J292" i="6" s="1"/>
  <c r="I291" i="6"/>
  <c r="H291" i="6"/>
  <c r="J291" i="6" s="1"/>
  <c r="H290" i="6"/>
  <c r="I290" i="6" s="1"/>
  <c r="I289" i="6"/>
  <c r="H289" i="6"/>
  <c r="J289" i="6" s="1"/>
  <c r="H288" i="6"/>
  <c r="J288" i="6" s="1"/>
  <c r="H287" i="6"/>
  <c r="H286" i="6"/>
  <c r="J286" i="6" s="1"/>
  <c r="I285" i="6"/>
  <c r="H285" i="6"/>
  <c r="J285" i="6" s="1"/>
  <c r="H284" i="6"/>
  <c r="I284" i="6" s="1"/>
  <c r="H283" i="6"/>
  <c r="J283" i="6" s="1"/>
  <c r="H282" i="6"/>
  <c r="J282" i="6" s="1"/>
  <c r="H281" i="6"/>
  <c r="J281" i="6" s="1"/>
  <c r="H280" i="6"/>
  <c r="J279" i="6"/>
  <c r="I279" i="6"/>
  <c r="H279" i="6"/>
  <c r="H278" i="6"/>
  <c r="J278" i="6" s="1"/>
  <c r="H277" i="6"/>
  <c r="J277" i="6" s="1"/>
  <c r="H276" i="6"/>
  <c r="J276" i="6" s="1"/>
  <c r="J275" i="6"/>
  <c r="I275" i="6"/>
  <c r="H275" i="6"/>
  <c r="J274" i="6"/>
  <c r="H274" i="6"/>
  <c r="I274" i="6" s="1"/>
  <c r="H273" i="6"/>
  <c r="J273" i="6" s="1"/>
  <c r="H272" i="6"/>
  <c r="J272" i="6" s="1"/>
  <c r="H271" i="6"/>
  <c r="J270" i="6"/>
  <c r="I270" i="6"/>
  <c r="H270" i="6"/>
  <c r="H269" i="6"/>
  <c r="J269" i="6" s="1"/>
  <c r="H268" i="6"/>
  <c r="I268" i="6" s="1"/>
  <c r="J267" i="6"/>
  <c r="I267" i="6"/>
  <c r="H267" i="6"/>
  <c r="J266" i="6"/>
  <c r="I266" i="6"/>
  <c r="H266" i="6"/>
  <c r="J265" i="6"/>
  <c r="H265" i="6"/>
  <c r="I265" i="6" s="1"/>
  <c r="H264" i="6"/>
  <c r="J263" i="6"/>
  <c r="H263" i="6"/>
  <c r="I263" i="6" s="1"/>
  <c r="J262" i="6"/>
  <c r="H262" i="6"/>
  <c r="I262" i="6" s="1"/>
  <c r="H261" i="6"/>
  <c r="J261" i="6" s="1"/>
  <c r="H260" i="6"/>
  <c r="J260" i="6" s="1"/>
  <c r="I259" i="6"/>
  <c r="H259" i="6"/>
  <c r="J259" i="6" s="1"/>
  <c r="H258" i="6"/>
  <c r="I258" i="6" s="1"/>
  <c r="H257" i="6"/>
  <c r="J257" i="6" s="1"/>
  <c r="H256" i="6"/>
  <c r="J256" i="6" s="1"/>
  <c r="H255" i="6"/>
  <c r="H254" i="6"/>
  <c r="J254" i="6" s="1"/>
  <c r="H253" i="6"/>
  <c r="J253" i="6" s="1"/>
  <c r="H252" i="6"/>
  <c r="I252" i="6" s="1"/>
  <c r="J251" i="6"/>
  <c r="I251" i="6"/>
  <c r="H251" i="6"/>
  <c r="J250" i="6"/>
  <c r="I250" i="6"/>
  <c r="H250" i="6"/>
  <c r="J249" i="6"/>
  <c r="H249" i="6"/>
  <c r="I249" i="6" s="1"/>
  <c r="J248" i="6"/>
  <c r="H248" i="6"/>
  <c r="I248" i="6" s="1"/>
  <c r="H247" i="6"/>
  <c r="J247" i="6" s="1"/>
  <c r="H246" i="6"/>
  <c r="J246" i="6" s="1"/>
  <c r="H245" i="6"/>
  <c r="J245" i="6" s="1"/>
  <c r="H244" i="6"/>
  <c r="J244" i="6" s="1"/>
  <c r="J243" i="6"/>
  <c r="H243" i="6"/>
  <c r="I243" i="6" s="1"/>
  <c r="J242" i="6"/>
  <c r="H242" i="6"/>
  <c r="I242" i="6" s="1"/>
  <c r="H241" i="6"/>
  <c r="J241" i="6" s="1"/>
  <c r="H240" i="6"/>
  <c r="J240" i="6" s="1"/>
  <c r="H239" i="6"/>
  <c r="H238" i="6"/>
  <c r="I238" i="6" s="1"/>
  <c r="H237" i="6"/>
  <c r="J237" i="6" s="1"/>
  <c r="J236" i="6"/>
  <c r="H236" i="6"/>
  <c r="I236" i="6" s="1"/>
  <c r="I235" i="6"/>
  <c r="H235" i="6"/>
  <c r="J235" i="6" s="1"/>
  <c r="J234" i="6"/>
  <c r="I234" i="6"/>
  <c r="H234" i="6"/>
  <c r="H233" i="6"/>
  <c r="J233" i="6" s="1"/>
  <c r="J232" i="6"/>
  <c r="H232" i="6"/>
  <c r="I232" i="6" s="1"/>
  <c r="J231" i="6"/>
  <c r="I231" i="6"/>
  <c r="H231" i="6"/>
  <c r="I230" i="6"/>
  <c r="H230" i="6"/>
  <c r="J230" i="6" s="1"/>
  <c r="H229" i="6"/>
  <c r="J229" i="6" s="1"/>
  <c r="I228" i="6"/>
  <c r="H228" i="6"/>
  <c r="J228" i="6" s="1"/>
  <c r="J227" i="6"/>
  <c r="I227" i="6"/>
  <c r="H227" i="6"/>
  <c r="H226" i="6"/>
  <c r="I226" i="6" s="1"/>
  <c r="I225" i="6"/>
  <c r="H225" i="6"/>
  <c r="J225" i="6" s="1"/>
  <c r="H224" i="6"/>
  <c r="J224" i="6" s="1"/>
  <c r="H223" i="6"/>
  <c r="H222" i="6"/>
  <c r="J222" i="6" s="1"/>
  <c r="H221" i="6"/>
  <c r="J221" i="6" s="1"/>
  <c r="J220" i="6"/>
  <c r="H220" i="6"/>
  <c r="I220" i="6" s="1"/>
  <c r="J219" i="6"/>
  <c r="H219" i="6"/>
  <c r="I219" i="6" s="1"/>
  <c r="J218" i="6"/>
  <c r="H218" i="6"/>
  <c r="I218" i="6" s="1"/>
  <c r="J217" i="6"/>
  <c r="I217" i="6"/>
  <c r="H217" i="6"/>
  <c r="H216" i="6"/>
  <c r="J215" i="6"/>
  <c r="H215" i="6"/>
  <c r="I215" i="6" s="1"/>
  <c r="J214" i="6"/>
  <c r="I214" i="6"/>
  <c r="H214" i="6"/>
  <c r="H213" i="6"/>
  <c r="J213" i="6" s="1"/>
  <c r="H212" i="6"/>
  <c r="J212" i="6" s="1"/>
  <c r="J211" i="6"/>
  <c r="I211" i="6"/>
  <c r="H211" i="6"/>
  <c r="H210" i="6"/>
  <c r="I210" i="6" s="1"/>
  <c r="I209" i="6"/>
  <c r="H209" i="6"/>
  <c r="J209" i="6" s="1"/>
  <c r="H208" i="6"/>
  <c r="J208" i="6" s="1"/>
  <c r="H207" i="6"/>
  <c r="H206" i="6"/>
  <c r="J206" i="6" s="1"/>
  <c r="I205" i="6"/>
  <c r="H205" i="6"/>
  <c r="J205" i="6" s="1"/>
  <c r="J204" i="6"/>
  <c r="H204" i="6"/>
  <c r="I204" i="6" s="1"/>
  <c r="J203" i="6"/>
  <c r="I203" i="6"/>
  <c r="H203" i="6"/>
  <c r="I202" i="6"/>
  <c r="H202" i="6"/>
  <c r="J202" i="6" s="1"/>
  <c r="H201" i="6"/>
  <c r="J201" i="6" s="1"/>
  <c r="H200" i="6"/>
  <c r="I199" i="6"/>
  <c r="H199" i="6"/>
  <c r="J199" i="6" s="1"/>
  <c r="I198" i="6"/>
  <c r="H198" i="6"/>
  <c r="J198" i="6" s="1"/>
  <c r="H197" i="6"/>
  <c r="J197" i="6" s="1"/>
  <c r="H196" i="6"/>
  <c r="J196" i="6" s="1"/>
  <c r="H195" i="6"/>
  <c r="J195" i="6" s="1"/>
  <c r="H194" i="6"/>
  <c r="I194" i="6" s="1"/>
  <c r="H193" i="6"/>
  <c r="J193" i="6" s="1"/>
  <c r="H192" i="6"/>
  <c r="J192" i="6" s="1"/>
  <c r="H191" i="6"/>
  <c r="H190" i="6"/>
  <c r="J190" i="6" s="1"/>
  <c r="I189" i="6"/>
  <c r="H189" i="6"/>
  <c r="J189" i="6" s="1"/>
  <c r="J188" i="6"/>
  <c r="H188" i="6"/>
  <c r="I188" i="6" s="1"/>
  <c r="J187" i="6"/>
  <c r="I187" i="6"/>
  <c r="H187" i="6"/>
  <c r="I186" i="6"/>
  <c r="H186" i="6"/>
  <c r="J186" i="6" s="1"/>
  <c r="H185" i="6"/>
  <c r="J185" i="6" s="1"/>
  <c r="H184" i="6"/>
  <c r="I184" i="6" s="1"/>
  <c r="J183" i="6"/>
  <c r="I183" i="6"/>
  <c r="H183" i="6"/>
  <c r="J182" i="6"/>
  <c r="I182" i="6"/>
  <c r="H182" i="6"/>
  <c r="H181" i="6"/>
  <c r="J181" i="6" s="1"/>
  <c r="H180" i="6"/>
  <c r="J180" i="6" s="1"/>
  <c r="I179" i="6"/>
  <c r="H179" i="6"/>
  <c r="J179" i="6" s="1"/>
  <c r="J178" i="6"/>
  <c r="H178" i="6"/>
  <c r="I178" i="6" s="1"/>
  <c r="I177" i="6"/>
  <c r="H177" i="6"/>
  <c r="J177" i="6" s="1"/>
  <c r="H176" i="6"/>
  <c r="J176" i="6" s="1"/>
  <c r="H175" i="6"/>
  <c r="J174" i="6"/>
  <c r="H174" i="6"/>
  <c r="I174" i="6" s="1"/>
  <c r="I173" i="6"/>
  <c r="H173" i="6"/>
  <c r="J173" i="6" s="1"/>
  <c r="H172" i="6"/>
  <c r="I172" i="6" s="1"/>
  <c r="H171" i="6"/>
  <c r="J171" i="6" s="1"/>
  <c r="J170" i="6"/>
  <c r="I170" i="6"/>
  <c r="H170" i="6"/>
  <c r="I169" i="6"/>
  <c r="H169" i="6"/>
  <c r="J169" i="6" s="1"/>
  <c r="H168" i="6"/>
  <c r="I168" i="6" s="1"/>
  <c r="H167" i="6"/>
  <c r="J167" i="6" s="1"/>
  <c r="H166" i="6"/>
  <c r="J166" i="6" s="1"/>
  <c r="H165" i="6"/>
  <c r="J165" i="6" s="1"/>
  <c r="H164" i="6"/>
  <c r="J164" i="6" s="1"/>
  <c r="J163" i="6"/>
  <c r="I163" i="6"/>
  <c r="H163" i="6"/>
  <c r="J162" i="6"/>
  <c r="H162" i="6"/>
  <c r="I162" i="6" s="1"/>
  <c r="H161" i="6"/>
  <c r="J161" i="6" s="1"/>
  <c r="H160" i="6"/>
  <c r="J160" i="6" s="1"/>
  <c r="H159" i="6"/>
  <c r="H158" i="6"/>
  <c r="J158" i="6" s="1"/>
  <c r="I157" i="6"/>
  <c r="H157" i="6"/>
  <c r="J157" i="6" s="1"/>
  <c r="J156" i="6"/>
  <c r="H156" i="6"/>
  <c r="I156" i="6" s="1"/>
  <c r="I155" i="6"/>
  <c r="H155" i="6"/>
  <c r="J155" i="6" s="1"/>
  <c r="H154" i="6"/>
  <c r="J154" i="6" s="1"/>
  <c r="H153" i="6"/>
  <c r="J153" i="6" s="1"/>
  <c r="H152" i="6"/>
  <c r="I151" i="6"/>
  <c r="H151" i="6"/>
  <c r="J151" i="6" s="1"/>
  <c r="J150" i="6"/>
  <c r="I150" i="6"/>
  <c r="H150" i="6"/>
  <c r="H149" i="6"/>
  <c r="J149" i="6" s="1"/>
  <c r="H148" i="6"/>
  <c r="J148" i="6" s="1"/>
  <c r="J147" i="6"/>
  <c r="I147" i="6"/>
  <c r="H147" i="6"/>
  <c r="J146" i="6"/>
  <c r="H146" i="6"/>
  <c r="I146" i="6" s="1"/>
  <c r="H145" i="6"/>
  <c r="J145" i="6" s="1"/>
  <c r="H144" i="6"/>
  <c r="J144" i="6" s="1"/>
  <c r="H143" i="6"/>
  <c r="J142" i="6"/>
  <c r="I142" i="6"/>
  <c r="H142" i="6"/>
  <c r="I141" i="6"/>
  <c r="H141" i="6"/>
  <c r="J141" i="6" s="1"/>
  <c r="H140" i="6"/>
  <c r="I140" i="6" s="1"/>
  <c r="J139" i="6"/>
  <c r="I139" i="6"/>
  <c r="H139" i="6"/>
  <c r="J138" i="6"/>
  <c r="H138" i="6"/>
  <c r="I138" i="6" s="1"/>
  <c r="J137" i="6"/>
  <c r="I137" i="6"/>
  <c r="H137" i="6"/>
  <c r="H136" i="6"/>
  <c r="H135" i="6"/>
  <c r="J135" i="6" s="1"/>
  <c r="H134" i="6"/>
  <c r="J134" i="6" s="1"/>
  <c r="H133" i="6"/>
  <c r="J133" i="6" s="1"/>
  <c r="H132" i="6"/>
  <c r="J132" i="6" s="1"/>
  <c r="I131" i="6"/>
  <c r="H131" i="6"/>
  <c r="J131" i="6" s="1"/>
  <c r="H130" i="6"/>
  <c r="I130" i="6" s="1"/>
  <c r="I129" i="6"/>
  <c r="H129" i="6"/>
  <c r="J129" i="6" s="1"/>
  <c r="H128" i="6"/>
  <c r="J128" i="6" s="1"/>
  <c r="H127" i="6"/>
  <c r="H126" i="6"/>
  <c r="J126" i="6" s="1"/>
  <c r="I125" i="6"/>
  <c r="H125" i="6"/>
  <c r="J125" i="6" s="1"/>
  <c r="H124" i="6"/>
  <c r="I124" i="6" s="1"/>
  <c r="J123" i="6"/>
  <c r="I123" i="6"/>
  <c r="H123" i="6"/>
  <c r="J122" i="6"/>
  <c r="H122" i="6"/>
  <c r="I122" i="6" s="1"/>
  <c r="J121" i="6"/>
  <c r="I121" i="6"/>
  <c r="H121" i="6"/>
  <c r="J120" i="6"/>
  <c r="H120" i="6"/>
  <c r="I120" i="6" s="1"/>
  <c r="I119" i="6"/>
  <c r="H119" i="6"/>
  <c r="J119" i="6" s="1"/>
  <c r="I118" i="6"/>
  <c r="H118" i="6"/>
  <c r="J118" i="6" s="1"/>
  <c r="H117" i="6"/>
  <c r="J117" i="6" s="1"/>
  <c r="H116" i="6"/>
  <c r="J116" i="6" s="1"/>
  <c r="H115" i="6"/>
  <c r="J115" i="6" s="1"/>
  <c r="J114" i="6"/>
  <c r="H114" i="6"/>
  <c r="I114" i="6" s="1"/>
  <c r="I113" i="6"/>
  <c r="H113" i="6"/>
  <c r="J113" i="6" s="1"/>
  <c r="H112" i="6"/>
  <c r="J112" i="6" s="1"/>
  <c r="H111" i="6"/>
  <c r="H110" i="6"/>
  <c r="J110" i="6" s="1"/>
  <c r="H109" i="6"/>
  <c r="J109" i="6" s="1"/>
  <c r="H108" i="6"/>
  <c r="I108" i="6" s="1"/>
  <c r="I107" i="6"/>
  <c r="H107" i="6"/>
  <c r="J107" i="6" s="1"/>
  <c r="I106" i="6"/>
  <c r="H106" i="6"/>
  <c r="J106" i="6" s="1"/>
  <c r="H105" i="6"/>
  <c r="J105" i="6" s="1"/>
  <c r="J104" i="6"/>
  <c r="H104" i="6"/>
  <c r="I104" i="6" s="1"/>
  <c r="J103" i="6"/>
  <c r="I103" i="6"/>
  <c r="H103" i="6"/>
  <c r="J102" i="6"/>
  <c r="H102" i="6"/>
  <c r="I102" i="6" s="1"/>
  <c r="H101" i="6"/>
  <c r="J101" i="6" s="1"/>
  <c r="I100" i="6"/>
  <c r="H100" i="6"/>
  <c r="J100" i="6" s="1"/>
  <c r="I99" i="6"/>
  <c r="H99" i="6"/>
  <c r="J99" i="6" s="1"/>
  <c r="H98" i="6"/>
  <c r="I98" i="6" s="1"/>
  <c r="I97" i="6"/>
  <c r="H97" i="6"/>
  <c r="J97" i="6" s="1"/>
  <c r="H96" i="6"/>
  <c r="J96" i="6" s="1"/>
  <c r="H95" i="6"/>
  <c r="H94" i="6"/>
  <c r="J94" i="6" s="1"/>
  <c r="H93" i="6"/>
  <c r="J93" i="6" s="1"/>
  <c r="H92" i="6"/>
  <c r="I92" i="6" s="1"/>
  <c r="H91" i="6"/>
  <c r="J91" i="6" s="1"/>
  <c r="H90" i="6"/>
  <c r="J90" i="6" s="1"/>
  <c r="H89" i="6"/>
  <c r="J89" i="6" s="1"/>
  <c r="H88" i="6"/>
  <c r="I87" i="6"/>
  <c r="H87" i="6"/>
  <c r="J87" i="6" s="1"/>
  <c r="H86" i="6"/>
  <c r="J86" i="6" s="1"/>
  <c r="H85" i="6"/>
  <c r="J85" i="6" s="1"/>
  <c r="H84" i="6"/>
  <c r="J84" i="6" s="1"/>
  <c r="J83" i="6"/>
  <c r="I83" i="6"/>
  <c r="H83" i="6"/>
  <c r="J82" i="6"/>
  <c r="H82" i="6"/>
  <c r="I82" i="6" s="1"/>
  <c r="H81" i="6"/>
  <c r="J81" i="6" s="1"/>
  <c r="H80" i="6"/>
  <c r="J80" i="6" s="1"/>
  <c r="H79" i="6"/>
  <c r="J78" i="6"/>
  <c r="H78" i="6"/>
  <c r="I78" i="6" s="1"/>
  <c r="H77" i="6"/>
  <c r="J77" i="6" s="1"/>
  <c r="H76" i="6"/>
  <c r="I76" i="6" s="1"/>
  <c r="J75" i="6"/>
  <c r="I75" i="6"/>
  <c r="H75" i="6"/>
  <c r="J74" i="6"/>
  <c r="H74" i="6"/>
  <c r="I74" i="6" s="1"/>
  <c r="J73" i="6"/>
  <c r="I73" i="6"/>
  <c r="H73" i="6"/>
  <c r="H72" i="6"/>
  <c r="J71" i="6"/>
  <c r="I71" i="6"/>
  <c r="H71" i="6"/>
  <c r="J70" i="6"/>
  <c r="H70" i="6"/>
  <c r="I70" i="6" s="1"/>
  <c r="H69" i="6"/>
  <c r="J69" i="6" s="1"/>
  <c r="H68" i="6"/>
  <c r="J68" i="6" s="1"/>
  <c r="I67" i="6"/>
  <c r="H67" i="6"/>
  <c r="J67" i="6" s="1"/>
  <c r="H66" i="6"/>
  <c r="I66" i="6" s="1"/>
  <c r="I65" i="6"/>
  <c r="H65" i="6"/>
  <c r="J65" i="6" s="1"/>
  <c r="H64" i="6"/>
  <c r="J64" i="6" s="1"/>
  <c r="H63" i="6"/>
  <c r="H62" i="6"/>
  <c r="J62" i="6" s="1"/>
  <c r="H61" i="6"/>
  <c r="J61" i="6" s="1"/>
  <c r="H60" i="6"/>
  <c r="I60" i="6" s="1"/>
  <c r="J59" i="6"/>
  <c r="I59" i="6"/>
  <c r="H59" i="6"/>
  <c r="J58" i="6"/>
  <c r="H58" i="6"/>
  <c r="I58" i="6" s="1"/>
  <c r="J57" i="6"/>
  <c r="I57" i="6"/>
  <c r="H57" i="6"/>
  <c r="J56" i="6"/>
  <c r="H56" i="6"/>
  <c r="I56" i="6" s="1"/>
  <c r="H55" i="6"/>
  <c r="J55" i="6" s="1"/>
  <c r="H54" i="6"/>
  <c r="J54" i="6" s="1"/>
  <c r="H53" i="6"/>
  <c r="J53" i="6" s="1"/>
  <c r="H52" i="6"/>
  <c r="J52" i="6" s="1"/>
  <c r="J51" i="6"/>
  <c r="H51" i="6"/>
  <c r="I51" i="6" s="1"/>
  <c r="J50" i="6"/>
  <c r="H50" i="6"/>
  <c r="I50" i="6" s="1"/>
  <c r="H49" i="6"/>
  <c r="J49" i="6" s="1"/>
  <c r="H48" i="6"/>
  <c r="J48" i="6" s="1"/>
  <c r="H47" i="6"/>
  <c r="H46" i="6"/>
  <c r="J46" i="6" s="1"/>
  <c r="I45" i="6"/>
  <c r="H45" i="6"/>
  <c r="J45" i="6" s="1"/>
  <c r="H44" i="6"/>
  <c r="I44" i="6" s="1"/>
  <c r="H43" i="6"/>
  <c r="J43" i="6" s="1"/>
  <c r="H42" i="6"/>
  <c r="J42" i="6" s="1"/>
  <c r="I41" i="6"/>
  <c r="H41" i="6"/>
  <c r="J41" i="6" s="1"/>
  <c r="J40" i="6"/>
  <c r="H40" i="6"/>
  <c r="I40" i="6" s="1"/>
  <c r="H39" i="6"/>
  <c r="J39" i="6" s="1"/>
  <c r="H38" i="6"/>
  <c r="J38" i="6" s="1"/>
  <c r="H37" i="6"/>
  <c r="J37" i="6" s="1"/>
  <c r="H36" i="6"/>
  <c r="J36" i="6" s="1"/>
  <c r="H35" i="6"/>
  <c r="J35" i="6" s="1"/>
  <c r="J34" i="6"/>
  <c r="H34" i="6"/>
  <c r="I34" i="6" s="1"/>
  <c r="I33" i="6"/>
  <c r="H33" i="6"/>
  <c r="J33" i="6" s="1"/>
  <c r="H32" i="6"/>
  <c r="J32" i="6" s="1"/>
  <c r="H31" i="6"/>
  <c r="I31" i="6" s="1"/>
  <c r="J30" i="6"/>
  <c r="H30" i="6"/>
  <c r="I30" i="6" s="1"/>
  <c r="I29" i="6"/>
  <c r="H29" i="6"/>
  <c r="J29" i="6" s="1"/>
  <c r="H28" i="6"/>
  <c r="I28" i="6" s="1"/>
  <c r="H27" i="6"/>
  <c r="J27" i="6" s="1"/>
  <c r="H26" i="6"/>
  <c r="J26" i="6" s="1"/>
  <c r="H25" i="6"/>
  <c r="J25" i="6" s="1"/>
  <c r="J24" i="6"/>
  <c r="H24" i="6"/>
  <c r="I24" i="6" s="1"/>
  <c r="J23" i="6"/>
  <c r="H23" i="6"/>
  <c r="I23" i="6" s="1"/>
  <c r="J22" i="6"/>
  <c r="I22" i="6"/>
  <c r="H22" i="6"/>
  <c r="S2" i="6"/>
  <c r="R2" i="6"/>
  <c r="G587" i="34" s="1"/>
  <c r="H21" i="6"/>
  <c r="J21" i="6" s="1"/>
  <c r="S18" i="6"/>
  <c r="R18" i="6"/>
  <c r="I20" i="6"/>
  <c r="H20" i="6"/>
  <c r="J20" i="6" s="1"/>
  <c r="S14" i="6"/>
  <c r="R14" i="6"/>
  <c r="J19" i="6"/>
  <c r="H19" i="6"/>
  <c r="I19" i="6" s="1"/>
  <c r="S12" i="6"/>
  <c r="H584" i="34" s="1"/>
  <c r="R12" i="6"/>
  <c r="H18" i="6"/>
  <c r="I18" i="6" s="1"/>
  <c r="S16" i="6"/>
  <c r="R16" i="6"/>
  <c r="H17" i="6"/>
  <c r="I17" i="6" s="1"/>
  <c r="S13" i="6"/>
  <c r="H582" i="34" s="1"/>
  <c r="R13" i="6"/>
  <c r="H16" i="6"/>
  <c r="J16" i="6" s="1"/>
  <c r="S6" i="6"/>
  <c r="R6" i="6"/>
  <c r="J15" i="6"/>
  <c r="H15" i="6"/>
  <c r="I15" i="6" s="1"/>
  <c r="S5" i="6"/>
  <c r="R5" i="6"/>
  <c r="T5" i="6" s="1"/>
  <c r="J14" i="6"/>
  <c r="I14" i="6"/>
  <c r="H14" i="6"/>
  <c r="S3" i="6"/>
  <c r="R3" i="6"/>
  <c r="H13" i="6"/>
  <c r="S10" i="6"/>
  <c r="H578" i="34" s="1"/>
  <c r="R10" i="6"/>
  <c r="H12" i="6"/>
  <c r="I12" i="6" s="1"/>
  <c r="S11" i="6"/>
  <c r="H577" i="34" s="1"/>
  <c r="R11" i="6"/>
  <c r="I11" i="6"/>
  <c r="H11" i="6"/>
  <c r="J11" i="6" s="1"/>
  <c r="S9" i="6"/>
  <c r="R9" i="6"/>
  <c r="G576" i="34" s="1"/>
  <c r="J10" i="6"/>
  <c r="H10" i="6"/>
  <c r="I10" i="6" s="1"/>
  <c r="S21" i="6"/>
  <c r="R21" i="6"/>
  <c r="I9" i="6"/>
  <c r="H9" i="6"/>
  <c r="J9" i="6" s="1"/>
  <c r="S17" i="6"/>
  <c r="H574" i="34" s="1"/>
  <c r="R17" i="6"/>
  <c r="H8" i="6"/>
  <c r="I8" i="6" s="1"/>
  <c r="S20" i="6"/>
  <c r="R20" i="6"/>
  <c r="H7" i="6"/>
  <c r="I7" i="6" s="1"/>
  <c r="S8" i="6"/>
  <c r="R8" i="6"/>
  <c r="G572" i="34" s="1"/>
  <c r="H6" i="6"/>
  <c r="J6" i="6" s="1"/>
  <c r="S7" i="6"/>
  <c r="R7" i="6"/>
  <c r="G571" i="34" s="1"/>
  <c r="H5" i="6"/>
  <c r="J5" i="6" s="1"/>
  <c r="S4" i="6"/>
  <c r="H570" i="34" s="1"/>
  <c r="R4" i="6"/>
  <c r="G570" i="34" s="1"/>
  <c r="H4" i="6"/>
  <c r="J4" i="6" s="1"/>
  <c r="S19" i="6"/>
  <c r="H569" i="34" s="1"/>
  <c r="R19" i="6"/>
  <c r="H3" i="6"/>
  <c r="J3" i="6" s="1"/>
  <c r="S15" i="6"/>
  <c r="R15" i="6"/>
  <c r="H2" i="6"/>
  <c r="H381" i="5"/>
  <c r="J381" i="5" s="1"/>
  <c r="H380" i="5"/>
  <c r="J380" i="5" s="1"/>
  <c r="H379" i="5"/>
  <c r="I379" i="5" s="1"/>
  <c r="J378" i="5"/>
  <c r="I378" i="5"/>
  <c r="H378" i="5"/>
  <c r="H377" i="5"/>
  <c r="J377" i="5" s="1"/>
  <c r="H376" i="5"/>
  <c r="H375" i="5"/>
  <c r="J375" i="5" s="1"/>
  <c r="H374" i="5"/>
  <c r="J374" i="5" s="1"/>
  <c r="H373" i="5"/>
  <c r="J373" i="5" s="1"/>
  <c r="H372" i="5"/>
  <c r="I372" i="5" s="1"/>
  <c r="H371" i="5"/>
  <c r="J371" i="5" s="1"/>
  <c r="H370" i="5"/>
  <c r="J370" i="5" s="1"/>
  <c r="H369" i="5"/>
  <c r="H368" i="5"/>
  <c r="H367" i="5"/>
  <c r="J367" i="5" s="1"/>
  <c r="H366" i="5"/>
  <c r="J366" i="5" s="1"/>
  <c r="H365" i="5"/>
  <c r="J365" i="5" s="1"/>
  <c r="H364" i="5"/>
  <c r="J364" i="5" s="1"/>
  <c r="H363" i="5"/>
  <c r="H362" i="5"/>
  <c r="I362" i="5" s="1"/>
  <c r="I361" i="5"/>
  <c r="H361" i="5"/>
  <c r="J361" i="5" s="1"/>
  <c r="H360" i="5"/>
  <c r="J360" i="5" s="1"/>
  <c r="H359" i="5"/>
  <c r="J359" i="5" s="1"/>
  <c r="H358" i="5"/>
  <c r="J358" i="5" s="1"/>
  <c r="H357" i="5"/>
  <c r="J357" i="5" s="1"/>
  <c r="H356" i="5"/>
  <c r="I356" i="5" s="1"/>
  <c r="H355" i="5"/>
  <c r="J355" i="5" s="1"/>
  <c r="J354" i="5"/>
  <c r="I354" i="5"/>
  <c r="H354" i="5"/>
  <c r="H353" i="5"/>
  <c r="I352" i="5"/>
  <c r="H352" i="5"/>
  <c r="J352" i="5" s="1"/>
  <c r="H351" i="5"/>
  <c r="J351" i="5" s="1"/>
  <c r="I350" i="5"/>
  <c r="H350" i="5"/>
  <c r="J350" i="5" s="1"/>
  <c r="J349" i="5"/>
  <c r="I349" i="5"/>
  <c r="H349" i="5"/>
  <c r="H348" i="5"/>
  <c r="J348" i="5" s="1"/>
  <c r="J347" i="5"/>
  <c r="H347" i="5"/>
  <c r="I347" i="5" s="1"/>
  <c r="H346" i="5"/>
  <c r="J346" i="5" s="1"/>
  <c r="H345" i="5"/>
  <c r="J345" i="5" s="1"/>
  <c r="H344" i="5"/>
  <c r="J343" i="5"/>
  <c r="I343" i="5"/>
  <c r="H343" i="5"/>
  <c r="J342" i="5"/>
  <c r="I342" i="5"/>
  <c r="H342" i="5"/>
  <c r="H341" i="5"/>
  <c r="J341" i="5" s="1"/>
  <c r="H340" i="5"/>
  <c r="I340" i="5" s="1"/>
  <c r="J339" i="5"/>
  <c r="I339" i="5"/>
  <c r="H339" i="5"/>
  <c r="H338" i="5"/>
  <c r="J338" i="5" s="1"/>
  <c r="H337" i="5"/>
  <c r="H336" i="5"/>
  <c r="H335" i="5"/>
  <c r="J335" i="5" s="1"/>
  <c r="H334" i="5"/>
  <c r="J334" i="5" s="1"/>
  <c r="H333" i="5"/>
  <c r="J333" i="5" s="1"/>
  <c r="H332" i="5"/>
  <c r="J332" i="5" s="1"/>
  <c r="H331" i="5"/>
  <c r="J330" i="5"/>
  <c r="H330" i="5"/>
  <c r="I330" i="5" s="1"/>
  <c r="H329" i="5"/>
  <c r="J329" i="5" s="1"/>
  <c r="J328" i="5"/>
  <c r="I328" i="5"/>
  <c r="H328" i="5"/>
  <c r="J327" i="5"/>
  <c r="I327" i="5"/>
  <c r="H327" i="5"/>
  <c r="J326" i="5"/>
  <c r="H326" i="5"/>
  <c r="I326" i="5" s="1"/>
  <c r="I325" i="5"/>
  <c r="H325" i="5"/>
  <c r="J325" i="5" s="1"/>
  <c r="H324" i="5"/>
  <c r="I324" i="5" s="1"/>
  <c r="J323" i="5"/>
  <c r="I323" i="5"/>
  <c r="H323" i="5"/>
  <c r="H322" i="5"/>
  <c r="J322" i="5" s="1"/>
  <c r="H321" i="5"/>
  <c r="H320" i="5"/>
  <c r="J320" i="5" s="1"/>
  <c r="I319" i="5"/>
  <c r="H319" i="5"/>
  <c r="J319" i="5" s="1"/>
  <c r="H318" i="5"/>
  <c r="J318" i="5" s="1"/>
  <c r="J317" i="5"/>
  <c r="I317" i="5"/>
  <c r="H317" i="5"/>
  <c r="H316" i="5"/>
  <c r="J316" i="5" s="1"/>
  <c r="J315" i="5"/>
  <c r="H315" i="5"/>
  <c r="I315" i="5" s="1"/>
  <c r="J314" i="5"/>
  <c r="H314" i="5"/>
  <c r="I314" i="5" s="1"/>
  <c r="H313" i="5"/>
  <c r="J313" i="5" s="1"/>
  <c r="H312" i="5"/>
  <c r="J311" i="5"/>
  <c r="H311" i="5"/>
  <c r="I311" i="5" s="1"/>
  <c r="H310" i="5"/>
  <c r="J310" i="5" s="1"/>
  <c r="H309" i="5"/>
  <c r="J309" i="5" s="1"/>
  <c r="J308" i="5"/>
  <c r="H308" i="5"/>
  <c r="I308" i="5" s="1"/>
  <c r="H307" i="5"/>
  <c r="J307" i="5" s="1"/>
  <c r="H306" i="5"/>
  <c r="J306" i="5" s="1"/>
  <c r="H305" i="5"/>
  <c r="H304" i="5"/>
  <c r="H303" i="5"/>
  <c r="J303" i="5" s="1"/>
  <c r="H302" i="5"/>
  <c r="J302" i="5" s="1"/>
  <c r="H301" i="5"/>
  <c r="J301" i="5" s="1"/>
  <c r="H300" i="5"/>
  <c r="H299" i="5"/>
  <c r="H298" i="5"/>
  <c r="I298" i="5" s="1"/>
  <c r="I297" i="5"/>
  <c r="H297" i="5"/>
  <c r="J297" i="5" s="1"/>
  <c r="H296" i="5"/>
  <c r="J296" i="5" s="1"/>
  <c r="I295" i="5"/>
  <c r="H295" i="5"/>
  <c r="J295" i="5" s="1"/>
  <c r="I294" i="5"/>
  <c r="H294" i="5"/>
  <c r="J294" i="5" s="1"/>
  <c r="H293" i="5"/>
  <c r="J293" i="5" s="1"/>
  <c r="H292" i="5"/>
  <c r="I292" i="5" s="1"/>
  <c r="H291" i="5"/>
  <c r="J291" i="5" s="1"/>
  <c r="J290" i="5"/>
  <c r="I290" i="5"/>
  <c r="H290" i="5"/>
  <c r="H289" i="5"/>
  <c r="J289" i="5" s="1"/>
  <c r="H288" i="5"/>
  <c r="J288" i="5" s="1"/>
  <c r="J287" i="5"/>
  <c r="H287" i="5"/>
  <c r="I287" i="5" s="1"/>
  <c r="J286" i="5"/>
  <c r="H286" i="5"/>
  <c r="I286" i="5" s="1"/>
  <c r="J285" i="5"/>
  <c r="I285" i="5"/>
  <c r="H285" i="5"/>
  <c r="H284" i="5"/>
  <c r="H283" i="5"/>
  <c r="I283" i="5" s="1"/>
  <c r="J282" i="5"/>
  <c r="I282" i="5"/>
  <c r="H282" i="5"/>
  <c r="H281" i="5"/>
  <c r="J281" i="5" s="1"/>
  <c r="H280" i="5"/>
  <c r="J280" i="5" s="1"/>
  <c r="J279" i="5"/>
  <c r="H279" i="5"/>
  <c r="I279" i="5" s="1"/>
  <c r="H278" i="5"/>
  <c r="J278" i="5" s="1"/>
  <c r="I277" i="5"/>
  <c r="H277" i="5"/>
  <c r="J277" i="5" s="1"/>
  <c r="H276" i="5"/>
  <c r="I276" i="5" s="1"/>
  <c r="H275" i="5"/>
  <c r="J275" i="5" s="1"/>
  <c r="J274" i="5"/>
  <c r="I274" i="5"/>
  <c r="H274" i="5"/>
  <c r="H273" i="5"/>
  <c r="H272" i="5"/>
  <c r="J272" i="5" s="1"/>
  <c r="H271" i="5"/>
  <c r="J271" i="5" s="1"/>
  <c r="H270" i="5"/>
  <c r="J270" i="5" s="1"/>
  <c r="H269" i="5"/>
  <c r="J269" i="5" s="1"/>
  <c r="H268" i="5"/>
  <c r="H267" i="5"/>
  <c r="I267" i="5" s="1"/>
  <c r="J266" i="5"/>
  <c r="H266" i="5"/>
  <c r="I266" i="5" s="1"/>
  <c r="H265" i="5"/>
  <c r="J265" i="5" s="1"/>
  <c r="H264" i="5"/>
  <c r="J264" i="5" s="1"/>
  <c r="H263" i="5"/>
  <c r="J263" i="5" s="1"/>
  <c r="H262" i="5"/>
  <c r="J262" i="5" s="1"/>
  <c r="J261" i="5"/>
  <c r="H261" i="5"/>
  <c r="I261" i="5" s="1"/>
  <c r="H260" i="5"/>
  <c r="I260" i="5" s="1"/>
  <c r="J259" i="5"/>
  <c r="H259" i="5"/>
  <c r="I259" i="5" s="1"/>
  <c r="H258" i="5"/>
  <c r="J258" i="5" s="1"/>
  <c r="H257" i="5"/>
  <c r="J257" i="5" s="1"/>
  <c r="H256" i="5"/>
  <c r="J256" i="5" s="1"/>
  <c r="H255" i="5"/>
  <c r="J255" i="5" s="1"/>
  <c r="J254" i="5"/>
  <c r="H254" i="5"/>
  <c r="I254" i="5" s="1"/>
  <c r="I253" i="5"/>
  <c r="H253" i="5"/>
  <c r="J253" i="5" s="1"/>
  <c r="H252" i="5"/>
  <c r="H251" i="5"/>
  <c r="I251" i="5" s="1"/>
  <c r="I250" i="5"/>
  <c r="H250" i="5"/>
  <c r="J250" i="5" s="1"/>
  <c r="H249" i="5"/>
  <c r="J248" i="5"/>
  <c r="H248" i="5"/>
  <c r="I248" i="5" s="1"/>
  <c r="J247" i="5"/>
  <c r="I247" i="5"/>
  <c r="H247" i="5"/>
  <c r="H246" i="5"/>
  <c r="J246" i="5" s="1"/>
  <c r="H245" i="5"/>
  <c r="J245" i="5" s="1"/>
  <c r="J244" i="5"/>
  <c r="H244" i="5"/>
  <c r="I244" i="5" s="1"/>
  <c r="H243" i="5"/>
  <c r="J243" i="5" s="1"/>
  <c r="H242" i="5"/>
  <c r="J242" i="5" s="1"/>
  <c r="H241" i="5"/>
  <c r="J241" i="5" s="1"/>
  <c r="I240" i="5"/>
  <c r="H240" i="5"/>
  <c r="J240" i="5" s="1"/>
  <c r="H239" i="5"/>
  <c r="J239" i="5" s="1"/>
  <c r="H238" i="5"/>
  <c r="J238" i="5" s="1"/>
  <c r="H237" i="5"/>
  <c r="J237" i="5" s="1"/>
  <c r="H236" i="5"/>
  <c r="H235" i="5"/>
  <c r="H234" i="5"/>
  <c r="J234" i="5" s="1"/>
  <c r="H233" i="5"/>
  <c r="J233" i="5" s="1"/>
  <c r="H232" i="5"/>
  <c r="J232" i="5" s="1"/>
  <c r="J231" i="5"/>
  <c r="I231" i="5"/>
  <c r="H231" i="5"/>
  <c r="I230" i="5"/>
  <c r="H230" i="5"/>
  <c r="J230" i="5" s="1"/>
  <c r="H229" i="5"/>
  <c r="J229" i="5" s="1"/>
  <c r="H228" i="5"/>
  <c r="I228" i="5" s="1"/>
  <c r="I227" i="5"/>
  <c r="H227" i="5"/>
  <c r="J227" i="5" s="1"/>
  <c r="J226" i="5"/>
  <c r="I226" i="5"/>
  <c r="H226" i="5"/>
  <c r="H225" i="5"/>
  <c r="J225" i="5" s="1"/>
  <c r="I224" i="5"/>
  <c r="H224" i="5"/>
  <c r="J224" i="5" s="1"/>
  <c r="H223" i="5"/>
  <c r="J223" i="5" s="1"/>
  <c r="H222" i="5"/>
  <c r="J222" i="5" s="1"/>
  <c r="H221" i="5"/>
  <c r="J221" i="5" s="1"/>
  <c r="H220" i="5"/>
  <c r="H219" i="5"/>
  <c r="I219" i="5" s="1"/>
  <c r="H218" i="5"/>
  <c r="H217" i="5"/>
  <c r="J217" i="5" s="1"/>
  <c r="H216" i="5"/>
  <c r="J216" i="5" s="1"/>
  <c r="J215" i="5"/>
  <c r="I215" i="5"/>
  <c r="H215" i="5"/>
  <c r="I214" i="5"/>
  <c r="H214" i="5"/>
  <c r="J214" i="5" s="1"/>
  <c r="H213" i="5"/>
  <c r="J213" i="5" s="1"/>
  <c r="H212" i="5"/>
  <c r="J211" i="5"/>
  <c r="H211" i="5"/>
  <c r="I211" i="5" s="1"/>
  <c r="H210" i="5"/>
  <c r="J210" i="5" s="1"/>
  <c r="H209" i="5"/>
  <c r="J209" i="5" s="1"/>
  <c r="I208" i="5"/>
  <c r="H208" i="5"/>
  <c r="J208" i="5" s="1"/>
  <c r="I207" i="5"/>
  <c r="H207" i="5"/>
  <c r="J207" i="5" s="1"/>
  <c r="H206" i="5"/>
  <c r="H205" i="5"/>
  <c r="I205" i="5" s="1"/>
  <c r="H204" i="5"/>
  <c r="J203" i="5"/>
  <c r="H203" i="5"/>
  <c r="I203" i="5" s="1"/>
  <c r="H202" i="5"/>
  <c r="J202" i="5" s="1"/>
  <c r="H201" i="5"/>
  <c r="J201" i="5" s="1"/>
  <c r="J200" i="5"/>
  <c r="I200" i="5"/>
  <c r="H200" i="5"/>
  <c r="H199" i="5"/>
  <c r="J199" i="5" s="1"/>
  <c r="H198" i="5"/>
  <c r="J198" i="5" s="1"/>
  <c r="H197" i="5"/>
  <c r="J197" i="5" s="1"/>
  <c r="H196" i="5"/>
  <c r="I196" i="5" s="1"/>
  <c r="J195" i="5"/>
  <c r="H195" i="5"/>
  <c r="I195" i="5" s="1"/>
  <c r="H194" i="5"/>
  <c r="J194" i="5" s="1"/>
  <c r="I193" i="5"/>
  <c r="H193" i="5"/>
  <c r="J193" i="5" s="1"/>
  <c r="H192" i="5"/>
  <c r="J192" i="5" s="1"/>
  <c r="I191" i="5"/>
  <c r="H191" i="5"/>
  <c r="J191" i="5" s="1"/>
  <c r="H190" i="5"/>
  <c r="J190" i="5" s="1"/>
  <c r="I189" i="5"/>
  <c r="H189" i="5"/>
  <c r="J189" i="5" s="1"/>
  <c r="H188" i="5"/>
  <c r="H187" i="5"/>
  <c r="I187" i="5" s="1"/>
  <c r="H186" i="5"/>
  <c r="J186" i="5" s="1"/>
  <c r="H185" i="5"/>
  <c r="H184" i="5"/>
  <c r="J184" i="5" s="1"/>
  <c r="J183" i="5"/>
  <c r="I183" i="5"/>
  <c r="H183" i="5"/>
  <c r="H182" i="5"/>
  <c r="J182" i="5" s="1"/>
  <c r="H181" i="5"/>
  <c r="J180" i="5"/>
  <c r="H180" i="5"/>
  <c r="I180" i="5" s="1"/>
  <c r="J179" i="5"/>
  <c r="H179" i="5"/>
  <c r="I179" i="5" s="1"/>
  <c r="H178" i="5"/>
  <c r="J178" i="5" s="1"/>
  <c r="I177" i="5"/>
  <c r="H177" i="5"/>
  <c r="J177" i="5" s="1"/>
  <c r="H176" i="5"/>
  <c r="J176" i="5" s="1"/>
  <c r="H175" i="5"/>
  <c r="J175" i="5" s="1"/>
  <c r="H174" i="5"/>
  <c r="J174" i="5" s="1"/>
  <c r="J173" i="5"/>
  <c r="H173" i="5"/>
  <c r="I173" i="5" s="1"/>
  <c r="H172" i="5"/>
  <c r="H171" i="5"/>
  <c r="I171" i="5" s="1"/>
  <c r="J170" i="5"/>
  <c r="I170" i="5"/>
  <c r="H170" i="5"/>
  <c r="H169" i="5"/>
  <c r="J169" i="5" s="1"/>
  <c r="H168" i="5"/>
  <c r="H167" i="5"/>
  <c r="J167" i="5" s="1"/>
  <c r="H166" i="5"/>
  <c r="J166" i="5" s="1"/>
  <c r="H165" i="5"/>
  <c r="J165" i="5" s="1"/>
  <c r="H164" i="5"/>
  <c r="I164" i="5" s="1"/>
  <c r="H163" i="5"/>
  <c r="J163" i="5" s="1"/>
  <c r="J162" i="5"/>
  <c r="H162" i="5"/>
  <c r="I162" i="5" s="1"/>
  <c r="H161" i="5"/>
  <c r="J161" i="5" s="1"/>
  <c r="H160" i="5"/>
  <c r="J160" i="5" s="1"/>
  <c r="H159" i="5"/>
  <c r="J159" i="5" s="1"/>
  <c r="H158" i="5"/>
  <c r="J158" i="5" s="1"/>
  <c r="H157" i="5"/>
  <c r="J157" i="5" s="1"/>
  <c r="H156" i="5"/>
  <c r="J155" i="5"/>
  <c r="H155" i="5"/>
  <c r="I155" i="5" s="1"/>
  <c r="H154" i="5"/>
  <c r="J154" i="5" s="1"/>
  <c r="H153" i="5"/>
  <c r="J153" i="5" s="1"/>
  <c r="H152" i="5"/>
  <c r="J152" i="5" s="1"/>
  <c r="J151" i="5"/>
  <c r="H151" i="5"/>
  <c r="I151" i="5" s="1"/>
  <c r="H150" i="5"/>
  <c r="J150" i="5" s="1"/>
  <c r="H149" i="5"/>
  <c r="J148" i="5"/>
  <c r="H148" i="5"/>
  <c r="I148" i="5" s="1"/>
  <c r="H147" i="5"/>
  <c r="J147" i="5" s="1"/>
  <c r="I146" i="5"/>
  <c r="H146" i="5"/>
  <c r="J146" i="5" s="1"/>
  <c r="H145" i="5"/>
  <c r="J145" i="5" s="1"/>
  <c r="H144" i="5"/>
  <c r="J144" i="5" s="1"/>
  <c r="J143" i="5"/>
  <c r="I143" i="5"/>
  <c r="H143" i="5"/>
  <c r="H142" i="5"/>
  <c r="J142" i="5" s="1"/>
  <c r="H141" i="5"/>
  <c r="J141" i="5" s="1"/>
  <c r="H140" i="5"/>
  <c r="J139" i="5"/>
  <c r="I139" i="5"/>
  <c r="H139" i="5"/>
  <c r="H138" i="5"/>
  <c r="J138" i="5" s="1"/>
  <c r="H137" i="5"/>
  <c r="J137" i="5" s="1"/>
  <c r="H136" i="5"/>
  <c r="J136" i="5" s="1"/>
  <c r="I135" i="5"/>
  <c r="H135" i="5"/>
  <c r="J135" i="5" s="1"/>
  <c r="H134" i="5"/>
  <c r="J134" i="5" s="1"/>
  <c r="H133" i="5"/>
  <c r="J133" i="5" s="1"/>
  <c r="J132" i="5"/>
  <c r="H132" i="5"/>
  <c r="I132" i="5" s="1"/>
  <c r="H131" i="5"/>
  <c r="H130" i="5"/>
  <c r="J130" i="5" s="1"/>
  <c r="H129" i="5"/>
  <c r="J129" i="5" s="1"/>
  <c r="I128" i="5"/>
  <c r="H128" i="5"/>
  <c r="J128" i="5" s="1"/>
  <c r="J127" i="5"/>
  <c r="H127" i="5"/>
  <c r="I127" i="5" s="1"/>
  <c r="H126" i="5"/>
  <c r="J126" i="5" s="1"/>
  <c r="J125" i="5"/>
  <c r="I125" i="5"/>
  <c r="H125" i="5"/>
  <c r="H124" i="5"/>
  <c r="H123" i="5"/>
  <c r="J123" i="5" s="1"/>
  <c r="J122" i="5"/>
  <c r="H122" i="5"/>
  <c r="I122" i="5" s="1"/>
  <c r="I121" i="5"/>
  <c r="H121" i="5"/>
  <c r="J121" i="5" s="1"/>
  <c r="I120" i="5"/>
  <c r="H120" i="5"/>
  <c r="J120" i="5" s="1"/>
  <c r="H119" i="5"/>
  <c r="J119" i="5" s="1"/>
  <c r="H118" i="5"/>
  <c r="J118" i="5" s="1"/>
  <c r="I117" i="5"/>
  <c r="H117" i="5"/>
  <c r="J117" i="5" s="1"/>
  <c r="J116" i="5"/>
  <c r="H116" i="5"/>
  <c r="I116" i="5" s="1"/>
  <c r="H115" i="5"/>
  <c r="J115" i="5" s="1"/>
  <c r="H114" i="5"/>
  <c r="J114" i="5" s="1"/>
  <c r="H113" i="5"/>
  <c r="H112" i="5"/>
  <c r="J112" i="5" s="1"/>
  <c r="J111" i="5"/>
  <c r="H111" i="5"/>
  <c r="I111" i="5" s="1"/>
  <c r="H110" i="5"/>
  <c r="J110" i="5" s="1"/>
  <c r="H109" i="5"/>
  <c r="H108" i="5"/>
  <c r="H107" i="5"/>
  <c r="H106" i="5"/>
  <c r="J106" i="5" s="1"/>
  <c r="H105" i="5"/>
  <c r="J105" i="5" s="1"/>
  <c r="I104" i="5"/>
  <c r="H104" i="5"/>
  <c r="J104" i="5" s="1"/>
  <c r="H103" i="5"/>
  <c r="J103" i="5" s="1"/>
  <c r="I102" i="5"/>
  <c r="H102" i="5"/>
  <c r="J102" i="5" s="1"/>
  <c r="H101" i="5"/>
  <c r="J101" i="5" s="1"/>
  <c r="H100" i="5"/>
  <c r="I100" i="5" s="1"/>
  <c r="I99" i="5"/>
  <c r="H99" i="5"/>
  <c r="J99" i="5" s="1"/>
  <c r="J98" i="5"/>
  <c r="H98" i="5"/>
  <c r="I98" i="5" s="1"/>
  <c r="H97" i="5"/>
  <c r="J97" i="5" s="1"/>
  <c r="H96" i="5"/>
  <c r="J96" i="5" s="1"/>
  <c r="I95" i="5"/>
  <c r="H95" i="5"/>
  <c r="J95" i="5" s="1"/>
  <c r="H94" i="5"/>
  <c r="J94" i="5" s="1"/>
  <c r="J93" i="5"/>
  <c r="I93" i="5"/>
  <c r="H93" i="5"/>
  <c r="H92" i="5"/>
  <c r="H91" i="5"/>
  <c r="J91" i="5" s="1"/>
  <c r="J90" i="5"/>
  <c r="I90" i="5"/>
  <c r="H90" i="5"/>
  <c r="H89" i="5"/>
  <c r="H88" i="5"/>
  <c r="J88" i="5" s="1"/>
  <c r="I87" i="5"/>
  <c r="H87" i="5"/>
  <c r="J87" i="5" s="1"/>
  <c r="H86" i="5"/>
  <c r="J86" i="5" s="1"/>
  <c r="H85" i="5"/>
  <c r="H84" i="5"/>
  <c r="I84" i="5" s="1"/>
  <c r="J83" i="5"/>
  <c r="I83" i="5"/>
  <c r="H83" i="5"/>
  <c r="H82" i="5"/>
  <c r="J82" i="5" s="1"/>
  <c r="H81" i="5"/>
  <c r="J81" i="5" s="1"/>
  <c r="H80" i="5"/>
  <c r="J80" i="5" s="1"/>
  <c r="I79" i="5"/>
  <c r="H79" i="5"/>
  <c r="J79" i="5" s="1"/>
  <c r="H78" i="5"/>
  <c r="I78" i="5" s="1"/>
  <c r="H77" i="5"/>
  <c r="J77" i="5" s="1"/>
  <c r="J76" i="5"/>
  <c r="H76" i="5"/>
  <c r="I76" i="5" s="1"/>
  <c r="H75" i="5"/>
  <c r="J75" i="5" s="1"/>
  <c r="H74" i="5"/>
  <c r="J74" i="5" s="1"/>
  <c r="H73" i="5"/>
  <c r="J72" i="5"/>
  <c r="H72" i="5"/>
  <c r="I72" i="5" s="1"/>
  <c r="H71" i="5"/>
  <c r="J71" i="5" s="1"/>
  <c r="H70" i="5"/>
  <c r="J70" i="5" s="1"/>
  <c r="J69" i="5"/>
  <c r="I69" i="5"/>
  <c r="H69" i="5"/>
  <c r="H68" i="5"/>
  <c r="I68" i="5" s="1"/>
  <c r="H67" i="5"/>
  <c r="J67" i="5" s="1"/>
  <c r="H66" i="5"/>
  <c r="H65" i="5"/>
  <c r="J65" i="5" s="1"/>
  <c r="H64" i="5"/>
  <c r="J64" i="5" s="1"/>
  <c r="J63" i="5"/>
  <c r="I63" i="5"/>
  <c r="H63" i="5"/>
  <c r="H62" i="5"/>
  <c r="J62" i="5" s="1"/>
  <c r="H61" i="5"/>
  <c r="J61" i="5" s="1"/>
  <c r="H60" i="5"/>
  <c r="H59" i="5"/>
  <c r="J59" i="5" s="1"/>
  <c r="H58" i="5"/>
  <c r="J58" i="5" s="1"/>
  <c r="H57" i="5"/>
  <c r="J57" i="5" s="1"/>
  <c r="H56" i="5"/>
  <c r="J56" i="5" s="1"/>
  <c r="H55" i="5"/>
  <c r="J55" i="5" s="1"/>
  <c r="H54" i="5"/>
  <c r="J54" i="5" s="1"/>
  <c r="H53" i="5"/>
  <c r="J53" i="5" s="1"/>
  <c r="J52" i="5"/>
  <c r="H52" i="5"/>
  <c r="I52" i="5" s="1"/>
  <c r="H51" i="5"/>
  <c r="I51" i="5" s="1"/>
  <c r="H50" i="5"/>
  <c r="I49" i="5"/>
  <c r="H49" i="5"/>
  <c r="J49" i="5" s="1"/>
  <c r="H48" i="5"/>
  <c r="J48" i="5" s="1"/>
  <c r="H47" i="5"/>
  <c r="J47" i="5" s="1"/>
  <c r="H46" i="5"/>
  <c r="J46" i="5" s="1"/>
  <c r="J45" i="5"/>
  <c r="I45" i="5"/>
  <c r="H45" i="5"/>
  <c r="H44" i="5"/>
  <c r="H43" i="5"/>
  <c r="I43" i="5" s="1"/>
  <c r="J42" i="5"/>
  <c r="I42" i="5"/>
  <c r="H42" i="5"/>
  <c r="I41" i="5"/>
  <c r="H41" i="5"/>
  <c r="J41" i="5" s="1"/>
  <c r="I40" i="5"/>
  <c r="H40" i="5"/>
  <c r="J40" i="5" s="1"/>
  <c r="J39" i="5"/>
  <c r="I39" i="5"/>
  <c r="H39" i="5"/>
  <c r="I38" i="5"/>
  <c r="H38" i="5"/>
  <c r="J38" i="5" s="1"/>
  <c r="H37" i="5"/>
  <c r="H36" i="5"/>
  <c r="I36" i="5" s="1"/>
  <c r="H35" i="5"/>
  <c r="J35" i="5" s="1"/>
  <c r="H34" i="5"/>
  <c r="J34" i="5" s="1"/>
  <c r="H33" i="5"/>
  <c r="J33" i="5" s="1"/>
  <c r="H32" i="5"/>
  <c r="J32" i="5" s="1"/>
  <c r="H31" i="5"/>
  <c r="J31" i="5" s="1"/>
  <c r="H30" i="5"/>
  <c r="J30" i="5" s="1"/>
  <c r="I29" i="5"/>
  <c r="H29" i="5"/>
  <c r="J29" i="5" s="1"/>
  <c r="H28" i="5"/>
  <c r="I28" i="5" s="1"/>
  <c r="H27" i="5"/>
  <c r="J27" i="5" s="1"/>
  <c r="H26" i="5"/>
  <c r="J26" i="5" s="1"/>
  <c r="H25" i="5"/>
  <c r="H24" i="5"/>
  <c r="J24" i="5" s="1"/>
  <c r="I23" i="5"/>
  <c r="H23" i="5"/>
  <c r="J23" i="5" s="1"/>
  <c r="H22" i="5"/>
  <c r="I22" i="5" s="1"/>
  <c r="S8" i="5"/>
  <c r="R8" i="5"/>
  <c r="H21" i="5"/>
  <c r="J21" i="5" s="1"/>
  <c r="S11" i="5"/>
  <c r="R11" i="5"/>
  <c r="H20" i="5"/>
  <c r="S16" i="5"/>
  <c r="R16" i="5"/>
  <c r="H19" i="5"/>
  <c r="J19" i="5" s="1"/>
  <c r="S6" i="5"/>
  <c r="R6" i="5"/>
  <c r="H18" i="5"/>
  <c r="J18" i="5" s="1"/>
  <c r="S2" i="5"/>
  <c r="R2" i="5"/>
  <c r="I17" i="5"/>
  <c r="H17" i="5"/>
  <c r="J17" i="5" s="1"/>
  <c r="S3" i="5"/>
  <c r="R3" i="5"/>
  <c r="G602" i="34" s="1"/>
  <c r="I16" i="5"/>
  <c r="H16" i="5"/>
  <c r="J16" i="5" s="1"/>
  <c r="S18" i="5"/>
  <c r="H601" i="34" s="1"/>
  <c r="R18" i="5"/>
  <c r="J15" i="5"/>
  <c r="H15" i="5"/>
  <c r="I15" i="5" s="1"/>
  <c r="S13" i="5"/>
  <c r="R13" i="5"/>
  <c r="I14" i="5"/>
  <c r="H14" i="5"/>
  <c r="J14" i="5" s="1"/>
  <c r="S10" i="5"/>
  <c r="R10" i="5"/>
  <c r="H13" i="5"/>
  <c r="S15" i="5"/>
  <c r="R15" i="5"/>
  <c r="H12" i="5"/>
  <c r="S5" i="5"/>
  <c r="R5" i="5"/>
  <c r="H11" i="5"/>
  <c r="J11" i="5" s="1"/>
  <c r="S12" i="5"/>
  <c r="H596" i="34" s="1"/>
  <c r="R12" i="5"/>
  <c r="I10" i="5"/>
  <c r="H10" i="5"/>
  <c r="J10" i="5" s="1"/>
  <c r="S20" i="5"/>
  <c r="R20" i="5"/>
  <c r="H9" i="5"/>
  <c r="J9" i="5" s="1"/>
  <c r="S21" i="5"/>
  <c r="H594" i="34" s="1"/>
  <c r="R21" i="5"/>
  <c r="H8" i="5"/>
  <c r="S7" i="5"/>
  <c r="H593" i="34" s="1"/>
  <c r="R7" i="5"/>
  <c r="H7" i="5"/>
  <c r="J7" i="5" s="1"/>
  <c r="S9" i="5"/>
  <c r="R9" i="5"/>
  <c r="H6" i="5"/>
  <c r="J6" i="5" s="1"/>
  <c r="S17" i="5"/>
  <c r="H591" i="34" s="1"/>
  <c r="R17" i="5"/>
  <c r="H5" i="5"/>
  <c r="S4" i="5"/>
  <c r="R4" i="5"/>
  <c r="G590" i="34" s="1"/>
  <c r="J4" i="5"/>
  <c r="I4" i="5"/>
  <c r="H4" i="5"/>
  <c r="S19" i="5"/>
  <c r="H589" i="34" s="1"/>
  <c r="R19" i="5"/>
  <c r="H3" i="5"/>
  <c r="J3" i="5" s="1"/>
  <c r="S14" i="5"/>
  <c r="H588" i="34" s="1"/>
  <c r="R14" i="5"/>
  <c r="G588" i="34" s="1"/>
  <c r="H2" i="5"/>
  <c r="I2" i="5" s="1"/>
  <c r="A128" i="34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  <c r="A194" i="34" s="1"/>
  <c r="A195" i="34" s="1"/>
  <c r="A196" i="34" s="1"/>
  <c r="A197" i="34" s="1"/>
  <c r="A198" i="34" s="1"/>
  <c r="A199" i="34" s="1"/>
  <c r="A200" i="34" s="1"/>
  <c r="A201" i="34" s="1"/>
  <c r="A202" i="34" s="1"/>
  <c r="A203" i="34" s="1"/>
  <c r="A204" i="34" s="1"/>
  <c r="A205" i="34" s="1"/>
  <c r="A206" i="34" s="1"/>
  <c r="A207" i="34" s="1"/>
  <c r="A208" i="34" s="1"/>
  <c r="A209" i="34" s="1"/>
  <c r="A210" i="34" s="1"/>
  <c r="A211" i="34" s="1"/>
  <c r="A212" i="34" s="1"/>
  <c r="A213" i="34" s="1"/>
  <c r="A214" i="34" s="1"/>
  <c r="A215" i="34" s="1"/>
  <c r="A216" i="34" s="1"/>
  <c r="A217" i="34" s="1"/>
  <c r="A218" i="34" s="1"/>
  <c r="A219" i="34" s="1"/>
  <c r="A220" i="34" s="1"/>
  <c r="A221" i="34" s="1"/>
  <c r="A222" i="34" s="1"/>
  <c r="A223" i="34" s="1"/>
  <c r="A224" i="34" s="1"/>
  <c r="A225" i="34" s="1"/>
  <c r="A226" i="34" s="1"/>
  <c r="A227" i="34" s="1"/>
  <c r="A228" i="34" s="1"/>
  <c r="A229" i="34" s="1"/>
  <c r="A230" i="34" s="1"/>
  <c r="A231" i="34" s="1"/>
  <c r="A232" i="34" s="1"/>
  <c r="A233" i="34" s="1"/>
  <c r="A234" i="34" s="1"/>
  <c r="A235" i="34" s="1"/>
  <c r="A236" i="34" s="1"/>
  <c r="A237" i="34" s="1"/>
  <c r="A238" i="34" s="1"/>
  <c r="A239" i="34" s="1"/>
  <c r="A240" i="34" s="1"/>
  <c r="A241" i="34" s="1"/>
  <c r="A242" i="34" s="1"/>
  <c r="A243" i="34" s="1"/>
  <c r="A244" i="34" s="1"/>
  <c r="A245" i="34" s="1"/>
  <c r="A246" i="34" s="1"/>
  <c r="A247" i="34" s="1"/>
  <c r="A248" i="34" s="1"/>
  <c r="A249" i="34" s="1"/>
  <c r="A250" i="34" s="1"/>
  <c r="A251" i="34" s="1"/>
  <c r="A252" i="34" s="1"/>
  <c r="A253" i="34" s="1"/>
  <c r="A254" i="34" s="1"/>
  <c r="A255" i="34" s="1"/>
  <c r="A256" i="34" s="1"/>
  <c r="A257" i="34" s="1"/>
  <c r="A258" i="34" s="1"/>
  <c r="A259" i="34" s="1"/>
  <c r="A260" i="34" s="1"/>
  <c r="A261" i="34" s="1"/>
  <c r="A262" i="34" s="1"/>
  <c r="A263" i="34" s="1"/>
  <c r="A264" i="34" s="1"/>
  <c r="A265" i="34" s="1"/>
  <c r="A266" i="34" s="1"/>
  <c r="A267" i="34" s="1"/>
  <c r="A268" i="34" s="1"/>
  <c r="A269" i="34" s="1"/>
  <c r="A270" i="34" s="1"/>
  <c r="A271" i="34" s="1"/>
  <c r="A272" i="34" s="1"/>
  <c r="A273" i="34" s="1"/>
  <c r="A274" i="34" s="1"/>
  <c r="A275" i="34" s="1"/>
  <c r="A276" i="34" s="1"/>
  <c r="A277" i="34" s="1"/>
  <c r="A278" i="34" s="1"/>
  <c r="A279" i="34" s="1"/>
  <c r="A280" i="34" s="1"/>
  <c r="A281" i="34" s="1"/>
  <c r="A282" i="34" s="1"/>
  <c r="A283" i="34" s="1"/>
  <c r="A284" i="34" s="1"/>
  <c r="A285" i="34" s="1"/>
  <c r="A286" i="34" s="1"/>
  <c r="A287" i="34" s="1"/>
  <c r="A288" i="34" s="1"/>
  <c r="A289" i="34" s="1"/>
  <c r="A290" i="34" s="1"/>
  <c r="A291" i="34" s="1"/>
  <c r="A292" i="34" s="1"/>
  <c r="A293" i="34" s="1"/>
  <c r="A294" i="34" s="1"/>
  <c r="A295" i="34" s="1"/>
  <c r="A296" i="34" s="1"/>
  <c r="A297" i="34" s="1"/>
  <c r="A298" i="34" s="1"/>
  <c r="A299" i="34" s="1"/>
  <c r="A300" i="34" s="1"/>
  <c r="A301" i="34" s="1"/>
  <c r="A302" i="34" s="1"/>
  <c r="A303" i="34" s="1"/>
  <c r="A304" i="34" s="1"/>
  <c r="A305" i="34" s="1"/>
  <c r="A306" i="34" s="1"/>
  <c r="A307" i="34" s="1"/>
  <c r="A308" i="34" s="1"/>
  <c r="A309" i="34" s="1"/>
  <c r="A310" i="34" s="1"/>
  <c r="A311" i="34" s="1"/>
  <c r="A312" i="34" s="1"/>
  <c r="A313" i="34" s="1"/>
  <c r="A314" i="34" s="1"/>
  <c r="A315" i="34" s="1"/>
  <c r="A316" i="34" s="1"/>
  <c r="A317" i="34" s="1"/>
  <c r="A318" i="34" s="1"/>
  <c r="A319" i="34" s="1"/>
  <c r="A320" i="34" s="1"/>
  <c r="A321" i="34" s="1"/>
  <c r="A322" i="34" s="1"/>
  <c r="A323" i="34" s="1"/>
  <c r="A324" i="34" s="1"/>
  <c r="A325" i="34" s="1"/>
  <c r="A326" i="34" s="1"/>
  <c r="A327" i="34" s="1"/>
  <c r="A328" i="34" s="1"/>
  <c r="A329" i="34" s="1"/>
  <c r="A330" i="34" s="1"/>
  <c r="A331" i="34" s="1"/>
  <c r="A332" i="34" s="1"/>
  <c r="A333" i="34" s="1"/>
  <c r="A334" i="34" s="1"/>
  <c r="A335" i="34" s="1"/>
  <c r="A336" i="34" s="1"/>
  <c r="A337" i="34" s="1"/>
  <c r="A338" i="34" s="1"/>
  <c r="A339" i="34" s="1"/>
  <c r="A340" i="34" s="1"/>
  <c r="A341" i="34" s="1"/>
  <c r="A342" i="34" s="1"/>
  <c r="A343" i="34" s="1"/>
  <c r="A344" i="34" s="1"/>
  <c r="A345" i="34" s="1"/>
  <c r="A346" i="34" s="1"/>
  <c r="A347" i="34" s="1"/>
  <c r="A348" i="34" s="1"/>
  <c r="A349" i="34" s="1"/>
  <c r="A350" i="34" s="1"/>
  <c r="A351" i="34" s="1"/>
  <c r="A352" i="34" s="1"/>
  <c r="A353" i="34" s="1"/>
  <c r="A354" i="34" s="1"/>
  <c r="A355" i="34" s="1"/>
  <c r="A356" i="34" s="1"/>
  <c r="A357" i="34" s="1"/>
  <c r="A358" i="34" s="1"/>
  <c r="A359" i="34" s="1"/>
  <c r="A360" i="34" s="1"/>
  <c r="A361" i="34" s="1"/>
  <c r="A362" i="34" s="1"/>
  <c r="A363" i="34" s="1"/>
  <c r="A364" i="34" s="1"/>
  <c r="A365" i="34" s="1"/>
  <c r="A366" i="34" s="1"/>
  <c r="A367" i="34" s="1"/>
  <c r="A368" i="34" s="1"/>
  <c r="A369" i="34" s="1"/>
  <c r="A370" i="34" s="1"/>
  <c r="A371" i="34" s="1"/>
  <c r="A372" i="34" s="1"/>
  <c r="A373" i="34" s="1"/>
  <c r="A374" i="34" s="1"/>
  <c r="A375" i="34" s="1"/>
  <c r="A376" i="34" s="1"/>
  <c r="A377" i="34" s="1"/>
  <c r="A378" i="34" s="1"/>
  <c r="A379" i="34" s="1"/>
  <c r="A380" i="34" s="1"/>
  <c r="A381" i="34" s="1"/>
  <c r="A382" i="34" s="1"/>
  <c r="A383" i="34" s="1"/>
  <c r="A384" i="34" s="1"/>
  <c r="A385" i="34" s="1"/>
  <c r="A386" i="34" s="1"/>
  <c r="A387" i="34" s="1"/>
  <c r="A388" i="34" s="1"/>
  <c r="A389" i="34" s="1"/>
  <c r="A390" i="34" s="1"/>
  <c r="A391" i="34" s="1"/>
  <c r="A392" i="34" s="1"/>
  <c r="A393" i="34" s="1"/>
  <c r="A394" i="34" s="1"/>
  <c r="A395" i="34" s="1"/>
  <c r="A396" i="34" s="1"/>
  <c r="A397" i="34" s="1"/>
  <c r="A398" i="34" s="1"/>
  <c r="A399" i="34" s="1"/>
  <c r="A400" i="34" s="1"/>
  <c r="A401" i="34" s="1"/>
  <c r="A402" i="34" s="1"/>
  <c r="A403" i="34" s="1"/>
  <c r="A404" i="34" s="1"/>
  <c r="A405" i="34" s="1"/>
  <c r="A406" i="34" s="1"/>
  <c r="A407" i="34" s="1"/>
  <c r="A408" i="34" s="1"/>
  <c r="A409" i="34" s="1"/>
  <c r="A410" i="34" s="1"/>
  <c r="A411" i="34" s="1"/>
  <c r="A412" i="34" s="1"/>
  <c r="A413" i="34" s="1"/>
  <c r="A414" i="34" s="1"/>
  <c r="A415" i="34" s="1"/>
  <c r="A416" i="34" s="1"/>
  <c r="A417" i="34" s="1"/>
  <c r="A418" i="34" s="1"/>
  <c r="A419" i="34" s="1"/>
  <c r="A420" i="34" s="1"/>
  <c r="A421" i="34" s="1"/>
  <c r="A422" i="34" s="1"/>
  <c r="A423" i="34" s="1"/>
  <c r="A424" i="34" s="1"/>
  <c r="A425" i="34" s="1"/>
  <c r="A426" i="34" s="1"/>
  <c r="A427" i="34" s="1"/>
  <c r="A428" i="34" s="1"/>
  <c r="A429" i="34" s="1"/>
  <c r="A430" i="34" s="1"/>
  <c r="A431" i="34" s="1"/>
  <c r="A432" i="34" s="1"/>
  <c r="A433" i="34" s="1"/>
  <c r="A434" i="34" s="1"/>
  <c r="A435" i="34" s="1"/>
  <c r="A436" i="34" s="1"/>
  <c r="A437" i="34" s="1"/>
  <c r="A438" i="34" s="1"/>
  <c r="A439" i="34" s="1"/>
  <c r="A440" i="34" s="1"/>
  <c r="A441" i="34" s="1"/>
  <c r="A442" i="34" s="1"/>
  <c r="A443" i="34" s="1"/>
  <c r="A444" i="34" s="1"/>
  <c r="A445" i="34" s="1"/>
  <c r="A446" i="34" s="1"/>
  <c r="A447" i="34" s="1"/>
  <c r="A448" i="34" s="1"/>
  <c r="A449" i="34" s="1"/>
  <c r="A450" i="34" s="1"/>
  <c r="A451" i="34" s="1"/>
  <c r="A452" i="34" s="1"/>
  <c r="A453" i="34" s="1"/>
  <c r="A454" i="34" s="1"/>
  <c r="A455" i="34" s="1"/>
  <c r="A456" i="34" s="1"/>
  <c r="A457" i="34" s="1"/>
  <c r="A458" i="34" s="1"/>
  <c r="A459" i="34" s="1"/>
  <c r="A460" i="34" s="1"/>
  <c r="A461" i="34" s="1"/>
  <c r="A462" i="34" s="1"/>
  <c r="A463" i="34" s="1"/>
  <c r="A464" i="34" s="1"/>
  <c r="A465" i="34" s="1"/>
  <c r="A466" i="34" s="1"/>
  <c r="A467" i="34" s="1"/>
  <c r="A468" i="34" s="1"/>
  <c r="A469" i="34" s="1"/>
  <c r="A470" i="34" s="1"/>
  <c r="A471" i="34" s="1"/>
  <c r="A472" i="34" s="1"/>
  <c r="A473" i="34" s="1"/>
  <c r="A474" i="34" s="1"/>
  <c r="A475" i="34" s="1"/>
  <c r="A476" i="34" s="1"/>
  <c r="A477" i="34" s="1"/>
  <c r="A478" i="34" s="1"/>
  <c r="A479" i="34" s="1"/>
  <c r="A480" i="34" s="1"/>
  <c r="A481" i="34" s="1"/>
  <c r="A482" i="34" s="1"/>
  <c r="A483" i="34" s="1"/>
  <c r="A484" i="34" s="1"/>
  <c r="A485" i="34" s="1"/>
  <c r="A486" i="34" s="1"/>
  <c r="A487" i="34" s="1"/>
  <c r="A488" i="34" s="1"/>
  <c r="A489" i="34" s="1"/>
  <c r="A490" i="34" s="1"/>
  <c r="A491" i="34" s="1"/>
  <c r="A492" i="34" s="1"/>
  <c r="A493" i="34" s="1"/>
  <c r="A494" i="34" s="1"/>
  <c r="A495" i="34" s="1"/>
  <c r="A496" i="34" s="1"/>
  <c r="A497" i="34" s="1"/>
  <c r="A498" i="34" s="1"/>
  <c r="A499" i="34" s="1"/>
  <c r="A500" i="34" s="1"/>
  <c r="A501" i="34" s="1"/>
  <c r="A502" i="34" s="1"/>
  <c r="A503" i="34" s="1"/>
  <c r="A504" i="34" s="1"/>
  <c r="A505" i="34" s="1"/>
  <c r="A506" i="34" s="1"/>
  <c r="A507" i="34" s="1"/>
  <c r="A508" i="34" s="1"/>
  <c r="A509" i="34" s="1"/>
  <c r="A510" i="34" s="1"/>
  <c r="A511" i="34" s="1"/>
  <c r="A512" i="34" s="1"/>
  <c r="A513" i="34" s="1"/>
  <c r="A514" i="34" s="1"/>
  <c r="A515" i="34" s="1"/>
  <c r="A516" i="34" s="1"/>
  <c r="A517" i="34" s="1"/>
  <c r="A518" i="34" s="1"/>
  <c r="A519" i="34" s="1"/>
  <c r="A520" i="34" s="1"/>
  <c r="A521" i="34" s="1"/>
  <c r="A522" i="34" s="1"/>
  <c r="A523" i="34" s="1"/>
  <c r="A524" i="34" s="1"/>
  <c r="A525" i="34" s="1"/>
  <c r="A526" i="34" s="1"/>
  <c r="A527" i="34" s="1"/>
  <c r="A528" i="34" s="1"/>
  <c r="A529" i="34" s="1"/>
  <c r="A530" i="34" s="1"/>
  <c r="A531" i="34" s="1"/>
  <c r="A532" i="34" s="1"/>
  <c r="A533" i="34" s="1"/>
  <c r="A534" i="34" s="1"/>
  <c r="A535" i="34" s="1"/>
  <c r="A536" i="34" s="1"/>
  <c r="A537" i="34" s="1"/>
  <c r="A538" i="34" s="1"/>
  <c r="A539" i="34" s="1"/>
  <c r="A540" i="34" s="1"/>
  <c r="A541" i="34" s="1"/>
  <c r="A542" i="34" s="1"/>
  <c r="A543" i="34" s="1"/>
  <c r="A544" i="34" s="1"/>
  <c r="A545" i="34" s="1"/>
  <c r="A546" i="34" s="1"/>
  <c r="A547" i="34" s="1"/>
  <c r="A548" i="34" s="1"/>
  <c r="A549" i="34" s="1"/>
  <c r="A550" i="34" s="1"/>
  <c r="A551" i="34" s="1"/>
  <c r="A552" i="34" s="1"/>
  <c r="A553" i="34" s="1"/>
  <c r="A554" i="34" s="1"/>
  <c r="A555" i="34" s="1"/>
  <c r="A556" i="34" s="1"/>
  <c r="A557" i="34" s="1"/>
  <c r="A558" i="34" s="1"/>
  <c r="A559" i="34" s="1"/>
  <c r="A560" i="34" s="1"/>
  <c r="A561" i="34" s="1"/>
  <c r="A562" i="34" s="1"/>
  <c r="A563" i="34" s="1"/>
  <c r="A564" i="34" s="1"/>
  <c r="A565" i="34" s="1"/>
  <c r="A566" i="34" s="1"/>
  <c r="A567" i="34" s="1"/>
  <c r="A568" i="34" s="1"/>
  <c r="A569" i="34" s="1"/>
  <c r="A570" i="34" s="1"/>
  <c r="A571" i="34" s="1"/>
  <c r="A572" i="34" s="1"/>
  <c r="A573" i="34" s="1"/>
  <c r="A574" i="34" s="1"/>
  <c r="A575" i="34" s="1"/>
  <c r="A576" i="34" s="1"/>
  <c r="A577" i="34" s="1"/>
  <c r="A578" i="34" s="1"/>
  <c r="A579" i="34" s="1"/>
  <c r="A580" i="34" s="1"/>
  <c r="A581" i="34" s="1"/>
  <c r="A582" i="34" s="1"/>
  <c r="A583" i="34" s="1"/>
  <c r="A584" i="34" s="1"/>
  <c r="A585" i="34" s="1"/>
  <c r="A586" i="34" s="1"/>
  <c r="A587" i="34" s="1"/>
  <c r="A588" i="34" s="1"/>
  <c r="A589" i="34" s="1"/>
  <c r="A590" i="34" s="1"/>
  <c r="A591" i="34" s="1"/>
  <c r="A592" i="34" s="1"/>
  <c r="A593" i="34" s="1"/>
  <c r="A594" i="34" s="1"/>
  <c r="A595" i="34" s="1"/>
  <c r="A596" i="34" s="1"/>
  <c r="A597" i="34" s="1"/>
  <c r="A598" i="34" s="1"/>
  <c r="A599" i="34" s="1"/>
  <c r="A600" i="34" s="1"/>
  <c r="A601" i="34" s="1"/>
  <c r="A602" i="34" s="1"/>
  <c r="A603" i="34" s="1"/>
  <c r="A604" i="34" s="1"/>
  <c r="A605" i="34" s="1"/>
  <c r="A606" i="34" s="1"/>
  <c r="A607" i="34" s="1"/>
  <c r="B88" i="34"/>
  <c r="K88" i="34"/>
  <c r="B89" i="34"/>
  <c r="K89" i="34"/>
  <c r="B90" i="34"/>
  <c r="K90" i="34"/>
  <c r="B91" i="34"/>
  <c r="K91" i="34"/>
  <c r="B92" i="34"/>
  <c r="K92" i="34"/>
  <c r="B93" i="34"/>
  <c r="G93" i="34"/>
  <c r="K93" i="34"/>
  <c r="B94" i="34"/>
  <c r="K94" i="34"/>
  <c r="B95" i="34"/>
  <c r="K95" i="34"/>
  <c r="B96" i="34"/>
  <c r="H96" i="34"/>
  <c r="K96" i="34"/>
  <c r="B97" i="34"/>
  <c r="K97" i="34"/>
  <c r="B98" i="34"/>
  <c r="K98" i="34"/>
  <c r="B99" i="34"/>
  <c r="K99" i="34"/>
  <c r="B100" i="34"/>
  <c r="K100" i="34"/>
  <c r="B101" i="34"/>
  <c r="G101" i="34"/>
  <c r="K101" i="34"/>
  <c r="B102" i="34"/>
  <c r="K102" i="34"/>
  <c r="B103" i="34"/>
  <c r="K103" i="34"/>
  <c r="B104" i="34"/>
  <c r="K104" i="34"/>
  <c r="B105" i="34"/>
  <c r="K105" i="34"/>
  <c r="B106" i="34"/>
  <c r="K106" i="34"/>
  <c r="B107" i="34"/>
  <c r="K107" i="34"/>
  <c r="I381" i="30"/>
  <c r="H381" i="30"/>
  <c r="J381" i="30" s="1"/>
  <c r="H380" i="30"/>
  <c r="J380" i="30" s="1"/>
  <c r="J379" i="30"/>
  <c r="H379" i="30"/>
  <c r="I379" i="30" s="1"/>
  <c r="H378" i="30"/>
  <c r="J378" i="30" s="1"/>
  <c r="H377" i="30"/>
  <c r="J377" i="30" s="1"/>
  <c r="J376" i="30"/>
  <c r="H376" i="30"/>
  <c r="I376" i="30" s="1"/>
  <c r="H375" i="30"/>
  <c r="J375" i="30" s="1"/>
  <c r="J374" i="30"/>
  <c r="I374" i="30"/>
  <c r="H374" i="30"/>
  <c r="I373" i="30"/>
  <c r="H373" i="30"/>
  <c r="J373" i="30" s="1"/>
  <c r="H372" i="30"/>
  <c r="J372" i="30" s="1"/>
  <c r="J371" i="30"/>
  <c r="I371" i="30"/>
  <c r="H371" i="30"/>
  <c r="J370" i="30"/>
  <c r="H370" i="30"/>
  <c r="I370" i="30" s="1"/>
  <c r="H369" i="30"/>
  <c r="J369" i="30" s="1"/>
  <c r="H368" i="30"/>
  <c r="J368" i="30" s="1"/>
  <c r="H367" i="30"/>
  <c r="J367" i="30" s="1"/>
  <c r="H366" i="30"/>
  <c r="I366" i="30" s="1"/>
  <c r="I365" i="30"/>
  <c r="H365" i="30"/>
  <c r="J365" i="30" s="1"/>
  <c r="H364" i="30"/>
  <c r="J364" i="30" s="1"/>
  <c r="J363" i="30"/>
  <c r="H363" i="30"/>
  <c r="I363" i="30" s="1"/>
  <c r="H362" i="30"/>
  <c r="J362" i="30" s="1"/>
  <c r="H361" i="30"/>
  <c r="J361" i="30" s="1"/>
  <c r="J360" i="30"/>
  <c r="H360" i="30"/>
  <c r="I360" i="30" s="1"/>
  <c r="H359" i="30"/>
  <c r="J359" i="30" s="1"/>
  <c r="J358" i="30"/>
  <c r="I358" i="30"/>
  <c r="H358" i="30"/>
  <c r="I357" i="30"/>
  <c r="H357" i="30"/>
  <c r="J357" i="30" s="1"/>
  <c r="H356" i="30"/>
  <c r="J356" i="30" s="1"/>
  <c r="J355" i="30"/>
  <c r="I355" i="30"/>
  <c r="H355" i="30"/>
  <c r="J354" i="30"/>
  <c r="H354" i="30"/>
  <c r="I354" i="30" s="1"/>
  <c r="H353" i="30"/>
  <c r="J353" i="30" s="1"/>
  <c r="H352" i="30"/>
  <c r="J352" i="30" s="1"/>
  <c r="H351" i="30"/>
  <c r="J351" i="30" s="1"/>
  <c r="H350" i="30"/>
  <c r="I350" i="30" s="1"/>
  <c r="I349" i="30"/>
  <c r="H349" i="30"/>
  <c r="J349" i="30" s="1"/>
  <c r="H348" i="30"/>
  <c r="J348" i="30" s="1"/>
  <c r="J347" i="30"/>
  <c r="H347" i="30"/>
  <c r="I347" i="30" s="1"/>
  <c r="J346" i="30"/>
  <c r="H346" i="30"/>
  <c r="I346" i="30" s="1"/>
  <c r="H345" i="30"/>
  <c r="J345" i="30" s="1"/>
  <c r="J344" i="30"/>
  <c r="H344" i="30"/>
  <c r="I344" i="30" s="1"/>
  <c r="H343" i="30"/>
  <c r="J343" i="30" s="1"/>
  <c r="J342" i="30"/>
  <c r="I342" i="30"/>
  <c r="H342" i="30"/>
  <c r="I341" i="30"/>
  <c r="H341" i="30"/>
  <c r="J341" i="30" s="1"/>
  <c r="H340" i="30"/>
  <c r="J340" i="30" s="1"/>
  <c r="J339" i="30"/>
  <c r="I339" i="30"/>
  <c r="H339" i="30"/>
  <c r="J338" i="30"/>
  <c r="H338" i="30"/>
  <c r="I338" i="30" s="1"/>
  <c r="H337" i="30"/>
  <c r="J337" i="30" s="1"/>
  <c r="H336" i="30"/>
  <c r="J336" i="30" s="1"/>
  <c r="H335" i="30"/>
  <c r="J335" i="30" s="1"/>
  <c r="H334" i="30"/>
  <c r="I334" i="30" s="1"/>
  <c r="I333" i="30"/>
  <c r="H333" i="30"/>
  <c r="J333" i="30" s="1"/>
  <c r="H332" i="30"/>
  <c r="J332" i="30" s="1"/>
  <c r="J331" i="30"/>
  <c r="H331" i="30"/>
  <c r="I331" i="30" s="1"/>
  <c r="J330" i="30"/>
  <c r="H330" i="30"/>
  <c r="I330" i="30" s="1"/>
  <c r="H329" i="30"/>
  <c r="J329" i="30" s="1"/>
  <c r="J328" i="30"/>
  <c r="H328" i="30"/>
  <c r="I328" i="30" s="1"/>
  <c r="H327" i="30"/>
  <c r="J327" i="30" s="1"/>
  <c r="J326" i="30"/>
  <c r="I326" i="30"/>
  <c r="H326" i="30"/>
  <c r="I325" i="30"/>
  <c r="H325" i="30"/>
  <c r="J325" i="30" s="1"/>
  <c r="I324" i="30"/>
  <c r="H324" i="30"/>
  <c r="J324" i="30" s="1"/>
  <c r="J323" i="30"/>
  <c r="I323" i="30"/>
  <c r="H323" i="30"/>
  <c r="J322" i="30"/>
  <c r="H322" i="30"/>
  <c r="I322" i="30" s="1"/>
  <c r="H321" i="30"/>
  <c r="J321" i="30" s="1"/>
  <c r="H320" i="30"/>
  <c r="J320" i="30" s="1"/>
  <c r="H319" i="30"/>
  <c r="J319" i="30" s="1"/>
  <c r="H318" i="30"/>
  <c r="I318" i="30" s="1"/>
  <c r="H317" i="30"/>
  <c r="J317" i="30" s="1"/>
  <c r="H316" i="30"/>
  <c r="J316" i="30" s="1"/>
  <c r="J315" i="30"/>
  <c r="H315" i="30"/>
  <c r="I315" i="30" s="1"/>
  <c r="J314" i="30"/>
  <c r="H314" i="30"/>
  <c r="I314" i="30" s="1"/>
  <c r="H313" i="30"/>
  <c r="J313" i="30" s="1"/>
  <c r="J312" i="30"/>
  <c r="H312" i="30"/>
  <c r="I312" i="30" s="1"/>
  <c r="H311" i="30"/>
  <c r="J311" i="30" s="1"/>
  <c r="J310" i="30"/>
  <c r="I310" i="30"/>
  <c r="H310" i="30"/>
  <c r="I309" i="30"/>
  <c r="H309" i="30"/>
  <c r="J309" i="30" s="1"/>
  <c r="I308" i="30"/>
  <c r="H308" i="30"/>
  <c r="J308" i="30" s="1"/>
  <c r="J307" i="30"/>
  <c r="I307" i="30"/>
  <c r="H307" i="30"/>
  <c r="J306" i="30"/>
  <c r="H306" i="30"/>
  <c r="I306" i="30" s="1"/>
  <c r="H305" i="30"/>
  <c r="J305" i="30" s="1"/>
  <c r="H304" i="30"/>
  <c r="J304" i="30" s="1"/>
  <c r="H303" i="30"/>
  <c r="J303" i="30" s="1"/>
  <c r="H302" i="30"/>
  <c r="I302" i="30" s="1"/>
  <c r="I301" i="30"/>
  <c r="H301" i="30"/>
  <c r="J301" i="30" s="1"/>
  <c r="H300" i="30"/>
  <c r="J300" i="30" s="1"/>
  <c r="J299" i="30"/>
  <c r="H299" i="30"/>
  <c r="I299" i="30" s="1"/>
  <c r="J298" i="30"/>
  <c r="H298" i="30"/>
  <c r="I298" i="30" s="1"/>
  <c r="H297" i="30"/>
  <c r="J297" i="30" s="1"/>
  <c r="J296" i="30"/>
  <c r="H296" i="30"/>
  <c r="I296" i="30" s="1"/>
  <c r="H295" i="30"/>
  <c r="J295" i="30" s="1"/>
  <c r="J294" i="30"/>
  <c r="I294" i="30"/>
  <c r="H294" i="30"/>
  <c r="J293" i="30"/>
  <c r="I293" i="30"/>
  <c r="H293" i="30"/>
  <c r="I292" i="30"/>
  <c r="H292" i="30"/>
  <c r="J292" i="30" s="1"/>
  <c r="J291" i="30"/>
  <c r="I291" i="30"/>
  <c r="H291" i="30"/>
  <c r="J290" i="30"/>
  <c r="H290" i="30"/>
  <c r="I290" i="30" s="1"/>
  <c r="H289" i="30"/>
  <c r="J289" i="30" s="1"/>
  <c r="H288" i="30"/>
  <c r="J288" i="30" s="1"/>
  <c r="H287" i="30"/>
  <c r="J287" i="30" s="1"/>
  <c r="H286" i="30"/>
  <c r="I286" i="30" s="1"/>
  <c r="I285" i="30"/>
  <c r="H285" i="30"/>
  <c r="J285" i="30" s="1"/>
  <c r="H284" i="30"/>
  <c r="J284" i="30" s="1"/>
  <c r="J283" i="30"/>
  <c r="H283" i="30"/>
  <c r="I283" i="30" s="1"/>
  <c r="J282" i="30"/>
  <c r="H282" i="30"/>
  <c r="I282" i="30" s="1"/>
  <c r="H281" i="30"/>
  <c r="J281" i="30" s="1"/>
  <c r="J280" i="30"/>
  <c r="H280" i="30"/>
  <c r="I280" i="30" s="1"/>
  <c r="H279" i="30"/>
  <c r="J279" i="30" s="1"/>
  <c r="J278" i="30"/>
  <c r="I278" i="30"/>
  <c r="H278" i="30"/>
  <c r="H277" i="30"/>
  <c r="J277" i="30" s="1"/>
  <c r="I276" i="30"/>
  <c r="H276" i="30"/>
  <c r="J276" i="30" s="1"/>
  <c r="J275" i="30"/>
  <c r="I275" i="30"/>
  <c r="H275" i="30"/>
  <c r="J274" i="30"/>
  <c r="H274" i="30"/>
  <c r="I274" i="30" s="1"/>
  <c r="H273" i="30"/>
  <c r="J273" i="30" s="1"/>
  <c r="H272" i="30"/>
  <c r="J272" i="30" s="1"/>
  <c r="H271" i="30"/>
  <c r="J271" i="30" s="1"/>
  <c r="H270" i="30"/>
  <c r="I270" i="30" s="1"/>
  <c r="I269" i="30"/>
  <c r="H269" i="30"/>
  <c r="J269" i="30" s="1"/>
  <c r="H268" i="30"/>
  <c r="J268" i="30" s="1"/>
  <c r="J267" i="30"/>
  <c r="H267" i="30"/>
  <c r="I267" i="30" s="1"/>
  <c r="J266" i="30"/>
  <c r="H266" i="30"/>
  <c r="I266" i="30" s="1"/>
  <c r="H265" i="30"/>
  <c r="J265" i="30" s="1"/>
  <c r="J264" i="30"/>
  <c r="H264" i="30"/>
  <c r="I264" i="30" s="1"/>
  <c r="H263" i="30"/>
  <c r="J263" i="30" s="1"/>
  <c r="J262" i="30"/>
  <c r="I262" i="30"/>
  <c r="H262" i="30"/>
  <c r="I261" i="30"/>
  <c r="H261" i="30"/>
  <c r="J261" i="30" s="1"/>
  <c r="I260" i="30"/>
  <c r="H260" i="30"/>
  <c r="J260" i="30" s="1"/>
  <c r="J259" i="30"/>
  <c r="I259" i="30"/>
  <c r="H259" i="30"/>
  <c r="J258" i="30"/>
  <c r="H258" i="30"/>
  <c r="I258" i="30" s="1"/>
  <c r="H257" i="30"/>
  <c r="J257" i="30" s="1"/>
  <c r="H256" i="30"/>
  <c r="J256" i="30" s="1"/>
  <c r="H255" i="30"/>
  <c r="J255" i="30" s="1"/>
  <c r="H254" i="30"/>
  <c r="I254" i="30" s="1"/>
  <c r="I253" i="30"/>
  <c r="H253" i="30"/>
  <c r="J253" i="30" s="1"/>
  <c r="H252" i="30"/>
  <c r="J252" i="30" s="1"/>
  <c r="J251" i="30"/>
  <c r="H251" i="30"/>
  <c r="I251" i="30" s="1"/>
  <c r="J250" i="30"/>
  <c r="H250" i="30"/>
  <c r="I250" i="30" s="1"/>
  <c r="H249" i="30"/>
  <c r="J249" i="30" s="1"/>
  <c r="J248" i="30"/>
  <c r="H248" i="30"/>
  <c r="I248" i="30" s="1"/>
  <c r="H247" i="30"/>
  <c r="J247" i="30" s="1"/>
  <c r="J246" i="30"/>
  <c r="I246" i="30"/>
  <c r="H246" i="30"/>
  <c r="I245" i="30"/>
  <c r="H245" i="30"/>
  <c r="J245" i="30" s="1"/>
  <c r="J244" i="30"/>
  <c r="I244" i="30"/>
  <c r="H244" i="30"/>
  <c r="J243" i="30"/>
  <c r="I243" i="30"/>
  <c r="H243" i="30"/>
  <c r="J242" i="30"/>
  <c r="H242" i="30"/>
  <c r="I242" i="30" s="1"/>
  <c r="H241" i="30"/>
  <c r="J241" i="30" s="1"/>
  <c r="H240" i="30"/>
  <c r="J240" i="30" s="1"/>
  <c r="H239" i="30"/>
  <c r="J239" i="30" s="1"/>
  <c r="H238" i="30"/>
  <c r="I238" i="30" s="1"/>
  <c r="I237" i="30"/>
  <c r="H237" i="30"/>
  <c r="J237" i="30" s="1"/>
  <c r="H236" i="30"/>
  <c r="J236" i="30" s="1"/>
  <c r="J235" i="30"/>
  <c r="H235" i="30"/>
  <c r="I235" i="30" s="1"/>
  <c r="J234" i="30"/>
  <c r="H234" i="30"/>
  <c r="I234" i="30" s="1"/>
  <c r="H233" i="30"/>
  <c r="J233" i="30" s="1"/>
  <c r="J232" i="30"/>
  <c r="H232" i="30"/>
  <c r="I232" i="30" s="1"/>
  <c r="H231" i="30"/>
  <c r="J231" i="30" s="1"/>
  <c r="J230" i="30"/>
  <c r="I230" i="30"/>
  <c r="H230" i="30"/>
  <c r="I229" i="30"/>
  <c r="H229" i="30"/>
  <c r="J229" i="30" s="1"/>
  <c r="J228" i="30"/>
  <c r="I228" i="30"/>
  <c r="H228" i="30"/>
  <c r="J227" i="30"/>
  <c r="I227" i="30"/>
  <c r="H227" i="30"/>
  <c r="H226" i="30"/>
  <c r="I226" i="30" s="1"/>
  <c r="H225" i="30"/>
  <c r="J225" i="30" s="1"/>
  <c r="H224" i="30"/>
  <c r="J224" i="30" s="1"/>
  <c r="H223" i="30"/>
  <c r="J223" i="30" s="1"/>
  <c r="H222" i="30"/>
  <c r="I222" i="30" s="1"/>
  <c r="I221" i="30"/>
  <c r="H221" i="30"/>
  <c r="J221" i="30" s="1"/>
  <c r="H220" i="30"/>
  <c r="J220" i="30" s="1"/>
  <c r="J219" i="30"/>
  <c r="H219" i="30"/>
  <c r="I219" i="30" s="1"/>
  <c r="J218" i="30"/>
  <c r="H218" i="30"/>
  <c r="I218" i="30" s="1"/>
  <c r="H217" i="30"/>
  <c r="J217" i="30" s="1"/>
  <c r="J216" i="30"/>
  <c r="H216" i="30"/>
  <c r="I216" i="30" s="1"/>
  <c r="H215" i="30"/>
  <c r="J215" i="30" s="1"/>
  <c r="J214" i="30"/>
  <c r="I214" i="30"/>
  <c r="H214" i="30"/>
  <c r="I213" i="30"/>
  <c r="H213" i="30"/>
  <c r="J213" i="30" s="1"/>
  <c r="H212" i="30"/>
  <c r="I212" i="30" s="1"/>
  <c r="J211" i="30"/>
  <c r="I211" i="30"/>
  <c r="H211" i="30"/>
  <c r="J210" i="30"/>
  <c r="H210" i="30"/>
  <c r="I210" i="30" s="1"/>
  <c r="H209" i="30"/>
  <c r="J209" i="30" s="1"/>
  <c r="H208" i="30"/>
  <c r="J208" i="30" s="1"/>
  <c r="H207" i="30"/>
  <c r="J207" i="30" s="1"/>
  <c r="H206" i="30"/>
  <c r="I206" i="30" s="1"/>
  <c r="I205" i="30"/>
  <c r="H205" i="30"/>
  <c r="J205" i="30" s="1"/>
  <c r="H204" i="30"/>
  <c r="J204" i="30" s="1"/>
  <c r="J203" i="30"/>
  <c r="H203" i="30"/>
  <c r="I203" i="30" s="1"/>
  <c r="H202" i="30"/>
  <c r="I202" i="30" s="1"/>
  <c r="H201" i="30"/>
  <c r="J201" i="30" s="1"/>
  <c r="J200" i="30"/>
  <c r="H200" i="30"/>
  <c r="I200" i="30" s="1"/>
  <c r="H199" i="30"/>
  <c r="J199" i="30" s="1"/>
  <c r="J198" i="30"/>
  <c r="I198" i="30"/>
  <c r="H198" i="30"/>
  <c r="I197" i="30"/>
  <c r="H197" i="30"/>
  <c r="J197" i="30" s="1"/>
  <c r="J196" i="30"/>
  <c r="I196" i="30"/>
  <c r="H196" i="30"/>
  <c r="H195" i="30"/>
  <c r="I195" i="30" s="1"/>
  <c r="J194" i="30"/>
  <c r="H194" i="30"/>
  <c r="I194" i="30" s="1"/>
  <c r="H193" i="30"/>
  <c r="J193" i="30" s="1"/>
  <c r="H192" i="30"/>
  <c r="J192" i="30" s="1"/>
  <c r="H191" i="30"/>
  <c r="J191" i="30" s="1"/>
  <c r="H190" i="30"/>
  <c r="I190" i="30" s="1"/>
  <c r="I189" i="30"/>
  <c r="H189" i="30"/>
  <c r="J189" i="30" s="1"/>
  <c r="H188" i="30"/>
  <c r="J188" i="30" s="1"/>
  <c r="J187" i="30"/>
  <c r="H187" i="30"/>
  <c r="I187" i="30" s="1"/>
  <c r="H186" i="30"/>
  <c r="I186" i="30" s="1"/>
  <c r="H185" i="30"/>
  <c r="J185" i="30" s="1"/>
  <c r="J184" i="30"/>
  <c r="H184" i="30"/>
  <c r="I184" i="30" s="1"/>
  <c r="H183" i="30"/>
  <c r="J183" i="30" s="1"/>
  <c r="J182" i="30"/>
  <c r="I182" i="30"/>
  <c r="H182" i="30"/>
  <c r="I181" i="30"/>
  <c r="H181" i="30"/>
  <c r="J181" i="30" s="1"/>
  <c r="J180" i="30"/>
  <c r="I180" i="30"/>
  <c r="H180" i="30"/>
  <c r="J179" i="30"/>
  <c r="I179" i="30"/>
  <c r="H179" i="30"/>
  <c r="J178" i="30"/>
  <c r="H178" i="30"/>
  <c r="I178" i="30" s="1"/>
  <c r="H177" i="30"/>
  <c r="J177" i="30" s="1"/>
  <c r="H176" i="30"/>
  <c r="J176" i="30" s="1"/>
  <c r="H175" i="30"/>
  <c r="J175" i="30" s="1"/>
  <c r="H174" i="30"/>
  <c r="I174" i="30" s="1"/>
  <c r="I173" i="30"/>
  <c r="H173" i="30"/>
  <c r="J173" i="30" s="1"/>
  <c r="H172" i="30"/>
  <c r="J172" i="30" s="1"/>
  <c r="J171" i="30"/>
  <c r="H171" i="30"/>
  <c r="I171" i="30" s="1"/>
  <c r="J170" i="30"/>
  <c r="H170" i="30"/>
  <c r="I170" i="30" s="1"/>
  <c r="H169" i="30"/>
  <c r="J169" i="30" s="1"/>
  <c r="J168" i="30"/>
  <c r="H168" i="30"/>
  <c r="I168" i="30" s="1"/>
  <c r="H167" i="30"/>
  <c r="J167" i="30" s="1"/>
  <c r="I166" i="30"/>
  <c r="H166" i="30"/>
  <c r="J166" i="30" s="1"/>
  <c r="I165" i="30"/>
  <c r="H165" i="30"/>
  <c r="J165" i="30" s="1"/>
  <c r="J164" i="30"/>
  <c r="H164" i="30"/>
  <c r="I164" i="30" s="1"/>
  <c r="J163" i="30"/>
  <c r="I163" i="30"/>
  <c r="H163" i="30"/>
  <c r="J162" i="30"/>
  <c r="H162" i="30"/>
  <c r="I162" i="30" s="1"/>
  <c r="H161" i="30"/>
  <c r="J161" i="30" s="1"/>
  <c r="H160" i="30"/>
  <c r="J160" i="30" s="1"/>
  <c r="H159" i="30"/>
  <c r="J159" i="30" s="1"/>
  <c r="H158" i="30"/>
  <c r="I158" i="30" s="1"/>
  <c r="I157" i="30"/>
  <c r="H157" i="30"/>
  <c r="J157" i="30" s="1"/>
  <c r="H156" i="30"/>
  <c r="J156" i="30" s="1"/>
  <c r="J155" i="30"/>
  <c r="H155" i="30"/>
  <c r="I155" i="30" s="1"/>
  <c r="J154" i="30"/>
  <c r="H154" i="30"/>
  <c r="I154" i="30" s="1"/>
  <c r="H153" i="30"/>
  <c r="J153" i="30" s="1"/>
  <c r="J152" i="30"/>
  <c r="H152" i="30"/>
  <c r="I152" i="30" s="1"/>
  <c r="H151" i="30"/>
  <c r="J151" i="30" s="1"/>
  <c r="I150" i="30"/>
  <c r="H150" i="30"/>
  <c r="J150" i="30" s="1"/>
  <c r="I149" i="30"/>
  <c r="H149" i="30"/>
  <c r="J149" i="30" s="1"/>
  <c r="J148" i="30"/>
  <c r="I148" i="30"/>
  <c r="H148" i="30"/>
  <c r="J147" i="30"/>
  <c r="I147" i="30"/>
  <c r="H147" i="30"/>
  <c r="J146" i="30"/>
  <c r="H146" i="30"/>
  <c r="I146" i="30" s="1"/>
  <c r="H145" i="30"/>
  <c r="J145" i="30" s="1"/>
  <c r="H144" i="30"/>
  <c r="J144" i="30" s="1"/>
  <c r="H143" i="30"/>
  <c r="J143" i="30" s="1"/>
  <c r="H142" i="30"/>
  <c r="I142" i="30" s="1"/>
  <c r="I141" i="30"/>
  <c r="H141" i="30"/>
  <c r="J141" i="30" s="1"/>
  <c r="J140" i="30"/>
  <c r="I140" i="30"/>
  <c r="H140" i="30"/>
  <c r="J139" i="30"/>
  <c r="H139" i="30"/>
  <c r="I139" i="30" s="1"/>
  <c r="J138" i="30"/>
  <c r="H138" i="30"/>
  <c r="I138" i="30" s="1"/>
  <c r="H137" i="30"/>
  <c r="J137" i="30" s="1"/>
  <c r="J136" i="30"/>
  <c r="H136" i="30"/>
  <c r="I136" i="30" s="1"/>
  <c r="H135" i="30"/>
  <c r="J135" i="30" s="1"/>
  <c r="I134" i="30"/>
  <c r="H134" i="30"/>
  <c r="J134" i="30" s="1"/>
  <c r="I133" i="30"/>
  <c r="H133" i="30"/>
  <c r="J133" i="30" s="1"/>
  <c r="J132" i="30"/>
  <c r="I132" i="30"/>
  <c r="H132" i="30"/>
  <c r="J131" i="30"/>
  <c r="I131" i="30"/>
  <c r="H131" i="30"/>
  <c r="J130" i="30"/>
  <c r="H130" i="30"/>
  <c r="I130" i="30" s="1"/>
  <c r="H129" i="30"/>
  <c r="J129" i="30" s="1"/>
  <c r="H128" i="30"/>
  <c r="J128" i="30" s="1"/>
  <c r="H127" i="30"/>
  <c r="J127" i="30" s="1"/>
  <c r="H126" i="30"/>
  <c r="I126" i="30" s="1"/>
  <c r="J125" i="30"/>
  <c r="I125" i="30"/>
  <c r="H125" i="30"/>
  <c r="J124" i="30"/>
  <c r="I124" i="30"/>
  <c r="H124" i="30"/>
  <c r="J123" i="30"/>
  <c r="H123" i="30"/>
  <c r="I123" i="30" s="1"/>
  <c r="J122" i="30"/>
  <c r="H122" i="30"/>
  <c r="I122" i="30" s="1"/>
  <c r="H121" i="30"/>
  <c r="J121" i="30" s="1"/>
  <c r="J120" i="30"/>
  <c r="H120" i="30"/>
  <c r="I120" i="30" s="1"/>
  <c r="H119" i="30"/>
  <c r="J119" i="30" s="1"/>
  <c r="I118" i="30"/>
  <c r="H118" i="30"/>
  <c r="J118" i="30" s="1"/>
  <c r="I117" i="30"/>
  <c r="H117" i="30"/>
  <c r="J117" i="30" s="1"/>
  <c r="J116" i="30"/>
  <c r="I116" i="30"/>
  <c r="H116" i="30"/>
  <c r="J115" i="30"/>
  <c r="I115" i="30"/>
  <c r="H115" i="30"/>
  <c r="J114" i="30"/>
  <c r="H114" i="30"/>
  <c r="I114" i="30" s="1"/>
  <c r="H113" i="30"/>
  <c r="J113" i="30" s="1"/>
  <c r="H112" i="30"/>
  <c r="J112" i="30" s="1"/>
  <c r="H111" i="30"/>
  <c r="J111" i="30" s="1"/>
  <c r="H110" i="30"/>
  <c r="I110" i="30" s="1"/>
  <c r="J109" i="30"/>
  <c r="I109" i="30"/>
  <c r="H109" i="30"/>
  <c r="J108" i="30"/>
  <c r="I108" i="30"/>
  <c r="H108" i="30"/>
  <c r="J107" i="30"/>
  <c r="H107" i="30"/>
  <c r="I107" i="30" s="1"/>
  <c r="J106" i="30"/>
  <c r="H106" i="30"/>
  <c r="I106" i="30" s="1"/>
  <c r="H105" i="30"/>
  <c r="J105" i="30" s="1"/>
  <c r="J104" i="30"/>
  <c r="H104" i="30"/>
  <c r="I104" i="30" s="1"/>
  <c r="H103" i="30"/>
  <c r="J103" i="30" s="1"/>
  <c r="I102" i="30"/>
  <c r="H102" i="30"/>
  <c r="J102" i="30" s="1"/>
  <c r="I101" i="30"/>
  <c r="H101" i="30"/>
  <c r="J101" i="30" s="1"/>
  <c r="J100" i="30"/>
  <c r="I100" i="30"/>
  <c r="H100" i="30"/>
  <c r="J99" i="30"/>
  <c r="I99" i="30"/>
  <c r="H99" i="30"/>
  <c r="J98" i="30"/>
  <c r="H98" i="30"/>
  <c r="I98" i="30" s="1"/>
  <c r="H97" i="30"/>
  <c r="J97" i="30" s="1"/>
  <c r="H96" i="30"/>
  <c r="J96" i="30" s="1"/>
  <c r="H95" i="30"/>
  <c r="J95" i="30" s="1"/>
  <c r="H94" i="30"/>
  <c r="J94" i="30" s="1"/>
  <c r="J93" i="30"/>
  <c r="I93" i="30"/>
  <c r="H93" i="30"/>
  <c r="J92" i="30"/>
  <c r="I92" i="30"/>
  <c r="H92" i="30"/>
  <c r="J91" i="30"/>
  <c r="H91" i="30"/>
  <c r="I91" i="30" s="1"/>
  <c r="J90" i="30"/>
  <c r="H90" i="30"/>
  <c r="I90" i="30" s="1"/>
  <c r="H89" i="30"/>
  <c r="J89" i="30" s="1"/>
  <c r="J88" i="30"/>
  <c r="H88" i="30"/>
  <c r="I88" i="30" s="1"/>
  <c r="H87" i="30"/>
  <c r="J87" i="30" s="1"/>
  <c r="I86" i="30"/>
  <c r="H86" i="30"/>
  <c r="J86" i="30" s="1"/>
  <c r="H85" i="30"/>
  <c r="J85" i="30" s="1"/>
  <c r="J84" i="30"/>
  <c r="I84" i="30"/>
  <c r="H84" i="30"/>
  <c r="J83" i="30"/>
  <c r="I83" i="30"/>
  <c r="H83" i="30"/>
  <c r="J82" i="30"/>
  <c r="H82" i="30"/>
  <c r="I82" i="30" s="1"/>
  <c r="H81" i="30"/>
  <c r="J81" i="30" s="1"/>
  <c r="H80" i="30"/>
  <c r="J80" i="30" s="1"/>
  <c r="H79" i="30"/>
  <c r="J79" i="30" s="1"/>
  <c r="H78" i="30"/>
  <c r="I78" i="30" s="1"/>
  <c r="J77" i="30"/>
  <c r="I77" i="30"/>
  <c r="H77" i="30"/>
  <c r="J76" i="30"/>
  <c r="I76" i="30"/>
  <c r="H76" i="30"/>
  <c r="J75" i="30"/>
  <c r="H75" i="30"/>
  <c r="I75" i="30" s="1"/>
  <c r="J74" i="30"/>
  <c r="H74" i="30"/>
  <c r="I74" i="30" s="1"/>
  <c r="H73" i="30"/>
  <c r="J73" i="30" s="1"/>
  <c r="J72" i="30"/>
  <c r="H72" i="30"/>
  <c r="I72" i="30" s="1"/>
  <c r="I71" i="30"/>
  <c r="H71" i="30"/>
  <c r="J71" i="30" s="1"/>
  <c r="I70" i="30"/>
  <c r="H70" i="30"/>
  <c r="J70" i="30" s="1"/>
  <c r="I69" i="30"/>
  <c r="H69" i="30"/>
  <c r="J69" i="30" s="1"/>
  <c r="J68" i="30"/>
  <c r="I68" i="30"/>
  <c r="H68" i="30"/>
  <c r="J67" i="30"/>
  <c r="I67" i="30"/>
  <c r="H67" i="30"/>
  <c r="J66" i="30"/>
  <c r="H66" i="30"/>
  <c r="I66" i="30" s="1"/>
  <c r="H65" i="30"/>
  <c r="J65" i="30" s="1"/>
  <c r="H64" i="30"/>
  <c r="J64" i="30" s="1"/>
  <c r="H63" i="30"/>
  <c r="J63" i="30" s="1"/>
  <c r="H62" i="30"/>
  <c r="I62" i="30" s="1"/>
  <c r="J61" i="30"/>
  <c r="I61" i="30"/>
  <c r="H61" i="30"/>
  <c r="J60" i="30"/>
  <c r="I60" i="30"/>
  <c r="H60" i="30"/>
  <c r="J59" i="30"/>
  <c r="H59" i="30"/>
  <c r="I59" i="30" s="1"/>
  <c r="J58" i="30"/>
  <c r="H58" i="30"/>
  <c r="I58" i="30" s="1"/>
  <c r="H57" i="30"/>
  <c r="J57" i="30" s="1"/>
  <c r="H56" i="30"/>
  <c r="I56" i="30" s="1"/>
  <c r="I55" i="30"/>
  <c r="H55" i="30"/>
  <c r="J55" i="30" s="1"/>
  <c r="I54" i="30"/>
  <c r="H54" i="30"/>
  <c r="J54" i="30" s="1"/>
  <c r="I53" i="30"/>
  <c r="H53" i="30"/>
  <c r="J53" i="30" s="1"/>
  <c r="I52" i="30"/>
  <c r="H52" i="30"/>
  <c r="J52" i="30" s="1"/>
  <c r="J51" i="30"/>
  <c r="I51" i="30"/>
  <c r="H51" i="30"/>
  <c r="J50" i="30"/>
  <c r="H50" i="30"/>
  <c r="I50" i="30" s="1"/>
  <c r="H49" i="30"/>
  <c r="J49" i="30" s="1"/>
  <c r="H48" i="30"/>
  <c r="J48" i="30" s="1"/>
  <c r="H47" i="30"/>
  <c r="J47" i="30" s="1"/>
  <c r="H46" i="30"/>
  <c r="J46" i="30" s="1"/>
  <c r="J45" i="30"/>
  <c r="I45" i="30"/>
  <c r="H45" i="30"/>
  <c r="J44" i="30"/>
  <c r="I44" i="30"/>
  <c r="H44" i="30"/>
  <c r="J43" i="30"/>
  <c r="H43" i="30"/>
  <c r="I43" i="30" s="1"/>
  <c r="J42" i="30"/>
  <c r="H42" i="30"/>
  <c r="I42" i="30" s="1"/>
  <c r="H41" i="30"/>
  <c r="J41" i="30" s="1"/>
  <c r="J40" i="30"/>
  <c r="H40" i="30"/>
  <c r="I40" i="30" s="1"/>
  <c r="H39" i="30"/>
  <c r="J39" i="30" s="1"/>
  <c r="I38" i="30"/>
  <c r="H38" i="30"/>
  <c r="J38" i="30" s="1"/>
  <c r="J37" i="30"/>
  <c r="I37" i="30"/>
  <c r="H37" i="30"/>
  <c r="I36" i="30"/>
  <c r="H36" i="30"/>
  <c r="J36" i="30" s="1"/>
  <c r="J35" i="30"/>
  <c r="I35" i="30"/>
  <c r="H35" i="30"/>
  <c r="J34" i="30"/>
  <c r="H34" i="30"/>
  <c r="I34" i="30" s="1"/>
  <c r="H33" i="30"/>
  <c r="J33" i="30" s="1"/>
  <c r="H32" i="30"/>
  <c r="J32" i="30" s="1"/>
  <c r="H31" i="30"/>
  <c r="J31" i="30" s="1"/>
  <c r="H30" i="30"/>
  <c r="I30" i="30" s="1"/>
  <c r="J29" i="30"/>
  <c r="I29" i="30"/>
  <c r="H29" i="30"/>
  <c r="J28" i="30"/>
  <c r="I28" i="30"/>
  <c r="H28" i="30"/>
  <c r="H27" i="30"/>
  <c r="I27" i="30" s="1"/>
  <c r="J26" i="30"/>
  <c r="H26" i="30"/>
  <c r="I26" i="30" s="1"/>
  <c r="H25" i="30"/>
  <c r="J25" i="30" s="1"/>
  <c r="J24" i="30"/>
  <c r="H24" i="30"/>
  <c r="I24" i="30" s="1"/>
  <c r="I23" i="30"/>
  <c r="H23" i="30"/>
  <c r="J23" i="30" s="1"/>
  <c r="I22" i="30"/>
  <c r="H22" i="30"/>
  <c r="J22" i="30" s="1"/>
  <c r="S11" i="30"/>
  <c r="H97" i="34" s="1"/>
  <c r="R11" i="30"/>
  <c r="G97" i="34" s="1"/>
  <c r="J21" i="30"/>
  <c r="I21" i="30"/>
  <c r="H21" i="30"/>
  <c r="S7" i="30"/>
  <c r="H93" i="34" s="1"/>
  <c r="R7" i="30"/>
  <c r="H20" i="30"/>
  <c r="J20" i="30" s="1"/>
  <c r="S6" i="30"/>
  <c r="H92" i="34" s="1"/>
  <c r="R6" i="30"/>
  <c r="G92" i="34" s="1"/>
  <c r="H19" i="30"/>
  <c r="J19" i="30" s="1"/>
  <c r="S21" i="30"/>
  <c r="H107" i="34" s="1"/>
  <c r="R21" i="30"/>
  <c r="T21" i="30" s="1"/>
  <c r="I107" i="34" s="1"/>
  <c r="H18" i="30"/>
  <c r="J18" i="30" s="1"/>
  <c r="S3" i="30"/>
  <c r="H89" i="34" s="1"/>
  <c r="R3" i="30"/>
  <c r="G89" i="34" s="1"/>
  <c r="H17" i="30"/>
  <c r="J17" i="30" s="1"/>
  <c r="S2" i="30"/>
  <c r="H88" i="34" s="1"/>
  <c r="R2" i="30"/>
  <c r="G88" i="34" s="1"/>
  <c r="I16" i="30"/>
  <c r="H16" i="30"/>
  <c r="J16" i="30" s="1"/>
  <c r="S10" i="30"/>
  <c r="R10" i="30"/>
  <c r="G96" i="34" s="1"/>
  <c r="J15" i="30"/>
  <c r="I15" i="30"/>
  <c r="H15" i="30"/>
  <c r="S16" i="30"/>
  <c r="H102" i="34" s="1"/>
  <c r="R16" i="30"/>
  <c r="H14" i="30"/>
  <c r="I14" i="30" s="1"/>
  <c r="S12" i="30"/>
  <c r="H98" i="34" s="1"/>
  <c r="R12" i="30"/>
  <c r="J13" i="30"/>
  <c r="H13" i="30"/>
  <c r="I13" i="30" s="1"/>
  <c r="S5" i="30"/>
  <c r="H91" i="34" s="1"/>
  <c r="R5" i="30"/>
  <c r="G91" i="34" s="1"/>
  <c r="H12" i="30"/>
  <c r="J12" i="30" s="1"/>
  <c r="S18" i="30"/>
  <c r="H104" i="34" s="1"/>
  <c r="R18" i="30"/>
  <c r="G104" i="34" s="1"/>
  <c r="J11" i="30"/>
  <c r="I11" i="30"/>
  <c r="H11" i="30"/>
  <c r="S20" i="30"/>
  <c r="H106" i="34" s="1"/>
  <c r="R20" i="30"/>
  <c r="G106" i="34" s="1"/>
  <c r="H10" i="30"/>
  <c r="J10" i="30" s="1"/>
  <c r="S14" i="30"/>
  <c r="H100" i="34" s="1"/>
  <c r="R14" i="30"/>
  <c r="G100" i="34" s="1"/>
  <c r="H9" i="30"/>
  <c r="J9" i="30" s="1"/>
  <c r="S4" i="30"/>
  <c r="H90" i="34" s="1"/>
  <c r="R4" i="30"/>
  <c r="G90" i="34" s="1"/>
  <c r="J8" i="30"/>
  <c r="H8" i="30"/>
  <c r="I8" i="30" s="1"/>
  <c r="S8" i="30"/>
  <c r="H94" i="34" s="1"/>
  <c r="R8" i="30"/>
  <c r="G94" i="34" s="1"/>
  <c r="H7" i="30"/>
  <c r="J7" i="30" s="1"/>
  <c r="S15" i="30"/>
  <c r="T15" i="30" s="1"/>
  <c r="I101" i="34" s="1"/>
  <c r="R15" i="30"/>
  <c r="J6" i="30"/>
  <c r="I6" i="30"/>
  <c r="H6" i="30"/>
  <c r="S17" i="30"/>
  <c r="H103" i="34" s="1"/>
  <c r="R17" i="30"/>
  <c r="T17" i="30" s="1"/>
  <c r="I103" i="34" s="1"/>
  <c r="I5" i="30"/>
  <c r="H5" i="30"/>
  <c r="J5" i="30" s="1"/>
  <c r="S9" i="30"/>
  <c r="H95" i="34" s="1"/>
  <c r="R9" i="30"/>
  <c r="G95" i="34" s="1"/>
  <c r="H4" i="30"/>
  <c r="J4" i="30" s="1"/>
  <c r="S13" i="30"/>
  <c r="H99" i="34" s="1"/>
  <c r="R13" i="30"/>
  <c r="G99" i="34" s="1"/>
  <c r="H3" i="30"/>
  <c r="S19" i="30"/>
  <c r="H105" i="34" s="1"/>
  <c r="R19" i="30"/>
  <c r="G105" i="34" s="1"/>
  <c r="H2" i="30"/>
  <c r="B68" i="34"/>
  <c r="K68" i="34"/>
  <c r="B69" i="34"/>
  <c r="K69" i="34"/>
  <c r="B70" i="34"/>
  <c r="K70" i="34"/>
  <c r="B71" i="34"/>
  <c r="K71" i="34"/>
  <c r="B72" i="34"/>
  <c r="K72" i="34"/>
  <c r="B73" i="34"/>
  <c r="K73" i="34"/>
  <c r="B74" i="34"/>
  <c r="K74" i="34"/>
  <c r="B75" i="34"/>
  <c r="K75" i="34"/>
  <c r="B76" i="34"/>
  <c r="K76" i="34"/>
  <c r="B77" i="34"/>
  <c r="K77" i="34"/>
  <c r="B78" i="34"/>
  <c r="K78" i="34"/>
  <c r="B79" i="34"/>
  <c r="K79" i="34"/>
  <c r="B80" i="34"/>
  <c r="K80" i="34"/>
  <c r="B81" i="34"/>
  <c r="K81" i="34"/>
  <c r="B82" i="34"/>
  <c r="K82" i="34"/>
  <c r="B83" i="34"/>
  <c r="K83" i="34"/>
  <c r="B84" i="34"/>
  <c r="K84" i="34"/>
  <c r="B85" i="34"/>
  <c r="K85" i="34"/>
  <c r="B86" i="34"/>
  <c r="K86" i="34"/>
  <c r="B87" i="34"/>
  <c r="K87" i="34"/>
  <c r="B46" i="34"/>
  <c r="K46" i="34"/>
  <c r="B47" i="34"/>
  <c r="K47" i="34"/>
  <c r="B48" i="34"/>
  <c r="K48" i="34"/>
  <c r="B49" i="34"/>
  <c r="K49" i="34"/>
  <c r="B50" i="34"/>
  <c r="K50" i="34"/>
  <c r="B51" i="34"/>
  <c r="K51" i="34"/>
  <c r="B52" i="34"/>
  <c r="K52" i="34"/>
  <c r="B53" i="34"/>
  <c r="K53" i="34"/>
  <c r="B54" i="34"/>
  <c r="K54" i="34"/>
  <c r="B55" i="34"/>
  <c r="K55" i="34"/>
  <c r="B56" i="34"/>
  <c r="K56" i="34"/>
  <c r="B57" i="34"/>
  <c r="K57" i="34"/>
  <c r="B58" i="34"/>
  <c r="K58" i="34"/>
  <c r="B59" i="34"/>
  <c r="K59" i="34"/>
  <c r="B60" i="34"/>
  <c r="K60" i="34"/>
  <c r="B61" i="34"/>
  <c r="K61" i="34"/>
  <c r="B62" i="34"/>
  <c r="K62" i="34"/>
  <c r="B63" i="34"/>
  <c r="K63" i="34"/>
  <c r="B64" i="34"/>
  <c r="K64" i="34"/>
  <c r="B65" i="34"/>
  <c r="K65" i="34"/>
  <c r="B66" i="34"/>
  <c r="K66" i="34"/>
  <c r="B67" i="34"/>
  <c r="K67" i="34"/>
  <c r="B24" i="34"/>
  <c r="C24" i="34"/>
  <c r="D24" i="34"/>
  <c r="E24" i="34"/>
  <c r="F24" i="34"/>
  <c r="J24" i="34"/>
  <c r="K24" i="34"/>
  <c r="B25" i="34"/>
  <c r="C25" i="34"/>
  <c r="D25" i="34"/>
  <c r="E25" i="34"/>
  <c r="F25" i="34"/>
  <c r="J25" i="34"/>
  <c r="K25" i="34"/>
  <c r="B26" i="34"/>
  <c r="C26" i="34"/>
  <c r="D26" i="34"/>
  <c r="E26" i="34"/>
  <c r="F26" i="34"/>
  <c r="J26" i="34"/>
  <c r="K26" i="34"/>
  <c r="B27" i="34"/>
  <c r="C27" i="34"/>
  <c r="D27" i="34"/>
  <c r="E27" i="34"/>
  <c r="F27" i="34"/>
  <c r="J27" i="34"/>
  <c r="K27" i="34"/>
  <c r="B28" i="34"/>
  <c r="C28" i="34"/>
  <c r="D28" i="34"/>
  <c r="E28" i="34"/>
  <c r="F28" i="34"/>
  <c r="J28" i="34"/>
  <c r="K28" i="34"/>
  <c r="B29" i="34"/>
  <c r="C29" i="34"/>
  <c r="D29" i="34"/>
  <c r="E29" i="34"/>
  <c r="F29" i="34"/>
  <c r="J29" i="34"/>
  <c r="K29" i="34"/>
  <c r="B30" i="34"/>
  <c r="C30" i="34"/>
  <c r="D30" i="34"/>
  <c r="E30" i="34"/>
  <c r="F30" i="34"/>
  <c r="J30" i="34"/>
  <c r="K30" i="34"/>
  <c r="B31" i="34"/>
  <c r="C31" i="34"/>
  <c r="D31" i="34"/>
  <c r="E31" i="34"/>
  <c r="F31" i="34"/>
  <c r="J31" i="34"/>
  <c r="K31" i="34"/>
  <c r="B32" i="34"/>
  <c r="C32" i="34"/>
  <c r="D32" i="34"/>
  <c r="E32" i="34"/>
  <c r="F32" i="34"/>
  <c r="J32" i="34"/>
  <c r="K32" i="34"/>
  <c r="B33" i="34"/>
  <c r="C33" i="34"/>
  <c r="D33" i="34"/>
  <c r="E33" i="34"/>
  <c r="F33" i="34"/>
  <c r="J33" i="34"/>
  <c r="K33" i="34"/>
  <c r="B34" i="34"/>
  <c r="C34" i="34"/>
  <c r="D34" i="34"/>
  <c r="E34" i="34"/>
  <c r="F34" i="34"/>
  <c r="J34" i="34"/>
  <c r="K34" i="34"/>
  <c r="B35" i="34"/>
  <c r="C35" i="34"/>
  <c r="D35" i="34"/>
  <c r="E35" i="34"/>
  <c r="F35" i="34"/>
  <c r="J35" i="34"/>
  <c r="K35" i="34"/>
  <c r="B36" i="34"/>
  <c r="C36" i="34"/>
  <c r="D36" i="34"/>
  <c r="E36" i="34"/>
  <c r="F36" i="34"/>
  <c r="J36" i="34"/>
  <c r="K36" i="34"/>
  <c r="B37" i="34"/>
  <c r="C37" i="34"/>
  <c r="D37" i="34"/>
  <c r="E37" i="34"/>
  <c r="F37" i="34"/>
  <c r="J37" i="34"/>
  <c r="K37" i="34"/>
  <c r="B38" i="34"/>
  <c r="C38" i="34"/>
  <c r="D38" i="34"/>
  <c r="E38" i="34"/>
  <c r="F38" i="34"/>
  <c r="J38" i="34"/>
  <c r="K38" i="34"/>
  <c r="B39" i="34"/>
  <c r="C39" i="34"/>
  <c r="D39" i="34"/>
  <c r="E39" i="34"/>
  <c r="F39" i="34"/>
  <c r="J39" i="34"/>
  <c r="K39" i="34"/>
  <c r="B40" i="34"/>
  <c r="C40" i="34"/>
  <c r="D40" i="34"/>
  <c r="E40" i="34"/>
  <c r="F40" i="34"/>
  <c r="J40" i="34"/>
  <c r="K40" i="34"/>
  <c r="B41" i="34"/>
  <c r="C41" i="34"/>
  <c r="D41" i="34"/>
  <c r="E41" i="34"/>
  <c r="F41" i="34"/>
  <c r="J41" i="34"/>
  <c r="K41" i="34"/>
  <c r="B42" i="34"/>
  <c r="C42" i="34"/>
  <c r="D42" i="34"/>
  <c r="E42" i="34"/>
  <c r="F42" i="34"/>
  <c r="J42" i="34"/>
  <c r="K42" i="34"/>
  <c r="B43" i="34"/>
  <c r="C43" i="34"/>
  <c r="D43" i="34"/>
  <c r="E43" i="34"/>
  <c r="F43" i="34"/>
  <c r="J43" i="34"/>
  <c r="K43" i="34"/>
  <c r="B44" i="34"/>
  <c r="C44" i="34"/>
  <c r="D44" i="34"/>
  <c r="E44" i="34"/>
  <c r="F44" i="34"/>
  <c r="J44" i="34"/>
  <c r="K44" i="34"/>
  <c r="B45" i="34"/>
  <c r="C45" i="34"/>
  <c r="D45" i="34"/>
  <c r="E45" i="34"/>
  <c r="F45" i="34"/>
  <c r="J45" i="34"/>
  <c r="K45" i="34"/>
  <c r="K23" i="34"/>
  <c r="B23" i="34"/>
  <c r="K22" i="34"/>
  <c r="B22" i="34"/>
  <c r="K21" i="34"/>
  <c r="B21" i="34"/>
  <c r="K20" i="34"/>
  <c r="B20" i="34"/>
  <c r="K19" i="34"/>
  <c r="B19" i="34"/>
  <c r="K18" i="34"/>
  <c r="B18" i="34"/>
  <c r="K17" i="34"/>
  <c r="B17" i="34"/>
  <c r="K16" i="34"/>
  <c r="B16" i="34"/>
  <c r="K15" i="34"/>
  <c r="B15" i="34"/>
  <c r="K14" i="34"/>
  <c r="B14" i="34"/>
  <c r="K13" i="34"/>
  <c r="B13" i="34"/>
  <c r="K12" i="34"/>
  <c r="B12" i="34"/>
  <c r="K11" i="34"/>
  <c r="B11" i="34"/>
  <c r="K10" i="34"/>
  <c r="B10" i="34"/>
  <c r="K9" i="34"/>
  <c r="B9" i="34"/>
  <c r="K8" i="34"/>
  <c r="B8" i="34"/>
  <c r="K7" i="34"/>
  <c r="B7" i="34"/>
  <c r="K6" i="34"/>
  <c r="B6" i="34"/>
  <c r="K5" i="34"/>
  <c r="B5" i="34"/>
  <c r="K4" i="34"/>
  <c r="B4" i="34"/>
  <c r="K3" i="34"/>
  <c r="B3" i="34"/>
  <c r="B2" i="34"/>
  <c r="K2" i="34"/>
  <c r="H381" i="31"/>
  <c r="I381" i="31" s="1"/>
  <c r="I380" i="31"/>
  <c r="H380" i="31"/>
  <c r="J380" i="31" s="1"/>
  <c r="H379" i="31"/>
  <c r="J379" i="31" s="1"/>
  <c r="I378" i="31"/>
  <c r="H378" i="31"/>
  <c r="J378" i="31" s="1"/>
  <c r="H377" i="31"/>
  <c r="J377" i="31" s="1"/>
  <c r="I376" i="31"/>
  <c r="H376" i="31"/>
  <c r="J376" i="31" s="1"/>
  <c r="H375" i="31"/>
  <c r="J375" i="31" s="1"/>
  <c r="H374" i="31"/>
  <c r="J374" i="31" s="1"/>
  <c r="H373" i="31"/>
  <c r="J373" i="31" s="1"/>
  <c r="H372" i="31"/>
  <c r="J372" i="31" s="1"/>
  <c r="H371" i="31"/>
  <c r="J371" i="31" s="1"/>
  <c r="H370" i="31"/>
  <c r="J370" i="31" s="1"/>
  <c r="J369" i="31"/>
  <c r="H369" i="31"/>
  <c r="I369" i="31" s="1"/>
  <c r="H368" i="31"/>
  <c r="I368" i="31" s="1"/>
  <c r="H367" i="31"/>
  <c r="J367" i="31" s="1"/>
  <c r="H366" i="31"/>
  <c r="I366" i="31" s="1"/>
  <c r="H365" i="31"/>
  <c r="I365" i="31" s="1"/>
  <c r="I364" i="31"/>
  <c r="H364" i="31"/>
  <c r="J364" i="31" s="1"/>
  <c r="H363" i="31"/>
  <c r="J363" i="31" s="1"/>
  <c r="I362" i="31"/>
  <c r="H362" i="31"/>
  <c r="J362" i="31" s="1"/>
  <c r="H361" i="31"/>
  <c r="J361" i="31" s="1"/>
  <c r="I360" i="31"/>
  <c r="H360" i="31"/>
  <c r="J360" i="31" s="1"/>
  <c r="H359" i="31"/>
  <c r="J359" i="31" s="1"/>
  <c r="J358" i="31"/>
  <c r="H358" i="31"/>
  <c r="I358" i="31" s="1"/>
  <c r="J357" i="31"/>
  <c r="H357" i="31"/>
  <c r="I357" i="31" s="1"/>
  <c r="H356" i="31"/>
  <c r="J356" i="31" s="1"/>
  <c r="H355" i="31"/>
  <c r="J355" i="31" s="1"/>
  <c r="H354" i="31"/>
  <c r="J354" i="31" s="1"/>
  <c r="J353" i="31"/>
  <c r="H353" i="31"/>
  <c r="I353" i="31" s="1"/>
  <c r="H352" i="31"/>
  <c r="I352" i="31" s="1"/>
  <c r="H351" i="31"/>
  <c r="J351" i="31" s="1"/>
  <c r="J350" i="31"/>
  <c r="H350" i="31"/>
  <c r="I350" i="31" s="1"/>
  <c r="H349" i="31"/>
  <c r="I349" i="31" s="1"/>
  <c r="H348" i="31"/>
  <c r="J348" i="31" s="1"/>
  <c r="H347" i="31"/>
  <c r="J347" i="31" s="1"/>
  <c r="H346" i="31"/>
  <c r="J346" i="31" s="1"/>
  <c r="J345" i="31"/>
  <c r="I345" i="31"/>
  <c r="H345" i="31"/>
  <c r="J344" i="31"/>
  <c r="H344" i="31"/>
  <c r="I344" i="31" s="1"/>
  <c r="H343" i="31"/>
  <c r="J343" i="31" s="1"/>
  <c r="H342" i="31"/>
  <c r="I342" i="31" s="1"/>
  <c r="J341" i="31"/>
  <c r="H341" i="31"/>
  <c r="I341" i="31" s="1"/>
  <c r="H340" i="31"/>
  <c r="J340" i="31" s="1"/>
  <c r="H339" i="31"/>
  <c r="J339" i="31" s="1"/>
  <c r="H338" i="31"/>
  <c r="J338" i="31" s="1"/>
  <c r="I337" i="31"/>
  <c r="H337" i="31"/>
  <c r="J337" i="31" s="1"/>
  <c r="H336" i="31"/>
  <c r="I336" i="31" s="1"/>
  <c r="H335" i="31"/>
  <c r="J335" i="31" s="1"/>
  <c r="J334" i="31"/>
  <c r="H334" i="31"/>
  <c r="I334" i="31" s="1"/>
  <c r="J333" i="31"/>
  <c r="H333" i="31"/>
  <c r="I333" i="31" s="1"/>
  <c r="H332" i="31"/>
  <c r="J332" i="31" s="1"/>
  <c r="H331" i="31"/>
  <c r="J331" i="31" s="1"/>
  <c r="J330" i="31"/>
  <c r="H330" i="31"/>
  <c r="I330" i="31" s="1"/>
  <c r="H329" i="31"/>
  <c r="J329" i="31" s="1"/>
  <c r="J328" i="31"/>
  <c r="H328" i="31"/>
  <c r="I328" i="31" s="1"/>
  <c r="H327" i="31"/>
  <c r="J327" i="31" s="1"/>
  <c r="H326" i="31"/>
  <c r="I326" i="31" s="1"/>
  <c r="H325" i="31"/>
  <c r="J325" i="31" s="1"/>
  <c r="H324" i="31"/>
  <c r="J324" i="31" s="1"/>
  <c r="H323" i="31"/>
  <c r="J323" i="31" s="1"/>
  <c r="H322" i="31"/>
  <c r="J322" i="31" s="1"/>
  <c r="H321" i="31"/>
  <c r="J321" i="31" s="1"/>
  <c r="H320" i="31"/>
  <c r="I320" i="31" s="1"/>
  <c r="H319" i="31"/>
  <c r="J319" i="31" s="1"/>
  <c r="H318" i="31"/>
  <c r="I318" i="31" s="1"/>
  <c r="J317" i="31"/>
  <c r="H317" i="31"/>
  <c r="I317" i="31" s="1"/>
  <c r="I316" i="31"/>
  <c r="H316" i="31"/>
  <c r="J316" i="31" s="1"/>
  <c r="H315" i="31"/>
  <c r="J315" i="31" s="1"/>
  <c r="J314" i="31"/>
  <c r="H314" i="31"/>
  <c r="I314" i="31" s="1"/>
  <c r="J313" i="31"/>
  <c r="H313" i="31"/>
  <c r="I313" i="31" s="1"/>
  <c r="I312" i="31"/>
  <c r="H312" i="31"/>
  <c r="J312" i="31" s="1"/>
  <c r="H311" i="31"/>
  <c r="J311" i="31" s="1"/>
  <c r="H310" i="31"/>
  <c r="I310" i="31" s="1"/>
  <c r="J309" i="31"/>
  <c r="I309" i="31"/>
  <c r="H309" i="31"/>
  <c r="H308" i="31"/>
  <c r="J308" i="31" s="1"/>
  <c r="H307" i="31"/>
  <c r="J307" i="31" s="1"/>
  <c r="H306" i="31"/>
  <c r="J306" i="31" s="1"/>
  <c r="J305" i="31"/>
  <c r="H305" i="31"/>
  <c r="I305" i="31" s="1"/>
  <c r="H304" i="31"/>
  <c r="J304" i="31" s="1"/>
  <c r="H303" i="31"/>
  <c r="J303" i="31" s="1"/>
  <c r="J302" i="31"/>
  <c r="H302" i="31"/>
  <c r="I302" i="31" s="1"/>
  <c r="H301" i="31"/>
  <c r="I301" i="31" s="1"/>
  <c r="I300" i="31"/>
  <c r="H300" i="31"/>
  <c r="J300" i="31" s="1"/>
  <c r="H299" i="31"/>
  <c r="J299" i="31" s="1"/>
  <c r="H298" i="31"/>
  <c r="J298" i="31" s="1"/>
  <c r="J297" i="31"/>
  <c r="I297" i="31"/>
  <c r="H297" i="31"/>
  <c r="H296" i="31"/>
  <c r="J296" i="31" s="1"/>
  <c r="H295" i="31"/>
  <c r="J295" i="31" s="1"/>
  <c r="J294" i="31"/>
  <c r="H294" i="31"/>
  <c r="I294" i="31" s="1"/>
  <c r="H293" i="31"/>
  <c r="J293" i="31" s="1"/>
  <c r="H292" i="31"/>
  <c r="J292" i="31" s="1"/>
  <c r="H291" i="31"/>
  <c r="J291" i="31" s="1"/>
  <c r="H290" i="31"/>
  <c r="J290" i="31" s="1"/>
  <c r="J289" i="31"/>
  <c r="H289" i="31"/>
  <c r="I289" i="31" s="1"/>
  <c r="H288" i="31"/>
  <c r="I288" i="31" s="1"/>
  <c r="H287" i="31"/>
  <c r="J287" i="31" s="1"/>
  <c r="H286" i="31"/>
  <c r="I286" i="31" s="1"/>
  <c r="H285" i="31"/>
  <c r="I285" i="31" s="1"/>
  <c r="H284" i="31"/>
  <c r="J284" i="31" s="1"/>
  <c r="H283" i="31"/>
  <c r="J283" i="31" s="1"/>
  <c r="J282" i="31"/>
  <c r="I282" i="31"/>
  <c r="H282" i="31"/>
  <c r="I281" i="31"/>
  <c r="H281" i="31"/>
  <c r="J281" i="31" s="1"/>
  <c r="J280" i="31"/>
  <c r="H280" i="31"/>
  <c r="I280" i="31" s="1"/>
  <c r="H279" i="31"/>
  <c r="J279" i="31" s="1"/>
  <c r="H278" i="31"/>
  <c r="I278" i="31" s="1"/>
  <c r="J277" i="31"/>
  <c r="H277" i="31"/>
  <c r="I277" i="31" s="1"/>
  <c r="H276" i="31"/>
  <c r="J276" i="31" s="1"/>
  <c r="H275" i="31"/>
  <c r="J275" i="31" s="1"/>
  <c r="H274" i="31"/>
  <c r="J274" i="31" s="1"/>
  <c r="H273" i="31"/>
  <c r="J273" i="31" s="1"/>
  <c r="H272" i="31"/>
  <c r="J272" i="31" s="1"/>
  <c r="H271" i="31"/>
  <c r="J271" i="31" s="1"/>
  <c r="H270" i="31"/>
  <c r="I270" i="31" s="1"/>
  <c r="H269" i="31"/>
  <c r="I269" i="31" s="1"/>
  <c r="H268" i="31"/>
  <c r="J268" i="31" s="1"/>
  <c r="H267" i="31"/>
  <c r="J267" i="31" s="1"/>
  <c r="H266" i="31"/>
  <c r="J266" i="31" s="1"/>
  <c r="J265" i="31"/>
  <c r="H265" i="31"/>
  <c r="I265" i="31" s="1"/>
  <c r="J264" i="31"/>
  <c r="H264" i="31"/>
  <c r="I264" i="31" s="1"/>
  <c r="H263" i="31"/>
  <c r="J263" i="31" s="1"/>
  <c r="J262" i="31"/>
  <c r="H262" i="31"/>
  <c r="I262" i="31" s="1"/>
  <c r="H261" i="31"/>
  <c r="J261" i="31" s="1"/>
  <c r="H260" i="31"/>
  <c r="J260" i="31" s="1"/>
  <c r="H259" i="31"/>
  <c r="J259" i="31" s="1"/>
  <c r="H258" i="31"/>
  <c r="J258" i="31" s="1"/>
  <c r="J257" i="31"/>
  <c r="I257" i="31"/>
  <c r="H257" i="31"/>
  <c r="H256" i="31"/>
  <c r="J256" i="31" s="1"/>
  <c r="H255" i="31"/>
  <c r="J255" i="31" s="1"/>
  <c r="H254" i="31"/>
  <c r="I254" i="31" s="1"/>
  <c r="H253" i="31"/>
  <c r="I253" i="31" s="1"/>
  <c r="H252" i="31"/>
  <c r="J252" i="31" s="1"/>
  <c r="H251" i="31"/>
  <c r="J251" i="31" s="1"/>
  <c r="J250" i="31"/>
  <c r="H250" i="31"/>
  <c r="I250" i="31" s="1"/>
  <c r="H249" i="31"/>
  <c r="J249" i="31" s="1"/>
  <c r="H248" i="31"/>
  <c r="J248" i="31" s="1"/>
  <c r="H247" i="31"/>
  <c r="J247" i="31" s="1"/>
  <c r="J246" i="31"/>
  <c r="H246" i="31"/>
  <c r="I246" i="31" s="1"/>
  <c r="J245" i="31"/>
  <c r="H245" i="31"/>
  <c r="I245" i="31" s="1"/>
  <c r="H244" i="31"/>
  <c r="J244" i="31" s="1"/>
  <c r="H243" i="31"/>
  <c r="J243" i="31" s="1"/>
  <c r="H242" i="31"/>
  <c r="J242" i="31" s="1"/>
  <c r="I241" i="31"/>
  <c r="H241" i="31"/>
  <c r="J241" i="31" s="1"/>
  <c r="H240" i="31"/>
  <c r="I240" i="31" s="1"/>
  <c r="H239" i="31"/>
  <c r="J239" i="31" s="1"/>
  <c r="H238" i="31"/>
  <c r="I238" i="31" s="1"/>
  <c r="H237" i="31"/>
  <c r="I237" i="31" s="1"/>
  <c r="H236" i="31"/>
  <c r="J236" i="31" s="1"/>
  <c r="H235" i="31"/>
  <c r="J235" i="31" s="1"/>
  <c r="H234" i="31"/>
  <c r="J234" i="31" s="1"/>
  <c r="H233" i="31"/>
  <c r="J233" i="31" s="1"/>
  <c r="J232" i="31"/>
  <c r="I232" i="31"/>
  <c r="H232" i="31"/>
  <c r="H231" i="31"/>
  <c r="J231" i="31" s="1"/>
  <c r="H230" i="31"/>
  <c r="I230" i="31" s="1"/>
  <c r="J229" i="31"/>
  <c r="H229" i="31"/>
  <c r="I229" i="31" s="1"/>
  <c r="H228" i="31"/>
  <c r="J228" i="31" s="1"/>
  <c r="H227" i="31"/>
  <c r="J227" i="31" s="1"/>
  <c r="H226" i="31"/>
  <c r="J226" i="31" s="1"/>
  <c r="J225" i="31"/>
  <c r="H225" i="31"/>
  <c r="I225" i="31" s="1"/>
  <c r="H224" i="31"/>
  <c r="I224" i="31" s="1"/>
  <c r="H223" i="31"/>
  <c r="J223" i="31" s="1"/>
  <c r="J222" i="31"/>
  <c r="H222" i="31"/>
  <c r="I222" i="31" s="1"/>
  <c r="H221" i="31"/>
  <c r="I221" i="31" s="1"/>
  <c r="H220" i="31"/>
  <c r="J220" i="31" s="1"/>
  <c r="H219" i="31"/>
  <c r="J219" i="31" s="1"/>
  <c r="J218" i="31"/>
  <c r="I218" i="31"/>
  <c r="H218" i="31"/>
  <c r="J217" i="31"/>
  <c r="I217" i="31"/>
  <c r="H217" i="31"/>
  <c r="I216" i="31"/>
  <c r="H216" i="31"/>
  <c r="J216" i="31" s="1"/>
  <c r="H215" i="31"/>
  <c r="J215" i="31" s="1"/>
  <c r="H214" i="31"/>
  <c r="I214" i="31" s="1"/>
  <c r="J213" i="31"/>
  <c r="H213" i="31"/>
  <c r="I213" i="31" s="1"/>
  <c r="H212" i="31"/>
  <c r="J212" i="31" s="1"/>
  <c r="H211" i="31"/>
  <c r="J211" i="31" s="1"/>
  <c r="H210" i="31"/>
  <c r="J210" i="31" s="1"/>
  <c r="H209" i="31"/>
  <c r="J209" i="31" s="1"/>
  <c r="H208" i="31"/>
  <c r="J208" i="31" s="1"/>
  <c r="H207" i="31"/>
  <c r="J207" i="31" s="1"/>
  <c r="J206" i="31"/>
  <c r="H206" i="31"/>
  <c r="I206" i="31" s="1"/>
  <c r="J205" i="31"/>
  <c r="H205" i="31"/>
  <c r="I205" i="31" s="1"/>
  <c r="H204" i="31"/>
  <c r="J204" i="31" s="1"/>
  <c r="H203" i="31"/>
  <c r="J203" i="31" s="1"/>
  <c r="J202" i="31"/>
  <c r="H202" i="31"/>
  <c r="I202" i="31" s="1"/>
  <c r="H201" i="31"/>
  <c r="J201" i="31" s="1"/>
  <c r="H200" i="31"/>
  <c r="I200" i="31" s="1"/>
  <c r="H199" i="31"/>
  <c r="J199" i="31" s="1"/>
  <c r="H198" i="31"/>
  <c r="I198" i="31" s="1"/>
  <c r="H197" i="31"/>
  <c r="J197" i="31" s="1"/>
  <c r="H196" i="31"/>
  <c r="J196" i="31" s="1"/>
  <c r="H195" i="31"/>
  <c r="J195" i="31" s="1"/>
  <c r="H194" i="31"/>
  <c r="J194" i="31" s="1"/>
  <c r="J193" i="31"/>
  <c r="I193" i="31"/>
  <c r="H193" i="31"/>
  <c r="H192" i="31"/>
  <c r="I192" i="31" s="1"/>
  <c r="H191" i="31"/>
  <c r="J191" i="31" s="1"/>
  <c r="H190" i="31"/>
  <c r="I190" i="31" s="1"/>
  <c r="J189" i="31"/>
  <c r="H189" i="31"/>
  <c r="I189" i="31" s="1"/>
  <c r="I188" i="31"/>
  <c r="H188" i="31"/>
  <c r="J188" i="31" s="1"/>
  <c r="H187" i="31"/>
  <c r="J187" i="31" s="1"/>
  <c r="J186" i="31"/>
  <c r="H186" i="31"/>
  <c r="I186" i="31" s="1"/>
  <c r="I185" i="31"/>
  <c r="H185" i="31"/>
  <c r="J185" i="31" s="1"/>
  <c r="H184" i="31"/>
  <c r="J184" i="31" s="1"/>
  <c r="H183" i="31"/>
  <c r="J183" i="31" s="1"/>
  <c r="H182" i="31"/>
  <c r="I182" i="31" s="1"/>
  <c r="J181" i="31"/>
  <c r="I181" i="31"/>
  <c r="H181" i="31"/>
  <c r="H180" i="31"/>
  <c r="J180" i="31" s="1"/>
  <c r="H179" i="31"/>
  <c r="J179" i="31" s="1"/>
  <c r="H178" i="31"/>
  <c r="J178" i="31" s="1"/>
  <c r="J177" i="31"/>
  <c r="H177" i="31"/>
  <c r="I177" i="31" s="1"/>
  <c r="H176" i="31"/>
  <c r="I176" i="31" s="1"/>
  <c r="H175" i="31"/>
  <c r="J175" i="31" s="1"/>
  <c r="H174" i="31"/>
  <c r="I174" i="31" s="1"/>
  <c r="H173" i="31"/>
  <c r="I173" i="31" s="1"/>
  <c r="I172" i="31"/>
  <c r="H172" i="31"/>
  <c r="J172" i="31" s="1"/>
  <c r="H171" i="31"/>
  <c r="J171" i="31" s="1"/>
  <c r="H170" i="31"/>
  <c r="J170" i="31" s="1"/>
  <c r="H169" i="31"/>
  <c r="J169" i="31" s="1"/>
  <c r="J168" i="31"/>
  <c r="I168" i="31"/>
  <c r="H168" i="31"/>
  <c r="H167" i="31"/>
  <c r="J167" i="31" s="1"/>
  <c r="J166" i="31"/>
  <c r="H166" i="31"/>
  <c r="I166" i="31" s="1"/>
  <c r="I165" i="31"/>
  <c r="H165" i="31"/>
  <c r="J165" i="31" s="1"/>
  <c r="H164" i="31"/>
  <c r="J164" i="31" s="1"/>
  <c r="H163" i="31"/>
  <c r="J163" i="31" s="1"/>
  <c r="H162" i="31"/>
  <c r="J162" i="31" s="1"/>
  <c r="J161" i="31"/>
  <c r="H161" i="31"/>
  <c r="I161" i="31" s="1"/>
  <c r="H160" i="31"/>
  <c r="I160" i="31" s="1"/>
  <c r="H159" i="31"/>
  <c r="J159" i="31" s="1"/>
  <c r="J158" i="31"/>
  <c r="H158" i="31"/>
  <c r="I158" i="31" s="1"/>
  <c r="H157" i="31"/>
  <c r="I157" i="31" s="1"/>
  <c r="H156" i="31"/>
  <c r="J156" i="31" s="1"/>
  <c r="H155" i="31"/>
  <c r="J155" i="31" s="1"/>
  <c r="J154" i="31"/>
  <c r="I154" i="31"/>
  <c r="H154" i="31"/>
  <c r="I153" i="31"/>
  <c r="H153" i="31"/>
  <c r="J153" i="31" s="1"/>
  <c r="J152" i="31"/>
  <c r="H152" i="31"/>
  <c r="I152" i="31" s="1"/>
  <c r="H151" i="31"/>
  <c r="J151" i="31" s="1"/>
  <c r="H150" i="31"/>
  <c r="I150" i="31" s="1"/>
  <c r="H149" i="31"/>
  <c r="J149" i="31" s="1"/>
  <c r="H148" i="31"/>
  <c r="J148" i="31" s="1"/>
  <c r="H147" i="31"/>
  <c r="J147" i="31" s="1"/>
  <c r="I146" i="31"/>
  <c r="H146" i="31"/>
  <c r="J146" i="31" s="1"/>
  <c r="I145" i="31"/>
  <c r="H145" i="31"/>
  <c r="J145" i="31" s="1"/>
  <c r="H144" i="31"/>
  <c r="I144" i="31" s="1"/>
  <c r="H143" i="31"/>
  <c r="J143" i="31" s="1"/>
  <c r="J142" i="31"/>
  <c r="H142" i="31"/>
  <c r="I142" i="31" s="1"/>
  <c r="H141" i="31"/>
  <c r="I141" i="31" s="1"/>
  <c r="I140" i="31"/>
  <c r="H140" i="31"/>
  <c r="J140" i="31" s="1"/>
  <c r="H139" i="31"/>
  <c r="J139" i="31" s="1"/>
  <c r="H138" i="31"/>
  <c r="J138" i="31" s="1"/>
  <c r="H137" i="31"/>
  <c r="J137" i="31" s="1"/>
  <c r="J136" i="31"/>
  <c r="I136" i="31"/>
  <c r="H136" i="31"/>
  <c r="H135" i="31"/>
  <c r="J135" i="31" s="1"/>
  <c r="J134" i="31"/>
  <c r="H134" i="31"/>
  <c r="I134" i="31" s="1"/>
  <c r="J133" i="31"/>
  <c r="I133" i="31"/>
  <c r="H133" i="31"/>
  <c r="H132" i="31"/>
  <c r="J132" i="31" s="1"/>
  <c r="H131" i="31"/>
  <c r="J131" i="31" s="1"/>
  <c r="H130" i="31"/>
  <c r="J130" i="31" s="1"/>
  <c r="H129" i="31"/>
  <c r="J129" i="31" s="1"/>
  <c r="H128" i="31"/>
  <c r="I128" i="31" s="1"/>
  <c r="H127" i="31"/>
  <c r="J127" i="31" s="1"/>
  <c r="H126" i="31"/>
  <c r="I126" i="31" s="1"/>
  <c r="J125" i="31"/>
  <c r="H125" i="31"/>
  <c r="I125" i="31" s="1"/>
  <c r="H124" i="31"/>
  <c r="J124" i="31" s="1"/>
  <c r="H123" i="31"/>
  <c r="J123" i="31" s="1"/>
  <c r="J122" i="31"/>
  <c r="I122" i="31"/>
  <c r="H122" i="31"/>
  <c r="J121" i="31"/>
  <c r="H121" i="31"/>
  <c r="I121" i="31" s="1"/>
  <c r="J120" i="31"/>
  <c r="H120" i="31"/>
  <c r="I120" i="31" s="1"/>
  <c r="H119" i="31"/>
  <c r="J119" i="31" s="1"/>
  <c r="J118" i="31"/>
  <c r="H118" i="31"/>
  <c r="I118" i="31" s="1"/>
  <c r="H117" i="31"/>
  <c r="J117" i="31" s="1"/>
  <c r="H116" i="31"/>
  <c r="J116" i="31" s="1"/>
  <c r="H115" i="31"/>
  <c r="J115" i="31" s="1"/>
  <c r="I114" i="31"/>
  <c r="H114" i="31"/>
  <c r="J114" i="31" s="1"/>
  <c r="J113" i="31"/>
  <c r="H113" i="31"/>
  <c r="I113" i="31" s="1"/>
  <c r="H112" i="31"/>
  <c r="I112" i="31" s="1"/>
  <c r="H111" i="31"/>
  <c r="J111" i="31" s="1"/>
  <c r="J110" i="31"/>
  <c r="H110" i="31"/>
  <c r="I110" i="31" s="1"/>
  <c r="J109" i="31"/>
  <c r="H109" i="31"/>
  <c r="I109" i="31" s="1"/>
  <c r="H108" i="31"/>
  <c r="J108" i="31" s="1"/>
  <c r="H107" i="31"/>
  <c r="J107" i="31" s="1"/>
  <c r="I106" i="31"/>
  <c r="H106" i="31"/>
  <c r="J106" i="31" s="1"/>
  <c r="J105" i="31"/>
  <c r="I105" i="31"/>
  <c r="H105" i="31"/>
  <c r="I104" i="31"/>
  <c r="H104" i="31"/>
  <c r="J104" i="31" s="1"/>
  <c r="H103" i="31"/>
  <c r="J103" i="31" s="1"/>
  <c r="I102" i="31"/>
  <c r="H102" i="31"/>
  <c r="J102" i="31" s="1"/>
  <c r="H101" i="31"/>
  <c r="J101" i="31" s="1"/>
  <c r="H100" i="31"/>
  <c r="J100" i="31" s="1"/>
  <c r="H99" i="31"/>
  <c r="J99" i="31" s="1"/>
  <c r="I98" i="31"/>
  <c r="H98" i="31"/>
  <c r="J98" i="31" s="1"/>
  <c r="J97" i="31"/>
  <c r="H97" i="31"/>
  <c r="I97" i="31" s="1"/>
  <c r="H96" i="31"/>
  <c r="I96" i="31" s="1"/>
  <c r="H95" i="31"/>
  <c r="J95" i="31" s="1"/>
  <c r="H94" i="31"/>
  <c r="I94" i="31" s="1"/>
  <c r="J93" i="31"/>
  <c r="H93" i="31"/>
  <c r="I93" i="31" s="1"/>
  <c r="H92" i="31"/>
  <c r="J92" i="31" s="1"/>
  <c r="H91" i="31"/>
  <c r="J91" i="31" s="1"/>
  <c r="I90" i="31"/>
  <c r="H90" i="31"/>
  <c r="J90" i="31" s="1"/>
  <c r="J89" i="31"/>
  <c r="I89" i="31"/>
  <c r="H89" i="31"/>
  <c r="I88" i="31"/>
  <c r="H88" i="31"/>
  <c r="J88" i="31" s="1"/>
  <c r="H87" i="31"/>
  <c r="J87" i="31" s="1"/>
  <c r="I86" i="31"/>
  <c r="H86" i="31"/>
  <c r="J86" i="31" s="1"/>
  <c r="H85" i="31"/>
  <c r="J85" i="31" s="1"/>
  <c r="H84" i="31"/>
  <c r="J84" i="31" s="1"/>
  <c r="H83" i="31"/>
  <c r="J83" i="31" s="1"/>
  <c r="I82" i="31"/>
  <c r="H82" i="31"/>
  <c r="J82" i="31" s="1"/>
  <c r="J81" i="31"/>
  <c r="H81" i="31"/>
  <c r="I81" i="31" s="1"/>
  <c r="H80" i="31"/>
  <c r="I80" i="31" s="1"/>
  <c r="H79" i="31"/>
  <c r="J79" i="31" s="1"/>
  <c r="J78" i="31"/>
  <c r="H78" i="31"/>
  <c r="I78" i="31" s="1"/>
  <c r="J77" i="31"/>
  <c r="H77" i="31"/>
  <c r="I77" i="31" s="1"/>
  <c r="H76" i="31"/>
  <c r="J76" i="31" s="1"/>
  <c r="H75" i="31"/>
  <c r="J75" i="31" s="1"/>
  <c r="I74" i="31"/>
  <c r="H74" i="31"/>
  <c r="J74" i="31" s="1"/>
  <c r="J73" i="31"/>
  <c r="I73" i="31"/>
  <c r="H73" i="31"/>
  <c r="I72" i="31"/>
  <c r="H72" i="31"/>
  <c r="J72" i="31" s="1"/>
  <c r="H71" i="31"/>
  <c r="J71" i="31" s="1"/>
  <c r="I70" i="31"/>
  <c r="H70" i="31"/>
  <c r="J70" i="31" s="1"/>
  <c r="H69" i="31"/>
  <c r="J69" i="31" s="1"/>
  <c r="H68" i="31"/>
  <c r="J68" i="31" s="1"/>
  <c r="H67" i="31"/>
  <c r="J67" i="31" s="1"/>
  <c r="H66" i="31"/>
  <c r="J66" i="31" s="1"/>
  <c r="J65" i="31"/>
  <c r="H65" i="31"/>
  <c r="I65" i="31" s="1"/>
  <c r="H64" i="31"/>
  <c r="I64" i="31" s="1"/>
  <c r="H63" i="31"/>
  <c r="J63" i="31" s="1"/>
  <c r="J62" i="31"/>
  <c r="H62" i="31"/>
  <c r="I62" i="31" s="1"/>
  <c r="H61" i="31"/>
  <c r="I61" i="31" s="1"/>
  <c r="H60" i="31"/>
  <c r="J60" i="31" s="1"/>
  <c r="H59" i="31"/>
  <c r="J59" i="31" s="1"/>
  <c r="I58" i="31"/>
  <c r="H58" i="31"/>
  <c r="J58" i="31" s="1"/>
  <c r="J57" i="31"/>
  <c r="I57" i="31"/>
  <c r="H57" i="31"/>
  <c r="I56" i="31"/>
  <c r="H56" i="31"/>
  <c r="J56" i="31" s="1"/>
  <c r="H55" i="31"/>
  <c r="J55" i="31" s="1"/>
  <c r="I54" i="31"/>
  <c r="H54" i="31"/>
  <c r="J54" i="31" s="1"/>
  <c r="H53" i="31"/>
  <c r="J53" i="31" s="1"/>
  <c r="H52" i="31"/>
  <c r="J52" i="31" s="1"/>
  <c r="H51" i="31"/>
  <c r="J51" i="31" s="1"/>
  <c r="H50" i="31"/>
  <c r="J50" i="31" s="1"/>
  <c r="J49" i="31"/>
  <c r="H49" i="31"/>
  <c r="I49" i="31" s="1"/>
  <c r="H48" i="31"/>
  <c r="I48" i="31" s="1"/>
  <c r="H47" i="31"/>
  <c r="J47" i="31" s="1"/>
  <c r="H46" i="31"/>
  <c r="I46" i="31" s="1"/>
  <c r="J45" i="31"/>
  <c r="H45" i="31"/>
  <c r="I45" i="31" s="1"/>
  <c r="H44" i="31"/>
  <c r="J44" i="31" s="1"/>
  <c r="H43" i="31"/>
  <c r="J43" i="31" s="1"/>
  <c r="I42" i="31"/>
  <c r="H42" i="31"/>
  <c r="J42" i="31" s="1"/>
  <c r="J41" i="31"/>
  <c r="I41" i="31"/>
  <c r="H41" i="31"/>
  <c r="I40" i="31"/>
  <c r="H40" i="31"/>
  <c r="J40" i="31" s="1"/>
  <c r="H39" i="31"/>
  <c r="J39" i="31" s="1"/>
  <c r="I38" i="31"/>
  <c r="H38" i="31"/>
  <c r="J38" i="31" s="1"/>
  <c r="H37" i="31"/>
  <c r="J37" i="31" s="1"/>
  <c r="H36" i="31"/>
  <c r="J36" i="31" s="1"/>
  <c r="H35" i="31"/>
  <c r="J35" i="31" s="1"/>
  <c r="H34" i="31"/>
  <c r="J34" i="31" s="1"/>
  <c r="J33" i="31"/>
  <c r="H33" i="31"/>
  <c r="I33" i="31" s="1"/>
  <c r="H32" i="31"/>
  <c r="I32" i="31" s="1"/>
  <c r="H31" i="31"/>
  <c r="J31" i="31" s="1"/>
  <c r="J30" i="31"/>
  <c r="H30" i="31"/>
  <c r="I30" i="31" s="1"/>
  <c r="J29" i="31"/>
  <c r="H29" i="31"/>
  <c r="I29" i="31" s="1"/>
  <c r="H28" i="31"/>
  <c r="J28" i="31" s="1"/>
  <c r="H27" i="31"/>
  <c r="J27" i="31" s="1"/>
  <c r="I26" i="31"/>
  <c r="H26" i="31"/>
  <c r="J26" i="31" s="1"/>
  <c r="J25" i="31"/>
  <c r="I25" i="31"/>
  <c r="H25" i="31"/>
  <c r="I24" i="31"/>
  <c r="H24" i="31"/>
  <c r="J24" i="31" s="1"/>
  <c r="H23" i="31"/>
  <c r="J23" i="31" s="1"/>
  <c r="H22" i="31"/>
  <c r="J22" i="31" s="1"/>
  <c r="S13" i="31"/>
  <c r="H79" i="34" s="1"/>
  <c r="R13" i="31"/>
  <c r="G79" i="34" s="1"/>
  <c r="H21" i="31"/>
  <c r="I21" i="31" s="1"/>
  <c r="S7" i="31"/>
  <c r="R7" i="31"/>
  <c r="G73" i="34" s="1"/>
  <c r="H20" i="31"/>
  <c r="J20" i="31" s="1"/>
  <c r="S17" i="31"/>
  <c r="R17" i="31"/>
  <c r="G83" i="34" s="1"/>
  <c r="H19" i="31"/>
  <c r="J19" i="31" s="1"/>
  <c r="S9" i="31"/>
  <c r="H75" i="34" s="1"/>
  <c r="R9" i="31"/>
  <c r="G75" i="34" s="1"/>
  <c r="I18" i="31"/>
  <c r="H18" i="31"/>
  <c r="J18" i="31" s="1"/>
  <c r="S16" i="31"/>
  <c r="H82" i="34" s="1"/>
  <c r="R16" i="31"/>
  <c r="H17" i="31"/>
  <c r="J17" i="31" s="1"/>
  <c r="S20" i="31"/>
  <c r="H86" i="34" s="1"/>
  <c r="R20" i="31"/>
  <c r="T20" i="31" s="1"/>
  <c r="I86" i="34" s="1"/>
  <c r="H16" i="31"/>
  <c r="S10" i="31"/>
  <c r="H76" i="34" s="1"/>
  <c r="R10" i="31"/>
  <c r="G76" i="34" s="1"/>
  <c r="H15" i="31"/>
  <c r="I15" i="31" s="1"/>
  <c r="S2" i="31"/>
  <c r="H68" i="34" s="1"/>
  <c r="R2" i="31"/>
  <c r="G68" i="34" s="1"/>
  <c r="J14" i="31"/>
  <c r="H14" i="31"/>
  <c r="I14" i="31" s="1"/>
  <c r="S21" i="31"/>
  <c r="H87" i="34" s="1"/>
  <c r="R21" i="31"/>
  <c r="H13" i="31"/>
  <c r="J13" i="31" s="1"/>
  <c r="S14" i="31"/>
  <c r="H80" i="34" s="1"/>
  <c r="R14" i="31"/>
  <c r="G80" i="34" s="1"/>
  <c r="H12" i="31"/>
  <c r="J12" i="31" s="1"/>
  <c r="S6" i="31"/>
  <c r="H72" i="34" s="1"/>
  <c r="R6" i="31"/>
  <c r="G72" i="34" s="1"/>
  <c r="H11" i="31"/>
  <c r="J11" i="31" s="1"/>
  <c r="S19" i="31"/>
  <c r="H85" i="34" s="1"/>
  <c r="R19" i="31"/>
  <c r="J10" i="31"/>
  <c r="H10" i="31"/>
  <c r="I10" i="31" s="1"/>
  <c r="S4" i="31"/>
  <c r="H70" i="34" s="1"/>
  <c r="R4" i="31"/>
  <c r="J9" i="31"/>
  <c r="H9" i="31"/>
  <c r="I9" i="31" s="1"/>
  <c r="S15" i="31"/>
  <c r="H81" i="34" s="1"/>
  <c r="R15" i="31"/>
  <c r="G81" i="34" s="1"/>
  <c r="J8" i="31"/>
  <c r="I8" i="31"/>
  <c r="H8" i="31"/>
  <c r="S11" i="31"/>
  <c r="H77" i="34" s="1"/>
  <c r="R11" i="31"/>
  <c r="G77" i="34" s="1"/>
  <c r="H7" i="31"/>
  <c r="J7" i="31" s="1"/>
  <c r="S12" i="31"/>
  <c r="H78" i="34" s="1"/>
  <c r="R12" i="31"/>
  <c r="G78" i="34" s="1"/>
  <c r="H6" i="31"/>
  <c r="J6" i="31" s="1"/>
  <c r="S18" i="31"/>
  <c r="H84" i="34" s="1"/>
  <c r="R18" i="31"/>
  <c r="H5" i="31"/>
  <c r="J5" i="31" s="1"/>
  <c r="S8" i="31"/>
  <c r="H74" i="34" s="1"/>
  <c r="R8" i="31"/>
  <c r="G74" i="34" s="1"/>
  <c r="H4" i="31"/>
  <c r="J4" i="31" s="1"/>
  <c r="S5" i="31"/>
  <c r="H71" i="34" s="1"/>
  <c r="R5" i="31"/>
  <c r="G71" i="34" s="1"/>
  <c r="H3" i="31"/>
  <c r="S3" i="31"/>
  <c r="H69" i="34" s="1"/>
  <c r="R3" i="31"/>
  <c r="H2" i="31"/>
  <c r="H463" i="32"/>
  <c r="J463" i="32" s="1"/>
  <c r="H462" i="32"/>
  <c r="J462" i="32" s="1"/>
  <c r="H461" i="32"/>
  <c r="J461" i="32" s="1"/>
  <c r="H460" i="32"/>
  <c r="J460" i="32" s="1"/>
  <c r="H459" i="32"/>
  <c r="J459" i="32" s="1"/>
  <c r="J458" i="32"/>
  <c r="H458" i="32"/>
  <c r="I458" i="32" s="1"/>
  <c r="H457" i="32"/>
  <c r="J457" i="32" s="1"/>
  <c r="J456" i="32"/>
  <c r="H456" i="32"/>
  <c r="I456" i="32" s="1"/>
  <c r="J455" i="32"/>
  <c r="H455" i="32"/>
  <c r="I455" i="32" s="1"/>
  <c r="J454" i="32"/>
  <c r="H454" i="32"/>
  <c r="I454" i="32" s="1"/>
  <c r="J453" i="32"/>
  <c r="I453" i="32"/>
  <c r="H453" i="32"/>
  <c r="H452" i="32"/>
  <c r="J452" i="32" s="1"/>
  <c r="I451" i="32"/>
  <c r="H451" i="32"/>
  <c r="J451" i="32" s="1"/>
  <c r="I450" i="32"/>
  <c r="H450" i="32"/>
  <c r="J450" i="32" s="1"/>
  <c r="I449" i="32"/>
  <c r="H449" i="32"/>
  <c r="J449" i="32" s="1"/>
  <c r="H448" i="32"/>
  <c r="J448" i="32" s="1"/>
  <c r="H447" i="32"/>
  <c r="J447" i="32" s="1"/>
  <c r="H446" i="32"/>
  <c r="J446" i="32" s="1"/>
  <c r="H445" i="32"/>
  <c r="J445" i="32" s="1"/>
  <c r="H444" i="32"/>
  <c r="J444" i="32" s="1"/>
  <c r="H443" i="32"/>
  <c r="J443" i="32" s="1"/>
  <c r="J442" i="32"/>
  <c r="H442" i="32"/>
  <c r="I442" i="32" s="1"/>
  <c r="H441" i="32"/>
  <c r="J441" i="32" s="1"/>
  <c r="J440" i="32"/>
  <c r="H440" i="32"/>
  <c r="I440" i="32" s="1"/>
  <c r="J439" i="32"/>
  <c r="H439" i="32"/>
  <c r="I439" i="32" s="1"/>
  <c r="J438" i="32"/>
  <c r="H438" i="32"/>
  <c r="I438" i="32" s="1"/>
  <c r="J437" i="32"/>
  <c r="I437" i="32"/>
  <c r="H437" i="32"/>
  <c r="H436" i="32"/>
  <c r="J436" i="32" s="1"/>
  <c r="J435" i="32"/>
  <c r="I435" i="32"/>
  <c r="H435" i="32"/>
  <c r="I434" i="32"/>
  <c r="H434" i="32"/>
  <c r="J434" i="32" s="1"/>
  <c r="I433" i="32"/>
  <c r="H433" i="32"/>
  <c r="J433" i="32" s="1"/>
  <c r="H432" i="32"/>
  <c r="J432" i="32" s="1"/>
  <c r="H431" i="32"/>
  <c r="J431" i="32" s="1"/>
  <c r="H430" i="32"/>
  <c r="J430" i="32" s="1"/>
  <c r="H429" i="32"/>
  <c r="J429" i="32" s="1"/>
  <c r="H428" i="32"/>
  <c r="J428" i="32" s="1"/>
  <c r="H427" i="32"/>
  <c r="J427" i="32" s="1"/>
  <c r="H426" i="32"/>
  <c r="I426" i="32" s="1"/>
  <c r="H425" i="32"/>
  <c r="J425" i="32" s="1"/>
  <c r="J424" i="32"/>
  <c r="H424" i="32"/>
  <c r="I424" i="32" s="1"/>
  <c r="J423" i="32"/>
  <c r="H423" i="32"/>
  <c r="I423" i="32" s="1"/>
  <c r="J422" i="32"/>
  <c r="H422" i="32"/>
  <c r="I422" i="32" s="1"/>
  <c r="J421" i="32"/>
  <c r="I421" i="32"/>
  <c r="H421" i="32"/>
  <c r="H420" i="32"/>
  <c r="J420" i="32" s="1"/>
  <c r="J419" i="32"/>
  <c r="I419" i="32"/>
  <c r="H419" i="32"/>
  <c r="I418" i="32"/>
  <c r="H418" i="32"/>
  <c r="J418" i="32" s="1"/>
  <c r="I417" i="32"/>
  <c r="H417" i="32"/>
  <c r="J417" i="32" s="1"/>
  <c r="H416" i="32"/>
  <c r="J416" i="32" s="1"/>
  <c r="H415" i="32"/>
  <c r="J415" i="32" s="1"/>
  <c r="H414" i="32"/>
  <c r="J414" i="32" s="1"/>
  <c r="H413" i="32"/>
  <c r="J413" i="32" s="1"/>
  <c r="H412" i="32"/>
  <c r="J412" i="32" s="1"/>
  <c r="H411" i="32"/>
  <c r="J411" i="32" s="1"/>
  <c r="J410" i="32"/>
  <c r="H410" i="32"/>
  <c r="I410" i="32" s="1"/>
  <c r="H409" i="32"/>
  <c r="J409" i="32" s="1"/>
  <c r="J408" i="32"/>
  <c r="I408" i="32"/>
  <c r="H408" i="32"/>
  <c r="J407" i="32"/>
  <c r="H407" i="32"/>
  <c r="I407" i="32" s="1"/>
  <c r="J406" i="32"/>
  <c r="I406" i="32"/>
  <c r="H406" i="32"/>
  <c r="J405" i="32"/>
  <c r="I405" i="32"/>
  <c r="H405" i="32"/>
  <c r="H404" i="32"/>
  <c r="J404" i="32" s="1"/>
  <c r="I403" i="32"/>
  <c r="H403" i="32"/>
  <c r="J403" i="32" s="1"/>
  <c r="I402" i="32"/>
  <c r="H402" i="32"/>
  <c r="J402" i="32" s="1"/>
  <c r="I401" i="32"/>
  <c r="H401" i="32"/>
  <c r="J401" i="32" s="1"/>
  <c r="H400" i="32"/>
  <c r="J400" i="32" s="1"/>
  <c r="H399" i="32"/>
  <c r="J399" i="32" s="1"/>
  <c r="H398" i="32"/>
  <c r="J398" i="32" s="1"/>
  <c r="H397" i="32"/>
  <c r="J397" i="32" s="1"/>
  <c r="H396" i="32"/>
  <c r="J396" i="32" s="1"/>
  <c r="H395" i="32"/>
  <c r="J395" i="32" s="1"/>
  <c r="J394" i="32"/>
  <c r="H394" i="32"/>
  <c r="I394" i="32" s="1"/>
  <c r="H393" i="32"/>
  <c r="J393" i="32" s="1"/>
  <c r="J392" i="32"/>
  <c r="I392" i="32"/>
  <c r="H392" i="32"/>
  <c r="J391" i="32"/>
  <c r="H391" i="32"/>
  <c r="I391" i="32" s="1"/>
  <c r="J390" i="32"/>
  <c r="I390" i="32"/>
  <c r="H390" i="32"/>
  <c r="J389" i="32"/>
  <c r="I389" i="32"/>
  <c r="H389" i="32"/>
  <c r="H388" i="32"/>
  <c r="J388" i="32" s="1"/>
  <c r="I387" i="32"/>
  <c r="H387" i="32"/>
  <c r="J387" i="32" s="1"/>
  <c r="I386" i="32"/>
  <c r="H386" i="32"/>
  <c r="J386" i="32" s="1"/>
  <c r="I385" i="32"/>
  <c r="H385" i="32"/>
  <c r="J385" i="32" s="1"/>
  <c r="H384" i="32"/>
  <c r="J384" i="32" s="1"/>
  <c r="H383" i="32"/>
  <c r="J383" i="32" s="1"/>
  <c r="H382" i="32"/>
  <c r="J382" i="32" s="1"/>
  <c r="H381" i="32"/>
  <c r="J381" i="32" s="1"/>
  <c r="H380" i="32"/>
  <c r="J380" i="32" s="1"/>
  <c r="H379" i="32"/>
  <c r="J379" i="32" s="1"/>
  <c r="H378" i="32"/>
  <c r="I378" i="32" s="1"/>
  <c r="H377" i="32"/>
  <c r="J377" i="32" s="1"/>
  <c r="J376" i="32"/>
  <c r="I376" i="32"/>
  <c r="H376" i="32"/>
  <c r="J375" i="32"/>
  <c r="H375" i="32"/>
  <c r="I375" i="32" s="1"/>
  <c r="J374" i="32"/>
  <c r="I374" i="32"/>
  <c r="H374" i="32"/>
  <c r="J373" i="32"/>
  <c r="I373" i="32"/>
  <c r="H373" i="32"/>
  <c r="H372" i="32"/>
  <c r="J372" i="32" s="1"/>
  <c r="I371" i="32"/>
  <c r="H371" i="32"/>
  <c r="J371" i="32" s="1"/>
  <c r="I370" i="32"/>
  <c r="H370" i="32"/>
  <c r="J370" i="32" s="1"/>
  <c r="I369" i="32"/>
  <c r="H369" i="32"/>
  <c r="J369" i="32" s="1"/>
  <c r="H368" i="32"/>
  <c r="J368" i="32" s="1"/>
  <c r="H367" i="32"/>
  <c r="J367" i="32" s="1"/>
  <c r="H366" i="32"/>
  <c r="J366" i="32" s="1"/>
  <c r="H365" i="32"/>
  <c r="J365" i="32" s="1"/>
  <c r="H364" i="32"/>
  <c r="J364" i="32" s="1"/>
  <c r="H363" i="32"/>
  <c r="J363" i="32" s="1"/>
  <c r="J362" i="32"/>
  <c r="H362" i="32"/>
  <c r="I362" i="32" s="1"/>
  <c r="H361" i="32"/>
  <c r="J361" i="32" s="1"/>
  <c r="J360" i="32"/>
  <c r="I360" i="32"/>
  <c r="H360" i="32"/>
  <c r="J359" i="32"/>
  <c r="I359" i="32"/>
  <c r="H359" i="32"/>
  <c r="J358" i="32"/>
  <c r="I358" i="32"/>
  <c r="H358" i="32"/>
  <c r="J357" i="32"/>
  <c r="I357" i="32"/>
  <c r="H357" i="32"/>
  <c r="H356" i="32"/>
  <c r="J356" i="32" s="1"/>
  <c r="I355" i="32"/>
  <c r="H355" i="32"/>
  <c r="J355" i="32" s="1"/>
  <c r="I354" i="32"/>
  <c r="H354" i="32"/>
  <c r="J354" i="32" s="1"/>
  <c r="I353" i="32"/>
  <c r="H353" i="32"/>
  <c r="J353" i="32" s="1"/>
  <c r="H352" i="32"/>
  <c r="J352" i="32" s="1"/>
  <c r="H351" i="32"/>
  <c r="J351" i="32" s="1"/>
  <c r="H350" i="32"/>
  <c r="J350" i="32" s="1"/>
  <c r="H349" i="32"/>
  <c r="J349" i="32" s="1"/>
  <c r="H348" i="32"/>
  <c r="J348" i="32" s="1"/>
  <c r="H347" i="32"/>
  <c r="J347" i="32" s="1"/>
  <c r="J346" i="32"/>
  <c r="H346" i="32"/>
  <c r="I346" i="32" s="1"/>
  <c r="H345" i="32"/>
  <c r="J345" i="32" s="1"/>
  <c r="H344" i="32"/>
  <c r="J344" i="32" s="1"/>
  <c r="J343" i="32"/>
  <c r="I343" i="32"/>
  <c r="H343" i="32"/>
  <c r="J342" i="32"/>
  <c r="I342" i="32"/>
  <c r="H342" i="32"/>
  <c r="J341" i="32"/>
  <c r="H341" i="32"/>
  <c r="I341" i="32" s="1"/>
  <c r="H340" i="32"/>
  <c r="J340" i="32" s="1"/>
  <c r="I339" i="32"/>
  <c r="H339" i="32"/>
  <c r="J339" i="32" s="1"/>
  <c r="I338" i="32"/>
  <c r="H338" i="32"/>
  <c r="J338" i="32" s="1"/>
  <c r="I337" i="32"/>
  <c r="H337" i="32"/>
  <c r="J337" i="32" s="1"/>
  <c r="H336" i="32"/>
  <c r="J336" i="32" s="1"/>
  <c r="H335" i="32"/>
  <c r="J335" i="32" s="1"/>
  <c r="H334" i="32"/>
  <c r="J334" i="32" s="1"/>
  <c r="H333" i="32"/>
  <c r="J333" i="32" s="1"/>
  <c r="H332" i="32"/>
  <c r="J332" i="32" s="1"/>
  <c r="H331" i="32"/>
  <c r="J331" i="32" s="1"/>
  <c r="J330" i="32"/>
  <c r="H330" i="32"/>
  <c r="I330" i="32" s="1"/>
  <c r="H329" i="32"/>
  <c r="J329" i="32" s="1"/>
  <c r="J328" i="32"/>
  <c r="I328" i="32"/>
  <c r="H328" i="32"/>
  <c r="J327" i="32"/>
  <c r="I327" i="32"/>
  <c r="H327" i="32"/>
  <c r="J326" i="32"/>
  <c r="I326" i="32"/>
  <c r="H326" i="32"/>
  <c r="J325" i="32"/>
  <c r="I325" i="32"/>
  <c r="H325" i="32"/>
  <c r="H324" i="32"/>
  <c r="J324" i="32" s="1"/>
  <c r="I323" i="32"/>
  <c r="H323" i="32"/>
  <c r="J323" i="32" s="1"/>
  <c r="I322" i="32"/>
  <c r="H322" i="32"/>
  <c r="J322" i="32" s="1"/>
  <c r="I321" i="32"/>
  <c r="H321" i="32"/>
  <c r="J321" i="32" s="1"/>
  <c r="H320" i="32"/>
  <c r="J320" i="32" s="1"/>
  <c r="H319" i="32"/>
  <c r="J319" i="32" s="1"/>
  <c r="H318" i="32"/>
  <c r="J318" i="32" s="1"/>
  <c r="H317" i="32"/>
  <c r="J317" i="32" s="1"/>
  <c r="H316" i="32"/>
  <c r="J316" i="32" s="1"/>
  <c r="H315" i="32"/>
  <c r="J315" i="32" s="1"/>
  <c r="J314" i="32"/>
  <c r="I314" i="32"/>
  <c r="H314" i="32"/>
  <c r="H313" i="32"/>
  <c r="J313" i="32" s="1"/>
  <c r="J312" i="32"/>
  <c r="I312" i="32"/>
  <c r="H312" i="32"/>
  <c r="J311" i="32"/>
  <c r="I311" i="32"/>
  <c r="H311" i="32"/>
  <c r="J310" i="32"/>
  <c r="I310" i="32"/>
  <c r="H310" i="32"/>
  <c r="J309" i="32"/>
  <c r="I309" i="32"/>
  <c r="H309" i="32"/>
  <c r="H308" i="32"/>
  <c r="J308" i="32" s="1"/>
  <c r="I307" i="32"/>
  <c r="H307" i="32"/>
  <c r="J307" i="32" s="1"/>
  <c r="H306" i="32"/>
  <c r="J306" i="32" s="1"/>
  <c r="I305" i="32"/>
  <c r="H305" i="32"/>
  <c r="J305" i="32" s="1"/>
  <c r="H304" i="32"/>
  <c r="J304" i="32" s="1"/>
  <c r="J303" i="32"/>
  <c r="H303" i="32"/>
  <c r="I303" i="32" s="1"/>
  <c r="H302" i="32"/>
  <c r="J302" i="32" s="1"/>
  <c r="H301" i="32"/>
  <c r="J301" i="32" s="1"/>
  <c r="J300" i="32"/>
  <c r="H300" i="32"/>
  <c r="I300" i="32" s="1"/>
  <c r="H299" i="32"/>
  <c r="J299" i="32" s="1"/>
  <c r="J298" i="32"/>
  <c r="H298" i="32"/>
  <c r="I298" i="32" s="1"/>
  <c r="I297" i="32"/>
  <c r="H297" i="32"/>
  <c r="J297" i="32" s="1"/>
  <c r="J296" i="32"/>
  <c r="I296" i="32"/>
  <c r="H296" i="32"/>
  <c r="J295" i="32"/>
  <c r="I295" i="32"/>
  <c r="H295" i="32"/>
  <c r="J294" i="32"/>
  <c r="I294" i="32"/>
  <c r="H294" i="32"/>
  <c r="J293" i="32"/>
  <c r="I293" i="32"/>
  <c r="H293" i="32"/>
  <c r="H292" i="32"/>
  <c r="J292" i="32" s="1"/>
  <c r="I291" i="32"/>
  <c r="H291" i="32"/>
  <c r="J291" i="32" s="1"/>
  <c r="H290" i="32"/>
  <c r="J290" i="32" s="1"/>
  <c r="I289" i="32"/>
  <c r="H289" i="32"/>
  <c r="J289" i="32" s="1"/>
  <c r="H288" i="32"/>
  <c r="J288" i="32" s="1"/>
  <c r="J287" i="32"/>
  <c r="I287" i="32"/>
  <c r="H287" i="32"/>
  <c r="H286" i="32"/>
  <c r="J286" i="32" s="1"/>
  <c r="H285" i="32"/>
  <c r="J285" i="32" s="1"/>
  <c r="J284" i="32"/>
  <c r="H284" i="32"/>
  <c r="I284" i="32" s="1"/>
  <c r="H283" i="32"/>
  <c r="J283" i="32" s="1"/>
  <c r="J282" i="32"/>
  <c r="H282" i="32"/>
  <c r="I282" i="32" s="1"/>
  <c r="J281" i="32"/>
  <c r="I281" i="32"/>
  <c r="H281" i="32"/>
  <c r="J280" i="32"/>
  <c r="I280" i="32"/>
  <c r="H280" i="32"/>
  <c r="J279" i="32"/>
  <c r="I279" i="32"/>
  <c r="H279" i="32"/>
  <c r="J278" i="32"/>
  <c r="I278" i="32"/>
  <c r="H278" i="32"/>
  <c r="H277" i="32"/>
  <c r="J277" i="32" s="1"/>
  <c r="H276" i="32"/>
  <c r="J276" i="32" s="1"/>
  <c r="I275" i="32"/>
  <c r="H275" i="32"/>
  <c r="J275" i="32" s="1"/>
  <c r="H274" i="32"/>
  <c r="J274" i="32" s="1"/>
  <c r="I273" i="32"/>
  <c r="H273" i="32"/>
  <c r="J273" i="32" s="1"/>
  <c r="H272" i="32"/>
  <c r="J272" i="32" s="1"/>
  <c r="J271" i="32"/>
  <c r="I271" i="32"/>
  <c r="H271" i="32"/>
  <c r="H270" i="32"/>
  <c r="J270" i="32" s="1"/>
  <c r="H269" i="32"/>
  <c r="J269" i="32" s="1"/>
  <c r="H268" i="32"/>
  <c r="J268" i="32" s="1"/>
  <c r="H267" i="32"/>
  <c r="J267" i="32" s="1"/>
  <c r="J266" i="32"/>
  <c r="H266" i="32"/>
  <c r="I266" i="32" s="1"/>
  <c r="J265" i="32"/>
  <c r="I265" i="32"/>
  <c r="H265" i="32"/>
  <c r="H264" i="32"/>
  <c r="I264" i="32" s="1"/>
  <c r="J263" i="32"/>
  <c r="I263" i="32"/>
  <c r="H263" i="32"/>
  <c r="J262" i="32"/>
  <c r="I262" i="32"/>
  <c r="H262" i="32"/>
  <c r="J261" i="32"/>
  <c r="I261" i="32"/>
  <c r="H261" i="32"/>
  <c r="J260" i="32"/>
  <c r="H260" i="32"/>
  <c r="I260" i="32" s="1"/>
  <c r="I259" i="32"/>
  <c r="H259" i="32"/>
  <c r="J259" i="32" s="1"/>
  <c r="H258" i="32"/>
  <c r="J258" i="32" s="1"/>
  <c r="I257" i="32"/>
  <c r="H257" i="32"/>
  <c r="J257" i="32" s="1"/>
  <c r="H256" i="32"/>
  <c r="J256" i="32" s="1"/>
  <c r="J255" i="32"/>
  <c r="I255" i="32"/>
  <c r="H255" i="32"/>
  <c r="H254" i="32"/>
  <c r="J254" i="32" s="1"/>
  <c r="H253" i="32"/>
  <c r="J253" i="32" s="1"/>
  <c r="H252" i="32"/>
  <c r="J252" i="32" s="1"/>
  <c r="H251" i="32"/>
  <c r="J251" i="32" s="1"/>
  <c r="J250" i="32"/>
  <c r="H250" i="32"/>
  <c r="I250" i="32" s="1"/>
  <c r="J249" i="32"/>
  <c r="I249" i="32"/>
  <c r="H249" i="32"/>
  <c r="H248" i="32"/>
  <c r="I248" i="32" s="1"/>
  <c r="J247" i="32"/>
  <c r="I247" i="32"/>
  <c r="H247" i="32"/>
  <c r="J246" i="32"/>
  <c r="I246" i="32"/>
  <c r="H246" i="32"/>
  <c r="J245" i="32"/>
  <c r="I245" i="32"/>
  <c r="H245" i="32"/>
  <c r="H244" i="32"/>
  <c r="J244" i="32" s="1"/>
  <c r="I243" i="32"/>
  <c r="H243" i="32"/>
  <c r="J243" i="32" s="1"/>
  <c r="H242" i="32"/>
  <c r="J242" i="32" s="1"/>
  <c r="I241" i="32"/>
  <c r="H241" i="32"/>
  <c r="J241" i="32" s="1"/>
  <c r="H240" i="32"/>
  <c r="J240" i="32" s="1"/>
  <c r="J239" i="32"/>
  <c r="I239" i="32"/>
  <c r="H239" i="32"/>
  <c r="H238" i="32"/>
  <c r="J238" i="32" s="1"/>
  <c r="H237" i="32"/>
  <c r="J237" i="32" s="1"/>
  <c r="H236" i="32"/>
  <c r="J236" i="32" s="1"/>
  <c r="H235" i="32"/>
  <c r="J235" i="32" s="1"/>
  <c r="J234" i="32"/>
  <c r="H234" i="32"/>
  <c r="I234" i="32" s="1"/>
  <c r="J233" i="32"/>
  <c r="I233" i="32"/>
  <c r="H233" i="32"/>
  <c r="H232" i="32"/>
  <c r="I232" i="32" s="1"/>
  <c r="J231" i="32"/>
  <c r="I231" i="32"/>
  <c r="H231" i="32"/>
  <c r="J230" i="32"/>
  <c r="I230" i="32"/>
  <c r="H230" i="32"/>
  <c r="J229" i="32"/>
  <c r="I229" i="32"/>
  <c r="H229" i="32"/>
  <c r="H228" i="32"/>
  <c r="J228" i="32" s="1"/>
  <c r="I227" i="32"/>
  <c r="H227" i="32"/>
  <c r="J227" i="32" s="1"/>
  <c r="H226" i="32"/>
  <c r="J226" i="32" s="1"/>
  <c r="I225" i="32"/>
  <c r="H225" i="32"/>
  <c r="J225" i="32" s="1"/>
  <c r="H224" i="32"/>
  <c r="J224" i="32" s="1"/>
  <c r="J223" i="32"/>
  <c r="I223" i="32"/>
  <c r="H223" i="32"/>
  <c r="H222" i="32"/>
  <c r="J222" i="32" s="1"/>
  <c r="H221" i="32"/>
  <c r="J221" i="32" s="1"/>
  <c r="H220" i="32"/>
  <c r="J220" i="32" s="1"/>
  <c r="H219" i="32"/>
  <c r="J219" i="32" s="1"/>
  <c r="J218" i="32"/>
  <c r="H218" i="32"/>
  <c r="I218" i="32" s="1"/>
  <c r="J217" i="32"/>
  <c r="I217" i="32"/>
  <c r="H217" i="32"/>
  <c r="J216" i="32"/>
  <c r="I216" i="32"/>
  <c r="H216" i="32"/>
  <c r="J215" i="32"/>
  <c r="I215" i="32"/>
  <c r="H215" i="32"/>
  <c r="J214" i="32"/>
  <c r="I214" i="32"/>
  <c r="H214" i="32"/>
  <c r="J213" i="32"/>
  <c r="I213" i="32"/>
  <c r="H213" i="32"/>
  <c r="H212" i="32"/>
  <c r="J212" i="32" s="1"/>
  <c r="I211" i="32"/>
  <c r="H211" i="32"/>
  <c r="J211" i="32" s="1"/>
  <c r="H210" i="32"/>
  <c r="J210" i="32" s="1"/>
  <c r="I209" i="32"/>
  <c r="H209" i="32"/>
  <c r="J209" i="32" s="1"/>
  <c r="H208" i="32"/>
  <c r="J208" i="32" s="1"/>
  <c r="J207" i="32"/>
  <c r="I207" i="32"/>
  <c r="H207" i="32"/>
  <c r="H206" i="32"/>
  <c r="J206" i="32" s="1"/>
  <c r="H205" i="32"/>
  <c r="J205" i="32" s="1"/>
  <c r="H204" i="32"/>
  <c r="J204" i="32" s="1"/>
  <c r="H203" i="32"/>
  <c r="J203" i="32" s="1"/>
  <c r="J202" i="32"/>
  <c r="H202" i="32"/>
  <c r="I202" i="32" s="1"/>
  <c r="J201" i="32"/>
  <c r="I201" i="32"/>
  <c r="H201" i="32"/>
  <c r="J200" i="32"/>
  <c r="I200" i="32"/>
  <c r="H200" i="32"/>
  <c r="J199" i="32"/>
  <c r="I199" i="32"/>
  <c r="H199" i="32"/>
  <c r="J198" i="32"/>
  <c r="I198" i="32"/>
  <c r="H198" i="32"/>
  <c r="J197" i="32"/>
  <c r="I197" i="32"/>
  <c r="H197" i="32"/>
  <c r="H196" i="32"/>
  <c r="J196" i="32" s="1"/>
  <c r="I195" i="32"/>
  <c r="H195" i="32"/>
  <c r="J195" i="32" s="1"/>
  <c r="H194" i="32"/>
  <c r="J194" i="32" s="1"/>
  <c r="I193" i="32"/>
  <c r="H193" i="32"/>
  <c r="J193" i="32" s="1"/>
  <c r="H192" i="32"/>
  <c r="J192" i="32" s="1"/>
  <c r="J191" i="32"/>
  <c r="I191" i="32"/>
  <c r="H191" i="32"/>
  <c r="H190" i="32"/>
  <c r="J190" i="32" s="1"/>
  <c r="H189" i="32"/>
  <c r="J189" i="32" s="1"/>
  <c r="H188" i="32"/>
  <c r="J188" i="32" s="1"/>
  <c r="H187" i="32"/>
  <c r="J187" i="32" s="1"/>
  <c r="J186" i="32"/>
  <c r="H186" i="32"/>
  <c r="I186" i="32" s="1"/>
  <c r="J185" i="32"/>
  <c r="I185" i="32"/>
  <c r="H185" i="32"/>
  <c r="J184" i="32"/>
  <c r="I184" i="32"/>
  <c r="H184" i="32"/>
  <c r="H183" i="32"/>
  <c r="I183" i="32" s="1"/>
  <c r="J182" i="32"/>
  <c r="I182" i="32"/>
  <c r="H182" i="32"/>
  <c r="J181" i="32"/>
  <c r="I181" i="32"/>
  <c r="H181" i="32"/>
  <c r="H180" i="32"/>
  <c r="J180" i="32" s="1"/>
  <c r="I179" i="32"/>
  <c r="H179" i="32"/>
  <c r="J179" i="32" s="1"/>
  <c r="H178" i="32"/>
  <c r="J178" i="32" s="1"/>
  <c r="I177" i="32"/>
  <c r="H177" i="32"/>
  <c r="J177" i="32" s="1"/>
  <c r="H176" i="32"/>
  <c r="J176" i="32" s="1"/>
  <c r="J175" i="32"/>
  <c r="I175" i="32"/>
  <c r="H175" i="32"/>
  <c r="H174" i="32"/>
  <c r="J174" i="32" s="1"/>
  <c r="H173" i="32"/>
  <c r="J173" i="32" s="1"/>
  <c r="H172" i="32"/>
  <c r="J172" i="32" s="1"/>
  <c r="H171" i="32"/>
  <c r="J171" i="32" s="1"/>
  <c r="J170" i="32"/>
  <c r="I170" i="32"/>
  <c r="H170" i="32"/>
  <c r="J169" i="32"/>
  <c r="I169" i="32"/>
  <c r="H169" i="32"/>
  <c r="J168" i="32"/>
  <c r="I168" i="32"/>
  <c r="H168" i="32"/>
  <c r="J167" i="32"/>
  <c r="I167" i="32"/>
  <c r="H167" i="32"/>
  <c r="J166" i="32"/>
  <c r="I166" i="32"/>
  <c r="H166" i="32"/>
  <c r="J165" i="32"/>
  <c r="I165" i="32"/>
  <c r="H165" i="32"/>
  <c r="H164" i="32"/>
  <c r="J164" i="32" s="1"/>
  <c r="I163" i="32"/>
  <c r="H163" i="32"/>
  <c r="J163" i="32" s="1"/>
  <c r="H162" i="32"/>
  <c r="J162" i="32" s="1"/>
  <c r="I161" i="32"/>
  <c r="H161" i="32"/>
  <c r="J161" i="32" s="1"/>
  <c r="H160" i="32"/>
  <c r="J160" i="32" s="1"/>
  <c r="J159" i="32"/>
  <c r="I159" i="32"/>
  <c r="H159" i="32"/>
  <c r="H158" i="32"/>
  <c r="J158" i="32" s="1"/>
  <c r="H157" i="32"/>
  <c r="J157" i="32" s="1"/>
  <c r="H156" i="32"/>
  <c r="J156" i="32" s="1"/>
  <c r="H155" i="32"/>
  <c r="J155" i="32" s="1"/>
  <c r="J154" i="32"/>
  <c r="I154" i="32"/>
  <c r="H154" i="32"/>
  <c r="J153" i="32"/>
  <c r="I153" i="32"/>
  <c r="H153" i="32"/>
  <c r="J152" i="32"/>
  <c r="I152" i="32"/>
  <c r="H152" i="32"/>
  <c r="J151" i="32"/>
  <c r="I151" i="32"/>
  <c r="H151" i="32"/>
  <c r="J150" i="32"/>
  <c r="I150" i="32"/>
  <c r="H150" i="32"/>
  <c r="J149" i="32"/>
  <c r="I149" i="32"/>
  <c r="H149" i="32"/>
  <c r="H148" i="32"/>
  <c r="J148" i="32" s="1"/>
  <c r="I147" i="32"/>
  <c r="H147" i="32"/>
  <c r="J147" i="32" s="1"/>
  <c r="H146" i="32"/>
  <c r="J146" i="32" s="1"/>
  <c r="I145" i="32"/>
  <c r="H145" i="32"/>
  <c r="J145" i="32" s="1"/>
  <c r="H144" i="32"/>
  <c r="J144" i="32" s="1"/>
  <c r="J143" i="32"/>
  <c r="I143" i="32"/>
  <c r="H143" i="32"/>
  <c r="H142" i="32"/>
  <c r="J142" i="32" s="1"/>
  <c r="H141" i="32"/>
  <c r="J141" i="32" s="1"/>
  <c r="H140" i="32"/>
  <c r="J140" i="32" s="1"/>
  <c r="H139" i="32"/>
  <c r="J139" i="32" s="1"/>
  <c r="J138" i="32"/>
  <c r="I138" i="32"/>
  <c r="H138" i="32"/>
  <c r="J137" i="32"/>
  <c r="I137" i="32"/>
  <c r="H137" i="32"/>
  <c r="J136" i="32"/>
  <c r="I136" i="32"/>
  <c r="H136" i="32"/>
  <c r="J135" i="32"/>
  <c r="I135" i="32"/>
  <c r="H135" i="32"/>
  <c r="J134" i="32"/>
  <c r="I134" i="32"/>
  <c r="H134" i="32"/>
  <c r="J133" i="32"/>
  <c r="I133" i="32"/>
  <c r="H133" i="32"/>
  <c r="H132" i="32"/>
  <c r="J132" i="32" s="1"/>
  <c r="I131" i="32"/>
  <c r="H131" i="32"/>
  <c r="J131" i="32" s="1"/>
  <c r="H130" i="32"/>
  <c r="J130" i="32" s="1"/>
  <c r="I129" i="32"/>
  <c r="H129" i="32"/>
  <c r="J129" i="32" s="1"/>
  <c r="H128" i="32"/>
  <c r="J128" i="32" s="1"/>
  <c r="J127" i="32"/>
  <c r="I127" i="32"/>
  <c r="H127" i="32"/>
  <c r="H126" i="32"/>
  <c r="J126" i="32" s="1"/>
  <c r="H125" i="32"/>
  <c r="J125" i="32" s="1"/>
  <c r="H124" i="32"/>
  <c r="J124" i="32" s="1"/>
  <c r="H123" i="32"/>
  <c r="J123" i="32" s="1"/>
  <c r="J122" i="32"/>
  <c r="I122" i="32"/>
  <c r="H122" i="32"/>
  <c r="J121" i="32"/>
  <c r="I121" i="32"/>
  <c r="H121" i="32"/>
  <c r="J120" i="32"/>
  <c r="I120" i="32"/>
  <c r="H120" i="32"/>
  <c r="J119" i="32"/>
  <c r="I119" i="32"/>
  <c r="H119" i="32"/>
  <c r="J118" i="32"/>
  <c r="I118" i="32"/>
  <c r="H118" i="32"/>
  <c r="J117" i="32"/>
  <c r="I117" i="32"/>
  <c r="H117" i="32"/>
  <c r="H116" i="32"/>
  <c r="J116" i="32" s="1"/>
  <c r="I115" i="32"/>
  <c r="H115" i="32"/>
  <c r="J115" i="32" s="1"/>
  <c r="I114" i="32"/>
  <c r="H114" i="32"/>
  <c r="J114" i="32" s="1"/>
  <c r="I113" i="32"/>
  <c r="H113" i="32"/>
  <c r="J113" i="32" s="1"/>
  <c r="H112" i="32"/>
  <c r="J112" i="32" s="1"/>
  <c r="J111" i="32"/>
  <c r="I111" i="32"/>
  <c r="H111" i="32"/>
  <c r="H110" i="32"/>
  <c r="J110" i="32" s="1"/>
  <c r="H109" i="32"/>
  <c r="J109" i="32" s="1"/>
  <c r="H108" i="32"/>
  <c r="J108" i="32" s="1"/>
  <c r="H107" i="32"/>
  <c r="J107" i="32" s="1"/>
  <c r="J106" i="32"/>
  <c r="I106" i="32"/>
  <c r="H106" i="32"/>
  <c r="J105" i="32"/>
  <c r="I105" i="32"/>
  <c r="H105" i="32"/>
  <c r="J104" i="32"/>
  <c r="I104" i="32"/>
  <c r="H104" i="32"/>
  <c r="J103" i="32"/>
  <c r="I103" i="32"/>
  <c r="H103" i="32"/>
  <c r="J102" i="32"/>
  <c r="I102" i="32"/>
  <c r="H102" i="32"/>
  <c r="J101" i="32"/>
  <c r="I101" i="32"/>
  <c r="H101" i="32"/>
  <c r="H100" i="32"/>
  <c r="J100" i="32" s="1"/>
  <c r="I99" i="32"/>
  <c r="H99" i="32"/>
  <c r="J99" i="32" s="1"/>
  <c r="I98" i="32"/>
  <c r="H98" i="32"/>
  <c r="J98" i="32" s="1"/>
  <c r="I97" i="32"/>
  <c r="H97" i="32"/>
  <c r="J97" i="32" s="1"/>
  <c r="H96" i="32"/>
  <c r="J96" i="32" s="1"/>
  <c r="J95" i="32"/>
  <c r="I95" i="32"/>
  <c r="H95" i="32"/>
  <c r="H94" i="32"/>
  <c r="J94" i="32" s="1"/>
  <c r="H93" i="32"/>
  <c r="J93" i="32" s="1"/>
  <c r="H92" i="32"/>
  <c r="J92" i="32" s="1"/>
  <c r="H91" i="32"/>
  <c r="J91" i="32" s="1"/>
  <c r="J90" i="32"/>
  <c r="I90" i="32"/>
  <c r="H90" i="32"/>
  <c r="J89" i="32"/>
  <c r="I89" i="32"/>
  <c r="H89" i="32"/>
  <c r="J88" i="32"/>
  <c r="I88" i="32"/>
  <c r="H88" i="32"/>
  <c r="J87" i="32"/>
  <c r="I87" i="32"/>
  <c r="H87" i="32"/>
  <c r="H86" i="32"/>
  <c r="J86" i="32" s="1"/>
  <c r="J85" i="32"/>
  <c r="I85" i="32"/>
  <c r="H85" i="32"/>
  <c r="H84" i="32"/>
  <c r="J84" i="32" s="1"/>
  <c r="I83" i="32"/>
  <c r="H83" i="32"/>
  <c r="J83" i="32" s="1"/>
  <c r="I82" i="32"/>
  <c r="H82" i="32"/>
  <c r="J82" i="32" s="1"/>
  <c r="I81" i="32"/>
  <c r="H81" i="32"/>
  <c r="J81" i="32" s="1"/>
  <c r="H80" i="32"/>
  <c r="J80" i="32" s="1"/>
  <c r="J79" i="32"/>
  <c r="I79" i="32"/>
  <c r="H79" i="32"/>
  <c r="H78" i="32"/>
  <c r="J78" i="32" s="1"/>
  <c r="H77" i="32"/>
  <c r="J77" i="32" s="1"/>
  <c r="H76" i="32"/>
  <c r="J76" i="32" s="1"/>
  <c r="H75" i="32"/>
  <c r="J75" i="32" s="1"/>
  <c r="J74" i="32"/>
  <c r="I74" i="32"/>
  <c r="H74" i="32"/>
  <c r="J73" i="32"/>
  <c r="I73" i="32"/>
  <c r="H73" i="32"/>
  <c r="J72" i="32"/>
  <c r="I72" i="32"/>
  <c r="H72" i="32"/>
  <c r="J71" i="32"/>
  <c r="I71" i="32"/>
  <c r="H71" i="32"/>
  <c r="J70" i="32"/>
  <c r="I70" i="32"/>
  <c r="H70" i="32"/>
  <c r="J69" i="32"/>
  <c r="I69" i="32"/>
  <c r="H69" i="32"/>
  <c r="H68" i="32"/>
  <c r="J68" i="32" s="1"/>
  <c r="I67" i="32"/>
  <c r="H67" i="32"/>
  <c r="J67" i="32" s="1"/>
  <c r="I66" i="32"/>
  <c r="H66" i="32"/>
  <c r="J66" i="32" s="1"/>
  <c r="I65" i="32"/>
  <c r="H65" i="32"/>
  <c r="J65" i="32" s="1"/>
  <c r="H64" i="32"/>
  <c r="J64" i="32" s="1"/>
  <c r="J63" i="32"/>
  <c r="I63" i="32"/>
  <c r="H63" i="32"/>
  <c r="H62" i="32"/>
  <c r="J62" i="32" s="1"/>
  <c r="H61" i="32"/>
  <c r="J61" i="32" s="1"/>
  <c r="H60" i="32"/>
  <c r="J60" i="32" s="1"/>
  <c r="H59" i="32"/>
  <c r="J59" i="32" s="1"/>
  <c r="J58" i="32"/>
  <c r="I58" i="32"/>
  <c r="H58" i="32"/>
  <c r="J57" i="32"/>
  <c r="I57" i="32"/>
  <c r="H57" i="32"/>
  <c r="J56" i="32"/>
  <c r="I56" i="32"/>
  <c r="H56" i="32"/>
  <c r="J55" i="32"/>
  <c r="I55" i="32"/>
  <c r="H55" i="32"/>
  <c r="J54" i="32"/>
  <c r="I54" i="32"/>
  <c r="H54" i="32"/>
  <c r="J53" i="32"/>
  <c r="I53" i="32"/>
  <c r="H53" i="32"/>
  <c r="H52" i="32"/>
  <c r="J52" i="32" s="1"/>
  <c r="I51" i="32"/>
  <c r="H51" i="32"/>
  <c r="J51" i="32" s="1"/>
  <c r="I50" i="32"/>
  <c r="H50" i="32"/>
  <c r="J50" i="32" s="1"/>
  <c r="I49" i="32"/>
  <c r="H49" i="32"/>
  <c r="J49" i="32" s="1"/>
  <c r="H48" i="32"/>
  <c r="J48" i="32" s="1"/>
  <c r="J47" i="32"/>
  <c r="I47" i="32"/>
  <c r="H47" i="32"/>
  <c r="H46" i="32"/>
  <c r="J46" i="32" s="1"/>
  <c r="H45" i="32"/>
  <c r="J45" i="32" s="1"/>
  <c r="H44" i="32"/>
  <c r="J44" i="32" s="1"/>
  <c r="H43" i="32"/>
  <c r="J43" i="32" s="1"/>
  <c r="J42" i="32"/>
  <c r="I42" i="32"/>
  <c r="H42" i="32"/>
  <c r="J41" i="32"/>
  <c r="I41" i="32"/>
  <c r="H41" i="32"/>
  <c r="J40" i="32"/>
  <c r="I40" i="32"/>
  <c r="H40" i="32"/>
  <c r="J39" i="32"/>
  <c r="I39" i="32"/>
  <c r="H39" i="32"/>
  <c r="J38" i="32"/>
  <c r="I38" i="32"/>
  <c r="H38" i="32"/>
  <c r="H37" i="32"/>
  <c r="J37" i="32" s="1"/>
  <c r="H36" i="32"/>
  <c r="J36" i="32" s="1"/>
  <c r="I35" i="32"/>
  <c r="H35" i="32"/>
  <c r="J35" i="32" s="1"/>
  <c r="H34" i="32"/>
  <c r="J34" i="32" s="1"/>
  <c r="I33" i="32"/>
  <c r="H33" i="32"/>
  <c r="J33" i="32" s="1"/>
  <c r="H32" i="32"/>
  <c r="J32" i="32" s="1"/>
  <c r="H31" i="32"/>
  <c r="J31" i="32" s="1"/>
  <c r="H30" i="32"/>
  <c r="J30" i="32" s="1"/>
  <c r="H29" i="32"/>
  <c r="J29" i="32" s="1"/>
  <c r="H28" i="32"/>
  <c r="J28" i="32" s="1"/>
  <c r="H27" i="32"/>
  <c r="J27" i="32" s="1"/>
  <c r="J26" i="32"/>
  <c r="I26" i="32"/>
  <c r="H26" i="32"/>
  <c r="J25" i="32"/>
  <c r="I25" i="32"/>
  <c r="H25" i="32"/>
  <c r="J24" i="32"/>
  <c r="I24" i="32"/>
  <c r="H24" i="32"/>
  <c r="S5" i="32"/>
  <c r="H49" i="34" s="1"/>
  <c r="R5" i="32"/>
  <c r="G49" i="34" s="1"/>
  <c r="J23" i="32"/>
  <c r="I23" i="32"/>
  <c r="H23" i="32"/>
  <c r="S9" i="32"/>
  <c r="H53" i="34" s="1"/>
  <c r="R9" i="32"/>
  <c r="G53" i="34" s="1"/>
  <c r="J22" i="32"/>
  <c r="H22" i="32"/>
  <c r="I22" i="32" s="1"/>
  <c r="S21" i="32"/>
  <c r="H65" i="34" s="1"/>
  <c r="R21" i="32"/>
  <c r="G65" i="34" s="1"/>
  <c r="H21" i="32"/>
  <c r="J21" i="32" s="1"/>
  <c r="S19" i="32"/>
  <c r="H63" i="34" s="1"/>
  <c r="R19" i="32"/>
  <c r="G63" i="34" s="1"/>
  <c r="H20" i="32"/>
  <c r="J20" i="32" s="1"/>
  <c r="S7" i="32"/>
  <c r="H51" i="34" s="1"/>
  <c r="R7" i="32"/>
  <c r="G51" i="34" s="1"/>
  <c r="H19" i="32"/>
  <c r="J19" i="32" s="1"/>
  <c r="S18" i="32"/>
  <c r="R18" i="32"/>
  <c r="G62" i="34" s="1"/>
  <c r="H18" i="32"/>
  <c r="J18" i="32" s="1"/>
  <c r="S8" i="32"/>
  <c r="H52" i="34" s="1"/>
  <c r="R8" i="32"/>
  <c r="G52" i="34" s="1"/>
  <c r="I17" i="32"/>
  <c r="H17" i="32"/>
  <c r="J17" i="32" s="1"/>
  <c r="S2" i="32"/>
  <c r="H46" i="34" s="1"/>
  <c r="R2" i="32"/>
  <c r="G46" i="34" s="1"/>
  <c r="H16" i="32"/>
  <c r="S10" i="32"/>
  <c r="H54" i="34" s="1"/>
  <c r="R10" i="32"/>
  <c r="G54" i="34" s="1"/>
  <c r="J15" i="32"/>
  <c r="H15" i="32"/>
  <c r="I15" i="32" s="1"/>
  <c r="S6" i="32"/>
  <c r="H50" i="34" s="1"/>
  <c r="R6" i="32"/>
  <c r="G50" i="34" s="1"/>
  <c r="H14" i="32"/>
  <c r="J14" i="32" s="1"/>
  <c r="S4" i="32"/>
  <c r="H48" i="34" s="1"/>
  <c r="R4" i="32"/>
  <c r="G48" i="34" s="1"/>
  <c r="J13" i="32"/>
  <c r="I13" i="32"/>
  <c r="H13" i="32"/>
  <c r="S22" i="32"/>
  <c r="H66" i="34" s="1"/>
  <c r="R22" i="32"/>
  <c r="T22" i="32" s="1"/>
  <c r="I66" i="34" s="1"/>
  <c r="H12" i="32"/>
  <c r="J12" i="32" s="1"/>
  <c r="S16" i="32"/>
  <c r="H60" i="34" s="1"/>
  <c r="R16" i="32"/>
  <c r="G60" i="34" s="1"/>
  <c r="H11" i="32"/>
  <c r="J11" i="32" s="1"/>
  <c r="S11" i="32"/>
  <c r="H55" i="34" s="1"/>
  <c r="R11" i="32"/>
  <c r="G55" i="34" s="1"/>
  <c r="J10" i="32"/>
  <c r="H10" i="32"/>
  <c r="I10" i="32" s="1"/>
  <c r="S14" i="32"/>
  <c r="H58" i="34" s="1"/>
  <c r="R14" i="32"/>
  <c r="G58" i="34" s="1"/>
  <c r="I9" i="32"/>
  <c r="H9" i="32"/>
  <c r="J9" i="32" s="1"/>
  <c r="S20" i="32"/>
  <c r="T20" i="32" s="1"/>
  <c r="I64" i="34" s="1"/>
  <c r="R20" i="32"/>
  <c r="G64" i="34" s="1"/>
  <c r="J8" i="32"/>
  <c r="I8" i="32"/>
  <c r="H8" i="32"/>
  <c r="S17" i="32"/>
  <c r="H61" i="34" s="1"/>
  <c r="R17" i="32"/>
  <c r="T17" i="32" s="1"/>
  <c r="I61" i="34" s="1"/>
  <c r="N17" i="32"/>
  <c r="C61" i="34" s="1"/>
  <c r="J7" i="32"/>
  <c r="H7" i="32"/>
  <c r="I7" i="32" s="1"/>
  <c r="S12" i="32"/>
  <c r="H56" i="34" s="1"/>
  <c r="R12" i="32"/>
  <c r="G56" i="34" s="1"/>
  <c r="H6" i="32"/>
  <c r="J6" i="32" s="1"/>
  <c r="S3" i="32"/>
  <c r="H47" i="34" s="1"/>
  <c r="R3" i="32"/>
  <c r="G47" i="34" s="1"/>
  <c r="J5" i="32"/>
  <c r="H5" i="32"/>
  <c r="I5" i="32" s="1"/>
  <c r="S13" i="32"/>
  <c r="H57" i="34" s="1"/>
  <c r="R13" i="32"/>
  <c r="T13" i="32" s="1"/>
  <c r="I57" i="34" s="1"/>
  <c r="H4" i="32"/>
  <c r="J4" i="32" s="1"/>
  <c r="S15" i="32"/>
  <c r="H59" i="34" s="1"/>
  <c r="R15" i="32"/>
  <c r="G59" i="34" s="1"/>
  <c r="J3" i="32"/>
  <c r="H3" i="32"/>
  <c r="N12" i="32" s="1"/>
  <c r="C56" i="34" s="1"/>
  <c r="S23" i="32"/>
  <c r="H67" i="34" s="1"/>
  <c r="R23" i="32"/>
  <c r="G67" i="34" s="1"/>
  <c r="H2" i="32"/>
  <c r="N5" i="32" s="1"/>
  <c r="C49" i="34" s="1"/>
  <c r="H47" i="37" l="1"/>
  <c r="H50" i="36" s="1"/>
  <c r="H329" i="34"/>
  <c r="G243" i="34"/>
  <c r="G247" i="34"/>
  <c r="G168" i="34"/>
  <c r="G144" i="34"/>
  <c r="H566" i="34"/>
  <c r="H531" i="34"/>
  <c r="G493" i="34"/>
  <c r="H473" i="34"/>
  <c r="G428" i="34"/>
  <c r="H359" i="34"/>
  <c r="H309" i="34"/>
  <c r="H314" i="34"/>
  <c r="H195" i="34"/>
  <c r="H187" i="34"/>
  <c r="G149" i="34"/>
  <c r="H493" i="34"/>
  <c r="H275" i="34"/>
  <c r="H238" i="34"/>
  <c r="G169" i="34"/>
  <c r="H163" i="34"/>
  <c r="G393" i="34"/>
  <c r="G549" i="34"/>
  <c r="H562" i="34"/>
  <c r="G489" i="34"/>
  <c r="H319" i="34"/>
  <c r="H286" i="34"/>
  <c r="H248" i="34"/>
  <c r="H239" i="34"/>
  <c r="G192" i="34"/>
  <c r="T3" i="31"/>
  <c r="I69" i="34" s="1"/>
  <c r="G597" i="34"/>
  <c r="G368" i="34"/>
  <c r="G387" i="34"/>
  <c r="H315" i="34"/>
  <c r="H253" i="34"/>
  <c r="H262" i="34"/>
  <c r="H230" i="34"/>
  <c r="G240" i="34"/>
  <c r="G164" i="34"/>
  <c r="H592" i="34"/>
  <c r="G543" i="34"/>
  <c r="H267" i="34"/>
  <c r="H240" i="34"/>
  <c r="H34" i="37" s="1"/>
  <c r="H32" i="36" s="1"/>
  <c r="G188" i="34"/>
  <c r="G206" i="34"/>
  <c r="H580" i="34"/>
  <c r="H311" i="34"/>
  <c r="H508" i="34"/>
  <c r="G409" i="34"/>
  <c r="H414" i="34"/>
  <c r="H418" i="34"/>
  <c r="G333" i="34"/>
  <c r="H347" i="34"/>
  <c r="H263" i="34"/>
  <c r="H132" i="34"/>
  <c r="G564" i="34"/>
  <c r="H529" i="34"/>
  <c r="T18" i="32"/>
  <c r="I62" i="34" s="1"/>
  <c r="T21" i="31"/>
  <c r="I87" i="34" s="1"/>
  <c r="T12" i="30"/>
  <c r="I98" i="34" s="1"/>
  <c r="H534" i="34"/>
  <c r="H445" i="34"/>
  <c r="G599" i="34"/>
  <c r="G551" i="34"/>
  <c r="G378" i="34"/>
  <c r="H343" i="34"/>
  <c r="H312" i="34"/>
  <c r="G326" i="34"/>
  <c r="G294" i="34"/>
  <c r="G133" i="34"/>
  <c r="H147" i="34"/>
  <c r="H110" i="34"/>
  <c r="G573" i="34"/>
  <c r="G540" i="34"/>
  <c r="H514" i="34"/>
  <c r="H374" i="34"/>
  <c r="H378" i="34"/>
  <c r="G308" i="34"/>
  <c r="G299" i="34"/>
  <c r="G232" i="34"/>
  <c r="H246" i="34"/>
  <c r="G194" i="34"/>
  <c r="T16" i="30"/>
  <c r="I102" i="34" s="1"/>
  <c r="H535" i="34"/>
  <c r="H334" i="34"/>
  <c r="H194" i="34"/>
  <c r="H127" i="34"/>
  <c r="H568" i="34"/>
  <c r="H391" i="34"/>
  <c r="G401" i="34"/>
  <c r="H405" i="34"/>
  <c r="G329" i="34"/>
  <c r="G295" i="34"/>
  <c r="G44" i="37" s="1"/>
  <c r="G41" i="36" s="1"/>
  <c r="G148" i="34"/>
  <c r="H129" i="34"/>
  <c r="H495" i="34"/>
  <c r="H499" i="34"/>
  <c r="G375" i="34"/>
  <c r="G342" i="34"/>
  <c r="N3" i="18"/>
  <c r="H342" i="34"/>
  <c r="H500" i="34"/>
  <c r="G481" i="34"/>
  <c r="H433" i="34"/>
  <c r="H407" i="34"/>
  <c r="G386" i="34"/>
  <c r="G50" i="37" s="1"/>
  <c r="G43" i="36" s="1"/>
  <c r="I165" i="16"/>
  <c r="G496" i="34"/>
  <c r="I265" i="15"/>
  <c r="G394" i="34"/>
  <c r="I221" i="18"/>
  <c r="N12" i="15"/>
  <c r="H444" i="34"/>
  <c r="H394" i="34"/>
  <c r="G399" i="34"/>
  <c r="I333" i="18"/>
  <c r="I218" i="10"/>
  <c r="I182" i="17"/>
  <c r="I126" i="9"/>
  <c r="H477" i="34"/>
  <c r="G487" i="34"/>
  <c r="H424" i="34"/>
  <c r="H497" i="34"/>
  <c r="G369" i="34"/>
  <c r="G373" i="34"/>
  <c r="H365" i="34"/>
  <c r="H488" i="34"/>
  <c r="G415" i="34"/>
  <c r="H419" i="34"/>
  <c r="G512" i="34"/>
  <c r="H468" i="34"/>
  <c r="H415" i="34"/>
  <c r="I245" i="16"/>
  <c r="G335" i="34"/>
  <c r="H523" i="34"/>
  <c r="H489" i="34"/>
  <c r="G498" i="34"/>
  <c r="I186" i="10"/>
  <c r="H420" i="34"/>
  <c r="I157" i="18"/>
  <c r="T13" i="12"/>
  <c r="I459" i="34" s="1"/>
  <c r="G436" i="34"/>
  <c r="G351" i="34"/>
  <c r="I146" i="13"/>
  <c r="H440" i="34"/>
  <c r="I2" i="13"/>
  <c r="N11" i="30"/>
  <c r="C97" i="34" s="1"/>
  <c r="J202" i="30"/>
  <c r="J183" i="32"/>
  <c r="J232" i="32"/>
  <c r="J230" i="31"/>
  <c r="J195" i="30"/>
  <c r="J212" i="30"/>
  <c r="T4" i="31"/>
  <c r="I70" i="34" s="1"/>
  <c r="J46" i="31"/>
  <c r="G66" i="34"/>
  <c r="G107" i="34"/>
  <c r="T18" i="31"/>
  <c r="I84" i="34" s="1"/>
  <c r="N17" i="30"/>
  <c r="C103" i="34" s="1"/>
  <c r="J186" i="30"/>
  <c r="G134" i="34"/>
  <c r="G61" i="34"/>
  <c r="I39" i="30"/>
  <c r="J56" i="30"/>
  <c r="G102" i="34"/>
  <c r="I76" i="28"/>
  <c r="J248" i="32"/>
  <c r="T9" i="32"/>
  <c r="I53" i="34" s="1"/>
  <c r="I37" i="32"/>
  <c r="I277" i="32"/>
  <c r="I344" i="32"/>
  <c r="T17" i="31"/>
  <c r="I83" i="34" s="1"/>
  <c r="H64" i="34"/>
  <c r="I317" i="30"/>
  <c r="H131" i="34"/>
  <c r="N13" i="32"/>
  <c r="C57" i="34" s="1"/>
  <c r="J264" i="32"/>
  <c r="J378" i="32"/>
  <c r="J426" i="32"/>
  <c r="T19" i="31"/>
  <c r="I85" i="34" s="1"/>
  <c r="J15" i="31"/>
  <c r="J200" i="31"/>
  <c r="J226" i="30"/>
  <c r="I11" i="28"/>
  <c r="I108" i="28"/>
  <c r="I277" i="30"/>
  <c r="T7" i="31"/>
  <c r="I73" i="34" s="1"/>
  <c r="J61" i="31"/>
  <c r="N21" i="30"/>
  <c r="C107" i="34" s="1"/>
  <c r="J202" i="28"/>
  <c r="J266" i="28"/>
  <c r="H62" i="34"/>
  <c r="J316" i="28"/>
  <c r="G103" i="34"/>
  <c r="N19" i="32"/>
  <c r="C63" i="34" s="1"/>
  <c r="I31" i="32"/>
  <c r="I86" i="32"/>
  <c r="J94" i="31"/>
  <c r="I169" i="31"/>
  <c r="N19" i="30"/>
  <c r="C105" i="34" s="1"/>
  <c r="J218" i="28"/>
  <c r="G57" i="34"/>
  <c r="J27" i="30"/>
  <c r="I85" i="30"/>
  <c r="G98" i="34"/>
  <c r="T16" i="31"/>
  <c r="I82" i="34" s="1"/>
  <c r="H101" i="34"/>
  <c r="G596" i="34"/>
  <c r="H605" i="34"/>
  <c r="G601" i="34"/>
  <c r="G606" i="34"/>
  <c r="H606" i="34"/>
  <c r="G607" i="34"/>
  <c r="H607" i="34"/>
  <c r="H598" i="34"/>
  <c r="G603" i="34"/>
  <c r="G595" i="34"/>
  <c r="G604" i="34"/>
  <c r="H600" i="34"/>
  <c r="H49" i="37" s="1"/>
  <c r="H20" i="36" s="1"/>
  <c r="J2" i="5"/>
  <c r="I6" i="5"/>
  <c r="J22" i="5"/>
  <c r="I31" i="5"/>
  <c r="I46" i="5"/>
  <c r="I53" i="5"/>
  <c r="I61" i="5"/>
  <c r="I77" i="5"/>
  <c r="I163" i="5"/>
  <c r="I209" i="5"/>
  <c r="I262" i="5"/>
  <c r="I270" i="5"/>
  <c r="I371" i="5"/>
  <c r="I18" i="5"/>
  <c r="J84" i="5"/>
  <c r="I126" i="5"/>
  <c r="J171" i="5"/>
  <c r="I178" i="5"/>
  <c r="I194" i="5"/>
  <c r="I216" i="5"/>
  <c r="I232" i="5"/>
  <c r="I241" i="5"/>
  <c r="I255" i="5"/>
  <c r="I278" i="5"/>
  <c r="I302" i="5"/>
  <c r="I310" i="5"/>
  <c r="J340" i="5"/>
  <c r="I355" i="5"/>
  <c r="J362" i="5"/>
  <c r="I71" i="5"/>
  <c r="I94" i="5"/>
  <c r="I101" i="5"/>
  <c r="I119" i="5"/>
  <c r="I134" i="5"/>
  <c r="I141" i="5"/>
  <c r="I150" i="5"/>
  <c r="I186" i="5"/>
  <c r="I201" i="5"/>
  <c r="I210" i="5"/>
  <c r="I318" i="5"/>
  <c r="I47" i="5"/>
  <c r="I54" i="5"/>
  <c r="J78" i="5"/>
  <c r="I158" i="5"/>
  <c r="J164" i="5"/>
  <c r="I242" i="5"/>
  <c r="I263" i="5"/>
  <c r="I271" i="5"/>
  <c r="I303" i="5"/>
  <c r="J372" i="5"/>
  <c r="I7" i="5"/>
  <c r="T12" i="5"/>
  <c r="I33" i="5"/>
  <c r="I217" i="5"/>
  <c r="I334" i="5"/>
  <c r="I381" i="5"/>
  <c r="I19" i="5"/>
  <c r="I34" i="5"/>
  <c r="I48" i="5"/>
  <c r="I55" i="5"/>
  <c r="I159" i="5"/>
  <c r="I166" i="5"/>
  <c r="I258" i="5"/>
  <c r="I264" i="5"/>
  <c r="I272" i="5"/>
  <c r="I335" i="5"/>
  <c r="I358" i="5"/>
  <c r="I366" i="5"/>
  <c r="I374" i="5"/>
  <c r="I26" i="5"/>
  <c r="I152" i="5"/>
  <c r="I174" i="5"/>
  <c r="N18" i="5"/>
  <c r="I65" i="5"/>
  <c r="I74" i="5"/>
  <c r="I96" i="5"/>
  <c r="I103" i="5"/>
  <c r="I136" i="5"/>
  <c r="J205" i="5"/>
  <c r="I213" i="5"/>
  <c r="I229" i="5"/>
  <c r="J251" i="5"/>
  <c r="I281" i="5"/>
  <c r="I289" i="5"/>
  <c r="I296" i="5"/>
  <c r="I306" i="5"/>
  <c r="I320" i="5"/>
  <c r="I351" i="5"/>
  <c r="I367" i="5"/>
  <c r="N19" i="5"/>
  <c r="I81" i="5"/>
  <c r="I114" i="5"/>
  <c r="I145" i="5"/>
  <c r="I160" i="5"/>
  <c r="I167" i="5"/>
  <c r="I198" i="5"/>
  <c r="I221" i="5"/>
  <c r="I238" i="5"/>
  <c r="I245" i="5"/>
  <c r="I359" i="5"/>
  <c r="I375" i="5"/>
  <c r="J36" i="5"/>
  <c r="J43" i="5"/>
  <c r="I57" i="5"/>
  <c r="I153" i="5"/>
  <c r="I175" i="5"/>
  <c r="I182" i="5"/>
  <c r="N8" i="5"/>
  <c r="I5" i="5"/>
  <c r="J28" i="5"/>
  <c r="I75" i="5"/>
  <c r="I82" i="5"/>
  <c r="I130" i="5"/>
  <c r="I307" i="5"/>
  <c r="I322" i="5"/>
  <c r="I338" i="5"/>
  <c r="I9" i="5"/>
  <c r="J51" i="5"/>
  <c r="I58" i="5"/>
  <c r="J68" i="5"/>
  <c r="I138" i="5"/>
  <c r="I154" i="5"/>
  <c r="I199" i="5"/>
  <c r="I223" i="5"/>
  <c r="I239" i="5"/>
  <c r="I246" i="5"/>
  <c r="J260" i="5"/>
  <c r="J267" i="5"/>
  <c r="J298" i="5"/>
  <c r="I346" i="5"/>
  <c r="I360" i="5"/>
  <c r="I176" i="5"/>
  <c r="J276" i="5"/>
  <c r="I291" i="5"/>
  <c r="I329" i="5"/>
  <c r="I370" i="5"/>
  <c r="I377" i="5"/>
  <c r="H579" i="34"/>
  <c r="G580" i="34"/>
  <c r="H585" i="34"/>
  <c r="H572" i="34"/>
  <c r="G581" i="34"/>
  <c r="H581" i="34"/>
  <c r="G586" i="34"/>
  <c r="H573" i="34"/>
  <c r="H586" i="34"/>
  <c r="H583" i="34"/>
  <c r="H575" i="34"/>
  <c r="I38" i="6"/>
  <c r="J44" i="6"/>
  <c r="I54" i="6"/>
  <c r="I91" i="6"/>
  <c r="I115" i="6"/>
  <c r="J130" i="6"/>
  <c r="I145" i="6"/>
  <c r="I153" i="6"/>
  <c r="I161" i="6"/>
  <c r="J168" i="6"/>
  <c r="I206" i="6"/>
  <c r="I221" i="6"/>
  <c r="I246" i="6"/>
  <c r="I283" i="6"/>
  <c r="I375" i="6"/>
  <c r="J60" i="6"/>
  <c r="J76" i="6"/>
  <c r="J184" i="6"/>
  <c r="I237" i="6"/>
  <c r="J252" i="6"/>
  <c r="J268" i="6"/>
  <c r="I307" i="6"/>
  <c r="J322" i="6"/>
  <c r="I337" i="6"/>
  <c r="I353" i="6"/>
  <c r="J8" i="6"/>
  <c r="I39" i="6"/>
  <c r="I55" i="6"/>
  <c r="I61" i="6"/>
  <c r="I77" i="6"/>
  <c r="I86" i="6"/>
  <c r="J92" i="6"/>
  <c r="I116" i="6"/>
  <c r="I154" i="6"/>
  <c r="I185" i="6"/>
  <c r="I193" i="6"/>
  <c r="I201" i="6"/>
  <c r="J238" i="6"/>
  <c r="I247" i="6"/>
  <c r="I253" i="6"/>
  <c r="I269" i="6"/>
  <c r="I278" i="6"/>
  <c r="J284" i="6"/>
  <c r="I323" i="6"/>
  <c r="J338" i="6"/>
  <c r="J354" i="6"/>
  <c r="I361" i="6"/>
  <c r="I369" i="6"/>
  <c r="I308" i="6"/>
  <c r="I377" i="6"/>
  <c r="J12" i="6"/>
  <c r="I5" i="6"/>
  <c r="I93" i="6"/>
  <c r="J108" i="6"/>
  <c r="J194" i="6"/>
  <c r="I26" i="6"/>
  <c r="I49" i="6"/>
  <c r="I94" i="6"/>
  <c r="I109" i="6"/>
  <c r="J124" i="6"/>
  <c r="I134" i="6"/>
  <c r="J140" i="6"/>
  <c r="I164" i="6"/>
  <c r="I171" i="6"/>
  <c r="I195" i="6"/>
  <c r="J210" i="6"/>
  <c r="J226" i="6"/>
  <c r="I233" i="6"/>
  <c r="I241" i="6"/>
  <c r="I286" i="6"/>
  <c r="I347" i="6"/>
  <c r="I378" i="6"/>
  <c r="I257" i="6"/>
  <c r="I295" i="6"/>
  <c r="J316" i="6"/>
  <c r="J332" i="6"/>
  <c r="I356" i="6"/>
  <c r="I6" i="6"/>
  <c r="J17" i="6"/>
  <c r="I21" i="6"/>
  <c r="I27" i="6"/>
  <c r="I35" i="6"/>
  <c r="I42" i="6"/>
  <c r="J66" i="6"/>
  <c r="I81" i="6"/>
  <c r="I89" i="6"/>
  <c r="I135" i="6"/>
  <c r="I166" i="6"/>
  <c r="J172" i="6"/>
  <c r="J258" i="6"/>
  <c r="I273" i="6"/>
  <c r="I281" i="6"/>
  <c r="I311" i="6"/>
  <c r="I317" i="6"/>
  <c r="I333" i="6"/>
  <c r="I342" i="6"/>
  <c r="J348" i="6"/>
  <c r="I379" i="6"/>
  <c r="I3" i="6"/>
  <c r="T8" i="6"/>
  <c r="J18" i="6"/>
  <c r="J28" i="6"/>
  <c r="I36" i="6"/>
  <c r="I43" i="6"/>
  <c r="I90" i="6"/>
  <c r="J98" i="6"/>
  <c r="I105" i="6"/>
  <c r="I167" i="6"/>
  <c r="I282" i="6"/>
  <c r="J290" i="6"/>
  <c r="I297" i="6"/>
  <c r="I305" i="6"/>
  <c r="J312" i="6"/>
  <c r="I365" i="6"/>
  <c r="I374" i="6"/>
  <c r="J380" i="6"/>
  <c r="G557" i="34"/>
  <c r="H557" i="34"/>
  <c r="G554" i="34"/>
  <c r="G550" i="34"/>
  <c r="G556" i="34"/>
  <c r="G565" i="34"/>
  <c r="H565" i="34"/>
  <c r="H561" i="34"/>
  <c r="H553" i="34"/>
  <c r="H567" i="34"/>
  <c r="H549" i="34"/>
  <c r="G563" i="34"/>
  <c r="H563" i="34"/>
  <c r="H550" i="34"/>
  <c r="H564" i="34"/>
  <c r="G560" i="34"/>
  <c r="J28" i="7"/>
  <c r="I43" i="7"/>
  <c r="I82" i="7"/>
  <c r="J98" i="7"/>
  <c r="I114" i="7"/>
  <c r="I144" i="7"/>
  <c r="I193" i="7"/>
  <c r="I208" i="7"/>
  <c r="I233" i="7"/>
  <c r="I273" i="7"/>
  <c r="I282" i="7"/>
  <c r="I314" i="7"/>
  <c r="I322" i="7"/>
  <c r="I339" i="7"/>
  <c r="J347" i="7"/>
  <c r="I354" i="7"/>
  <c r="I371" i="7"/>
  <c r="I380" i="7"/>
  <c r="J6" i="7"/>
  <c r="I10" i="7"/>
  <c r="T2" i="7"/>
  <c r="I548" i="34" s="1"/>
  <c r="I14" i="7"/>
  <c r="J22" i="7"/>
  <c r="I29" i="7"/>
  <c r="I37" i="7"/>
  <c r="I59" i="7"/>
  <c r="I74" i="7"/>
  <c r="I92" i="7"/>
  <c r="I99" i="7"/>
  <c r="I153" i="7"/>
  <c r="J161" i="7"/>
  <c r="I201" i="7"/>
  <c r="I226" i="7"/>
  <c r="I241" i="7"/>
  <c r="I268" i="7"/>
  <c r="J315" i="7"/>
  <c r="I323" i="7"/>
  <c r="I348" i="7"/>
  <c r="I355" i="7"/>
  <c r="J18" i="7"/>
  <c r="J44" i="7"/>
  <c r="I66" i="7"/>
  <c r="I115" i="7"/>
  <c r="I145" i="7"/>
  <c r="I178" i="7"/>
  <c r="J187" i="7"/>
  <c r="J194" i="7"/>
  <c r="I275" i="7"/>
  <c r="J75" i="7"/>
  <c r="J108" i="7"/>
  <c r="J139" i="7"/>
  <c r="I154" i="7"/>
  <c r="J162" i="7"/>
  <c r="I171" i="7"/>
  <c r="I227" i="7"/>
  <c r="J242" i="7"/>
  <c r="J260" i="7"/>
  <c r="I307" i="7"/>
  <c r="I316" i="7"/>
  <c r="I334" i="7"/>
  <c r="J341" i="7"/>
  <c r="J373" i="7"/>
  <c r="J7" i="7"/>
  <c r="I350" i="7"/>
  <c r="I76" i="7"/>
  <c r="J116" i="7"/>
  <c r="I221" i="7"/>
  <c r="J292" i="7"/>
  <c r="J325" i="7"/>
  <c r="J342" i="7"/>
  <c r="J374" i="7"/>
  <c r="I46" i="7"/>
  <c r="J54" i="7"/>
  <c r="I69" i="7"/>
  <c r="J117" i="7"/>
  <c r="I127" i="7"/>
  <c r="I174" i="7"/>
  <c r="J196" i="7"/>
  <c r="J204" i="7"/>
  <c r="I303" i="7"/>
  <c r="J309" i="7"/>
  <c r="I319" i="7"/>
  <c r="I343" i="7"/>
  <c r="I351" i="7"/>
  <c r="I367" i="7"/>
  <c r="J32" i="7"/>
  <c r="I87" i="7"/>
  <c r="J103" i="7"/>
  <c r="J244" i="7"/>
  <c r="J278" i="7"/>
  <c r="J376" i="7"/>
  <c r="I33" i="7"/>
  <c r="J47" i="7"/>
  <c r="J70" i="7"/>
  <c r="I80" i="7"/>
  <c r="I88" i="7"/>
  <c r="J104" i="7"/>
  <c r="I128" i="7"/>
  <c r="I134" i="7"/>
  <c r="J149" i="7"/>
  <c r="I175" i="7"/>
  <c r="J182" i="7"/>
  <c r="I198" i="7"/>
  <c r="J206" i="7"/>
  <c r="J213" i="7"/>
  <c r="J245" i="7"/>
  <c r="I279" i="7"/>
  <c r="I304" i="7"/>
  <c r="I320" i="7"/>
  <c r="J344" i="7"/>
  <c r="I352" i="7"/>
  <c r="I368" i="7"/>
  <c r="J120" i="7"/>
  <c r="I265" i="7"/>
  <c r="I378" i="7"/>
  <c r="J81" i="7"/>
  <c r="I135" i="7"/>
  <c r="J184" i="7"/>
  <c r="I247" i="7"/>
  <c r="I281" i="7"/>
  <c r="J321" i="7"/>
  <c r="I346" i="7"/>
  <c r="J353" i="7"/>
  <c r="J379" i="7"/>
  <c r="H528" i="34"/>
  <c r="H546" i="34"/>
  <c r="G532" i="34"/>
  <c r="G547" i="34"/>
  <c r="G538" i="34"/>
  <c r="H533" i="34"/>
  <c r="H543" i="34"/>
  <c r="G529" i="34"/>
  <c r="G534" i="34"/>
  <c r="G545" i="34"/>
  <c r="H545" i="34"/>
  <c r="H530" i="34"/>
  <c r="G536" i="34"/>
  <c r="H536" i="34"/>
  <c r="G541" i="34"/>
  <c r="J27" i="8"/>
  <c r="I134" i="8"/>
  <c r="J165" i="8"/>
  <c r="I183" i="8"/>
  <c r="J216" i="8"/>
  <c r="J232" i="8"/>
  <c r="I291" i="8"/>
  <c r="I308" i="8"/>
  <c r="J315" i="8"/>
  <c r="I324" i="8"/>
  <c r="I331" i="8"/>
  <c r="J347" i="8"/>
  <c r="I356" i="8"/>
  <c r="J364" i="8"/>
  <c r="T21" i="8"/>
  <c r="I340" i="8"/>
  <c r="J373" i="8"/>
  <c r="J28" i="8"/>
  <c r="J111" i="8"/>
  <c r="I135" i="8"/>
  <c r="J200" i="8"/>
  <c r="I243" i="8"/>
  <c r="I250" i="8"/>
  <c r="J267" i="8"/>
  <c r="I276" i="8"/>
  <c r="I54" i="8"/>
  <c r="J63" i="8"/>
  <c r="I70" i="8"/>
  <c r="J79" i="8"/>
  <c r="J95" i="8"/>
  <c r="J159" i="8"/>
  <c r="J184" i="8"/>
  <c r="I292" i="8"/>
  <c r="J309" i="8"/>
  <c r="J325" i="8"/>
  <c r="J332" i="8"/>
  <c r="J357" i="8"/>
  <c r="J341" i="8"/>
  <c r="J367" i="8"/>
  <c r="I375" i="8"/>
  <c r="I18" i="8"/>
  <c r="I30" i="8"/>
  <c r="N19" i="8"/>
  <c r="J2" i="8"/>
  <c r="I23" i="8"/>
  <c r="J31" i="8"/>
  <c r="I39" i="8"/>
  <c r="I48" i="8"/>
  <c r="J88" i="8"/>
  <c r="I122" i="8"/>
  <c r="I130" i="8"/>
  <c r="I146" i="8"/>
  <c r="I212" i="8"/>
  <c r="I228" i="8"/>
  <c r="J236" i="8"/>
  <c r="I278" i="8"/>
  <c r="I311" i="8"/>
  <c r="I327" i="8"/>
  <c r="J335" i="8"/>
  <c r="I343" i="8"/>
  <c r="J376" i="8"/>
  <c r="J245" i="8"/>
  <c r="I11" i="8"/>
  <c r="I19" i="8"/>
  <c r="I32" i="8"/>
  <c r="I66" i="8"/>
  <c r="I82" i="8"/>
  <c r="I98" i="8"/>
  <c r="I106" i="8"/>
  <c r="I115" i="8"/>
  <c r="I131" i="8"/>
  <c r="I147" i="8"/>
  <c r="I154" i="8"/>
  <c r="I170" i="8"/>
  <c r="I187" i="8"/>
  <c r="I196" i="8"/>
  <c r="J204" i="8"/>
  <c r="J220" i="8"/>
  <c r="I263" i="8"/>
  <c r="I279" i="8"/>
  <c r="J287" i="8"/>
  <c r="I336" i="8"/>
  <c r="J360" i="8"/>
  <c r="J3" i="8"/>
  <c r="J7" i="8"/>
  <c r="J24" i="8"/>
  <c r="J40" i="8"/>
  <c r="J229" i="8"/>
  <c r="I246" i="8"/>
  <c r="J255" i="8"/>
  <c r="J312" i="8"/>
  <c r="J328" i="8"/>
  <c r="J344" i="8"/>
  <c r="I378" i="8"/>
  <c r="I26" i="8"/>
  <c r="I42" i="8"/>
  <c r="J91" i="8"/>
  <c r="J124" i="8"/>
  <c r="J140" i="8"/>
  <c r="I164" i="8"/>
  <c r="J172" i="8"/>
  <c r="I198" i="8"/>
  <c r="J207" i="8"/>
  <c r="I215" i="8"/>
  <c r="J223" i="8"/>
  <c r="I231" i="8"/>
  <c r="I240" i="8"/>
  <c r="I307" i="8"/>
  <c r="I314" i="8"/>
  <c r="I323" i="8"/>
  <c r="I330" i="8"/>
  <c r="I346" i="8"/>
  <c r="I355" i="8"/>
  <c r="I379" i="8"/>
  <c r="T14" i="8"/>
  <c r="J8" i="8"/>
  <c r="J12" i="8"/>
  <c r="G518" i="34"/>
  <c r="G520" i="34"/>
  <c r="H517" i="34"/>
  <c r="H512" i="34"/>
  <c r="H527" i="34"/>
  <c r="G513" i="34"/>
  <c r="H513" i="34"/>
  <c r="H518" i="34"/>
  <c r="G524" i="34"/>
  <c r="H524" i="34"/>
  <c r="G515" i="34"/>
  <c r="G525" i="34"/>
  <c r="G521" i="34"/>
  <c r="G517" i="34"/>
  <c r="H522" i="34"/>
  <c r="J32" i="9"/>
  <c r="I160" i="9"/>
  <c r="I191" i="9"/>
  <c r="J287" i="9"/>
  <c r="I224" i="9"/>
  <c r="I256" i="9"/>
  <c r="I320" i="9"/>
  <c r="I15" i="9"/>
  <c r="J47" i="9"/>
  <c r="J79" i="9"/>
  <c r="J367" i="9"/>
  <c r="I48" i="9"/>
  <c r="J111" i="9"/>
  <c r="I80" i="9"/>
  <c r="J143" i="9"/>
  <c r="I368" i="9"/>
  <c r="I16" i="9"/>
  <c r="I112" i="9"/>
  <c r="I144" i="9"/>
  <c r="I176" i="9"/>
  <c r="J207" i="9"/>
  <c r="I336" i="9"/>
  <c r="I240" i="9"/>
  <c r="J271" i="9"/>
  <c r="I208" i="9"/>
  <c r="I304" i="9"/>
  <c r="I272" i="9"/>
  <c r="T19" i="9"/>
  <c r="H441" i="34"/>
  <c r="I153" i="13"/>
  <c r="H439" i="34"/>
  <c r="I53" i="13"/>
  <c r="H434" i="34"/>
  <c r="H437" i="34"/>
  <c r="H507" i="34"/>
  <c r="H502" i="34"/>
  <c r="H494" i="34"/>
  <c r="G503" i="34"/>
  <c r="G490" i="34"/>
  <c r="H503" i="34"/>
  <c r="G495" i="34"/>
  <c r="G504" i="34"/>
  <c r="G505" i="34"/>
  <c r="H505" i="34"/>
  <c r="H501" i="34"/>
  <c r="G506" i="34"/>
  <c r="I254" i="10"/>
  <c r="I110" i="10"/>
  <c r="I142" i="10"/>
  <c r="I366" i="10"/>
  <c r="I238" i="10"/>
  <c r="I270" i="10"/>
  <c r="T21" i="10"/>
  <c r="T9" i="10"/>
  <c r="T15" i="10"/>
  <c r="H470" i="34"/>
  <c r="H472" i="34"/>
  <c r="H483" i="34"/>
  <c r="G485" i="34"/>
  <c r="H485" i="34"/>
  <c r="H481" i="34"/>
  <c r="G482" i="34"/>
  <c r="H486" i="34"/>
  <c r="H482" i="34"/>
  <c r="H471" i="34"/>
  <c r="G477" i="34"/>
  <c r="G473" i="34"/>
  <c r="G478" i="34"/>
  <c r="G474" i="34"/>
  <c r="H469" i="34"/>
  <c r="T11" i="11"/>
  <c r="I270" i="11"/>
  <c r="I190" i="11"/>
  <c r="I14" i="11"/>
  <c r="I302" i="11"/>
  <c r="I334" i="11"/>
  <c r="I46" i="11"/>
  <c r="I78" i="11"/>
  <c r="I110" i="11"/>
  <c r="I222" i="11"/>
  <c r="I142" i="11"/>
  <c r="I366" i="11"/>
  <c r="I254" i="11"/>
  <c r="I174" i="11"/>
  <c r="I286" i="11"/>
  <c r="I206" i="11"/>
  <c r="I318" i="11"/>
  <c r="I30" i="11"/>
  <c r="J368" i="11"/>
  <c r="J256" i="11"/>
  <c r="I304" i="11"/>
  <c r="J15" i="11"/>
  <c r="I64" i="11"/>
  <c r="I352" i="11"/>
  <c r="I144" i="11"/>
  <c r="I192" i="11"/>
  <c r="I240" i="11"/>
  <c r="I16" i="11"/>
  <c r="I96" i="11"/>
  <c r="I288" i="11"/>
  <c r="I336" i="11"/>
  <c r="I48" i="11"/>
  <c r="I176" i="11"/>
  <c r="I128" i="11"/>
  <c r="I224" i="11"/>
  <c r="I272" i="11"/>
  <c r="I80" i="11"/>
  <c r="I320" i="11"/>
  <c r="T8" i="11"/>
  <c r="T19" i="11"/>
  <c r="I49" i="12"/>
  <c r="I33" i="12"/>
  <c r="T4" i="12"/>
  <c r="I450" i="34" s="1"/>
  <c r="G459" i="34"/>
  <c r="H442" i="34"/>
  <c r="H431" i="34"/>
  <c r="G441" i="34"/>
  <c r="H432" i="34"/>
  <c r="H447" i="34"/>
  <c r="H428" i="34"/>
  <c r="G437" i="34"/>
  <c r="G429" i="34"/>
  <c r="H443" i="34"/>
  <c r="H438" i="34"/>
  <c r="H435" i="34"/>
  <c r="H446" i="34"/>
  <c r="I351" i="13"/>
  <c r="I209" i="13"/>
  <c r="I257" i="13"/>
  <c r="J286" i="13"/>
  <c r="J126" i="13"/>
  <c r="J270" i="13"/>
  <c r="J334" i="13"/>
  <c r="J366" i="13"/>
  <c r="J142" i="13"/>
  <c r="T3" i="13"/>
  <c r="T9" i="13"/>
  <c r="G425" i="34"/>
  <c r="G417" i="34"/>
  <c r="H423" i="34"/>
  <c r="G424" i="34"/>
  <c r="G420" i="34"/>
  <c r="H411" i="34"/>
  <c r="G426" i="34"/>
  <c r="H426" i="34"/>
  <c r="H416" i="34"/>
  <c r="H421" i="34"/>
  <c r="G427" i="34"/>
  <c r="H427" i="34"/>
  <c r="H422" i="34"/>
  <c r="I174" i="14"/>
  <c r="I62" i="14"/>
  <c r="I142" i="14"/>
  <c r="I14" i="14"/>
  <c r="I30" i="14"/>
  <c r="I110" i="14"/>
  <c r="I254" i="14"/>
  <c r="I286" i="14"/>
  <c r="I318" i="14"/>
  <c r="I350" i="14"/>
  <c r="I222" i="14"/>
  <c r="I78" i="14"/>
  <c r="I190" i="14"/>
  <c r="I158" i="14"/>
  <c r="I46" i="14"/>
  <c r="I126" i="14"/>
  <c r="I238" i="14"/>
  <c r="I270" i="14"/>
  <c r="I302" i="14"/>
  <c r="I334" i="14"/>
  <c r="I366" i="14"/>
  <c r="T8" i="14"/>
  <c r="T5" i="14"/>
  <c r="T19" i="14"/>
  <c r="H389" i="34"/>
  <c r="H390" i="34"/>
  <c r="H401" i="34"/>
  <c r="H402" i="34"/>
  <c r="H398" i="34"/>
  <c r="H32" i="37" s="1"/>
  <c r="H25" i="36" s="1"/>
  <c r="G403" i="34"/>
  <c r="H403" i="34"/>
  <c r="H395" i="34"/>
  <c r="H404" i="34"/>
  <c r="G396" i="34"/>
  <c r="H400" i="34"/>
  <c r="H396" i="34"/>
  <c r="G397" i="34"/>
  <c r="H392" i="34"/>
  <c r="H406" i="34"/>
  <c r="I14" i="15"/>
  <c r="I110" i="15"/>
  <c r="J190" i="15"/>
  <c r="I62" i="15"/>
  <c r="J94" i="15"/>
  <c r="J30" i="15"/>
  <c r="I78" i="15"/>
  <c r="J126" i="15"/>
  <c r="T15" i="15"/>
  <c r="H357" i="34"/>
  <c r="H381" i="34"/>
  <c r="G383" i="34"/>
  <c r="H383" i="34"/>
  <c r="G384" i="34"/>
  <c r="H384" i="34"/>
  <c r="G385" i="34"/>
  <c r="H379" i="34"/>
  <c r="G372" i="34"/>
  <c r="G376" i="34"/>
  <c r="H372" i="34"/>
  <c r="H376" i="34"/>
  <c r="H380" i="34"/>
  <c r="G382" i="34"/>
  <c r="H377" i="34"/>
  <c r="H382" i="34"/>
  <c r="T11" i="16"/>
  <c r="I372" i="34" s="1"/>
  <c r="I192" i="16"/>
  <c r="J223" i="16"/>
  <c r="J367" i="16"/>
  <c r="I63" i="16"/>
  <c r="I95" i="16"/>
  <c r="I256" i="16"/>
  <c r="I31" i="16"/>
  <c r="J96" i="16"/>
  <c r="I127" i="16"/>
  <c r="I175" i="16"/>
  <c r="I306" i="16"/>
  <c r="I338" i="16"/>
  <c r="I176" i="16"/>
  <c r="I258" i="16"/>
  <c r="I239" i="16"/>
  <c r="I351" i="16"/>
  <c r="I208" i="16"/>
  <c r="I319" i="16"/>
  <c r="I290" i="16"/>
  <c r="I47" i="16"/>
  <c r="I79" i="16"/>
  <c r="I178" i="16"/>
  <c r="J320" i="16"/>
  <c r="I210" i="16"/>
  <c r="I242" i="16"/>
  <c r="I111" i="16"/>
  <c r="I191" i="16"/>
  <c r="I271" i="16"/>
  <c r="I143" i="16"/>
  <c r="I162" i="16"/>
  <c r="T6" i="16"/>
  <c r="T15" i="16"/>
  <c r="I370" i="34" s="1"/>
  <c r="G350" i="34"/>
  <c r="H366" i="34"/>
  <c r="G357" i="34"/>
  <c r="H353" i="34"/>
  <c r="G348" i="34"/>
  <c r="G364" i="34"/>
  <c r="H360" i="34"/>
  <c r="H355" i="34"/>
  <c r="G356" i="34"/>
  <c r="H361" i="34"/>
  <c r="H351" i="34"/>
  <c r="G362" i="34"/>
  <c r="H367" i="34"/>
  <c r="G358" i="34"/>
  <c r="H358" i="34"/>
  <c r="H363" i="34"/>
  <c r="T12" i="17"/>
  <c r="I318" i="17"/>
  <c r="I142" i="17"/>
  <c r="I238" i="17"/>
  <c r="I78" i="17"/>
  <c r="I110" i="17"/>
  <c r="I270" i="17"/>
  <c r="I46" i="17"/>
  <c r="I222" i="17"/>
  <c r="I366" i="17"/>
  <c r="I334" i="17"/>
  <c r="I158" i="17"/>
  <c r="I14" i="17"/>
  <c r="I190" i="17"/>
  <c r="I126" i="17"/>
  <c r="I302" i="17"/>
  <c r="I94" i="17"/>
  <c r="I206" i="17"/>
  <c r="I254" i="17"/>
  <c r="I30" i="17"/>
  <c r="T9" i="17"/>
  <c r="T20" i="17"/>
  <c r="T17" i="17"/>
  <c r="H336" i="34"/>
  <c r="G347" i="34"/>
  <c r="H333" i="34"/>
  <c r="G339" i="34"/>
  <c r="H339" i="34"/>
  <c r="H23" i="37" s="1"/>
  <c r="H21" i="36" s="1"/>
  <c r="G330" i="34"/>
  <c r="G346" i="34"/>
  <c r="H346" i="34"/>
  <c r="G338" i="34"/>
  <c r="H328" i="34"/>
  <c r="H344" i="34"/>
  <c r="H43" i="37" s="1"/>
  <c r="H48" i="36" s="1"/>
  <c r="H340" i="34"/>
  <c r="H330" i="34"/>
  <c r="H335" i="34"/>
  <c r="G331" i="34"/>
  <c r="H345" i="34"/>
  <c r="I78" i="18"/>
  <c r="I14" i="18"/>
  <c r="I286" i="18"/>
  <c r="I366" i="18"/>
  <c r="J14" i="18"/>
  <c r="I46" i="18"/>
  <c r="I254" i="18"/>
  <c r="I334" i="18"/>
  <c r="I222" i="18"/>
  <c r="I126" i="18"/>
  <c r="I158" i="18"/>
  <c r="I190" i="18"/>
  <c r="I94" i="18"/>
  <c r="I302" i="18"/>
  <c r="I62" i="18"/>
  <c r="J318" i="18"/>
  <c r="I30" i="18"/>
  <c r="I270" i="18"/>
  <c r="I238" i="18"/>
  <c r="T12" i="18"/>
  <c r="T8" i="18"/>
  <c r="T6" i="18"/>
  <c r="T4" i="18"/>
  <c r="H320" i="34"/>
  <c r="G316" i="34"/>
  <c r="G312" i="34"/>
  <c r="G317" i="34"/>
  <c r="H326" i="34"/>
  <c r="H308" i="34"/>
  <c r="G313" i="34"/>
  <c r="H322" i="34"/>
  <c r="H327" i="34"/>
  <c r="H37" i="37" s="1"/>
  <c r="H42" i="36" s="1"/>
  <c r="G323" i="34"/>
  <c r="G310" i="34"/>
  <c r="H323" i="34"/>
  <c r="H310" i="34"/>
  <c r="G324" i="34"/>
  <c r="G320" i="34"/>
  <c r="H324" i="34"/>
  <c r="T14" i="19"/>
  <c r="I142" i="19"/>
  <c r="I318" i="19"/>
  <c r="I110" i="19"/>
  <c r="J206" i="19"/>
  <c r="I238" i="19"/>
  <c r="I286" i="19"/>
  <c r="I14" i="19"/>
  <c r="J14" i="19"/>
  <c r="I46" i="19"/>
  <c r="I126" i="19"/>
  <c r="I78" i="19"/>
  <c r="I366" i="19"/>
  <c r="I190" i="19"/>
  <c r="I158" i="19"/>
  <c r="I254" i="19"/>
  <c r="I334" i="19"/>
  <c r="I222" i="19"/>
  <c r="I302" i="19"/>
  <c r="I270" i="19"/>
  <c r="T8" i="19"/>
  <c r="T18" i="19"/>
  <c r="H296" i="34"/>
  <c r="G297" i="34"/>
  <c r="H297" i="34"/>
  <c r="H289" i="34"/>
  <c r="G291" i="34"/>
  <c r="H295" i="34"/>
  <c r="H44" i="37" s="1"/>
  <c r="H41" i="36" s="1"/>
  <c r="H291" i="34"/>
  <c r="G305" i="34"/>
  <c r="H305" i="34"/>
  <c r="G306" i="34"/>
  <c r="H302" i="34"/>
  <c r="H293" i="34"/>
  <c r="H307" i="34"/>
  <c r="G289" i="34"/>
  <c r="G298" i="34"/>
  <c r="H294" i="34"/>
  <c r="G290" i="34"/>
  <c r="G304" i="34"/>
  <c r="G30" i="37" s="1"/>
  <c r="G38" i="36" s="1"/>
  <c r="H304" i="34"/>
  <c r="H30" i="37" s="1"/>
  <c r="H38" i="36" s="1"/>
  <c r="H300" i="34"/>
  <c r="G296" i="34"/>
  <c r="N3" i="20"/>
  <c r="T16" i="20"/>
  <c r="T15" i="20"/>
  <c r="H284" i="34"/>
  <c r="H279" i="34"/>
  <c r="G285" i="34"/>
  <c r="G35" i="37" s="1"/>
  <c r="G33" i="36" s="1"/>
  <c r="H281" i="34"/>
  <c r="G282" i="34"/>
  <c r="H276" i="34"/>
  <c r="H282" i="34"/>
  <c r="H287" i="34"/>
  <c r="H283" i="34"/>
  <c r="H278" i="34"/>
  <c r="J46" i="21"/>
  <c r="J94" i="21"/>
  <c r="J126" i="21"/>
  <c r="J158" i="21"/>
  <c r="J190" i="21"/>
  <c r="J222" i="21"/>
  <c r="J254" i="21"/>
  <c r="J286" i="21"/>
  <c r="J318" i="21"/>
  <c r="J350" i="21"/>
  <c r="J62" i="21"/>
  <c r="G258" i="34"/>
  <c r="H258" i="34"/>
  <c r="H264" i="34"/>
  <c r="H22" i="37" s="1"/>
  <c r="H45" i="36" s="1"/>
  <c r="H261" i="34"/>
  <c r="H266" i="34"/>
  <c r="G254" i="34"/>
  <c r="H254" i="34"/>
  <c r="G259" i="34"/>
  <c r="H255" i="34"/>
  <c r="G264" i="34"/>
  <c r="H256" i="34"/>
  <c r="G265" i="34"/>
  <c r="H265" i="34"/>
  <c r="H252" i="34"/>
  <c r="G257" i="34"/>
  <c r="H257" i="34"/>
  <c r="G266" i="34"/>
  <c r="I30" i="22"/>
  <c r="J62" i="22"/>
  <c r="N13" i="22"/>
  <c r="J126" i="22"/>
  <c r="T13" i="22"/>
  <c r="H244" i="34"/>
  <c r="H245" i="34"/>
  <c r="H236" i="34"/>
  <c r="G242" i="34"/>
  <c r="H232" i="34"/>
  <c r="G237" i="34"/>
  <c r="H237" i="34"/>
  <c r="H35" i="37" s="1"/>
  <c r="H33" i="36" s="1"/>
  <c r="H234" i="34"/>
  <c r="G244" i="34"/>
  <c r="I367" i="23"/>
  <c r="I31" i="23"/>
  <c r="J127" i="23"/>
  <c r="J191" i="23"/>
  <c r="I14" i="23"/>
  <c r="J159" i="23"/>
  <c r="I350" i="23"/>
  <c r="I46" i="23"/>
  <c r="J238" i="23"/>
  <c r="J47" i="23"/>
  <c r="J78" i="23"/>
  <c r="I110" i="23"/>
  <c r="J302" i="23"/>
  <c r="J143" i="23"/>
  <c r="J239" i="23"/>
  <c r="J79" i="23"/>
  <c r="J207" i="23"/>
  <c r="J271" i="23"/>
  <c r="J303" i="23"/>
  <c r="J334" i="23"/>
  <c r="J335" i="23"/>
  <c r="I366" i="23"/>
  <c r="I222" i="23"/>
  <c r="T10" i="23"/>
  <c r="T18" i="23"/>
  <c r="T17" i="23"/>
  <c r="T17" i="24"/>
  <c r="I223" i="34" s="1"/>
  <c r="J222" i="24"/>
  <c r="J94" i="24"/>
  <c r="J174" i="24"/>
  <c r="J270" i="24"/>
  <c r="J126" i="24"/>
  <c r="J302" i="24"/>
  <c r="J46" i="24"/>
  <c r="J190" i="24"/>
  <c r="T10" i="24"/>
  <c r="I216" i="34" s="1"/>
  <c r="G191" i="34"/>
  <c r="H191" i="34"/>
  <c r="H199" i="34"/>
  <c r="G201" i="34"/>
  <c r="H201" i="34"/>
  <c r="H207" i="34"/>
  <c r="G189" i="34"/>
  <c r="H189" i="34"/>
  <c r="H203" i="34"/>
  <c r="H20" i="37" s="1"/>
  <c r="H28" i="36" s="1"/>
  <c r="H198" i="34"/>
  <c r="G190" i="34"/>
  <c r="G204" i="34"/>
  <c r="H190" i="34"/>
  <c r="H204" i="34"/>
  <c r="G200" i="34"/>
  <c r="H205" i="34"/>
  <c r="H206" i="34"/>
  <c r="T20" i="25"/>
  <c r="J15" i="25"/>
  <c r="J63" i="25"/>
  <c r="J127" i="25"/>
  <c r="J207" i="25"/>
  <c r="J351" i="25"/>
  <c r="J239" i="25"/>
  <c r="T9" i="25"/>
  <c r="T13" i="25"/>
  <c r="I193" i="34" s="1"/>
  <c r="T21" i="25"/>
  <c r="T8" i="25"/>
  <c r="H172" i="34"/>
  <c r="G182" i="34"/>
  <c r="H178" i="34"/>
  <c r="H179" i="34"/>
  <c r="H180" i="34"/>
  <c r="H176" i="34"/>
  <c r="H28" i="37" s="1"/>
  <c r="H23" i="36" s="1"/>
  <c r="H181" i="34"/>
  <c r="G177" i="34"/>
  <c r="G183" i="34"/>
  <c r="H183" i="34"/>
  <c r="G174" i="34"/>
  <c r="G170" i="34"/>
  <c r="G185" i="34"/>
  <c r="G176" i="34"/>
  <c r="H185" i="34"/>
  <c r="I190" i="26"/>
  <c r="I254" i="26"/>
  <c r="I286" i="26"/>
  <c r="I158" i="26"/>
  <c r="I62" i="26"/>
  <c r="I126" i="26"/>
  <c r="I94" i="26"/>
  <c r="I318" i="26"/>
  <c r="I30" i="26"/>
  <c r="I366" i="26"/>
  <c r="I174" i="26"/>
  <c r="I238" i="26"/>
  <c r="I270" i="26"/>
  <c r="I206" i="26"/>
  <c r="I142" i="26"/>
  <c r="I334" i="26"/>
  <c r="I78" i="26"/>
  <c r="I110" i="26"/>
  <c r="I302" i="26"/>
  <c r="I46" i="26"/>
  <c r="T7" i="26"/>
  <c r="G151" i="34"/>
  <c r="H151" i="34"/>
  <c r="H161" i="34"/>
  <c r="H157" i="34"/>
  <c r="H167" i="34"/>
  <c r="G150" i="34"/>
  <c r="H154" i="34"/>
  <c r="H19" i="37" s="1"/>
  <c r="H44" i="36" s="1"/>
  <c r="H158" i="34"/>
  <c r="H150" i="34"/>
  <c r="G159" i="34"/>
  <c r="H160" i="34"/>
  <c r="G165" i="34"/>
  <c r="H152" i="34"/>
  <c r="H156" i="34"/>
  <c r="G166" i="34"/>
  <c r="H153" i="34"/>
  <c r="T12" i="27"/>
  <c r="I126" i="27"/>
  <c r="I286" i="27"/>
  <c r="I78" i="27"/>
  <c r="I206" i="27"/>
  <c r="I318" i="27"/>
  <c r="I110" i="27"/>
  <c r="I158" i="27"/>
  <c r="I350" i="27"/>
  <c r="I238" i="27"/>
  <c r="I30" i="27"/>
  <c r="I62" i="27"/>
  <c r="I270" i="27"/>
  <c r="I190" i="27"/>
  <c r="I142" i="27"/>
  <c r="I14" i="27"/>
  <c r="I94" i="27"/>
  <c r="I222" i="27"/>
  <c r="I302" i="27"/>
  <c r="I334" i="27"/>
  <c r="I366" i="27"/>
  <c r="G132" i="34"/>
  <c r="G128" i="34"/>
  <c r="G135" i="34"/>
  <c r="H135" i="34"/>
  <c r="H144" i="34"/>
  <c r="H136" i="34"/>
  <c r="H141" i="34"/>
  <c r="G137" i="34"/>
  <c r="H146" i="34"/>
  <c r="H128" i="34"/>
  <c r="H142" i="34"/>
  <c r="H143" i="34"/>
  <c r="G139" i="34"/>
  <c r="H139" i="34"/>
  <c r="G140" i="34"/>
  <c r="G136" i="34"/>
  <c r="J174" i="28"/>
  <c r="I238" i="28"/>
  <c r="I318" i="28"/>
  <c r="I14" i="28"/>
  <c r="I62" i="28"/>
  <c r="I286" i="28"/>
  <c r="I110" i="28"/>
  <c r="I206" i="28"/>
  <c r="I366" i="28"/>
  <c r="I158" i="28"/>
  <c r="I254" i="28"/>
  <c r="I334" i="28"/>
  <c r="I46" i="28"/>
  <c r="I94" i="28"/>
  <c r="I142" i="28"/>
  <c r="J190" i="28"/>
  <c r="I222" i="28"/>
  <c r="I302" i="28"/>
  <c r="I270" i="28"/>
  <c r="T16" i="28"/>
  <c r="T10" i="28"/>
  <c r="T13" i="28"/>
  <c r="T4" i="28"/>
  <c r="T2" i="28"/>
  <c r="H122" i="34"/>
  <c r="G114" i="34"/>
  <c r="H126" i="34"/>
  <c r="H51" i="37" s="1"/>
  <c r="H47" i="36" s="1"/>
  <c r="H121" i="34"/>
  <c r="G112" i="34"/>
  <c r="H117" i="34"/>
  <c r="H16" i="37" s="1"/>
  <c r="H14" i="36" s="1"/>
  <c r="G124" i="34"/>
  <c r="H118" i="34"/>
  <c r="G119" i="34"/>
  <c r="J95" i="29"/>
  <c r="J271" i="29"/>
  <c r="J175" i="29"/>
  <c r="I191" i="29"/>
  <c r="I15" i="29"/>
  <c r="I207" i="29"/>
  <c r="I47" i="29"/>
  <c r="I63" i="29"/>
  <c r="I239" i="29"/>
  <c r="J367" i="29"/>
  <c r="I303" i="29"/>
  <c r="J127" i="29"/>
  <c r="I335" i="29"/>
  <c r="I79" i="29"/>
  <c r="I111" i="29"/>
  <c r="I159" i="29"/>
  <c r="T6" i="29"/>
  <c r="I13" i="29"/>
  <c r="J14" i="29"/>
  <c r="J48" i="29"/>
  <c r="J80" i="29"/>
  <c r="J112" i="29"/>
  <c r="J144" i="29"/>
  <c r="J176" i="29"/>
  <c r="J208" i="29"/>
  <c r="J240" i="29"/>
  <c r="J272" i="29"/>
  <c r="J304" i="29"/>
  <c r="J336" i="29"/>
  <c r="J368" i="29"/>
  <c r="I49" i="29"/>
  <c r="I81" i="29"/>
  <c r="I113" i="29"/>
  <c r="I145" i="29"/>
  <c r="I177" i="29"/>
  <c r="I209" i="29"/>
  <c r="I241" i="29"/>
  <c r="I273" i="29"/>
  <c r="I305" i="29"/>
  <c r="I337" i="29"/>
  <c r="I369" i="29"/>
  <c r="J30" i="29"/>
  <c r="J62" i="29"/>
  <c r="I82" i="29"/>
  <c r="J94" i="29"/>
  <c r="I114" i="29"/>
  <c r="J126" i="29"/>
  <c r="I146" i="29"/>
  <c r="J158" i="29"/>
  <c r="I178" i="29"/>
  <c r="J190" i="29"/>
  <c r="I210" i="29"/>
  <c r="J222" i="29"/>
  <c r="I242" i="29"/>
  <c r="J254" i="29"/>
  <c r="I274" i="29"/>
  <c r="J286" i="29"/>
  <c r="I306" i="29"/>
  <c r="J318" i="29"/>
  <c r="I338" i="29"/>
  <c r="J350" i="29"/>
  <c r="I370" i="29"/>
  <c r="I223" i="29"/>
  <c r="I255" i="29"/>
  <c r="I287" i="29"/>
  <c r="I319" i="29"/>
  <c r="I351" i="29"/>
  <c r="J16" i="29"/>
  <c r="J32" i="29"/>
  <c r="J64" i="29"/>
  <c r="J96" i="29"/>
  <c r="J128" i="29"/>
  <c r="J160" i="29"/>
  <c r="J192" i="29"/>
  <c r="J224" i="29"/>
  <c r="J256" i="29"/>
  <c r="J288" i="29"/>
  <c r="J320" i="29"/>
  <c r="J352" i="29"/>
  <c r="T7" i="6"/>
  <c r="I571" i="34" s="1"/>
  <c r="H571" i="34"/>
  <c r="G575" i="34"/>
  <c r="T21" i="6"/>
  <c r="G494" i="34"/>
  <c r="T4" i="10"/>
  <c r="H337" i="34"/>
  <c r="T2" i="18"/>
  <c r="G553" i="34"/>
  <c r="T20" i="7"/>
  <c r="T18" i="9"/>
  <c r="T3" i="9"/>
  <c r="G167" i="34"/>
  <c r="T5" i="27"/>
  <c r="T7" i="5"/>
  <c r="I593" i="34" s="1"/>
  <c r="G593" i="34"/>
  <c r="T15" i="9"/>
  <c r="H509" i="34"/>
  <c r="T5" i="5"/>
  <c r="H597" i="34"/>
  <c r="T18" i="5"/>
  <c r="I601" i="34" s="1"/>
  <c r="G568" i="34"/>
  <c r="T15" i="6"/>
  <c r="G583" i="34"/>
  <c r="T16" i="6"/>
  <c r="G229" i="34"/>
  <c r="T11" i="23"/>
  <c r="I229" i="34" s="1"/>
  <c r="T5" i="20"/>
  <c r="H288" i="34"/>
  <c r="T18" i="22"/>
  <c r="G267" i="34"/>
  <c r="T3" i="8"/>
  <c r="G537" i="34"/>
  <c r="T13" i="23"/>
  <c r="I243" i="34" s="1"/>
  <c r="H243" i="34"/>
  <c r="T8" i="8"/>
  <c r="T5" i="7"/>
  <c r="G566" i="34"/>
  <c r="T21" i="24"/>
  <c r="I227" i="34" s="1"/>
  <c r="H227" i="34"/>
  <c r="T5" i="29"/>
  <c r="G125" i="34"/>
  <c r="T17" i="5"/>
  <c r="G591" i="34"/>
  <c r="T3" i="5"/>
  <c r="H602" i="34"/>
  <c r="G569" i="34"/>
  <c r="T19" i="6"/>
  <c r="G457" i="34"/>
  <c r="T11" i="12"/>
  <c r="I457" i="34" s="1"/>
  <c r="H316" i="34"/>
  <c r="T3" i="19"/>
  <c r="T15" i="29"/>
  <c r="G117" i="34"/>
  <c r="G121" i="34"/>
  <c r="T3" i="29"/>
  <c r="T10" i="5"/>
  <c r="H599" i="34"/>
  <c r="T9" i="8"/>
  <c r="G542" i="34"/>
  <c r="T6" i="7"/>
  <c r="H555" i="34"/>
  <c r="T21" i="7"/>
  <c r="G559" i="34"/>
  <c r="H538" i="34"/>
  <c r="T5" i="8"/>
  <c r="G479" i="34"/>
  <c r="T13" i="11"/>
  <c r="I479" i="34" s="1"/>
  <c r="T20" i="15"/>
  <c r="G388" i="34"/>
  <c r="G392" i="34"/>
  <c r="T18" i="15"/>
  <c r="G287" i="34"/>
  <c r="T2" i="21"/>
  <c r="G113" i="34"/>
  <c r="T16" i="29"/>
  <c r="T14" i="6"/>
  <c r="G585" i="34"/>
  <c r="T3" i="11"/>
  <c r="H475" i="34"/>
  <c r="T11" i="14"/>
  <c r="G412" i="34"/>
  <c r="G213" i="34"/>
  <c r="T7" i="24"/>
  <c r="I213" i="34" s="1"/>
  <c r="G471" i="34"/>
  <c r="T20" i="11"/>
  <c r="T21" i="18"/>
  <c r="G344" i="34"/>
  <c r="T10" i="21"/>
  <c r="G275" i="34"/>
  <c r="T19" i="28"/>
  <c r="I145" i="34" s="1"/>
  <c r="G145" i="34"/>
  <c r="G578" i="34"/>
  <c r="T10" i="6"/>
  <c r="G408" i="34"/>
  <c r="T21" i="14"/>
  <c r="H271" i="34"/>
  <c r="T16" i="21"/>
  <c r="T16" i="5"/>
  <c r="G605" i="34"/>
  <c r="T13" i="6"/>
  <c r="G582" i="34"/>
  <c r="T15" i="7"/>
  <c r="G552" i="34"/>
  <c r="T7" i="12"/>
  <c r="I453" i="34" s="1"/>
  <c r="G453" i="34"/>
  <c r="T21" i="12"/>
  <c r="I467" i="34" s="1"/>
  <c r="H467" i="34"/>
  <c r="T5" i="13"/>
  <c r="T12" i="13"/>
  <c r="G432" i="34"/>
  <c r="T2" i="15"/>
  <c r="T8" i="15"/>
  <c r="G400" i="34"/>
  <c r="T2" i="16"/>
  <c r="G377" i="34"/>
  <c r="T14" i="16"/>
  <c r="G381" i="34"/>
  <c r="T7" i="17"/>
  <c r="H348" i="34"/>
  <c r="T10" i="17"/>
  <c r="G360" i="34"/>
  <c r="T10" i="18"/>
  <c r="I334" i="34" s="1"/>
  <c r="G334" i="34"/>
  <c r="T19" i="18"/>
  <c r="G341" i="34"/>
  <c r="T17" i="19"/>
  <c r="I309" i="34" s="1"/>
  <c r="G309" i="34"/>
  <c r="T21" i="20"/>
  <c r="T17" i="20"/>
  <c r="I303" i="34" s="1"/>
  <c r="T17" i="21"/>
  <c r="G268" i="34"/>
  <c r="T7" i="21"/>
  <c r="G279" i="34"/>
  <c r="T11" i="22"/>
  <c r="T19" i="22"/>
  <c r="G260" i="34"/>
  <c r="T19" i="23"/>
  <c r="T3" i="24"/>
  <c r="I209" i="34" s="1"/>
  <c r="T14" i="25"/>
  <c r="G203" i="34"/>
  <c r="T21" i="27"/>
  <c r="G152" i="34"/>
  <c r="T11" i="28"/>
  <c r="I142" i="34" s="1"/>
  <c r="G142" i="34"/>
  <c r="G410" i="34"/>
  <c r="T4" i="5"/>
  <c r="I590" i="34" s="1"/>
  <c r="H590" i="34"/>
  <c r="T21" i="5"/>
  <c r="G594" i="34"/>
  <c r="T15" i="5"/>
  <c r="I598" i="34" s="1"/>
  <c r="G598" i="34"/>
  <c r="T10" i="9"/>
  <c r="H521" i="34"/>
  <c r="T4" i="9"/>
  <c r="H525" i="34"/>
  <c r="T8" i="10"/>
  <c r="H490" i="34"/>
  <c r="T18" i="10"/>
  <c r="G502" i="34"/>
  <c r="T18" i="12"/>
  <c r="I464" i="34" s="1"/>
  <c r="H464" i="34"/>
  <c r="T11" i="13"/>
  <c r="G439" i="34"/>
  <c r="T13" i="13"/>
  <c r="G444" i="34"/>
  <c r="T3" i="14"/>
  <c r="G416" i="34"/>
  <c r="T13" i="16"/>
  <c r="H385" i="34"/>
  <c r="T21" i="17"/>
  <c r="G353" i="34"/>
  <c r="T6" i="21"/>
  <c r="G284" i="34"/>
  <c r="T20" i="22"/>
  <c r="G253" i="34"/>
  <c r="T12" i="23"/>
  <c r="H247" i="34"/>
  <c r="T5" i="25"/>
  <c r="I207" i="34" s="1"/>
  <c r="G207" i="34"/>
  <c r="T16" i="26"/>
  <c r="H169" i="34"/>
  <c r="T13" i="26"/>
  <c r="G181" i="34"/>
  <c r="G354" i="34"/>
  <c r="T3" i="6"/>
  <c r="G579" i="34"/>
  <c r="T16" i="7"/>
  <c r="T15" i="8"/>
  <c r="G530" i="34"/>
  <c r="T4" i="8"/>
  <c r="H541" i="34"/>
  <c r="T12" i="11"/>
  <c r="G468" i="34"/>
  <c r="T10" i="11"/>
  <c r="I476" i="34" s="1"/>
  <c r="G476" i="34"/>
  <c r="T15" i="12"/>
  <c r="I461" i="34" s="1"/>
  <c r="T12" i="14"/>
  <c r="T13" i="15"/>
  <c r="G404" i="34"/>
  <c r="T3" i="16"/>
  <c r="G371" i="34"/>
  <c r="T4" i="17"/>
  <c r="H364" i="34"/>
  <c r="T12" i="20"/>
  <c r="G300" i="34"/>
  <c r="T16" i="22"/>
  <c r="G249" i="34"/>
  <c r="T4" i="23"/>
  <c r="G233" i="34"/>
  <c r="T4" i="24"/>
  <c r="I210" i="34" s="1"/>
  <c r="G210" i="34"/>
  <c r="T11" i="24"/>
  <c r="I217" i="34" s="1"/>
  <c r="G217" i="34"/>
  <c r="T15" i="24"/>
  <c r="I221" i="34" s="1"/>
  <c r="G221" i="34"/>
  <c r="T2" i="25"/>
  <c r="G199" i="34"/>
  <c r="T9" i="26"/>
  <c r="G173" i="34"/>
  <c r="T12" i="26"/>
  <c r="I177" i="34" s="1"/>
  <c r="H177" i="34"/>
  <c r="T13" i="27"/>
  <c r="G156" i="34"/>
  <c r="T17" i="27"/>
  <c r="G160" i="34"/>
  <c r="T7" i="28"/>
  <c r="G146" i="34"/>
  <c r="T13" i="29"/>
  <c r="G110" i="34"/>
  <c r="T2" i="29"/>
  <c r="G118" i="34"/>
  <c r="T14" i="7"/>
  <c r="H556" i="34"/>
  <c r="T8" i="7"/>
  <c r="T18" i="8"/>
  <c r="T21" i="9"/>
  <c r="G510" i="34"/>
  <c r="T6" i="9"/>
  <c r="G514" i="34"/>
  <c r="T7" i="10"/>
  <c r="H498" i="34"/>
  <c r="T12" i="10"/>
  <c r="H506" i="34"/>
  <c r="T17" i="11"/>
  <c r="G472" i="34"/>
  <c r="T7" i="11"/>
  <c r="G483" i="34"/>
  <c r="G40" i="37" s="1"/>
  <c r="G35" i="36" s="1"/>
  <c r="T8" i="12"/>
  <c r="I454" i="34" s="1"/>
  <c r="G454" i="34"/>
  <c r="T11" i="17"/>
  <c r="H349" i="34"/>
  <c r="T5" i="17"/>
  <c r="T11" i="18"/>
  <c r="G345" i="34"/>
  <c r="T19" i="19"/>
  <c r="T5" i="19"/>
  <c r="G327" i="34"/>
  <c r="T8" i="20"/>
  <c r="T16" i="23"/>
  <c r="G230" i="34"/>
  <c r="T18" i="24"/>
  <c r="I224" i="34" s="1"/>
  <c r="T3" i="25"/>
  <c r="H192" i="34"/>
  <c r="T14" i="26"/>
  <c r="G186" i="34"/>
  <c r="T9" i="27"/>
  <c r="T10" i="29"/>
  <c r="G126" i="34"/>
  <c r="G51" i="37" s="1"/>
  <c r="G47" i="36" s="1"/>
  <c r="T5" i="9"/>
  <c r="G522" i="34"/>
  <c r="T20" i="10"/>
  <c r="H491" i="34"/>
  <c r="T4" i="11"/>
  <c r="G480" i="34"/>
  <c r="T19" i="12"/>
  <c r="I465" i="34" s="1"/>
  <c r="G465" i="34"/>
  <c r="T19" i="13"/>
  <c r="G440" i="34"/>
  <c r="T7" i="13"/>
  <c r="G445" i="34"/>
  <c r="T9" i="14"/>
  <c r="H413" i="34"/>
  <c r="T10" i="15"/>
  <c r="G389" i="34"/>
  <c r="T4" i="15"/>
  <c r="H397" i="34"/>
  <c r="T4" i="16"/>
  <c r="H386" i="34"/>
  <c r="H50" i="37" s="1"/>
  <c r="H43" i="36" s="1"/>
  <c r="T6" i="17"/>
  <c r="G365" i="34"/>
  <c r="G31" i="37" s="1"/>
  <c r="G39" i="36" s="1"/>
  <c r="T9" i="20"/>
  <c r="G293" i="34"/>
  <c r="T3" i="20"/>
  <c r="T15" i="21"/>
  <c r="G272" i="34"/>
  <c r="T5" i="21"/>
  <c r="I276" i="34" s="1"/>
  <c r="G276" i="34"/>
  <c r="T14" i="21"/>
  <c r="I280" i="34" s="1"/>
  <c r="H280" i="34"/>
  <c r="T5" i="22"/>
  <c r="T14" i="22"/>
  <c r="G261" i="34"/>
  <c r="T5" i="23"/>
  <c r="T15" i="23"/>
  <c r="I244" i="34" s="1"/>
  <c r="T8" i="24"/>
  <c r="I214" i="34" s="1"/>
  <c r="G214" i="34"/>
  <c r="T7" i="25"/>
  <c r="G196" i="34"/>
  <c r="T8" i="28"/>
  <c r="G143" i="34"/>
  <c r="T8" i="29"/>
  <c r="G122" i="34"/>
  <c r="G179" i="34"/>
  <c r="T9" i="7"/>
  <c r="H560" i="34"/>
  <c r="T12" i="8"/>
  <c r="I531" i="34" s="1"/>
  <c r="G531" i="34"/>
  <c r="T2" i="9"/>
  <c r="G526" i="34"/>
  <c r="T5" i="10"/>
  <c r="G507" i="34"/>
  <c r="T9" i="11"/>
  <c r="T16" i="13"/>
  <c r="H429" i="34"/>
  <c r="T16" i="14"/>
  <c r="G421" i="34"/>
  <c r="T14" i="14"/>
  <c r="H425" i="34"/>
  <c r="T16" i="15"/>
  <c r="H393" i="34"/>
  <c r="T12" i="16"/>
  <c r="T19" i="17"/>
  <c r="G361" i="34"/>
  <c r="T16" i="18"/>
  <c r="T21" i="19"/>
  <c r="T2" i="19"/>
  <c r="T14" i="23"/>
  <c r="I234" i="34" s="1"/>
  <c r="G234" i="34"/>
  <c r="T4" i="26"/>
  <c r="G178" i="34"/>
  <c r="T15" i="27"/>
  <c r="G153" i="34"/>
  <c r="T19" i="27"/>
  <c r="G161" i="34"/>
  <c r="T18" i="28"/>
  <c r="T20" i="29"/>
  <c r="I111" i="34" s="1"/>
  <c r="G111" i="34"/>
  <c r="T12" i="29"/>
  <c r="G116" i="34"/>
  <c r="T9" i="6"/>
  <c r="H576" i="34"/>
  <c r="T6" i="8"/>
  <c r="G535" i="34"/>
  <c r="T12" i="9"/>
  <c r="G511" i="34"/>
  <c r="T13" i="9"/>
  <c r="I519" i="34" s="1"/>
  <c r="G519" i="34"/>
  <c r="T14" i="10"/>
  <c r="G499" i="34"/>
  <c r="T2" i="11"/>
  <c r="G469" i="34"/>
  <c r="T12" i="12"/>
  <c r="I458" i="34" s="1"/>
  <c r="T6" i="13"/>
  <c r="T20" i="14"/>
  <c r="H409" i="34"/>
  <c r="T7" i="14"/>
  <c r="H417" i="34"/>
  <c r="T14" i="15"/>
  <c r="I401" i="34" s="1"/>
  <c r="T21" i="15"/>
  <c r="G405" i="34"/>
  <c r="T7" i="18"/>
  <c r="T13" i="18"/>
  <c r="T11" i="20"/>
  <c r="G301" i="34"/>
  <c r="T12" i="21"/>
  <c r="I269" i="34" s="1"/>
  <c r="H269" i="34"/>
  <c r="T4" i="21"/>
  <c r="G281" i="34"/>
  <c r="T7" i="22"/>
  <c r="G250" i="34"/>
  <c r="T17" i="25"/>
  <c r="H200" i="34"/>
  <c r="T15" i="26"/>
  <c r="I170" i="34" s="1"/>
  <c r="T21" i="26"/>
  <c r="H174" i="34"/>
  <c r="T10" i="26"/>
  <c r="H182" i="34"/>
  <c r="T14" i="27"/>
  <c r="G157" i="34"/>
  <c r="T17" i="28"/>
  <c r="G129" i="34"/>
  <c r="T19" i="29"/>
  <c r="I127" i="34" s="1"/>
  <c r="G127" i="34"/>
  <c r="T20" i="5"/>
  <c r="H595" i="34"/>
  <c r="T2" i="6"/>
  <c r="I587" i="34" s="1"/>
  <c r="H587" i="34"/>
  <c r="T4" i="7"/>
  <c r="T13" i="7"/>
  <c r="T2" i="8"/>
  <c r="G546" i="34"/>
  <c r="T16" i="9"/>
  <c r="H515" i="34"/>
  <c r="T17" i="10"/>
  <c r="G492" i="34"/>
  <c r="T10" i="10"/>
  <c r="T15" i="11"/>
  <c r="T18" i="11"/>
  <c r="I484" i="34" s="1"/>
  <c r="G484" i="34"/>
  <c r="T16" i="12"/>
  <c r="I462" i="34" s="1"/>
  <c r="T10" i="16"/>
  <c r="T14" i="17"/>
  <c r="T18" i="18"/>
  <c r="I331" i="34" s="1"/>
  <c r="H331" i="34"/>
  <c r="T11" i="19"/>
  <c r="I314" i="34" s="1"/>
  <c r="T15" i="19"/>
  <c r="T18" i="21"/>
  <c r="G273" i="34"/>
  <c r="T20" i="21"/>
  <c r="H285" i="34"/>
  <c r="T17" i="22"/>
  <c r="T9" i="23"/>
  <c r="I238" i="34" s="1"/>
  <c r="G238" i="34"/>
  <c r="T21" i="23"/>
  <c r="I245" i="34" s="1"/>
  <c r="G245" i="34"/>
  <c r="T12" i="24"/>
  <c r="I218" i="34" s="1"/>
  <c r="H218" i="34"/>
  <c r="T19" i="24"/>
  <c r="I225" i="34" s="1"/>
  <c r="T5" i="26"/>
  <c r="G187" i="34"/>
  <c r="T21" i="29"/>
  <c r="H119" i="34"/>
  <c r="T2" i="5"/>
  <c r="H603" i="34"/>
  <c r="T20" i="6"/>
  <c r="I573" i="34" s="1"/>
  <c r="T7" i="8"/>
  <c r="G528" i="34"/>
  <c r="T20" i="9"/>
  <c r="G523" i="34"/>
  <c r="G48" i="37" s="1"/>
  <c r="G52" i="36" s="1"/>
  <c r="T14" i="9"/>
  <c r="G527" i="34"/>
  <c r="T19" i="10"/>
  <c r="T11" i="10"/>
  <c r="T5" i="12"/>
  <c r="I451" i="34" s="1"/>
  <c r="G451" i="34"/>
  <c r="T17" i="14"/>
  <c r="G414" i="34"/>
  <c r="T17" i="15"/>
  <c r="G398" i="34"/>
  <c r="T19" i="16"/>
  <c r="G379" i="34"/>
  <c r="T20" i="16"/>
  <c r="H387" i="34"/>
  <c r="T15" i="17"/>
  <c r="H350" i="34"/>
  <c r="T6" i="19"/>
  <c r="G311" i="34"/>
  <c r="T21" i="22"/>
  <c r="T5" i="24"/>
  <c r="I211" i="34" s="1"/>
  <c r="H211" i="34"/>
  <c r="T9" i="24"/>
  <c r="I215" i="34" s="1"/>
  <c r="G215" i="34"/>
  <c r="T16" i="24"/>
  <c r="I222" i="34" s="1"/>
  <c r="T2" i="27"/>
  <c r="H165" i="34"/>
  <c r="T14" i="28"/>
  <c r="I133" i="34" s="1"/>
  <c r="H133" i="34"/>
  <c r="T5" i="28"/>
  <c r="T17" i="29"/>
  <c r="I123" i="34" s="1"/>
  <c r="H123" i="34"/>
  <c r="T14" i="5"/>
  <c r="T9" i="5"/>
  <c r="I592" i="34" s="1"/>
  <c r="G592" i="34"/>
  <c r="T13" i="5"/>
  <c r="G600" i="34"/>
  <c r="G49" i="37" s="1"/>
  <c r="G20" i="36" s="1"/>
  <c r="T12" i="6"/>
  <c r="G584" i="34"/>
  <c r="T18" i="7"/>
  <c r="G561" i="34"/>
  <c r="T7" i="9"/>
  <c r="G508" i="34"/>
  <c r="T16" i="10"/>
  <c r="G500" i="34"/>
  <c r="T2" i="12"/>
  <c r="I448" i="34" s="1"/>
  <c r="G448" i="34"/>
  <c r="T21" i="13"/>
  <c r="G430" i="34"/>
  <c r="T18" i="13"/>
  <c r="G446" i="34"/>
  <c r="T9" i="15"/>
  <c r="G390" i="34"/>
  <c r="T18" i="16"/>
  <c r="I375" i="34" s="1"/>
  <c r="H375" i="34"/>
  <c r="T16" i="17"/>
  <c r="G355" i="34"/>
  <c r="T13" i="17"/>
  <c r="G366" i="34"/>
  <c r="T20" i="18"/>
  <c r="G332" i="34"/>
  <c r="T20" i="20"/>
  <c r="I302" i="34" s="1"/>
  <c r="G302" i="34"/>
  <c r="T11" i="21"/>
  <c r="I277" i="34" s="1"/>
  <c r="T10" i="22"/>
  <c r="G255" i="34"/>
  <c r="T6" i="22"/>
  <c r="I262" i="34" s="1"/>
  <c r="G262" i="34"/>
  <c r="T8" i="23"/>
  <c r="H235" i="34"/>
  <c r="T20" i="24"/>
  <c r="I226" i="34" s="1"/>
  <c r="G226" i="34"/>
  <c r="T4" i="25"/>
  <c r="G197" i="34"/>
  <c r="T3" i="26"/>
  <c r="G175" i="34"/>
  <c r="T10" i="27"/>
  <c r="G154" i="34"/>
  <c r="T16" i="27"/>
  <c r="I162" i="34" s="1"/>
  <c r="G162" i="34"/>
  <c r="T15" i="28"/>
  <c r="G130" i="34"/>
  <c r="T6" i="28"/>
  <c r="H140" i="34"/>
  <c r="T11" i="6"/>
  <c r="G577" i="34"/>
  <c r="T7" i="7"/>
  <c r="H554" i="34"/>
  <c r="T3" i="7"/>
  <c r="G558" i="34"/>
  <c r="T20" i="8"/>
  <c r="T11" i="9"/>
  <c r="H516" i="34"/>
  <c r="T6" i="11"/>
  <c r="G470" i="34"/>
  <c r="T9" i="12"/>
  <c r="I455" i="34" s="1"/>
  <c r="T2" i="13"/>
  <c r="T4" i="14"/>
  <c r="G418" i="34"/>
  <c r="T6" i="14"/>
  <c r="G422" i="34"/>
  <c r="T12" i="15"/>
  <c r="I402" i="34" s="1"/>
  <c r="G402" i="34"/>
  <c r="T16" i="16"/>
  <c r="H369" i="34"/>
  <c r="T21" i="16"/>
  <c r="T9" i="18"/>
  <c r="G343" i="34"/>
  <c r="T13" i="20"/>
  <c r="T19" i="25"/>
  <c r="T11" i="26"/>
  <c r="G171" i="34"/>
  <c r="T3" i="28"/>
  <c r="T4" i="29"/>
  <c r="G120" i="34"/>
  <c r="T19" i="5"/>
  <c r="I589" i="34" s="1"/>
  <c r="G589" i="34"/>
  <c r="T17" i="6"/>
  <c r="I574" i="34" s="1"/>
  <c r="G574" i="34"/>
  <c r="T17" i="8"/>
  <c r="T13" i="8"/>
  <c r="H547" i="34"/>
  <c r="T9" i="9"/>
  <c r="T6" i="10"/>
  <c r="H496" i="34"/>
  <c r="T13" i="10"/>
  <c r="H504" i="34"/>
  <c r="T21" i="11"/>
  <c r="H478" i="34"/>
  <c r="T20" i="12"/>
  <c r="I466" i="34" s="1"/>
  <c r="T10" i="13"/>
  <c r="G442" i="34"/>
  <c r="T11" i="15"/>
  <c r="G395" i="34"/>
  <c r="T3" i="15"/>
  <c r="G406" i="34"/>
  <c r="T5" i="18"/>
  <c r="G328" i="34"/>
  <c r="T19" i="21"/>
  <c r="G278" i="34"/>
  <c r="T2" i="23"/>
  <c r="I228" i="34" s="1"/>
  <c r="T6" i="23"/>
  <c r="H242" i="34"/>
  <c r="T7" i="23"/>
  <c r="G246" i="34"/>
  <c r="T6" i="24"/>
  <c r="I212" i="34" s="1"/>
  <c r="G212" i="34"/>
  <c r="T13" i="24"/>
  <c r="I219" i="34" s="1"/>
  <c r="T6" i="25"/>
  <c r="T11" i="27"/>
  <c r="G158" i="34"/>
  <c r="T21" i="28"/>
  <c r="T7" i="29"/>
  <c r="I112" i="34" s="1"/>
  <c r="T8" i="9"/>
  <c r="H520" i="34"/>
  <c r="T6" i="12"/>
  <c r="I452" i="34" s="1"/>
  <c r="G452" i="34"/>
  <c r="T10" i="12"/>
  <c r="I456" i="34" s="1"/>
  <c r="G456" i="34"/>
  <c r="T14" i="13"/>
  <c r="G447" i="34"/>
  <c r="G46" i="37" s="1"/>
  <c r="G49" i="36" s="1"/>
  <c r="T13" i="14"/>
  <c r="G411" i="34"/>
  <c r="T6" i="15"/>
  <c r="G391" i="34"/>
  <c r="T15" i="18"/>
  <c r="T4" i="19"/>
  <c r="T14" i="20"/>
  <c r="T6" i="20"/>
  <c r="H298" i="34"/>
  <c r="T3" i="21"/>
  <c r="I282" i="34" s="1"/>
  <c r="T9" i="22"/>
  <c r="I251" i="34" s="1"/>
  <c r="T4" i="22"/>
  <c r="G263" i="34"/>
  <c r="T3" i="23"/>
  <c r="I239" i="34" s="1"/>
  <c r="T2" i="24"/>
  <c r="I208" i="34" s="1"/>
  <c r="T18" i="27"/>
  <c r="H166" i="34"/>
  <c r="T9" i="28"/>
  <c r="G141" i="34"/>
  <c r="T11" i="29"/>
  <c r="H108" i="34"/>
  <c r="T6" i="5"/>
  <c r="H604" i="34"/>
  <c r="T11" i="7"/>
  <c r="T12" i="7"/>
  <c r="G562" i="34"/>
  <c r="T11" i="8"/>
  <c r="I540" i="34" s="1"/>
  <c r="H540" i="34"/>
  <c r="T16" i="8"/>
  <c r="T3" i="10"/>
  <c r="I501" i="34" s="1"/>
  <c r="G501" i="34"/>
  <c r="T3" i="12"/>
  <c r="I449" i="34" s="1"/>
  <c r="G449" i="34"/>
  <c r="T14" i="12"/>
  <c r="I460" i="34" s="1"/>
  <c r="G460" i="34"/>
  <c r="T17" i="12"/>
  <c r="I463" i="34" s="1"/>
  <c r="T4" i="13"/>
  <c r="G431" i="34"/>
  <c r="T17" i="13"/>
  <c r="G435" i="34"/>
  <c r="T10" i="14"/>
  <c r="G419" i="34"/>
  <c r="T15" i="14"/>
  <c r="G423" i="34"/>
  <c r="T7" i="15"/>
  <c r="H399" i="34"/>
  <c r="T8" i="16"/>
  <c r="G380" i="34"/>
  <c r="T3" i="17"/>
  <c r="I356" i="34" s="1"/>
  <c r="H356" i="34"/>
  <c r="T3" i="18"/>
  <c r="G340" i="34"/>
  <c r="T7" i="19"/>
  <c r="T20" i="19"/>
  <c r="G319" i="34"/>
  <c r="T9" i="19"/>
  <c r="G322" i="34"/>
  <c r="T21" i="21"/>
  <c r="H274" i="34"/>
  <c r="T2" i="22"/>
  <c r="G256" i="34"/>
  <c r="T3" i="22"/>
  <c r="I266" i="34" s="1"/>
  <c r="T20" i="23"/>
  <c r="I236" i="34" s="1"/>
  <c r="G236" i="34"/>
  <c r="T14" i="24"/>
  <c r="I220" i="34" s="1"/>
  <c r="G220" i="34"/>
  <c r="T11" i="25"/>
  <c r="G202" i="34"/>
  <c r="T2" i="26"/>
  <c r="G180" i="34"/>
  <c r="T18" i="26"/>
  <c r="I184" i="34" s="1"/>
  <c r="G184" i="34"/>
  <c r="T4" i="27"/>
  <c r="G155" i="34"/>
  <c r="T7" i="27"/>
  <c r="G163" i="34"/>
  <c r="T9" i="29"/>
  <c r="H124" i="34"/>
  <c r="T2" i="10"/>
  <c r="G497" i="34"/>
  <c r="T5" i="11"/>
  <c r="I486" i="34" s="1"/>
  <c r="G486" i="34"/>
  <c r="T8" i="13"/>
  <c r="G438" i="34"/>
  <c r="T15" i="13"/>
  <c r="G443" i="34"/>
  <c r="T5" i="15"/>
  <c r="G407" i="34"/>
  <c r="T9" i="16"/>
  <c r="T8" i="17"/>
  <c r="G363" i="34"/>
  <c r="T18" i="17"/>
  <c r="G367" i="34"/>
  <c r="T4" i="20"/>
  <c r="H306" i="34"/>
  <c r="T8" i="21"/>
  <c r="I283" i="34" s="1"/>
  <c r="G283" i="34"/>
  <c r="T8" i="22"/>
  <c r="G252" i="34"/>
  <c r="T12" i="22"/>
  <c r="I259" i="34" s="1"/>
  <c r="H259" i="34"/>
  <c r="T16" i="25"/>
  <c r="G198" i="34"/>
  <c r="T19" i="26"/>
  <c r="H168" i="34"/>
  <c r="T17" i="26"/>
  <c r="G172" i="34"/>
  <c r="T6" i="26"/>
  <c r="T12" i="28"/>
  <c r="I138" i="34" s="1"/>
  <c r="G138" i="34"/>
  <c r="T14" i="29"/>
  <c r="I109" i="34" s="1"/>
  <c r="G109" i="34"/>
  <c r="J12" i="5"/>
  <c r="I12" i="5"/>
  <c r="J50" i="5"/>
  <c r="I50" i="5"/>
  <c r="J181" i="5"/>
  <c r="I181" i="5"/>
  <c r="I237" i="5"/>
  <c r="I216" i="6"/>
  <c r="J216" i="6"/>
  <c r="N6" i="12"/>
  <c r="C452" i="34" s="1"/>
  <c r="N3" i="12"/>
  <c r="C449" i="34" s="1"/>
  <c r="J8" i="12"/>
  <c r="N18" i="12"/>
  <c r="C464" i="34" s="1"/>
  <c r="N15" i="12"/>
  <c r="C461" i="34" s="1"/>
  <c r="N2" i="12"/>
  <c r="C448" i="34" s="1"/>
  <c r="I8" i="12"/>
  <c r="I363" i="5"/>
  <c r="J363" i="5"/>
  <c r="I222" i="6"/>
  <c r="N15" i="5"/>
  <c r="J37" i="5"/>
  <c r="I37" i="5"/>
  <c r="I44" i="5"/>
  <c r="J44" i="5"/>
  <c r="I67" i="5"/>
  <c r="J206" i="5"/>
  <c r="I206" i="5"/>
  <c r="J273" i="5"/>
  <c r="I273" i="5"/>
  <c r="I280" i="5"/>
  <c r="J304" i="5"/>
  <c r="I304" i="5"/>
  <c r="I357" i="5"/>
  <c r="I72" i="6"/>
  <c r="J72" i="6"/>
  <c r="J220" i="7"/>
  <c r="I220" i="7"/>
  <c r="I324" i="7"/>
  <c r="J324" i="7"/>
  <c r="T8" i="5"/>
  <c r="J312" i="5"/>
  <c r="I312" i="5"/>
  <c r="N12" i="6"/>
  <c r="C584" i="34" s="1"/>
  <c r="N15" i="6"/>
  <c r="N8" i="6"/>
  <c r="N13" i="6"/>
  <c r="N3" i="6"/>
  <c r="C579" i="34" s="1"/>
  <c r="N9" i="6"/>
  <c r="N20" i="6"/>
  <c r="N16" i="6"/>
  <c r="N5" i="6"/>
  <c r="J2" i="6"/>
  <c r="N18" i="6"/>
  <c r="I2" i="6"/>
  <c r="N11" i="6"/>
  <c r="N19" i="6"/>
  <c r="C569" i="34" s="1"/>
  <c r="N6" i="6"/>
  <c r="C581" i="34" s="1"/>
  <c r="N21" i="6"/>
  <c r="N7" i="6"/>
  <c r="C571" i="34" s="1"/>
  <c r="N14" i="6"/>
  <c r="N2" i="6"/>
  <c r="C587" i="34" s="1"/>
  <c r="N4" i="6"/>
  <c r="C570" i="34" s="1"/>
  <c r="J168" i="5"/>
  <c r="I168" i="5"/>
  <c r="N17" i="6"/>
  <c r="C574" i="34" s="1"/>
  <c r="I88" i="6"/>
  <c r="J88" i="6"/>
  <c r="J318" i="7"/>
  <c r="I318" i="7"/>
  <c r="J257" i="8"/>
  <c r="I257" i="8"/>
  <c r="I60" i="5"/>
  <c r="J60" i="5"/>
  <c r="J131" i="5"/>
  <c r="I131" i="5"/>
  <c r="J336" i="5"/>
  <c r="I336" i="5"/>
  <c r="J77" i="7"/>
  <c r="I77" i="7"/>
  <c r="I293" i="7"/>
  <c r="J293" i="7"/>
  <c r="J123" i="7"/>
  <c r="I123" i="7"/>
  <c r="J13" i="5"/>
  <c r="I13" i="5"/>
  <c r="J344" i="5"/>
  <c r="I344" i="5"/>
  <c r="I180" i="6"/>
  <c r="I264" i="6"/>
  <c r="J264" i="6"/>
  <c r="I164" i="7"/>
  <c r="J164" i="7"/>
  <c r="J107" i="5"/>
  <c r="I107" i="5"/>
  <c r="N3" i="9"/>
  <c r="I212" i="5"/>
  <c r="J212" i="5"/>
  <c r="I200" i="6"/>
  <c r="J200" i="6"/>
  <c r="J66" i="5"/>
  <c r="I66" i="5"/>
  <c r="I144" i="5"/>
  <c r="I4" i="6"/>
  <c r="N4" i="5"/>
  <c r="C590" i="34" s="1"/>
  <c r="J108" i="5"/>
  <c r="I108" i="5"/>
  <c r="J268" i="5"/>
  <c r="I268" i="5"/>
  <c r="J368" i="5"/>
  <c r="I368" i="5"/>
  <c r="N10" i="6"/>
  <c r="C578" i="34" s="1"/>
  <c r="I136" i="6"/>
  <c r="J136" i="6"/>
  <c r="I280" i="6"/>
  <c r="J280" i="6"/>
  <c r="J210" i="8"/>
  <c r="I210" i="8"/>
  <c r="J226" i="8"/>
  <c r="I226" i="8"/>
  <c r="I344" i="6"/>
  <c r="J344" i="6"/>
  <c r="I32" i="5"/>
  <c r="J109" i="5"/>
  <c r="I109" i="5"/>
  <c r="J149" i="5"/>
  <c r="I149" i="5"/>
  <c r="J156" i="5"/>
  <c r="I156" i="5"/>
  <c r="J185" i="5"/>
  <c r="I185" i="5"/>
  <c r="I376" i="5"/>
  <c r="J376" i="5"/>
  <c r="I52" i="6"/>
  <c r="I158" i="6"/>
  <c r="N6" i="5"/>
  <c r="C604" i="34" s="1"/>
  <c r="J85" i="5"/>
  <c r="I85" i="5"/>
  <c r="I299" i="5"/>
  <c r="J299" i="5"/>
  <c r="I152" i="6"/>
  <c r="J152" i="6"/>
  <c r="I280" i="7"/>
  <c r="J280" i="7"/>
  <c r="J204" i="5"/>
  <c r="I204" i="5"/>
  <c r="N9" i="5"/>
  <c r="J5" i="5"/>
  <c r="N14" i="5"/>
  <c r="C588" i="34" s="1"/>
  <c r="J25" i="5"/>
  <c r="I25" i="5"/>
  <c r="J372" i="6"/>
  <c r="I372" i="6"/>
  <c r="J21" i="7"/>
  <c r="I21" i="7"/>
  <c r="J369" i="7"/>
  <c r="I369" i="7"/>
  <c r="J113" i="5"/>
  <c r="I113" i="5"/>
  <c r="J345" i="9"/>
  <c r="I345" i="9"/>
  <c r="J8" i="5"/>
  <c r="I8" i="5"/>
  <c r="I232" i="7"/>
  <c r="J232" i="7"/>
  <c r="J257" i="7"/>
  <c r="I257" i="7"/>
  <c r="J89" i="5"/>
  <c r="I89" i="5"/>
  <c r="I293" i="5"/>
  <c r="I331" i="5"/>
  <c r="J331" i="5"/>
  <c r="I244" i="6"/>
  <c r="I328" i="6"/>
  <c r="J328" i="6"/>
  <c r="I243" i="5"/>
  <c r="I20" i="5"/>
  <c r="J20" i="5"/>
  <c r="J73" i="5"/>
  <c r="I73" i="5"/>
  <c r="J218" i="5"/>
  <c r="I218" i="5"/>
  <c r="I235" i="5"/>
  <c r="J235" i="5"/>
  <c r="J249" i="5"/>
  <c r="I249" i="5"/>
  <c r="I350" i="6"/>
  <c r="N13" i="7"/>
  <c r="J317" i="7"/>
  <c r="I317" i="7"/>
  <c r="J225" i="8"/>
  <c r="I225" i="8"/>
  <c r="J203" i="9"/>
  <c r="I203" i="9"/>
  <c r="J368" i="17"/>
  <c r="I368" i="17"/>
  <c r="J349" i="7"/>
  <c r="I349" i="7"/>
  <c r="J81" i="8"/>
  <c r="I81" i="8"/>
  <c r="J97" i="8"/>
  <c r="I97" i="8"/>
  <c r="J374" i="8"/>
  <c r="I374" i="8"/>
  <c r="J154" i="9"/>
  <c r="I154" i="9"/>
  <c r="N17" i="5"/>
  <c r="I11" i="5"/>
  <c r="N11" i="5"/>
  <c r="I27" i="5"/>
  <c r="I56" i="5"/>
  <c r="I62" i="5"/>
  <c r="I91" i="5"/>
  <c r="I97" i="5"/>
  <c r="I115" i="5"/>
  <c r="I133" i="5"/>
  <c r="I157" i="5"/>
  <c r="J187" i="5"/>
  <c r="I225" i="5"/>
  <c r="I256" i="5"/>
  <c r="I269" i="5"/>
  <c r="I275" i="5"/>
  <c r="J300" i="5"/>
  <c r="I300" i="5"/>
  <c r="T4" i="6"/>
  <c r="I570" i="34" s="1"/>
  <c r="I25" i="6"/>
  <c r="J31" i="6"/>
  <c r="J95" i="6"/>
  <c r="I95" i="6"/>
  <c r="J159" i="6"/>
  <c r="I159" i="6"/>
  <c r="J223" i="6"/>
  <c r="I223" i="6"/>
  <c r="J287" i="6"/>
  <c r="I287" i="6"/>
  <c r="J351" i="6"/>
  <c r="I351" i="6"/>
  <c r="N17" i="7"/>
  <c r="J11" i="7"/>
  <c r="I11" i="7"/>
  <c r="I100" i="7"/>
  <c r="I190" i="7"/>
  <c r="I250" i="7"/>
  <c r="J138" i="9"/>
  <c r="I138" i="9"/>
  <c r="N21" i="5"/>
  <c r="C594" i="34" s="1"/>
  <c r="J188" i="5"/>
  <c r="I188" i="5"/>
  <c r="J78" i="7"/>
  <c r="I78" i="7"/>
  <c r="J124" i="7"/>
  <c r="I124" i="7"/>
  <c r="J381" i="7"/>
  <c r="I381" i="7"/>
  <c r="J358" i="8"/>
  <c r="I358" i="8"/>
  <c r="J128" i="10"/>
  <c r="I128" i="10"/>
  <c r="N21" i="10"/>
  <c r="J187" i="10"/>
  <c r="I187" i="10"/>
  <c r="N5" i="5"/>
  <c r="N2" i="5"/>
  <c r="C603" i="34" s="1"/>
  <c r="I80" i="5"/>
  <c r="I86" i="5"/>
  <c r="J92" i="5"/>
  <c r="I92" i="5"/>
  <c r="I110" i="5"/>
  <c r="I169" i="5"/>
  <c r="J219" i="5"/>
  <c r="I257" i="5"/>
  <c r="I288" i="5"/>
  <c r="I301" i="5"/>
  <c r="I313" i="5"/>
  <c r="I333" i="5"/>
  <c r="I345" i="5"/>
  <c r="I365" i="5"/>
  <c r="I46" i="6"/>
  <c r="I68" i="6"/>
  <c r="I110" i="6"/>
  <c r="I132" i="6"/>
  <c r="I196" i="6"/>
  <c r="I260" i="6"/>
  <c r="I324" i="6"/>
  <c r="N6" i="7"/>
  <c r="I56" i="7"/>
  <c r="J152" i="7"/>
  <c r="I183" i="7"/>
  <c r="I251" i="7"/>
  <c r="I274" i="7"/>
  <c r="I311" i="7"/>
  <c r="N10" i="8"/>
  <c r="N3" i="8"/>
  <c r="N16" i="8"/>
  <c r="C544" i="34" s="1"/>
  <c r="N7" i="8"/>
  <c r="N4" i="8"/>
  <c r="N20" i="8"/>
  <c r="N18" i="8"/>
  <c r="C545" i="34" s="1"/>
  <c r="N14" i="8"/>
  <c r="C529" i="34" s="1"/>
  <c r="N8" i="8"/>
  <c r="N13" i="8"/>
  <c r="C547" i="34" s="1"/>
  <c r="N12" i="8"/>
  <c r="N5" i="8"/>
  <c r="N9" i="8"/>
  <c r="N17" i="8"/>
  <c r="N21" i="8"/>
  <c r="N11" i="8"/>
  <c r="N2" i="8"/>
  <c r="C546" i="34" s="1"/>
  <c r="N15" i="8"/>
  <c r="C530" i="34" s="1"/>
  <c r="I342" i="8"/>
  <c r="I63" i="9"/>
  <c r="J122" i="9"/>
  <c r="I122" i="9"/>
  <c r="N13" i="5"/>
  <c r="C600" i="34" s="1"/>
  <c r="J140" i="5"/>
  <c r="I140" i="5"/>
  <c r="J220" i="5"/>
  <c r="I220" i="5"/>
  <c r="T17" i="7"/>
  <c r="I549" i="34" s="1"/>
  <c r="J35" i="7"/>
  <c r="I35" i="7"/>
  <c r="J95" i="7"/>
  <c r="I95" i="7"/>
  <c r="J203" i="8"/>
  <c r="I203" i="8"/>
  <c r="J106" i="9"/>
  <c r="I106" i="9"/>
  <c r="J309" i="10"/>
  <c r="I309" i="10"/>
  <c r="T11" i="5"/>
  <c r="J321" i="5"/>
  <c r="I321" i="5"/>
  <c r="J353" i="5"/>
  <c r="I353" i="5"/>
  <c r="J13" i="6"/>
  <c r="I13" i="6"/>
  <c r="J47" i="6"/>
  <c r="I47" i="6"/>
  <c r="J111" i="6"/>
  <c r="I111" i="6"/>
  <c r="J175" i="6"/>
  <c r="I175" i="6"/>
  <c r="J239" i="6"/>
  <c r="I239" i="6"/>
  <c r="J303" i="6"/>
  <c r="I303" i="6"/>
  <c r="J367" i="6"/>
  <c r="I367" i="6"/>
  <c r="T10" i="8"/>
  <c r="I31" i="9"/>
  <c r="J252" i="5"/>
  <c r="I252" i="5"/>
  <c r="N10" i="7"/>
  <c r="C565" i="34" s="1"/>
  <c r="J59" i="8"/>
  <c r="I59" i="8"/>
  <c r="N7" i="5"/>
  <c r="C593" i="34" s="1"/>
  <c r="I35" i="5"/>
  <c r="I64" i="5"/>
  <c r="I70" i="5"/>
  <c r="I105" i="5"/>
  <c r="I123" i="5"/>
  <c r="I129" i="5"/>
  <c r="I147" i="5"/>
  <c r="I165" i="5"/>
  <c r="I190" i="5"/>
  <c r="J196" i="5"/>
  <c r="I202" i="5"/>
  <c r="I233" i="5"/>
  <c r="J283" i="5"/>
  <c r="I309" i="5"/>
  <c r="I341" i="5"/>
  <c r="I373" i="5"/>
  <c r="J379" i="5"/>
  <c r="J7" i="6"/>
  <c r="I62" i="6"/>
  <c r="I84" i="6"/>
  <c r="I126" i="6"/>
  <c r="I148" i="6"/>
  <c r="I190" i="6"/>
  <c r="I212" i="6"/>
  <c r="I254" i="6"/>
  <c r="I276" i="6"/>
  <c r="I318" i="6"/>
  <c r="I340" i="6"/>
  <c r="N15" i="7"/>
  <c r="C552" i="34" s="1"/>
  <c r="N12" i="7"/>
  <c r="N21" i="7"/>
  <c r="C559" i="34" s="1"/>
  <c r="N14" i="7"/>
  <c r="C556" i="34" s="1"/>
  <c r="N20" i="7"/>
  <c r="N5" i="7"/>
  <c r="C566" i="34" s="1"/>
  <c r="N19" i="7"/>
  <c r="N16" i="7"/>
  <c r="C563" i="34" s="1"/>
  <c r="N9" i="7"/>
  <c r="N4" i="7"/>
  <c r="N7" i="7"/>
  <c r="C554" i="34" s="1"/>
  <c r="N8" i="7"/>
  <c r="N11" i="7"/>
  <c r="T19" i="7"/>
  <c r="N3" i="7"/>
  <c r="C558" i="34" s="1"/>
  <c r="I72" i="7"/>
  <c r="J118" i="7"/>
  <c r="I118" i="7"/>
  <c r="I214" i="7"/>
  <c r="I299" i="7"/>
  <c r="I375" i="7"/>
  <c r="I43" i="8"/>
  <c r="I171" i="8"/>
  <c r="N12" i="5"/>
  <c r="C596" i="34" s="1"/>
  <c r="N16" i="5"/>
  <c r="C605" i="34" s="1"/>
  <c r="J284" i="5"/>
  <c r="I284" i="5"/>
  <c r="J51" i="7"/>
  <c r="I51" i="7"/>
  <c r="J89" i="7"/>
  <c r="I89" i="7"/>
  <c r="J125" i="8"/>
  <c r="I125" i="8"/>
  <c r="I3" i="5"/>
  <c r="N10" i="5"/>
  <c r="I21" i="5"/>
  <c r="I24" i="5"/>
  <c r="I30" i="5"/>
  <c r="I59" i="5"/>
  <c r="I88" i="5"/>
  <c r="J100" i="5"/>
  <c r="I106" i="5"/>
  <c r="I112" i="5"/>
  <c r="I118" i="5"/>
  <c r="J124" i="5"/>
  <c r="I124" i="5"/>
  <c r="I142" i="5"/>
  <c r="J172" i="5"/>
  <c r="I172" i="5"/>
  <c r="I184" i="5"/>
  <c r="I197" i="5"/>
  <c r="I222" i="5"/>
  <c r="J228" i="5"/>
  <c r="I234" i="5"/>
  <c r="I265" i="5"/>
  <c r="T6" i="6"/>
  <c r="I581" i="34" s="1"/>
  <c r="J63" i="6"/>
  <c r="I63" i="6"/>
  <c r="J127" i="6"/>
  <c r="I127" i="6"/>
  <c r="J191" i="6"/>
  <c r="I191" i="6"/>
  <c r="J255" i="6"/>
  <c r="I255" i="6"/>
  <c r="J319" i="6"/>
  <c r="I319" i="6"/>
  <c r="J376" i="6"/>
  <c r="J2" i="7"/>
  <c r="T10" i="7"/>
  <c r="I141" i="7"/>
  <c r="J300" i="7"/>
  <c r="I300" i="7"/>
  <c r="J9" i="8"/>
  <c r="I9" i="8"/>
  <c r="I118" i="8"/>
  <c r="J126" i="8"/>
  <c r="I126" i="8"/>
  <c r="J133" i="8"/>
  <c r="J141" i="8"/>
  <c r="I141" i="8"/>
  <c r="J273" i="8"/>
  <c r="I273" i="8"/>
  <c r="N3" i="5"/>
  <c r="N2" i="7"/>
  <c r="C548" i="34" s="1"/>
  <c r="J172" i="7"/>
  <c r="I172" i="7"/>
  <c r="J263" i="7"/>
  <c r="I263" i="7"/>
  <c r="N6" i="8"/>
  <c r="C535" i="34" s="1"/>
  <c r="J29" i="8"/>
  <c r="I29" i="8"/>
  <c r="J142" i="8"/>
  <c r="I142" i="8"/>
  <c r="J67" i="7"/>
  <c r="I67" i="7"/>
  <c r="J22" i="8"/>
  <c r="I22" i="8"/>
  <c r="J241" i="8"/>
  <c r="I241" i="8"/>
  <c r="J258" i="8"/>
  <c r="I258" i="8"/>
  <c r="J364" i="9"/>
  <c r="I364" i="9"/>
  <c r="N20" i="5"/>
  <c r="C595" i="34" s="1"/>
  <c r="I137" i="5"/>
  <c r="I161" i="5"/>
  <c r="I192" i="5"/>
  <c r="J236" i="5"/>
  <c r="I236" i="5"/>
  <c r="J292" i="5"/>
  <c r="J305" i="5"/>
  <c r="I305" i="5"/>
  <c r="J324" i="5"/>
  <c r="J337" i="5"/>
  <c r="I337" i="5"/>
  <c r="J356" i="5"/>
  <c r="J369" i="5"/>
  <c r="I369" i="5"/>
  <c r="T18" i="6"/>
  <c r="I586" i="34" s="1"/>
  <c r="J79" i="6"/>
  <c r="I79" i="6"/>
  <c r="J143" i="6"/>
  <c r="I143" i="6"/>
  <c r="J207" i="6"/>
  <c r="I207" i="6"/>
  <c r="J271" i="6"/>
  <c r="I271" i="6"/>
  <c r="J335" i="6"/>
  <c r="I335" i="6"/>
  <c r="N18" i="7"/>
  <c r="I83" i="7"/>
  <c r="I106" i="7"/>
  <c r="I202" i="7"/>
  <c r="I331" i="7"/>
  <c r="I362" i="7"/>
  <c r="J242" i="8"/>
  <c r="I242" i="8"/>
  <c r="I278" i="9"/>
  <c r="J321" i="9"/>
  <c r="I321" i="9"/>
  <c r="T19" i="8"/>
  <c r="I539" i="34" s="1"/>
  <c r="J157" i="8"/>
  <c r="I157" i="8"/>
  <c r="J289" i="8"/>
  <c r="I289" i="8"/>
  <c r="J90" i="9"/>
  <c r="I90" i="9"/>
  <c r="J181" i="10"/>
  <c r="I181" i="10"/>
  <c r="J113" i="8"/>
  <c r="I113" i="8"/>
  <c r="J158" i="8"/>
  <c r="I158" i="8"/>
  <c r="J305" i="8"/>
  <c r="I305" i="8"/>
  <c r="J7" i="9"/>
  <c r="N21" i="9"/>
  <c r="J10" i="9"/>
  <c r="I10" i="9"/>
  <c r="J74" i="9"/>
  <c r="I74" i="9"/>
  <c r="J255" i="9"/>
  <c r="I255" i="9"/>
  <c r="N2" i="10"/>
  <c r="I37" i="6"/>
  <c r="I53" i="6"/>
  <c r="I69" i="6"/>
  <c r="I85" i="6"/>
  <c r="I101" i="6"/>
  <c r="I117" i="6"/>
  <c r="I133" i="6"/>
  <c r="I149" i="6"/>
  <c r="I165" i="6"/>
  <c r="I181" i="6"/>
  <c r="I197" i="6"/>
  <c r="I213" i="6"/>
  <c r="I229" i="6"/>
  <c r="I245" i="6"/>
  <c r="I261" i="6"/>
  <c r="I277" i="6"/>
  <c r="I293" i="6"/>
  <c r="I309" i="6"/>
  <c r="I325" i="6"/>
  <c r="I341" i="6"/>
  <c r="I357" i="6"/>
  <c r="I373" i="6"/>
  <c r="I17" i="7"/>
  <c r="I25" i="7"/>
  <c r="I41" i="7"/>
  <c r="I57" i="7"/>
  <c r="I73" i="7"/>
  <c r="I84" i="7"/>
  <c r="J101" i="7"/>
  <c r="I113" i="7"/>
  <c r="J136" i="7"/>
  <c r="I209" i="7"/>
  <c r="I215" i="7"/>
  <c r="I252" i="7"/>
  <c r="I332" i="7"/>
  <c r="I338" i="7"/>
  <c r="I364" i="7"/>
  <c r="I370" i="7"/>
  <c r="I6" i="8"/>
  <c r="J45" i="8"/>
  <c r="I45" i="8"/>
  <c r="I75" i="8"/>
  <c r="J181" i="8"/>
  <c r="I235" i="8"/>
  <c r="J321" i="8"/>
  <c r="I321" i="8"/>
  <c r="I7" i="9"/>
  <c r="J58" i="9"/>
  <c r="I58" i="9"/>
  <c r="I214" i="9"/>
  <c r="I63" i="12"/>
  <c r="J63" i="12"/>
  <c r="J80" i="12"/>
  <c r="I80" i="12"/>
  <c r="J379" i="12"/>
  <c r="I379" i="12"/>
  <c r="I316" i="5"/>
  <c r="I332" i="5"/>
  <c r="I348" i="5"/>
  <c r="I364" i="5"/>
  <c r="I380" i="5"/>
  <c r="I16" i="6"/>
  <c r="I32" i="6"/>
  <c r="I48" i="6"/>
  <c r="I64" i="6"/>
  <c r="I80" i="6"/>
  <c r="I96" i="6"/>
  <c r="I112" i="6"/>
  <c r="I128" i="6"/>
  <c r="I144" i="6"/>
  <c r="I160" i="6"/>
  <c r="I176" i="6"/>
  <c r="I192" i="6"/>
  <c r="I208" i="6"/>
  <c r="I224" i="6"/>
  <c r="I240" i="6"/>
  <c r="I256" i="6"/>
  <c r="I272" i="6"/>
  <c r="I288" i="6"/>
  <c r="I304" i="6"/>
  <c r="I320" i="6"/>
  <c r="I336" i="6"/>
  <c r="I352" i="6"/>
  <c r="I368" i="6"/>
  <c r="I4" i="7"/>
  <c r="I20" i="7"/>
  <c r="I36" i="7"/>
  <c r="I52" i="7"/>
  <c r="I68" i="7"/>
  <c r="I79" i="7"/>
  <c r="I90" i="7"/>
  <c r="I119" i="7"/>
  <c r="I125" i="7"/>
  <c r="J148" i="7"/>
  <c r="I155" i="7"/>
  <c r="I173" i="7"/>
  <c r="I185" i="7"/>
  <c r="J197" i="7"/>
  <c r="I222" i="7"/>
  <c r="I234" i="7"/>
  <c r="I246" i="7"/>
  <c r="I258" i="7"/>
  <c r="J264" i="7"/>
  <c r="J276" i="7"/>
  <c r="I283" i="7"/>
  <c r="I301" i="7"/>
  <c r="I313" i="7"/>
  <c r="I326" i="7"/>
  <c r="I345" i="7"/>
  <c r="I358" i="7"/>
  <c r="I377" i="7"/>
  <c r="I10" i="8"/>
  <c r="I14" i="8"/>
  <c r="I16" i="8"/>
  <c r="I38" i="8"/>
  <c r="J46" i="8"/>
  <c r="I46" i="8"/>
  <c r="J53" i="8"/>
  <c r="I114" i="8"/>
  <c r="J129" i="8"/>
  <c r="I129" i="8"/>
  <c r="I166" i="8"/>
  <c r="J174" i="8"/>
  <c r="I174" i="8"/>
  <c r="J197" i="8"/>
  <c r="I251" i="8"/>
  <c r="J337" i="8"/>
  <c r="I337" i="8"/>
  <c r="J42" i="9"/>
  <c r="I42" i="9"/>
  <c r="J338" i="10"/>
  <c r="I338" i="10"/>
  <c r="J8" i="11"/>
  <c r="N18" i="11"/>
  <c r="C484" i="34" s="1"/>
  <c r="N15" i="11"/>
  <c r="I8" i="11"/>
  <c r="J41" i="12"/>
  <c r="I41" i="12"/>
  <c r="J304" i="12"/>
  <c r="I304" i="12"/>
  <c r="J333" i="7"/>
  <c r="I333" i="7"/>
  <c r="J365" i="7"/>
  <c r="I365" i="7"/>
  <c r="J61" i="8"/>
  <c r="I61" i="8"/>
  <c r="I182" i="8"/>
  <c r="J190" i="8"/>
  <c r="I190" i="8"/>
  <c r="J213" i="8"/>
  <c r="J26" i="9"/>
  <c r="I26" i="9"/>
  <c r="J232" i="9"/>
  <c r="I232" i="9"/>
  <c r="J315" i="9"/>
  <c r="I315" i="9"/>
  <c r="I286" i="10"/>
  <c r="J286" i="10"/>
  <c r="J62" i="8"/>
  <c r="I62" i="8"/>
  <c r="J145" i="8"/>
  <c r="I145" i="8"/>
  <c r="J206" i="8"/>
  <c r="I206" i="8"/>
  <c r="J210" i="10"/>
  <c r="I210" i="10"/>
  <c r="J25" i="8"/>
  <c r="I25" i="8"/>
  <c r="J77" i="8"/>
  <c r="I77" i="8"/>
  <c r="J222" i="8"/>
  <c r="I222" i="8"/>
  <c r="I299" i="8"/>
  <c r="I175" i="9"/>
  <c r="I249" i="9"/>
  <c r="I158" i="10"/>
  <c r="J158" i="10"/>
  <c r="I109" i="7"/>
  <c r="I138" i="7"/>
  <c r="J168" i="7"/>
  <c r="J180" i="7"/>
  <c r="I205" i="7"/>
  <c r="I217" i="7"/>
  <c r="J229" i="7"/>
  <c r="I266" i="7"/>
  <c r="J296" i="7"/>
  <c r="J308" i="7"/>
  <c r="J340" i="7"/>
  <c r="J372" i="7"/>
  <c r="J33" i="8"/>
  <c r="I33" i="8"/>
  <c r="J78" i="8"/>
  <c r="I78" i="8"/>
  <c r="J161" i="8"/>
  <c r="I161" i="8"/>
  <c r="I230" i="8"/>
  <c r="J238" i="8"/>
  <c r="I238" i="8"/>
  <c r="J261" i="8"/>
  <c r="N8" i="9"/>
  <c r="N20" i="9"/>
  <c r="I159" i="9"/>
  <c r="J267" i="9"/>
  <c r="I267" i="9"/>
  <c r="J82" i="10"/>
  <c r="I82" i="10"/>
  <c r="J93" i="8"/>
  <c r="I93" i="8"/>
  <c r="J254" i="8"/>
  <c r="I254" i="8"/>
  <c r="I271" i="10"/>
  <c r="J271" i="10"/>
  <c r="J324" i="10"/>
  <c r="I324" i="10"/>
  <c r="I157" i="7"/>
  <c r="I169" i="7"/>
  <c r="J181" i="7"/>
  <c r="I218" i="7"/>
  <c r="J248" i="7"/>
  <c r="J5" i="8"/>
  <c r="I5" i="8"/>
  <c r="J21" i="8"/>
  <c r="I21" i="8"/>
  <c r="I34" i="8"/>
  <c r="J49" i="8"/>
  <c r="I49" i="8"/>
  <c r="I86" i="8"/>
  <c r="J94" i="8"/>
  <c r="I94" i="8"/>
  <c r="J101" i="8"/>
  <c r="I162" i="8"/>
  <c r="J177" i="8"/>
  <c r="I177" i="8"/>
  <c r="I262" i="8"/>
  <c r="J270" i="8"/>
  <c r="I270" i="8"/>
  <c r="J293" i="8"/>
  <c r="I363" i="8"/>
  <c r="I127" i="9"/>
  <c r="I226" i="9"/>
  <c r="J226" i="9"/>
  <c r="I284" i="9"/>
  <c r="I351" i="9"/>
  <c r="J11" i="12"/>
  <c r="I11" i="12"/>
  <c r="J109" i="8"/>
  <c r="I109" i="8"/>
  <c r="J178" i="8"/>
  <c r="I178" i="8"/>
  <c r="J193" i="8"/>
  <c r="I193" i="8"/>
  <c r="J286" i="8"/>
  <c r="I286" i="8"/>
  <c r="J186" i="9"/>
  <c r="I186" i="9"/>
  <c r="I143" i="10"/>
  <c r="J143" i="10"/>
  <c r="J196" i="10"/>
  <c r="I196" i="10"/>
  <c r="J256" i="10"/>
  <c r="I256" i="10"/>
  <c r="J315" i="10"/>
  <c r="I315" i="10"/>
  <c r="I93" i="7"/>
  <c r="I122" i="7"/>
  <c r="I170" i="7"/>
  <c r="J200" i="7"/>
  <c r="J212" i="7"/>
  <c r="I237" i="7"/>
  <c r="I249" i="7"/>
  <c r="J261" i="7"/>
  <c r="I298" i="7"/>
  <c r="I329" i="7"/>
  <c r="I361" i="7"/>
  <c r="J17" i="8"/>
  <c r="I50" i="8"/>
  <c r="J65" i="8"/>
  <c r="I65" i="8"/>
  <c r="I102" i="8"/>
  <c r="J110" i="8"/>
  <c r="I110" i="8"/>
  <c r="J117" i="8"/>
  <c r="J194" i="8"/>
  <c r="I194" i="8"/>
  <c r="J209" i="8"/>
  <c r="I209" i="8"/>
  <c r="I294" i="8"/>
  <c r="T17" i="9"/>
  <c r="I524" i="34" s="1"/>
  <c r="I95" i="9"/>
  <c r="J170" i="9"/>
  <c r="I170" i="9"/>
  <c r="J21" i="10"/>
  <c r="I21" i="10"/>
  <c r="N5" i="10"/>
  <c r="C507" i="34" s="1"/>
  <c r="N8" i="10"/>
  <c r="J75" i="10"/>
  <c r="I75" i="10"/>
  <c r="N2" i="9"/>
  <c r="J327" i="9"/>
  <c r="I327" i="9"/>
  <c r="J98" i="10"/>
  <c r="I98" i="10"/>
  <c r="J203" i="10"/>
  <c r="I203" i="10"/>
  <c r="J226" i="10"/>
  <c r="I226" i="10"/>
  <c r="J331" i="10"/>
  <c r="I331" i="10"/>
  <c r="J354" i="10"/>
  <c r="I354" i="10"/>
  <c r="I353" i="8"/>
  <c r="I369" i="8"/>
  <c r="N18" i="9"/>
  <c r="I13" i="9"/>
  <c r="I37" i="9"/>
  <c r="I53" i="9"/>
  <c r="I69" i="9"/>
  <c r="I85" i="9"/>
  <c r="I101" i="9"/>
  <c r="I117" i="9"/>
  <c r="I133" i="9"/>
  <c r="I149" i="9"/>
  <c r="I165" i="9"/>
  <c r="I181" i="9"/>
  <c r="I192" i="9"/>
  <c r="I209" i="9"/>
  <c r="I238" i="9"/>
  <c r="I244" i="9"/>
  <c r="I273" i="9"/>
  <c r="I291" i="9"/>
  <c r="I297" i="9"/>
  <c r="I303" i="9"/>
  <c r="I352" i="9"/>
  <c r="I377" i="9"/>
  <c r="N17" i="10"/>
  <c r="I26" i="10"/>
  <c r="J62" i="10"/>
  <c r="I69" i="10"/>
  <c r="I76" i="10"/>
  <c r="I151" i="10"/>
  <c r="I279" i="10"/>
  <c r="N19" i="11"/>
  <c r="N12" i="12"/>
  <c r="C458" i="34" s="1"/>
  <c r="J272" i="12"/>
  <c r="I272" i="12"/>
  <c r="J371" i="12"/>
  <c r="I371" i="12"/>
  <c r="N11" i="9"/>
  <c r="I215" i="9"/>
  <c r="J250" i="9"/>
  <c r="I279" i="9"/>
  <c r="J346" i="9"/>
  <c r="J14" i="10"/>
  <c r="J34" i="10"/>
  <c r="I34" i="10"/>
  <c r="I48" i="10"/>
  <c r="I55" i="10"/>
  <c r="I84" i="10"/>
  <c r="J91" i="10"/>
  <c r="I91" i="10"/>
  <c r="J114" i="10"/>
  <c r="I114" i="10"/>
  <c r="I144" i="10"/>
  <c r="J159" i="10"/>
  <c r="J174" i="10"/>
  <c r="I212" i="10"/>
  <c r="J219" i="10"/>
  <c r="I219" i="10"/>
  <c r="J242" i="10"/>
  <c r="I242" i="10"/>
  <c r="I272" i="10"/>
  <c r="J287" i="10"/>
  <c r="J302" i="10"/>
  <c r="I340" i="10"/>
  <c r="J347" i="10"/>
  <c r="I347" i="10"/>
  <c r="J370" i="10"/>
  <c r="I370" i="10"/>
  <c r="J11" i="11"/>
  <c r="T16" i="11"/>
  <c r="I485" i="34" s="1"/>
  <c r="N13" i="9"/>
  <c r="C519" i="34" s="1"/>
  <c r="N16" i="10"/>
  <c r="J27" i="10"/>
  <c r="I27" i="10"/>
  <c r="J31" i="11"/>
  <c r="I31" i="11"/>
  <c r="J47" i="11"/>
  <c r="I47" i="11"/>
  <c r="J63" i="11"/>
  <c r="I63" i="11"/>
  <c r="J79" i="11"/>
  <c r="I79" i="11"/>
  <c r="J95" i="11"/>
  <c r="I95" i="11"/>
  <c r="J111" i="11"/>
  <c r="I111" i="11"/>
  <c r="J127" i="11"/>
  <c r="I127" i="11"/>
  <c r="J143" i="11"/>
  <c r="I143" i="11"/>
  <c r="J159" i="11"/>
  <c r="I159" i="11"/>
  <c r="J175" i="11"/>
  <c r="I175" i="11"/>
  <c r="J191" i="11"/>
  <c r="I191" i="11"/>
  <c r="J207" i="11"/>
  <c r="I207" i="11"/>
  <c r="J223" i="11"/>
  <c r="I223" i="11"/>
  <c r="J239" i="11"/>
  <c r="I239" i="11"/>
  <c r="J255" i="11"/>
  <c r="I255" i="11"/>
  <c r="J271" i="11"/>
  <c r="I271" i="11"/>
  <c r="J287" i="11"/>
  <c r="I287" i="11"/>
  <c r="J303" i="11"/>
  <c r="I303" i="11"/>
  <c r="J319" i="11"/>
  <c r="I319" i="11"/>
  <c r="J335" i="11"/>
  <c r="I335" i="11"/>
  <c r="J351" i="11"/>
  <c r="I351" i="11"/>
  <c r="J367" i="11"/>
  <c r="I367" i="11"/>
  <c r="J113" i="12"/>
  <c r="I113" i="12"/>
  <c r="J153" i="12"/>
  <c r="I153" i="12"/>
  <c r="I357" i="12"/>
  <c r="J357" i="12"/>
  <c r="J167" i="13"/>
  <c r="I167" i="13"/>
  <c r="J195" i="13"/>
  <c r="I195" i="13"/>
  <c r="I274" i="8"/>
  <c r="I290" i="8"/>
  <c r="I306" i="8"/>
  <c r="I322" i="8"/>
  <c r="I338" i="8"/>
  <c r="I354" i="8"/>
  <c r="I370" i="8"/>
  <c r="I6" i="9"/>
  <c r="N5" i="9"/>
  <c r="I22" i="9"/>
  <c r="I38" i="9"/>
  <c r="I54" i="9"/>
  <c r="I70" i="9"/>
  <c r="I86" i="9"/>
  <c r="I102" i="9"/>
  <c r="I118" i="9"/>
  <c r="I134" i="9"/>
  <c r="I150" i="9"/>
  <c r="I166" i="9"/>
  <c r="I182" i="9"/>
  <c r="I193" i="9"/>
  <c r="J210" i="9"/>
  <c r="I216" i="9"/>
  <c r="I239" i="9"/>
  <c r="I251" i="9"/>
  <c r="J274" i="9"/>
  <c r="I280" i="9"/>
  <c r="I286" i="9"/>
  <c r="I292" i="9"/>
  <c r="J298" i="9"/>
  <c r="I310" i="9"/>
  <c r="I347" i="9"/>
  <c r="I353" i="9"/>
  <c r="J359" i="9"/>
  <c r="I359" i="9"/>
  <c r="N6" i="10"/>
  <c r="N7" i="10"/>
  <c r="I85" i="10"/>
  <c r="I100" i="10"/>
  <c r="J107" i="10"/>
  <c r="I107" i="10"/>
  <c r="J130" i="10"/>
  <c r="I130" i="10"/>
  <c r="I160" i="10"/>
  <c r="J175" i="10"/>
  <c r="J190" i="10"/>
  <c r="I213" i="10"/>
  <c r="I228" i="10"/>
  <c r="J235" i="10"/>
  <c r="I235" i="10"/>
  <c r="J258" i="10"/>
  <c r="I258" i="10"/>
  <c r="I288" i="10"/>
  <c r="J303" i="10"/>
  <c r="J318" i="10"/>
  <c r="I341" i="10"/>
  <c r="I356" i="10"/>
  <c r="J363" i="10"/>
  <c r="I363" i="10"/>
  <c r="J130" i="12"/>
  <c r="I130" i="12"/>
  <c r="J217" i="12"/>
  <c r="I217" i="12"/>
  <c r="I173" i="8"/>
  <c r="I189" i="8"/>
  <c r="I205" i="8"/>
  <c r="I221" i="8"/>
  <c r="I237" i="8"/>
  <c r="I253" i="8"/>
  <c r="I269" i="8"/>
  <c r="I285" i="8"/>
  <c r="I301" i="8"/>
  <c r="I317" i="8"/>
  <c r="I333" i="8"/>
  <c r="I349" i="8"/>
  <c r="I365" i="8"/>
  <c r="I381" i="8"/>
  <c r="N15" i="9"/>
  <c r="I9" i="9"/>
  <c r="N4" i="9"/>
  <c r="I33" i="9"/>
  <c r="I49" i="9"/>
  <c r="I65" i="9"/>
  <c r="I81" i="9"/>
  <c r="I97" i="9"/>
  <c r="I113" i="9"/>
  <c r="I129" i="9"/>
  <c r="I145" i="9"/>
  <c r="I161" i="9"/>
  <c r="I177" i="9"/>
  <c r="I222" i="9"/>
  <c r="I228" i="9"/>
  <c r="I257" i="9"/>
  <c r="I323" i="9"/>
  <c r="I329" i="9"/>
  <c r="I335" i="9"/>
  <c r="I366" i="9"/>
  <c r="J372" i="9"/>
  <c r="I379" i="9"/>
  <c r="J3" i="10"/>
  <c r="I3" i="10"/>
  <c r="I28" i="10"/>
  <c r="I42" i="10"/>
  <c r="J78" i="10"/>
  <c r="I183" i="10"/>
  <c r="I311" i="10"/>
  <c r="I20" i="11"/>
  <c r="J52" i="12"/>
  <c r="I52" i="12"/>
  <c r="J194" i="12"/>
  <c r="I194" i="12"/>
  <c r="J98" i="13"/>
  <c r="I98" i="13"/>
  <c r="N3" i="13"/>
  <c r="N9" i="9"/>
  <c r="I199" i="9"/>
  <c r="J234" i="9"/>
  <c r="I263" i="9"/>
  <c r="J311" i="9"/>
  <c r="I311" i="9"/>
  <c r="N15" i="10"/>
  <c r="I18" i="10"/>
  <c r="J50" i="10"/>
  <c r="I50" i="10"/>
  <c r="I64" i="10"/>
  <c r="I71" i="10"/>
  <c r="I116" i="10"/>
  <c r="J123" i="10"/>
  <c r="I123" i="10"/>
  <c r="J146" i="10"/>
  <c r="I146" i="10"/>
  <c r="I176" i="10"/>
  <c r="J191" i="10"/>
  <c r="J206" i="10"/>
  <c r="I244" i="10"/>
  <c r="J251" i="10"/>
  <c r="I251" i="10"/>
  <c r="J274" i="10"/>
  <c r="I274" i="10"/>
  <c r="I304" i="10"/>
  <c r="J319" i="10"/>
  <c r="J334" i="10"/>
  <c r="I372" i="10"/>
  <c r="J379" i="10"/>
  <c r="I379" i="10"/>
  <c r="N16" i="9"/>
  <c r="J5" i="10"/>
  <c r="I5" i="10"/>
  <c r="J43" i="10"/>
  <c r="I43" i="10"/>
  <c r="N4" i="11"/>
  <c r="I302" i="8"/>
  <c r="I318" i="8"/>
  <c r="I334" i="8"/>
  <c r="I350" i="8"/>
  <c r="I366" i="8"/>
  <c r="I2" i="9"/>
  <c r="N19" i="9"/>
  <c r="C518" i="34" s="1"/>
  <c r="I18" i="9"/>
  <c r="I34" i="9"/>
  <c r="I50" i="9"/>
  <c r="I66" i="9"/>
  <c r="I82" i="9"/>
  <c r="I98" i="9"/>
  <c r="I114" i="9"/>
  <c r="I130" i="9"/>
  <c r="I146" i="9"/>
  <c r="I162" i="9"/>
  <c r="I178" i="9"/>
  <c r="I200" i="9"/>
  <c r="I223" i="9"/>
  <c r="I235" i="9"/>
  <c r="J258" i="9"/>
  <c r="I264" i="9"/>
  <c r="I312" i="9"/>
  <c r="I318" i="9"/>
  <c r="I324" i="9"/>
  <c r="J330" i="9"/>
  <c r="I342" i="9"/>
  <c r="I380" i="9"/>
  <c r="N20" i="10"/>
  <c r="C491" i="34" s="1"/>
  <c r="I7" i="10"/>
  <c r="N12" i="10"/>
  <c r="J94" i="10"/>
  <c r="I117" i="10"/>
  <c r="I132" i="10"/>
  <c r="J139" i="10"/>
  <c r="I139" i="10"/>
  <c r="J162" i="10"/>
  <c r="I162" i="10"/>
  <c r="I192" i="10"/>
  <c r="J207" i="10"/>
  <c r="J222" i="10"/>
  <c r="I245" i="10"/>
  <c r="I260" i="10"/>
  <c r="J267" i="10"/>
  <c r="I267" i="10"/>
  <c r="J290" i="10"/>
  <c r="I290" i="10"/>
  <c r="I320" i="10"/>
  <c r="J335" i="10"/>
  <c r="J350" i="10"/>
  <c r="I373" i="10"/>
  <c r="J350" i="12"/>
  <c r="I350" i="12"/>
  <c r="N14" i="13"/>
  <c r="I41" i="8"/>
  <c r="I57" i="8"/>
  <c r="I73" i="8"/>
  <c r="I89" i="8"/>
  <c r="I105" i="8"/>
  <c r="I121" i="8"/>
  <c r="I137" i="8"/>
  <c r="I153" i="8"/>
  <c r="I169" i="8"/>
  <c r="I185" i="8"/>
  <c r="I201" i="8"/>
  <c r="I217" i="8"/>
  <c r="I233" i="8"/>
  <c r="I249" i="8"/>
  <c r="I265" i="8"/>
  <c r="I281" i="8"/>
  <c r="I297" i="8"/>
  <c r="I313" i="8"/>
  <c r="I329" i="8"/>
  <c r="I345" i="8"/>
  <c r="I361" i="8"/>
  <c r="I377" i="8"/>
  <c r="J2" i="9"/>
  <c r="I5" i="9"/>
  <c r="N10" i="9"/>
  <c r="C521" i="34" s="1"/>
  <c r="I21" i="9"/>
  <c r="I29" i="9"/>
  <c r="I45" i="9"/>
  <c r="I61" i="9"/>
  <c r="I77" i="9"/>
  <c r="I93" i="9"/>
  <c r="I109" i="9"/>
  <c r="I125" i="9"/>
  <c r="I141" i="9"/>
  <c r="I157" i="9"/>
  <c r="I173" i="9"/>
  <c r="I189" i="9"/>
  <c r="I206" i="9"/>
  <c r="I212" i="9"/>
  <c r="I241" i="9"/>
  <c r="I270" i="9"/>
  <c r="I276" i="9"/>
  <c r="I288" i="9"/>
  <c r="I300" i="9"/>
  <c r="I355" i="9"/>
  <c r="I361" i="9"/>
  <c r="J30" i="10"/>
  <c r="I37" i="10"/>
  <c r="I44" i="10"/>
  <c r="I58" i="10"/>
  <c r="I87" i="10"/>
  <c r="I215" i="10"/>
  <c r="J69" i="12"/>
  <c r="I69" i="12"/>
  <c r="J124" i="12"/>
  <c r="I124" i="12"/>
  <c r="N7" i="9"/>
  <c r="N17" i="9"/>
  <c r="J343" i="9"/>
  <c r="I343" i="9"/>
  <c r="N9" i="10"/>
  <c r="J66" i="10"/>
  <c r="I66" i="10"/>
  <c r="J155" i="10"/>
  <c r="I155" i="10"/>
  <c r="J178" i="10"/>
  <c r="I178" i="10"/>
  <c r="J283" i="10"/>
  <c r="I283" i="10"/>
  <c r="J306" i="10"/>
  <c r="I306" i="10"/>
  <c r="J35" i="11"/>
  <c r="I35" i="11"/>
  <c r="J51" i="11"/>
  <c r="I51" i="11"/>
  <c r="J67" i="11"/>
  <c r="I67" i="11"/>
  <c r="J83" i="11"/>
  <c r="I83" i="11"/>
  <c r="J99" i="11"/>
  <c r="I99" i="11"/>
  <c r="J115" i="11"/>
  <c r="I115" i="11"/>
  <c r="J131" i="11"/>
  <c r="I131" i="11"/>
  <c r="J147" i="11"/>
  <c r="I147" i="11"/>
  <c r="J165" i="12"/>
  <c r="I165" i="12"/>
  <c r="J343" i="12"/>
  <c r="I343" i="12"/>
  <c r="N12" i="9"/>
  <c r="N14" i="9"/>
  <c r="C527" i="34" s="1"/>
  <c r="I319" i="9"/>
  <c r="J362" i="9"/>
  <c r="N10" i="10"/>
  <c r="J59" i="10"/>
  <c r="I59" i="10"/>
  <c r="I103" i="10"/>
  <c r="I231" i="10"/>
  <c r="N9" i="11"/>
  <c r="J7" i="11"/>
  <c r="I7" i="11"/>
  <c r="I24" i="12"/>
  <c r="J102" i="12"/>
  <c r="I102" i="12"/>
  <c r="J229" i="12"/>
  <c r="I229" i="12"/>
  <c r="N6" i="9"/>
  <c r="C514" i="34" s="1"/>
  <c r="J295" i="9"/>
  <c r="I295" i="9"/>
  <c r="J375" i="9"/>
  <c r="I375" i="9"/>
  <c r="N4" i="10"/>
  <c r="C494" i="34" s="1"/>
  <c r="N13" i="10"/>
  <c r="C504" i="34" s="1"/>
  <c r="N19" i="10"/>
  <c r="N3" i="10"/>
  <c r="N18" i="10"/>
  <c r="C502" i="34" s="1"/>
  <c r="N14" i="10"/>
  <c r="J171" i="10"/>
  <c r="I171" i="10"/>
  <c r="J194" i="10"/>
  <c r="I194" i="10"/>
  <c r="J299" i="10"/>
  <c r="I299" i="10"/>
  <c r="J322" i="10"/>
  <c r="I322" i="10"/>
  <c r="I332" i="9"/>
  <c r="I2" i="10"/>
  <c r="N11" i="10"/>
  <c r="C503" i="34" s="1"/>
  <c r="J19" i="10"/>
  <c r="I19" i="10"/>
  <c r="J46" i="10"/>
  <c r="I119" i="10"/>
  <c r="I247" i="10"/>
  <c r="N12" i="11"/>
  <c r="T14" i="11"/>
  <c r="I481" i="34" s="1"/>
  <c r="J29" i="13"/>
  <c r="I29" i="13"/>
  <c r="I177" i="13"/>
  <c r="J177" i="13"/>
  <c r="I185" i="13"/>
  <c r="J185" i="13"/>
  <c r="J77" i="15"/>
  <c r="I77" i="15"/>
  <c r="J227" i="15"/>
  <c r="I227" i="15"/>
  <c r="N7" i="11"/>
  <c r="N5" i="12"/>
  <c r="C451" i="34" s="1"/>
  <c r="N21" i="12"/>
  <c r="C467" i="34" s="1"/>
  <c r="I91" i="12"/>
  <c r="I119" i="12"/>
  <c r="I136" i="12"/>
  <c r="J159" i="12"/>
  <c r="J188" i="12"/>
  <c r="I200" i="12"/>
  <c r="J223" i="12"/>
  <c r="I241" i="12"/>
  <c r="J253" i="12"/>
  <c r="I260" i="12"/>
  <c r="J285" i="12"/>
  <c r="I292" i="12"/>
  <c r="J317" i="12"/>
  <c r="I324" i="12"/>
  <c r="I351" i="12"/>
  <c r="J364" i="12"/>
  <c r="I380" i="12"/>
  <c r="J25" i="14"/>
  <c r="I25" i="14"/>
  <c r="N3" i="14"/>
  <c r="N17" i="14"/>
  <c r="N6" i="11"/>
  <c r="N5" i="11"/>
  <c r="N8" i="12"/>
  <c r="C454" i="34" s="1"/>
  <c r="I148" i="12"/>
  <c r="I177" i="12"/>
  <c r="I212" i="12"/>
  <c r="J273" i="12"/>
  <c r="I273" i="12"/>
  <c r="J305" i="12"/>
  <c r="I305" i="12"/>
  <c r="J337" i="12"/>
  <c r="I337" i="12"/>
  <c r="J13" i="13"/>
  <c r="I13" i="13"/>
  <c r="I30" i="13"/>
  <c r="I73" i="13"/>
  <c r="J73" i="13"/>
  <c r="I152" i="13"/>
  <c r="J213" i="13"/>
  <c r="I213" i="13"/>
  <c r="J318" i="13"/>
  <c r="I318" i="13"/>
  <c r="N11" i="11"/>
  <c r="C473" i="34" s="1"/>
  <c r="N11" i="12"/>
  <c r="C457" i="34" s="1"/>
  <c r="J338" i="12"/>
  <c r="I338" i="12"/>
  <c r="I373" i="12"/>
  <c r="J373" i="12"/>
  <c r="N12" i="13"/>
  <c r="N11" i="13"/>
  <c r="J55" i="13"/>
  <c r="I55" i="13"/>
  <c r="J82" i="13"/>
  <c r="I82" i="13"/>
  <c r="I161" i="13"/>
  <c r="J161" i="13"/>
  <c r="N10" i="11"/>
  <c r="C476" i="34" s="1"/>
  <c r="N14" i="12"/>
  <c r="C460" i="34" s="1"/>
  <c r="J366" i="12"/>
  <c r="I366" i="12"/>
  <c r="T20" i="13"/>
  <c r="J23" i="13"/>
  <c r="I23" i="13"/>
  <c r="J39" i="13"/>
  <c r="I39" i="13"/>
  <c r="J128" i="13"/>
  <c r="I128" i="13"/>
  <c r="N13" i="11"/>
  <c r="C479" i="34" s="1"/>
  <c r="N17" i="12"/>
  <c r="C463" i="34" s="1"/>
  <c r="N10" i="13"/>
  <c r="I49" i="13"/>
  <c r="J49" i="13"/>
  <c r="I57" i="13"/>
  <c r="J57" i="13"/>
  <c r="I6" i="11"/>
  <c r="N8" i="11"/>
  <c r="C482" i="34" s="1"/>
  <c r="I22" i="11"/>
  <c r="I38" i="11"/>
  <c r="I54" i="11"/>
  <c r="I70" i="11"/>
  <c r="I86" i="11"/>
  <c r="I102" i="11"/>
  <c r="I118" i="11"/>
  <c r="I134" i="11"/>
  <c r="I150" i="11"/>
  <c r="I166" i="11"/>
  <c r="I182" i="11"/>
  <c r="I198" i="11"/>
  <c r="I214" i="11"/>
  <c r="I230" i="11"/>
  <c r="I246" i="11"/>
  <c r="I262" i="11"/>
  <c r="I278" i="11"/>
  <c r="I294" i="11"/>
  <c r="I310" i="11"/>
  <c r="I326" i="11"/>
  <c r="I342" i="11"/>
  <c r="I358" i="11"/>
  <c r="I374" i="11"/>
  <c r="N4" i="12"/>
  <c r="C450" i="34" s="1"/>
  <c r="I10" i="12"/>
  <c r="N20" i="12"/>
  <c r="C466" i="34" s="1"/>
  <c r="I54" i="12"/>
  <c r="I65" i="12"/>
  <c r="I76" i="12"/>
  <c r="I104" i="12"/>
  <c r="I115" i="12"/>
  <c r="I126" i="12"/>
  <c r="I132" i="12"/>
  <c r="I155" i="12"/>
  <c r="I161" i="12"/>
  <c r="I190" i="12"/>
  <c r="I196" i="12"/>
  <c r="I219" i="12"/>
  <c r="I225" i="12"/>
  <c r="I249" i="12"/>
  <c r="J255" i="12"/>
  <c r="I262" i="12"/>
  <c r="I275" i="12"/>
  <c r="I281" i="12"/>
  <c r="J287" i="12"/>
  <c r="I294" i="12"/>
  <c r="I307" i="12"/>
  <c r="I313" i="12"/>
  <c r="J319" i="12"/>
  <c r="I326" i="12"/>
  <c r="J366" i="16"/>
  <c r="I366" i="16"/>
  <c r="I29" i="10"/>
  <c r="I45" i="10"/>
  <c r="I61" i="10"/>
  <c r="I77" i="10"/>
  <c r="I93" i="10"/>
  <c r="I109" i="10"/>
  <c r="I125" i="10"/>
  <c r="I141" i="10"/>
  <c r="I157" i="10"/>
  <c r="I173" i="10"/>
  <c r="I189" i="10"/>
  <c r="I205" i="10"/>
  <c r="I221" i="10"/>
  <c r="I237" i="10"/>
  <c r="I253" i="10"/>
  <c r="I269" i="10"/>
  <c r="I285" i="10"/>
  <c r="I301" i="10"/>
  <c r="I317" i="10"/>
  <c r="I333" i="10"/>
  <c r="I349" i="10"/>
  <c r="I365" i="10"/>
  <c r="I381" i="10"/>
  <c r="N2" i="11"/>
  <c r="I9" i="11"/>
  <c r="N16" i="11"/>
  <c r="I33" i="11"/>
  <c r="I49" i="11"/>
  <c r="I65" i="11"/>
  <c r="I81" i="11"/>
  <c r="I97" i="11"/>
  <c r="I113" i="11"/>
  <c r="I129" i="11"/>
  <c r="I145" i="11"/>
  <c r="I161" i="11"/>
  <c r="I177" i="11"/>
  <c r="I193" i="11"/>
  <c r="I209" i="11"/>
  <c r="I225" i="11"/>
  <c r="I241" i="11"/>
  <c r="I257" i="11"/>
  <c r="I273" i="11"/>
  <c r="I289" i="11"/>
  <c r="I305" i="11"/>
  <c r="I321" i="11"/>
  <c r="I337" i="11"/>
  <c r="I353" i="11"/>
  <c r="I369" i="11"/>
  <c r="N7" i="12"/>
  <c r="C453" i="34" s="1"/>
  <c r="I13" i="12"/>
  <c r="I32" i="12"/>
  <c r="I43" i="12"/>
  <c r="I71" i="12"/>
  <c r="I82" i="12"/>
  <c r="I93" i="12"/>
  <c r="I121" i="12"/>
  <c r="I144" i="12"/>
  <c r="I150" i="12"/>
  <c r="I173" i="12"/>
  <c r="I179" i="12"/>
  <c r="I208" i="12"/>
  <c r="I214" i="12"/>
  <c r="J237" i="12"/>
  <c r="I353" i="12"/>
  <c r="N5" i="13"/>
  <c r="J189" i="13"/>
  <c r="I189" i="13"/>
  <c r="N17" i="11"/>
  <c r="N10" i="12"/>
  <c r="C456" i="34" s="1"/>
  <c r="I244" i="12"/>
  <c r="J33" i="13"/>
  <c r="J112" i="13"/>
  <c r="I112" i="13"/>
  <c r="J207" i="13"/>
  <c r="I207" i="13"/>
  <c r="J183" i="16"/>
  <c r="I183" i="16"/>
  <c r="N3" i="11"/>
  <c r="C475" i="34" s="1"/>
  <c r="N13" i="12"/>
  <c r="C459" i="34" s="1"/>
  <c r="N19" i="13"/>
  <c r="N15" i="13"/>
  <c r="J173" i="13"/>
  <c r="I173" i="13"/>
  <c r="I313" i="15"/>
  <c r="J313" i="15"/>
  <c r="I2" i="11"/>
  <c r="N21" i="11"/>
  <c r="C478" i="34" s="1"/>
  <c r="N16" i="12"/>
  <c r="C462" i="34" s="1"/>
  <c r="I145" i="12"/>
  <c r="I180" i="12"/>
  <c r="I209" i="12"/>
  <c r="J257" i="12"/>
  <c r="I257" i="12"/>
  <c r="J289" i="12"/>
  <c r="I289" i="12"/>
  <c r="J321" i="12"/>
  <c r="I321" i="12"/>
  <c r="I354" i="12"/>
  <c r="N17" i="13"/>
  <c r="N6" i="13"/>
  <c r="I5" i="13"/>
  <c r="J122" i="13"/>
  <c r="I122" i="13"/>
  <c r="I305" i="13"/>
  <c r="J305" i="13"/>
  <c r="J39" i="16"/>
  <c r="I39" i="16"/>
  <c r="J55" i="16"/>
  <c r="I55" i="16"/>
  <c r="N14" i="11"/>
  <c r="C481" i="34" s="1"/>
  <c r="N19" i="12"/>
  <c r="C465" i="34" s="1"/>
  <c r="I219" i="13"/>
  <c r="J219" i="13"/>
  <c r="I146" i="12"/>
  <c r="I169" i="12"/>
  <c r="I181" i="12"/>
  <c r="I210" i="12"/>
  <c r="I233" i="12"/>
  <c r="J239" i="12"/>
  <c r="I251" i="12"/>
  <c r="I258" i="12"/>
  <c r="I283" i="12"/>
  <c r="I290" i="12"/>
  <c r="I315" i="12"/>
  <c r="I322" i="12"/>
  <c r="I348" i="12"/>
  <c r="N8" i="13"/>
  <c r="C438" i="34" s="1"/>
  <c r="N4" i="13"/>
  <c r="I27" i="13"/>
  <c r="J27" i="13"/>
  <c r="J61" i="13"/>
  <c r="I61" i="13"/>
  <c r="N20" i="11"/>
  <c r="I163" i="11"/>
  <c r="I179" i="11"/>
  <c r="I195" i="11"/>
  <c r="I211" i="11"/>
  <c r="I227" i="11"/>
  <c r="I243" i="11"/>
  <c r="I259" i="11"/>
  <c r="I275" i="11"/>
  <c r="I291" i="11"/>
  <c r="I307" i="11"/>
  <c r="I323" i="11"/>
  <c r="I339" i="11"/>
  <c r="I355" i="11"/>
  <c r="I371" i="11"/>
  <c r="N9" i="12"/>
  <c r="C455" i="34" s="1"/>
  <c r="I15" i="12"/>
  <c r="I23" i="12"/>
  <c r="I34" i="12"/>
  <c r="I45" i="12"/>
  <c r="I73" i="12"/>
  <c r="I84" i="12"/>
  <c r="J95" i="12"/>
  <c r="I101" i="12"/>
  <c r="I342" i="12"/>
  <c r="I377" i="12"/>
  <c r="J18" i="13"/>
  <c r="I18" i="13"/>
  <c r="J6" i="15"/>
  <c r="N17" i="15"/>
  <c r="C398" i="34" s="1"/>
  <c r="I6" i="15"/>
  <c r="I2" i="12"/>
  <c r="I129" i="12"/>
  <c r="I164" i="12"/>
  <c r="I193" i="12"/>
  <c r="I228" i="12"/>
  <c r="J271" i="12"/>
  <c r="I278" i="12"/>
  <c r="J303" i="12"/>
  <c r="I310" i="12"/>
  <c r="J335" i="12"/>
  <c r="I15" i="13"/>
  <c r="N13" i="13"/>
  <c r="J21" i="13"/>
  <c r="I21" i="13"/>
  <c r="J45" i="13"/>
  <c r="I45" i="13"/>
  <c r="I79" i="13"/>
  <c r="J106" i="13"/>
  <c r="I106" i="13"/>
  <c r="I158" i="13"/>
  <c r="J183" i="13"/>
  <c r="I183" i="13"/>
  <c r="J41" i="14"/>
  <c r="I41" i="14"/>
  <c r="J57" i="14"/>
  <c r="I57" i="14"/>
  <c r="J73" i="14"/>
  <c r="I73" i="14"/>
  <c r="J89" i="14"/>
  <c r="I89" i="14"/>
  <c r="J105" i="14"/>
  <c r="I105" i="14"/>
  <c r="J121" i="14"/>
  <c r="I121" i="14"/>
  <c r="J137" i="14"/>
  <c r="I137" i="14"/>
  <c r="J153" i="14"/>
  <c r="I153" i="14"/>
  <c r="J169" i="14"/>
  <c r="I169" i="14"/>
  <c r="J185" i="14"/>
  <c r="I185" i="14"/>
  <c r="J201" i="14"/>
  <c r="I201" i="14"/>
  <c r="J217" i="14"/>
  <c r="I217" i="14"/>
  <c r="J233" i="14"/>
  <c r="I233" i="14"/>
  <c r="J249" i="14"/>
  <c r="I249" i="14"/>
  <c r="J265" i="14"/>
  <c r="I265" i="14"/>
  <c r="J281" i="14"/>
  <c r="I281" i="14"/>
  <c r="J297" i="14"/>
  <c r="I297" i="14"/>
  <c r="J313" i="14"/>
  <c r="I313" i="14"/>
  <c r="J329" i="14"/>
  <c r="I329" i="14"/>
  <c r="J345" i="14"/>
  <c r="I345" i="14"/>
  <c r="J361" i="14"/>
  <c r="I361" i="14"/>
  <c r="J377" i="14"/>
  <c r="I377" i="14"/>
  <c r="J61" i="15"/>
  <c r="I61" i="15"/>
  <c r="J350" i="16"/>
  <c r="I350" i="16"/>
  <c r="J201" i="13"/>
  <c r="I226" i="13"/>
  <c r="I238" i="13"/>
  <c r="I258" i="13"/>
  <c r="I271" i="13"/>
  <c r="I354" i="13"/>
  <c r="J367" i="13"/>
  <c r="T19" i="15"/>
  <c r="I403" i="34" s="1"/>
  <c r="I27" i="15"/>
  <c r="J263" i="15"/>
  <c r="I289" i="15"/>
  <c r="I353" i="15"/>
  <c r="T17" i="16"/>
  <c r="I16" i="13"/>
  <c r="J43" i="13"/>
  <c r="I110" i="13"/>
  <c r="J171" i="13"/>
  <c r="I306" i="13"/>
  <c r="J319" i="13"/>
  <c r="J368" i="13"/>
  <c r="I368" i="13"/>
  <c r="J381" i="13"/>
  <c r="J9" i="15"/>
  <c r="I9" i="15"/>
  <c r="J264" i="15"/>
  <c r="I264" i="15"/>
  <c r="I115" i="17"/>
  <c r="J115" i="17"/>
  <c r="J272" i="13"/>
  <c r="I272" i="13"/>
  <c r="J320" i="13"/>
  <c r="I320" i="13"/>
  <c r="N14" i="14"/>
  <c r="N20" i="14"/>
  <c r="C409" i="34" s="1"/>
  <c r="N6" i="14"/>
  <c r="N9" i="14"/>
  <c r="N15" i="14"/>
  <c r="C423" i="34" s="1"/>
  <c r="N2" i="14"/>
  <c r="N18" i="14"/>
  <c r="N13" i="14"/>
  <c r="N16" i="14"/>
  <c r="J2" i="14"/>
  <c r="J6" i="14"/>
  <c r="I6" i="14"/>
  <c r="J21" i="14"/>
  <c r="I21" i="14"/>
  <c r="I197" i="15"/>
  <c r="J3" i="16"/>
  <c r="I3" i="16"/>
  <c r="N11" i="16"/>
  <c r="N6" i="16"/>
  <c r="J32" i="16"/>
  <c r="I32" i="16"/>
  <c r="J328" i="16"/>
  <c r="I328" i="16"/>
  <c r="J75" i="17"/>
  <c r="I83" i="17"/>
  <c r="J83" i="17"/>
  <c r="N7" i="13"/>
  <c r="N16" i="13"/>
  <c r="C429" i="34" s="1"/>
  <c r="N2" i="13"/>
  <c r="N20" i="13"/>
  <c r="I56" i="13"/>
  <c r="I62" i="13"/>
  <c r="I99" i="13"/>
  <c r="I111" i="13"/>
  <c r="I117" i="13"/>
  <c r="J123" i="13"/>
  <c r="I184" i="13"/>
  <c r="I190" i="13"/>
  <c r="I227" i="13"/>
  <c r="I307" i="13"/>
  <c r="J313" i="13"/>
  <c r="I341" i="13"/>
  <c r="J369" i="13"/>
  <c r="I2" i="14"/>
  <c r="J4" i="14"/>
  <c r="I4" i="14"/>
  <c r="N11" i="14"/>
  <c r="T2" i="14"/>
  <c r="I420" i="34" s="1"/>
  <c r="I19" i="14"/>
  <c r="I43" i="14"/>
  <c r="I50" i="14"/>
  <c r="I66" i="14"/>
  <c r="I82" i="14"/>
  <c r="I98" i="14"/>
  <c r="I114" i="14"/>
  <c r="I130" i="14"/>
  <c r="I146" i="14"/>
  <c r="I162" i="14"/>
  <c r="I178" i="14"/>
  <c r="I194" i="14"/>
  <c r="I210" i="14"/>
  <c r="I226" i="14"/>
  <c r="I242" i="14"/>
  <c r="I258" i="14"/>
  <c r="I274" i="14"/>
  <c r="I290" i="14"/>
  <c r="I306" i="14"/>
  <c r="I322" i="14"/>
  <c r="I338" i="14"/>
  <c r="I354" i="14"/>
  <c r="I370" i="14"/>
  <c r="J44" i="15"/>
  <c r="I44" i="15"/>
  <c r="J71" i="15"/>
  <c r="I174" i="15"/>
  <c r="I221" i="15"/>
  <c r="J16" i="16"/>
  <c r="I16" i="16"/>
  <c r="J135" i="16"/>
  <c r="I135" i="16"/>
  <c r="N21" i="14"/>
  <c r="N5" i="14"/>
  <c r="N4" i="14"/>
  <c r="T18" i="14"/>
  <c r="I427" i="34" s="1"/>
  <c r="J21" i="15"/>
  <c r="I21" i="15"/>
  <c r="J72" i="15"/>
  <c r="I72" i="15"/>
  <c r="J111" i="15"/>
  <c r="I111" i="15"/>
  <c r="J175" i="15"/>
  <c r="I175" i="15"/>
  <c r="I305" i="16"/>
  <c r="J305" i="16"/>
  <c r="I67" i="17"/>
  <c r="J67" i="17"/>
  <c r="J17" i="14"/>
  <c r="I17" i="14"/>
  <c r="J27" i="17"/>
  <c r="I27" i="17"/>
  <c r="I210" i="13"/>
  <c r="I234" i="13"/>
  <c r="I247" i="13"/>
  <c r="J253" i="13"/>
  <c r="I274" i="13"/>
  <c r="I287" i="13"/>
  <c r="I322" i="13"/>
  <c r="J335" i="13"/>
  <c r="I15" i="14"/>
  <c r="J29" i="14"/>
  <c r="I29" i="14"/>
  <c r="N2" i="15"/>
  <c r="I128" i="15"/>
  <c r="I151" i="15"/>
  <c r="J151" i="15"/>
  <c r="I168" i="15"/>
  <c r="I192" i="15"/>
  <c r="I339" i="15"/>
  <c r="I128" i="16"/>
  <c r="I88" i="13"/>
  <c r="I94" i="13"/>
  <c r="I131" i="13"/>
  <c r="I143" i="13"/>
  <c r="I149" i="13"/>
  <c r="J155" i="13"/>
  <c r="I216" i="13"/>
  <c r="I222" i="13"/>
  <c r="J241" i="13"/>
  <c r="J336" i="13"/>
  <c r="I336" i="13"/>
  <c r="I343" i="13"/>
  <c r="J349" i="13"/>
  <c r="I371" i="13"/>
  <c r="J377" i="13"/>
  <c r="J22" i="14"/>
  <c r="I22" i="14"/>
  <c r="J37" i="14"/>
  <c r="J45" i="14"/>
  <c r="I45" i="14"/>
  <c r="J53" i="14"/>
  <c r="I53" i="14"/>
  <c r="J61" i="14"/>
  <c r="I61" i="14"/>
  <c r="J69" i="14"/>
  <c r="I69" i="14"/>
  <c r="J77" i="14"/>
  <c r="I77" i="14"/>
  <c r="J85" i="14"/>
  <c r="I85" i="14"/>
  <c r="J93" i="14"/>
  <c r="I93" i="14"/>
  <c r="J109" i="14"/>
  <c r="I109" i="14"/>
  <c r="J125" i="14"/>
  <c r="I125" i="14"/>
  <c r="J141" i="14"/>
  <c r="I141" i="14"/>
  <c r="J157" i="14"/>
  <c r="I157" i="14"/>
  <c r="J173" i="14"/>
  <c r="I173" i="14"/>
  <c r="J189" i="14"/>
  <c r="I189" i="14"/>
  <c r="J205" i="14"/>
  <c r="I205" i="14"/>
  <c r="J221" i="14"/>
  <c r="I221" i="14"/>
  <c r="J237" i="14"/>
  <c r="I237" i="14"/>
  <c r="J253" i="14"/>
  <c r="I253" i="14"/>
  <c r="J269" i="14"/>
  <c r="I269" i="14"/>
  <c r="J285" i="14"/>
  <c r="I285" i="14"/>
  <c r="J301" i="14"/>
  <c r="I301" i="14"/>
  <c r="J317" i="14"/>
  <c r="I317" i="14"/>
  <c r="J333" i="14"/>
  <c r="I333" i="14"/>
  <c r="J349" i="14"/>
  <c r="I349" i="14"/>
  <c r="J365" i="14"/>
  <c r="I365" i="14"/>
  <c r="J381" i="14"/>
  <c r="I381" i="14"/>
  <c r="I55" i="15"/>
  <c r="J55" i="15"/>
  <c r="I88" i="15"/>
  <c r="N9" i="13"/>
  <c r="N18" i="13"/>
  <c r="I34" i="13"/>
  <c r="I58" i="13"/>
  <c r="I64" i="13"/>
  <c r="J113" i="13"/>
  <c r="I119" i="13"/>
  <c r="I125" i="13"/>
  <c r="J137" i="13"/>
  <c r="I162" i="13"/>
  <c r="I186" i="13"/>
  <c r="I192" i="13"/>
  <c r="I254" i="13"/>
  <c r="I261" i="13"/>
  <c r="I275" i="13"/>
  <c r="J281" i="13"/>
  <c r="J288" i="13"/>
  <c r="I288" i="13"/>
  <c r="I295" i="13"/>
  <c r="J301" i="13"/>
  <c r="I323" i="13"/>
  <c r="J329" i="13"/>
  <c r="I357" i="13"/>
  <c r="J38" i="14"/>
  <c r="I38" i="14"/>
  <c r="J54" i="14"/>
  <c r="I54" i="14"/>
  <c r="J70" i="14"/>
  <c r="I70" i="14"/>
  <c r="J86" i="14"/>
  <c r="I86" i="14"/>
  <c r="J102" i="14"/>
  <c r="I102" i="14"/>
  <c r="J118" i="14"/>
  <c r="I118" i="14"/>
  <c r="J134" i="14"/>
  <c r="I134" i="14"/>
  <c r="J150" i="14"/>
  <c r="I150" i="14"/>
  <c r="J166" i="14"/>
  <c r="I166" i="14"/>
  <c r="J182" i="14"/>
  <c r="I182" i="14"/>
  <c r="J198" i="14"/>
  <c r="I198" i="14"/>
  <c r="J214" i="14"/>
  <c r="I214" i="14"/>
  <c r="J230" i="14"/>
  <c r="I230" i="14"/>
  <c r="N4" i="15"/>
  <c r="I215" i="15"/>
  <c r="J215" i="15"/>
  <c r="J91" i="16"/>
  <c r="I91" i="16"/>
  <c r="N12" i="17"/>
  <c r="J17" i="17"/>
  <c r="I17" i="17"/>
  <c r="N2" i="17"/>
  <c r="N7" i="17"/>
  <c r="I372" i="12"/>
  <c r="I40" i="13"/>
  <c r="I46" i="13"/>
  <c r="I83" i="13"/>
  <c r="I95" i="13"/>
  <c r="I101" i="13"/>
  <c r="J107" i="13"/>
  <c r="I168" i="13"/>
  <c r="I174" i="13"/>
  <c r="I211" i="13"/>
  <c r="I223" i="13"/>
  <c r="I229" i="13"/>
  <c r="J235" i="13"/>
  <c r="I242" i="13"/>
  <c r="I309" i="13"/>
  <c r="J337" i="13"/>
  <c r="I350" i="13"/>
  <c r="J13" i="14"/>
  <c r="I23" i="14"/>
  <c r="I22" i="15"/>
  <c r="I38" i="15"/>
  <c r="I239" i="15"/>
  <c r="I301" i="15"/>
  <c r="I255" i="16"/>
  <c r="J349" i="12"/>
  <c r="I378" i="12"/>
  <c r="N21" i="13"/>
  <c r="J17" i="13"/>
  <c r="J65" i="13"/>
  <c r="J89" i="13"/>
  <c r="I144" i="13"/>
  <c r="J193" i="13"/>
  <c r="J217" i="13"/>
  <c r="J289" i="13"/>
  <c r="I302" i="13"/>
  <c r="N10" i="14"/>
  <c r="J5" i="15"/>
  <c r="I5" i="15"/>
  <c r="N7" i="15"/>
  <c r="T7" i="16"/>
  <c r="N8" i="14"/>
  <c r="C426" i="34" s="1"/>
  <c r="J163" i="15"/>
  <c r="I163" i="15"/>
  <c r="I85" i="16"/>
  <c r="J41" i="13"/>
  <c r="I66" i="13"/>
  <c r="I90" i="13"/>
  <c r="I96" i="13"/>
  <c r="J145" i="13"/>
  <c r="I151" i="13"/>
  <c r="I157" i="13"/>
  <c r="J169" i="13"/>
  <c r="I194" i="13"/>
  <c r="I218" i="13"/>
  <c r="I224" i="13"/>
  <c r="J249" i="13"/>
  <c r="J256" i="13"/>
  <c r="I256" i="13"/>
  <c r="I263" i="13"/>
  <c r="J269" i="13"/>
  <c r="I290" i="13"/>
  <c r="J303" i="13"/>
  <c r="J352" i="13"/>
  <c r="I352" i="13"/>
  <c r="I359" i="13"/>
  <c r="J365" i="13"/>
  <c r="J5" i="14"/>
  <c r="N7" i="14"/>
  <c r="C417" i="34" s="1"/>
  <c r="I18" i="14"/>
  <c r="J83" i="15"/>
  <c r="I83" i="15"/>
  <c r="J270" i="15"/>
  <c r="I270" i="15"/>
  <c r="I295" i="15"/>
  <c r="J295" i="15"/>
  <c r="J333" i="15"/>
  <c r="I333" i="15"/>
  <c r="I6" i="13"/>
  <c r="I14" i="13"/>
  <c r="J19" i="13"/>
  <c r="I78" i="13"/>
  <c r="J139" i="13"/>
  <c r="I206" i="13"/>
  <c r="J304" i="13"/>
  <c r="I304" i="13"/>
  <c r="J317" i="13"/>
  <c r="J345" i="13"/>
  <c r="I373" i="13"/>
  <c r="N19" i="14"/>
  <c r="C415" i="34" s="1"/>
  <c r="N12" i="14"/>
  <c r="C424" i="34" s="1"/>
  <c r="N16" i="15"/>
  <c r="N3" i="15"/>
  <c r="N9" i="15"/>
  <c r="N19" i="15"/>
  <c r="C403" i="34" s="1"/>
  <c r="N8" i="15"/>
  <c r="N15" i="15"/>
  <c r="N13" i="15"/>
  <c r="N20" i="15"/>
  <c r="N14" i="15"/>
  <c r="N18" i="15"/>
  <c r="J33" i="15"/>
  <c r="I33" i="15"/>
  <c r="J320" i="15"/>
  <c r="J359" i="15"/>
  <c r="N13" i="16"/>
  <c r="N10" i="15"/>
  <c r="C389" i="34" s="1"/>
  <c r="N21" i="15"/>
  <c r="C405" i="34" s="1"/>
  <c r="J366" i="15"/>
  <c r="I366" i="15"/>
  <c r="N16" i="16"/>
  <c r="J107" i="16"/>
  <c r="I107" i="16"/>
  <c r="J200" i="16"/>
  <c r="I200" i="16"/>
  <c r="J229" i="16"/>
  <c r="I229" i="16"/>
  <c r="J250" i="16"/>
  <c r="I250" i="16"/>
  <c r="J100" i="17"/>
  <c r="I100" i="17"/>
  <c r="J191" i="17"/>
  <c r="I191" i="17"/>
  <c r="J71" i="16"/>
  <c r="I71" i="16"/>
  <c r="J222" i="16"/>
  <c r="I222" i="16"/>
  <c r="J68" i="17"/>
  <c r="I68" i="17"/>
  <c r="N11" i="15"/>
  <c r="J39" i="15"/>
  <c r="I158" i="15"/>
  <c r="I222" i="15"/>
  <c r="J271" i="15"/>
  <c r="I277" i="15"/>
  <c r="I302" i="15"/>
  <c r="J334" i="15"/>
  <c r="I334" i="15"/>
  <c r="J367" i="15"/>
  <c r="N2" i="16"/>
  <c r="C377" i="34" s="1"/>
  <c r="I48" i="16"/>
  <c r="I12" i="17"/>
  <c r="J12" i="17"/>
  <c r="J150" i="17"/>
  <c r="I150" i="17"/>
  <c r="J201" i="17"/>
  <c r="I201" i="17"/>
  <c r="J123" i="16"/>
  <c r="I123" i="16"/>
  <c r="J272" i="16"/>
  <c r="I272" i="16"/>
  <c r="I29" i="15"/>
  <c r="I40" i="15"/>
  <c r="I51" i="15"/>
  <c r="I79" i="15"/>
  <c r="I90" i="15"/>
  <c r="I101" i="15"/>
  <c r="J135" i="15"/>
  <c r="I147" i="15"/>
  <c r="I159" i="15"/>
  <c r="J199" i="15"/>
  <c r="I211" i="15"/>
  <c r="I223" i="15"/>
  <c r="J247" i="15"/>
  <c r="J272" i="15"/>
  <c r="I278" i="15"/>
  <c r="I284" i="15"/>
  <c r="J303" i="15"/>
  <c r="I309" i="15"/>
  <c r="J335" i="15"/>
  <c r="J368" i="15"/>
  <c r="N18" i="16"/>
  <c r="J27" i="16"/>
  <c r="I27" i="16"/>
  <c r="I64" i="16"/>
  <c r="J87" i="16"/>
  <c r="I87" i="16"/>
  <c r="I238" i="16"/>
  <c r="I288" i="16"/>
  <c r="I294" i="16"/>
  <c r="J307" i="16"/>
  <c r="I307" i="16"/>
  <c r="I322" i="16"/>
  <c r="J346" i="16"/>
  <c r="I346" i="16"/>
  <c r="J7" i="17"/>
  <c r="I7" i="17"/>
  <c r="J143" i="17"/>
  <c r="I20" i="14"/>
  <c r="I36" i="14"/>
  <c r="I52" i="14"/>
  <c r="I68" i="14"/>
  <c r="I84" i="14"/>
  <c r="I100" i="14"/>
  <c r="I116" i="14"/>
  <c r="I132" i="14"/>
  <c r="I148" i="14"/>
  <c r="I164" i="14"/>
  <c r="I180" i="14"/>
  <c r="I196" i="14"/>
  <c r="I212" i="14"/>
  <c r="I228" i="14"/>
  <c r="I244" i="14"/>
  <c r="I260" i="14"/>
  <c r="I276" i="14"/>
  <c r="I292" i="14"/>
  <c r="I308" i="14"/>
  <c r="I324" i="14"/>
  <c r="I340" i="14"/>
  <c r="I356" i="14"/>
  <c r="I372" i="14"/>
  <c r="I8" i="15"/>
  <c r="I24" i="15"/>
  <c r="I46" i="15"/>
  <c r="I57" i="15"/>
  <c r="I68" i="15"/>
  <c r="I96" i="15"/>
  <c r="I107" i="15"/>
  <c r="I118" i="15"/>
  <c r="I124" i="15"/>
  <c r="J153" i="15"/>
  <c r="I182" i="15"/>
  <c r="I188" i="15"/>
  <c r="J217" i="15"/>
  <c r="I229" i="15"/>
  <c r="I266" i="15"/>
  <c r="I291" i="15"/>
  <c r="J297" i="15"/>
  <c r="I342" i="15"/>
  <c r="I348" i="15"/>
  <c r="I355" i="15"/>
  <c r="J19" i="16"/>
  <c r="I19" i="16"/>
  <c r="I117" i="16"/>
  <c r="I160" i="16"/>
  <c r="I166" i="16"/>
  <c r="J179" i="16"/>
  <c r="I179" i="16"/>
  <c r="I194" i="16"/>
  <c r="J368" i="16"/>
  <c r="I368" i="16"/>
  <c r="N15" i="17"/>
  <c r="J144" i="17"/>
  <c r="I144" i="17"/>
  <c r="N6" i="15"/>
  <c r="N5" i="15"/>
  <c r="I142" i="15"/>
  <c r="I206" i="15"/>
  <c r="I254" i="15"/>
  <c r="J304" i="15"/>
  <c r="I316" i="15"/>
  <c r="J336" i="15"/>
  <c r="J375" i="15"/>
  <c r="I28" i="16"/>
  <c r="J43" i="16"/>
  <c r="I43" i="16"/>
  <c r="I80" i="16"/>
  <c r="J139" i="16"/>
  <c r="I139" i="16"/>
  <c r="J339" i="16"/>
  <c r="I339" i="16"/>
  <c r="I361" i="16"/>
  <c r="N13" i="17"/>
  <c r="I10" i="17"/>
  <c r="J19" i="17"/>
  <c r="I19" i="17"/>
  <c r="I38" i="17"/>
  <c r="N21" i="16"/>
  <c r="N8" i="16"/>
  <c r="C380" i="34" s="1"/>
  <c r="N20" i="16"/>
  <c r="N3" i="16"/>
  <c r="N9" i="16"/>
  <c r="N14" i="16"/>
  <c r="J2" i="16"/>
  <c r="N5" i="16"/>
  <c r="I2" i="16"/>
  <c r="N12" i="16"/>
  <c r="C382" i="34" s="1"/>
  <c r="N19" i="16"/>
  <c r="J103" i="16"/>
  <c r="I103" i="16"/>
  <c r="J218" i="16"/>
  <c r="I218" i="16"/>
  <c r="I101" i="14"/>
  <c r="I117" i="14"/>
  <c r="I133" i="14"/>
  <c r="I149" i="14"/>
  <c r="I165" i="14"/>
  <c r="I181" i="14"/>
  <c r="I197" i="14"/>
  <c r="I213" i="14"/>
  <c r="I229" i="14"/>
  <c r="I245" i="14"/>
  <c r="I261" i="14"/>
  <c r="I277" i="14"/>
  <c r="I293" i="14"/>
  <c r="I309" i="14"/>
  <c r="I325" i="14"/>
  <c r="I341" i="14"/>
  <c r="I357" i="14"/>
  <c r="I373" i="14"/>
  <c r="I17" i="15"/>
  <c r="I25" i="15"/>
  <c r="I47" i="15"/>
  <c r="I58" i="15"/>
  <c r="I69" i="15"/>
  <c r="I97" i="15"/>
  <c r="I108" i="15"/>
  <c r="J119" i="15"/>
  <c r="I131" i="15"/>
  <c r="I143" i="15"/>
  <c r="J183" i="15"/>
  <c r="J343" i="15"/>
  <c r="I376" i="15"/>
  <c r="N10" i="16"/>
  <c r="C368" i="34" s="1"/>
  <c r="N15" i="16"/>
  <c r="C370" i="34" s="1"/>
  <c r="I44" i="16"/>
  <c r="J59" i="16"/>
  <c r="I59" i="16"/>
  <c r="J211" i="16"/>
  <c r="I211" i="16"/>
  <c r="J296" i="16"/>
  <c r="I296" i="16"/>
  <c r="N17" i="17"/>
  <c r="I31" i="17"/>
  <c r="J121" i="17"/>
  <c r="I129" i="17"/>
  <c r="J129" i="17"/>
  <c r="J350" i="15"/>
  <c r="I350" i="15"/>
  <c r="T5" i="16"/>
  <c r="I378" i="34" s="1"/>
  <c r="J168" i="16"/>
  <c r="I168" i="16"/>
  <c r="J240" i="16"/>
  <c r="I240" i="16"/>
  <c r="J47" i="17"/>
  <c r="I47" i="17"/>
  <c r="J348" i="17"/>
  <c r="I348" i="17"/>
  <c r="J20" i="16"/>
  <c r="I20" i="16"/>
  <c r="J75" i="16"/>
  <c r="I75" i="16"/>
  <c r="J119" i="16"/>
  <c r="I119" i="16"/>
  <c r="I246" i="14"/>
  <c r="I262" i="14"/>
  <c r="I278" i="14"/>
  <c r="I294" i="14"/>
  <c r="I310" i="14"/>
  <c r="I326" i="14"/>
  <c r="I342" i="14"/>
  <c r="I358" i="14"/>
  <c r="I374" i="14"/>
  <c r="I10" i="15"/>
  <c r="I26" i="15"/>
  <c r="I48" i="15"/>
  <c r="I59" i="15"/>
  <c r="I70" i="15"/>
  <c r="I138" i="15"/>
  <c r="I144" i="15"/>
  <c r="I173" i="15"/>
  <c r="I202" i="15"/>
  <c r="I208" i="15"/>
  <c r="I250" i="15"/>
  <c r="J256" i="15"/>
  <c r="I262" i="15"/>
  <c r="I268" i="15"/>
  <c r="J287" i="15"/>
  <c r="I293" i="15"/>
  <c r="I312" i="15"/>
  <c r="I318" i="15"/>
  <c r="J351" i="15"/>
  <c r="N17" i="16"/>
  <c r="C374" i="34" s="1"/>
  <c r="I15" i="16"/>
  <c r="N4" i="16"/>
  <c r="J23" i="16"/>
  <c r="I23" i="16"/>
  <c r="I227" i="16"/>
  <c r="J261" i="16"/>
  <c r="I261" i="16"/>
  <c r="I277" i="16"/>
  <c r="I283" i="16"/>
  <c r="J318" i="16"/>
  <c r="I318" i="16"/>
  <c r="I333" i="16"/>
  <c r="I24" i="17"/>
  <c r="J97" i="17"/>
  <c r="I97" i="17"/>
  <c r="I105" i="17"/>
  <c r="I275" i="17"/>
  <c r="J275" i="17"/>
  <c r="I314" i="17"/>
  <c r="J314" i="17"/>
  <c r="I76" i="15"/>
  <c r="J87" i="15"/>
  <c r="J167" i="15"/>
  <c r="I238" i="15"/>
  <c r="J281" i="15"/>
  <c r="I325" i="15"/>
  <c r="I364" i="15"/>
  <c r="I371" i="15"/>
  <c r="N7" i="16"/>
  <c r="I112" i="16"/>
  <c r="I155" i="16"/>
  <c r="J190" i="16"/>
  <c r="I190" i="16"/>
  <c r="J357" i="16"/>
  <c r="I357" i="16"/>
  <c r="J378" i="16"/>
  <c r="I378" i="16"/>
  <c r="J25" i="17"/>
  <c r="I25" i="17"/>
  <c r="J33" i="17"/>
  <c r="I33" i="17"/>
  <c r="J256" i="17"/>
  <c r="I256" i="17"/>
  <c r="N3" i="17"/>
  <c r="N19" i="17"/>
  <c r="C361" i="34" s="1"/>
  <c r="J113" i="17"/>
  <c r="I113" i="17"/>
  <c r="N17" i="18"/>
  <c r="T2" i="17"/>
  <c r="I351" i="34" s="1"/>
  <c r="J168" i="17"/>
  <c r="I168" i="17"/>
  <c r="J185" i="17"/>
  <c r="I185" i="17"/>
  <c r="J194" i="17"/>
  <c r="I194" i="17"/>
  <c r="J359" i="18"/>
  <c r="I359" i="18"/>
  <c r="N8" i="17"/>
  <c r="J26" i="17"/>
  <c r="I26" i="17"/>
  <c r="J308" i="17"/>
  <c r="I308" i="17"/>
  <c r="T14" i="18"/>
  <c r="I329" i="34" s="1"/>
  <c r="J21" i="18"/>
  <c r="I21" i="18"/>
  <c r="J291" i="18"/>
  <c r="I291" i="18"/>
  <c r="J309" i="18"/>
  <c r="I309" i="18"/>
  <c r="J185" i="19"/>
  <c r="I185" i="19"/>
  <c r="J375" i="18"/>
  <c r="I375" i="18"/>
  <c r="J121" i="19"/>
  <c r="I121" i="19"/>
  <c r="J161" i="17"/>
  <c r="I161" i="17"/>
  <c r="J196" i="17"/>
  <c r="I196" i="17"/>
  <c r="J226" i="17"/>
  <c r="I226" i="17"/>
  <c r="J4" i="18"/>
  <c r="N21" i="18"/>
  <c r="N8" i="18"/>
  <c r="N2" i="18"/>
  <c r="N19" i="18"/>
  <c r="N5" i="18"/>
  <c r="N6" i="18"/>
  <c r="N20" i="18"/>
  <c r="I4" i="18"/>
  <c r="J275" i="18"/>
  <c r="I275" i="18"/>
  <c r="I292" i="18"/>
  <c r="J39" i="19"/>
  <c r="I39" i="19"/>
  <c r="J105" i="19"/>
  <c r="I105" i="19"/>
  <c r="J202" i="19"/>
  <c r="I202" i="19"/>
  <c r="J268" i="19"/>
  <c r="I268" i="19"/>
  <c r="I291" i="19"/>
  <c r="J291" i="19"/>
  <c r="I307" i="19"/>
  <c r="J307" i="19"/>
  <c r="I18" i="16"/>
  <c r="I34" i="16"/>
  <c r="I50" i="16"/>
  <c r="I66" i="16"/>
  <c r="I82" i="16"/>
  <c r="I98" i="16"/>
  <c r="I114" i="16"/>
  <c r="I130" i="16"/>
  <c r="I146" i="16"/>
  <c r="I157" i="16"/>
  <c r="I185" i="16"/>
  <c r="I196" i="16"/>
  <c r="I207" i="16"/>
  <c r="I235" i="16"/>
  <c r="I246" i="16"/>
  <c r="J257" i="16"/>
  <c r="I263" i="16"/>
  <c r="I274" i="16"/>
  <c r="I285" i="16"/>
  <c r="I313" i="16"/>
  <c r="I324" i="16"/>
  <c r="I335" i="16"/>
  <c r="I363" i="16"/>
  <c r="I374" i="16"/>
  <c r="I6" i="17"/>
  <c r="I9" i="17"/>
  <c r="N14" i="17"/>
  <c r="J34" i="17"/>
  <c r="I41" i="17"/>
  <c r="I116" i="17"/>
  <c r="J139" i="17"/>
  <c r="I139" i="17"/>
  <c r="I327" i="17"/>
  <c r="J276" i="18"/>
  <c r="I276" i="18"/>
  <c r="I330" i="16"/>
  <c r="I341" i="16"/>
  <c r="I352" i="16"/>
  <c r="I3" i="17"/>
  <c r="N16" i="17"/>
  <c r="I56" i="17"/>
  <c r="J63" i="17"/>
  <c r="I63" i="17"/>
  <c r="J132" i="17"/>
  <c r="J171" i="17"/>
  <c r="I179" i="17"/>
  <c r="J179" i="17"/>
  <c r="J219" i="17"/>
  <c r="I250" i="17"/>
  <c r="J259" i="18"/>
  <c r="I259" i="18"/>
  <c r="J3" i="17"/>
  <c r="N9" i="17"/>
  <c r="N10" i="17"/>
  <c r="J49" i="17"/>
  <c r="I49" i="17"/>
  <c r="J220" i="17"/>
  <c r="I220" i="17"/>
  <c r="I35" i="16"/>
  <c r="I51" i="16"/>
  <c r="I67" i="16"/>
  <c r="N11" i="17"/>
  <c r="J18" i="17"/>
  <c r="I57" i="17"/>
  <c r="J79" i="17"/>
  <c r="I79" i="17"/>
  <c r="I133" i="17"/>
  <c r="I172" i="17"/>
  <c r="I361" i="17"/>
  <c r="N16" i="18"/>
  <c r="N4" i="17"/>
  <c r="J141" i="17"/>
  <c r="I141" i="17"/>
  <c r="J354" i="17"/>
  <c r="I354" i="17"/>
  <c r="N20" i="17"/>
  <c r="J65" i="17"/>
  <c r="I65" i="17"/>
  <c r="J95" i="17"/>
  <c r="I95" i="17"/>
  <c r="J157" i="17"/>
  <c r="I157" i="17"/>
  <c r="I207" i="17"/>
  <c r="J321" i="17"/>
  <c r="I321" i="17"/>
  <c r="I355" i="17"/>
  <c r="J355" i="17"/>
  <c r="I36" i="16"/>
  <c r="I52" i="16"/>
  <c r="I68" i="16"/>
  <c r="I84" i="16"/>
  <c r="I100" i="16"/>
  <c r="I116" i="16"/>
  <c r="I132" i="16"/>
  <c r="I148" i="16"/>
  <c r="I159" i="16"/>
  <c r="I187" i="16"/>
  <c r="I198" i="16"/>
  <c r="J209" i="16"/>
  <c r="I215" i="16"/>
  <c r="I226" i="16"/>
  <c r="I237" i="16"/>
  <c r="I265" i="16"/>
  <c r="I276" i="16"/>
  <c r="I287" i="16"/>
  <c r="I315" i="16"/>
  <c r="I326" i="16"/>
  <c r="J337" i="16"/>
  <c r="I343" i="16"/>
  <c r="I354" i="16"/>
  <c r="I365" i="16"/>
  <c r="N18" i="17"/>
  <c r="N6" i="17"/>
  <c r="C365" i="34" s="1"/>
  <c r="N21" i="17"/>
  <c r="C353" i="34" s="1"/>
  <c r="I5" i="17"/>
  <c r="N5" i="17"/>
  <c r="J51" i="17"/>
  <c r="I73" i="17"/>
  <c r="I88" i="17"/>
  <c r="J81" i="17"/>
  <c r="I81" i="17"/>
  <c r="J111" i="17"/>
  <c r="I111" i="17"/>
  <c r="J6" i="18"/>
  <c r="I6" i="18"/>
  <c r="N4" i="19"/>
  <c r="T16" i="19"/>
  <c r="N7" i="18"/>
  <c r="J243" i="18"/>
  <c r="I243" i="18"/>
  <c r="J350" i="18"/>
  <c r="I350" i="18"/>
  <c r="J8" i="19"/>
  <c r="I8" i="19"/>
  <c r="J72" i="19"/>
  <c r="I72" i="19"/>
  <c r="J88" i="19"/>
  <c r="I88" i="19"/>
  <c r="I131" i="19"/>
  <c r="J131" i="19"/>
  <c r="J170" i="19"/>
  <c r="I170" i="19"/>
  <c r="I211" i="19"/>
  <c r="J211" i="19"/>
  <c r="J235" i="19"/>
  <c r="I235" i="19"/>
  <c r="I42" i="17"/>
  <c r="I58" i="17"/>
  <c r="I74" i="17"/>
  <c r="I90" i="17"/>
  <c r="I106" i="17"/>
  <c r="I117" i="17"/>
  <c r="I128" i="17"/>
  <c r="I156" i="17"/>
  <c r="I167" i="17"/>
  <c r="I178" i="17"/>
  <c r="I202" i="17"/>
  <c r="I208" i="17"/>
  <c r="I245" i="17"/>
  <c r="I257" i="17"/>
  <c r="I263" i="17"/>
  <c r="J269" i="17"/>
  <c r="I375" i="17"/>
  <c r="J227" i="18"/>
  <c r="I227" i="18"/>
  <c r="I260" i="18"/>
  <c r="J320" i="18"/>
  <c r="I320" i="18"/>
  <c r="I351" i="18"/>
  <c r="J351" i="18"/>
  <c r="N7" i="19"/>
  <c r="C308" i="34" s="1"/>
  <c r="I114" i="19"/>
  <c r="J114" i="19"/>
  <c r="J124" i="19"/>
  <c r="I124" i="19"/>
  <c r="I147" i="19"/>
  <c r="J147" i="19"/>
  <c r="I259" i="19"/>
  <c r="J259" i="19"/>
  <c r="J227" i="17"/>
  <c r="J251" i="17"/>
  <c r="I288" i="17"/>
  <c r="J315" i="17"/>
  <c r="J322" i="17"/>
  <c r="I322" i="17"/>
  <c r="I335" i="17"/>
  <c r="J362" i="17"/>
  <c r="J211" i="18"/>
  <c r="I211" i="18"/>
  <c r="I244" i="18"/>
  <c r="J294" i="18"/>
  <c r="I294" i="18"/>
  <c r="I335" i="18"/>
  <c r="J335" i="18"/>
  <c r="J343" i="18"/>
  <c r="I343" i="18"/>
  <c r="N8" i="19"/>
  <c r="J25" i="19"/>
  <c r="I25" i="19"/>
  <c r="J97" i="19"/>
  <c r="I97" i="19"/>
  <c r="J172" i="19"/>
  <c r="I172" i="19"/>
  <c r="J35" i="18"/>
  <c r="I35" i="18"/>
  <c r="J51" i="18"/>
  <c r="I51" i="18"/>
  <c r="J67" i="18"/>
  <c r="I67" i="18"/>
  <c r="J83" i="18"/>
  <c r="I83" i="18"/>
  <c r="J99" i="18"/>
  <c r="I99" i="18"/>
  <c r="J115" i="18"/>
  <c r="I115" i="18"/>
  <c r="J131" i="18"/>
  <c r="I131" i="18"/>
  <c r="J147" i="18"/>
  <c r="I147" i="18"/>
  <c r="J163" i="18"/>
  <c r="I163" i="18"/>
  <c r="J179" i="18"/>
  <c r="I179" i="18"/>
  <c r="J195" i="18"/>
  <c r="I195" i="18"/>
  <c r="J278" i="18"/>
  <c r="I278" i="18"/>
  <c r="J295" i="18"/>
  <c r="I295" i="18"/>
  <c r="N19" i="19"/>
  <c r="J26" i="19"/>
  <c r="I26" i="19"/>
  <c r="J42" i="19"/>
  <c r="I42" i="19"/>
  <c r="I98" i="19"/>
  <c r="J98" i="19"/>
  <c r="J203" i="17"/>
  <c r="I228" i="17"/>
  <c r="I252" i="17"/>
  <c r="I258" i="17"/>
  <c r="I289" i="17"/>
  <c r="I316" i="17"/>
  <c r="J323" i="17"/>
  <c r="I336" i="17"/>
  <c r="J363" i="17"/>
  <c r="J370" i="17"/>
  <c r="I370" i="17"/>
  <c r="J15" i="18"/>
  <c r="I212" i="18"/>
  <c r="J262" i="18"/>
  <c r="I262" i="18"/>
  <c r="J279" i="18"/>
  <c r="I279" i="18"/>
  <c r="I303" i="18"/>
  <c r="J303" i="18"/>
  <c r="I51" i="19"/>
  <c r="J51" i="19"/>
  <c r="I377" i="17"/>
  <c r="J11" i="18"/>
  <c r="I11" i="18"/>
  <c r="I13" i="18"/>
  <c r="I36" i="18"/>
  <c r="I52" i="18"/>
  <c r="I68" i="18"/>
  <c r="I84" i="18"/>
  <c r="I100" i="18"/>
  <c r="J246" i="18"/>
  <c r="I246" i="18"/>
  <c r="J263" i="18"/>
  <c r="I263" i="18"/>
  <c r="J287" i="18"/>
  <c r="I287" i="18"/>
  <c r="J313" i="18"/>
  <c r="I313" i="18"/>
  <c r="J363" i="18"/>
  <c r="I363" i="18"/>
  <c r="I91" i="19"/>
  <c r="J91" i="19"/>
  <c r="I152" i="17"/>
  <c r="J163" i="17"/>
  <c r="I169" i="17"/>
  <c r="I180" i="17"/>
  <c r="I204" i="17"/>
  <c r="I210" i="17"/>
  <c r="J259" i="17"/>
  <c r="I265" i="17"/>
  <c r="I271" i="17"/>
  <c r="J290" i="17"/>
  <c r="I290" i="17"/>
  <c r="I303" i="17"/>
  <c r="I324" i="17"/>
  <c r="J330" i="17"/>
  <c r="I337" i="17"/>
  <c r="I364" i="17"/>
  <c r="J371" i="17"/>
  <c r="J230" i="18"/>
  <c r="I230" i="18"/>
  <c r="J247" i="18"/>
  <c r="I247" i="18"/>
  <c r="J271" i="18"/>
  <c r="I271" i="18"/>
  <c r="I354" i="18"/>
  <c r="I164" i="19"/>
  <c r="J164" i="19"/>
  <c r="I192" i="17"/>
  <c r="J253" i="17"/>
  <c r="J7" i="18"/>
  <c r="J22" i="18"/>
  <c r="I22" i="18"/>
  <c r="J214" i="18"/>
  <c r="I214" i="18"/>
  <c r="J231" i="18"/>
  <c r="I231" i="18"/>
  <c r="J255" i="18"/>
  <c r="I255" i="18"/>
  <c r="J305" i="18"/>
  <c r="I305" i="18"/>
  <c r="I375" i="19"/>
  <c r="J375" i="19"/>
  <c r="J338" i="17"/>
  <c r="I338" i="17"/>
  <c r="I351" i="17"/>
  <c r="I372" i="17"/>
  <c r="I5" i="18"/>
  <c r="I20" i="18"/>
  <c r="J38" i="18"/>
  <c r="I38" i="18"/>
  <c r="J54" i="18"/>
  <c r="I54" i="18"/>
  <c r="J70" i="18"/>
  <c r="I70" i="18"/>
  <c r="J86" i="18"/>
  <c r="I86" i="18"/>
  <c r="J102" i="18"/>
  <c r="I102" i="18"/>
  <c r="J118" i="18"/>
  <c r="I118" i="18"/>
  <c r="J134" i="18"/>
  <c r="I134" i="18"/>
  <c r="J150" i="18"/>
  <c r="I150" i="18"/>
  <c r="J166" i="18"/>
  <c r="I166" i="18"/>
  <c r="J182" i="18"/>
  <c r="I182" i="18"/>
  <c r="J198" i="18"/>
  <c r="I198" i="18"/>
  <c r="J215" i="18"/>
  <c r="I215" i="18"/>
  <c r="J239" i="18"/>
  <c r="I239" i="18"/>
  <c r="J306" i="18"/>
  <c r="I306" i="18"/>
  <c r="J205" i="17"/>
  <c r="I272" i="17"/>
  <c r="I311" i="17"/>
  <c r="N10" i="18"/>
  <c r="N15" i="18"/>
  <c r="C347" i="34" s="1"/>
  <c r="N18" i="18"/>
  <c r="N14" i="18"/>
  <c r="C329" i="34" s="1"/>
  <c r="N13" i="18"/>
  <c r="J3" i="18"/>
  <c r="N4" i="18"/>
  <c r="N12" i="18"/>
  <c r="C346" i="34" s="1"/>
  <c r="J23" i="18"/>
  <c r="J39" i="18"/>
  <c r="I39" i="18"/>
  <c r="J55" i="18"/>
  <c r="I55" i="18"/>
  <c r="J71" i="18"/>
  <c r="I71" i="18"/>
  <c r="J87" i="18"/>
  <c r="I87" i="18"/>
  <c r="J103" i="18"/>
  <c r="I103" i="18"/>
  <c r="J119" i="18"/>
  <c r="I119" i="18"/>
  <c r="J135" i="18"/>
  <c r="I135" i="18"/>
  <c r="J151" i="18"/>
  <c r="I151" i="18"/>
  <c r="J167" i="18"/>
  <c r="I167" i="18"/>
  <c r="J183" i="18"/>
  <c r="I183" i="18"/>
  <c r="J199" i="18"/>
  <c r="I199" i="18"/>
  <c r="J223" i="18"/>
  <c r="I223" i="18"/>
  <c r="J324" i="18"/>
  <c r="I324" i="18"/>
  <c r="J331" i="18"/>
  <c r="I331" i="18"/>
  <c r="J356" i="18"/>
  <c r="I356" i="18"/>
  <c r="T12" i="19"/>
  <c r="I318" i="34" s="1"/>
  <c r="J84" i="19"/>
  <c r="I84" i="19"/>
  <c r="J143" i="19"/>
  <c r="I143" i="19"/>
  <c r="J263" i="19"/>
  <c r="I263" i="19"/>
  <c r="T17" i="18"/>
  <c r="I333" i="34" s="1"/>
  <c r="J207" i="18"/>
  <c r="I207" i="18"/>
  <c r="J347" i="18"/>
  <c r="I347" i="18"/>
  <c r="T10" i="19"/>
  <c r="I321" i="34" s="1"/>
  <c r="J313" i="19"/>
  <c r="I313" i="19"/>
  <c r="J350" i="19"/>
  <c r="I350" i="19"/>
  <c r="J31" i="18"/>
  <c r="I31" i="18"/>
  <c r="J47" i="18"/>
  <c r="I47" i="18"/>
  <c r="J63" i="18"/>
  <c r="I63" i="18"/>
  <c r="J79" i="18"/>
  <c r="I79" i="18"/>
  <c r="J95" i="18"/>
  <c r="I95" i="18"/>
  <c r="J111" i="18"/>
  <c r="I111" i="18"/>
  <c r="J127" i="18"/>
  <c r="I127" i="18"/>
  <c r="J143" i="18"/>
  <c r="I143" i="18"/>
  <c r="J159" i="18"/>
  <c r="I159" i="18"/>
  <c r="J175" i="18"/>
  <c r="I175" i="18"/>
  <c r="J191" i="18"/>
  <c r="I191" i="18"/>
  <c r="J316" i="18"/>
  <c r="I316" i="18"/>
  <c r="N9" i="19"/>
  <c r="N11" i="19"/>
  <c r="C314" i="34" s="1"/>
  <c r="N21" i="19"/>
  <c r="J4" i="19"/>
  <c r="I4" i="19"/>
  <c r="J247" i="19"/>
  <c r="I247" i="19"/>
  <c r="J281" i="19"/>
  <c r="I281" i="19"/>
  <c r="J243" i="17"/>
  <c r="J267" i="17"/>
  <c r="J299" i="17"/>
  <c r="J306" i="17"/>
  <c r="I306" i="17"/>
  <c r="I319" i="17"/>
  <c r="J346" i="17"/>
  <c r="J317" i="18"/>
  <c r="I317" i="18"/>
  <c r="N3" i="19"/>
  <c r="C316" i="34" s="1"/>
  <c r="J55" i="19"/>
  <c r="I55" i="19"/>
  <c r="J167" i="19"/>
  <c r="I167" i="19"/>
  <c r="J329" i="19"/>
  <c r="I329" i="19"/>
  <c r="J178" i="20"/>
  <c r="I178" i="20"/>
  <c r="J218" i="20"/>
  <c r="I218" i="20"/>
  <c r="J218" i="22"/>
  <c r="I218" i="22"/>
  <c r="J78" i="24"/>
  <c r="I78" i="24"/>
  <c r="J154" i="19"/>
  <c r="I154" i="19"/>
  <c r="J282" i="19"/>
  <c r="I282" i="19"/>
  <c r="I361" i="19"/>
  <c r="I35" i="20"/>
  <c r="I138" i="20"/>
  <c r="I327" i="20"/>
  <c r="I38" i="22"/>
  <c r="J38" i="22"/>
  <c r="N9" i="18"/>
  <c r="N10" i="19"/>
  <c r="I36" i="19"/>
  <c r="J43" i="19"/>
  <c r="I49" i="19"/>
  <c r="I76" i="19"/>
  <c r="I95" i="19"/>
  <c r="J195" i="19"/>
  <c r="J203" i="19"/>
  <c r="I209" i="19"/>
  <c r="I216" i="19"/>
  <c r="J274" i="19"/>
  <c r="J283" i="19"/>
  <c r="I283" i="19"/>
  <c r="I296" i="19"/>
  <c r="J362" i="19"/>
  <c r="I362" i="19"/>
  <c r="N11" i="20"/>
  <c r="J42" i="20"/>
  <c r="I42" i="20"/>
  <c r="I60" i="20"/>
  <c r="J99" i="20"/>
  <c r="I99" i="20"/>
  <c r="J211" i="20"/>
  <c r="I211" i="20"/>
  <c r="J11" i="21"/>
  <c r="I11" i="21"/>
  <c r="N7" i="21"/>
  <c r="N16" i="21"/>
  <c r="C271" i="34" s="1"/>
  <c r="N6" i="21"/>
  <c r="N18" i="21"/>
  <c r="C273" i="34" s="1"/>
  <c r="N17" i="21"/>
  <c r="J32" i="22"/>
  <c r="I32" i="22"/>
  <c r="J122" i="19"/>
  <c r="I122" i="19"/>
  <c r="J217" i="19"/>
  <c r="I217" i="19"/>
  <c r="J297" i="19"/>
  <c r="I297" i="19"/>
  <c r="J363" i="19"/>
  <c r="I363" i="19"/>
  <c r="J61" i="20"/>
  <c r="I61" i="20"/>
  <c r="J218" i="19"/>
  <c r="I218" i="19"/>
  <c r="J298" i="19"/>
  <c r="I298" i="19"/>
  <c r="J364" i="19"/>
  <c r="I364" i="19"/>
  <c r="J381" i="19"/>
  <c r="I381" i="19"/>
  <c r="N6" i="20"/>
  <c r="N12" i="19"/>
  <c r="C318" i="34" s="1"/>
  <c r="I24" i="19"/>
  <c r="J50" i="19"/>
  <c r="J83" i="19"/>
  <c r="J90" i="19"/>
  <c r="I90" i="19"/>
  <c r="J123" i="19"/>
  <c r="I169" i="19"/>
  <c r="J210" i="19"/>
  <c r="J290" i="19"/>
  <c r="J299" i="19"/>
  <c r="I299" i="19"/>
  <c r="I312" i="19"/>
  <c r="N8" i="20"/>
  <c r="C289" i="34" s="1"/>
  <c r="T7" i="20"/>
  <c r="N9" i="20"/>
  <c r="C293" i="34" s="1"/>
  <c r="J29" i="20"/>
  <c r="J245" i="20"/>
  <c r="N20" i="22"/>
  <c r="J9" i="22"/>
  <c r="I9" i="22"/>
  <c r="N14" i="19"/>
  <c r="C312" i="34" s="1"/>
  <c r="N13" i="19"/>
  <c r="C325" i="34" s="1"/>
  <c r="J58" i="19"/>
  <c r="I58" i="19"/>
  <c r="J233" i="19"/>
  <c r="I233" i="19"/>
  <c r="J314" i="19"/>
  <c r="I314" i="19"/>
  <c r="J373" i="19"/>
  <c r="I373" i="19"/>
  <c r="J5" i="20"/>
  <c r="I5" i="20"/>
  <c r="J205" i="20"/>
  <c r="I205" i="20"/>
  <c r="J279" i="20"/>
  <c r="I279" i="20"/>
  <c r="N11" i="18"/>
  <c r="I374" i="18"/>
  <c r="N18" i="19"/>
  <c r="I71" i="19"/>
  <c r="I104" i="19"/>
  <c r="J130" i="19"/>
  <c r="J163" i="19"/>
  <c r="J171" i="19"/>
  <c r="I184" i="19"/>
  <c r="J234" i="19"/>
  <c r="I234" i="19"/>
  <c r="J306" i="19"/>
  <c r="J315" i="19"/>
  <c r="I315" i="19"/>
  <c r="I328" i="19"/>
  <c r="I349" i="19"/>
  <c r="J374" i="19"/>
  <c r="I374" i="19"/>
  <c r="J13" i="20"/>
  <c r="I13" i="20"/>
  <c r="J23" i="20"/>
  <c r="I165" i="20"/>
  <c r="J165" i="20"/>
  <c r="J55" i="20"/>
  <c r="I55" i="20"/>
  <c r="J239" i="20"/>
  <c r="I239" i="20"/>
  <c r="I380" i="20"/>
  <c r="J380" i="20"/>
  <c r="N17" i="19"/>
  <c r="C309" i="34" s="1"/>
  <c r="T13" i="19"/>
  <c r="I325" i="34" s="1"/>
  <c r="J138" i="19"/>
  <c r="I138" i="19"/>
  <c r="J249" i="19"/>
  <c r="I249" i="19"/>
  <c r="J330" i="19"/>
  <c r="I330" i="19"/>
  <c r="I306" i="20"/>
  <c r="J186" i="19"/>
  <c r="I186" i="19"/>
  <c r="J250" i="19"/>
  <c r="I250" i="19"/>
  <c r="J331" i="19"/>
  <c r="I331" i="19"/>
  <c r="J351" i="19"/>
  <c r="I351" i="19"/>
  <c r="J119" i="20"/>
  <c r="I119" i="20"/>
  <c r="I358" i="18"/>
  <c r="J106" i="19"/>
  <c r="I106" i="19"/>
  <c r="J242" i="19"/>
  <c r="J251" i="19"/>
  <c r="I251" i="19"/>
  <c r="J352" i="19"/>
  <c r="I352" i="19"/>
  <c r="I3" i="20"/>
  <c r="N15" i="20"/>
  <c r="N18" i="20"/>
  <c r="C307" i="34" s="1"/>
  <c r="N20" i="20"/>
  <c r="C302" i="34" s="1"/>
  <c r="J3" i="20"/>
  <c r="N13" i="20"/>
  <c r="T19" i="20"/>
  <c r="I294" i="34" s="1"/>
  <c r="J357" i="20"/>
  <c r="I357" i="20"/>
  <c r="J365" i="20"/>
  <c r="I365" i="20"/>
  <c r="J265" i="19"/>
  <c r="I265" i="19"/>
  <c r="J353" i="19"/>
  <c r="I353" i="19"/>
  <c r="I14" i="20"/>
  <c r="J14" i="20"/>
  <c r="N4" i="20"/>
  <c r="C306" i="34" s="1"/>
  <c r="J300" i="20"/>
  <c r="I300" i="20"/>
  <c r="N20" i="19"/>
  <c r="C319" i="34" s="1"/>
  <c r="N16" i="19"/>
  <c r="C313" i="34" s="1"/>
  <c r="N5" i="19"/>
  <c r="N6" i="19"/>
  <c r="C311" i="34" s="1"/>
  <c r="J18" i="19"/>
  <c r="I20" i="19"/>
  <c r="J34" i="19"/>
  <c r="I41" i="19"/>
  <c r="J67" i="19"/>
  <c r="J74" i="19"/>
  <c r="I74" i="19"/>
  <c r="I100" i="19"/>
  <c r="J107" i="19"/>
  <c r="I113" i="19"/>
  <c r="I140" i="19"/>
  <c r="J243" i="19"/>
  <c r="I252" i="19"/>
  <c r="J266" i="19"/>
  <c r="I266" i="19"/>
  <c r="J338" i="19"/>
  <c r="J377" i="19"/>
  <c r="J353" i="18"/>
  <c r="I2" i="19"/>
  <c r="I10" i="19"/>
  <c r="N15" i="19"/>
  <c r="C324" i="34" s="1"/>
  <c r="I87" i="19"/>
  <c r="I120" i="19"/>
  <c r="J146" i="19"/>
  <c r="J180" i="19"/>
  <c r="I201" i="19"/>
  <c r="J258" i="19"/>
  <c r="J267" i="19"/>
  <c r="I267" i="19"/>
  <c r="I280" i="19"/>
  <c r="I360" i="19"/>
  <c r="N10" i="20"/>
  <c r="I9" i="20"/>
  <c r="J49" i="20"/>
  <c r="I49" i="20"/>
  <c r="I145" i="20"/>
  <c r="I335" i="20"/>
  <c r="N7" i="20"/>
  <c r="J259" i="20"/>
  <c r="I259" i="20"/>
  <c r="J293" i="20"/>
  <c r="I293" i="20"/>
  <c r="N21" i="21"/>
  <c r="J219" i="20"/>
  <c r="I219" i="20"/>
  <c r="J307" i="20"/>
  <c r="I307" i="20"/>
  <c r="J328" i="20"/>
  <c r="I328" i="20"/>
  <c r="J373" i="20"/>
  <c r="I373" i="20"/>
  <c r="J203" i="22"/>
  <c r="I203" i="22"/>
  <c r="N17" i="20"/>
  <c r="C303" i="34" s="1"/>
  <c r="J30" i="20"/>
  <c r="I30" i="20"/>
  <c r="I87" i="20"/>
  <c r="J133" i="20"/>
  <c r="I146" i="20"/>
  <c r="J179" i="20"/>
  <c r="I179" i="20"/>
  <c r="I199" i="20"/>
  <c r="I226" i="20"/>
  <c r="I253" i="20"/>
  <c r="I266" i="20"/>
  <c r="I287" i="20"/>
  <c r="I314" i="20"/>
  <c r="I343" i="20"/>
  <c r="I381" i="20"/>
  <c r="I33" i="21"/>
  <c r="I49" i="21"/>
  <c r="I65" i="21"/>
  <c r="I81" i="21"/>
  <c r="I97" i="21"/>
  <c r="I113" i="21"/>
  <c r="I129" i="21"/>
  <c r="I145" i="21"/>
  <c r="I161" i="21"/>
  <c r="I177" i="21"/>
  <c r="I193" i="21"/>
  <c r="I209" i="21"/>
  <c r="I225" i="21"/>
  <c r="I241" i="21"/>
  <c r="I257" i="21"/>
  <c r="I273" i="21"/>
  <c r="I289" i="21"/>
  <c r="I305" i="21"/>
  <c r="I321" i="21"/>
  <c r="I337" i="21"/>
  <c r="I353" i="21"/>
  <c r="I369" i="21"/>
  <c r="J25" i="22"/>
  <c r="I25" i="22"/>
  <c r="N12" i="20"/>
  <c r="J19" i="20"/>
  <c r="I74" i="20"/>
  <c r="J107" i="20"/>
  <c r="I120" i="20"/>
  <c r="J213" i="20"/>
  <c r="J267" i="20"/>
  <c r="I267" i="20"/>
  <c r="I280" i="20"/>
  <c r="N9" i="21"/>
  <c r="I9" i="21"/>
  <c r="T9" i="21"/>
  <c r="I286" i="34" s="1"/>
  <c r="J185" i="23"/>
  <c r="I185" i="23"/>
  <c r="J62" i="20"/>
  <c r="I62" i="20"/>
  <c r="J147" i="20"/>
  <c r="I147" i="20"/>
  <c r="J227" i="20"/>
  <c r="I227" i="20"/>
  <c r="J344" i="20"/>
  <c r="I344" i="20"/>
  <c r="J12" i="21"/>
  <c r="I12" i="21"/>
  <c r="J35" i="21"/>
  <c r="I35" i="21"/>
  <c r="J51" i="21"/>
  <c r="I51" i="21"/>
  <c r="J67" i="21"/>
  <c r="I67" i="21"/>
  <c r="J83" i="21"/>
  <c r="I83" i="21"/>
  <c r="J95" i="23"/>
  <c r="I95" i="23"/>
  <c r="N2" i="20"/>
  <c r="C297" i="34" s="1"/>
  <c r="I21" i="20"/>
  <c r="I50" i="20"/>
  <c r="I56" i="20"/>
  <c r="J75" i="20"/>
  <c r="I88" i="20"/>
  <c r="I95" i="20"/>
  <c r="I108" i="20"/>
  <c r="I167" i="20"/>
  <c r="J187" i="20"/>
  <c r="I187" i="20"/>
  <c r="I200" i="20"/>
  <c r="J261" i="20"/>
  <c r="I268" i="20"/>
  <c r="I295" i="20"/>
  <c r="J309" i="20"/>
  <c r="I309" i="20"/>
  <c r="I316" i="20"/>
  <c r="I88" i="23"/>
  <c r="J88" i="23"/>
  <c r="I380" i="19"/>
  <c r="I16" i="20"/>
  <c r="J69" i="20"/>
  <c r="J115" i="20"/>
  <c r="I115" i="20"/>
  <c r="I154" i="20"/>
  <c r="I234" i="20"/>
  <c r="J275" i="20"/>
  <c r="I275" i="20"/>
  <c r="J323" i="20"/>
  <c r="I323" i="20"/>
  <c r="I330" i="20"/>
  <c r="J360" i="20"/>
  <c r="I360" i="20"/>
  <c r="T13" i="21"/>
  <c r="I270" i="34" s="1"/>
  <c r="J108" i="22"/>
  <c r="I108" i="22"/>
  <c r="I40" i="23"/>
  <c r="J40" i="23"/>
  <c r="J235" i="20"/>
  <c r="I235" i="20"/>
  <c r="J174" i="22"/>
  <c r="I174" i="22"/>
  <c r="T10" i="20"/>
  <c r="I292" i="34" s="1"/>
  <c r="I51" i="20"/>
  <c r="J83" i="20"/>
  <c r="I83" i="20"/>
  <c r="I109" i="20"/>
  <c r="I122" i="20"/>
  <c r="I129" i="20"/>
  <c r="J155" i="20"/>
  <c r="I168" i="20"/>
  <c r="I175" i="20"/>
  <c r="J195" i="20"/>
  <c r="I195" i="20"/>
  <c r="I215" i="20"/>
  <c r="I242" i="20"/>
  <c r="I269" i="20"/>
  <c r="I282" i="20"/>
  <c r="I296" i="20"/>
  <c r="I317" i="20"/>
  <c r="J376" i="20"/>
  <c r="I376" i="20"/>
  <c r="J44" i="21"/>
  <c r="I44" i="21"/>
  <c r="J60" i="21"/>
  <c r="I60" i="21"/>
  <c r="J76" i="21"/>
  <c r="I76" i="21"/>
  <c r="J92" i="21"/>
  <c r="I92" i="21"/>
  <c r="J108" i="21"/>
  <c r="I108" i="21"/>
  <c r="J124" i="21"/>
  <c r="I124" i="21"/>
  <c r="J140" i="21"/>
  <c r="I140" i="21"/>
  <c r="J156" i="21"/>
  <c r="I156" i="21"/>
  <c r="J172" i="21"/>
  <c r="I172" i="21"/>
  <c r="J188" i="21"/>
  <c r="I188" i="21"/>
  <c r="J204" i="21"/>
  <c r="I204" i="21"/>
  <c r="J220" i="21"/>
  <c r="I220" i="21"/>
  <c r="J236" i="21"/>
  <c r="I236" i="21"/>
  <c r="J252" i="21"/>
  <c r="I252" i="21"/>
  <c r="J268" i="21"/>
  <c r="I268" i="21"/>
  <c r="J284" i="21"/>
  <c r="I284" i="21"/>
  <c r="J300" i="21"/>
  <c r="I300" i="21"/>
  <c r="J316" i="21"/>
  <c r="I316" i="21"/>
  <c r="J332" i="21"/>
  <c r="I332" i="21"/>
  <c r="J348" i="21"/>
  <c r="I348" i="21"/>
  <c r="J364" i="21"/>
  <c r="I364" i="21"/>
  <c r="J380" i="21"/>
  <c r="I380" i="21"/>
  <c r="J279" i="22"/>
  <c r="I279" i="22"/>
  <c r="T2" i="20"/>
  <c r="I297" i="34" s="1"/>
  <c r="T18" i="20"/>
  <c r="I307" i="34" s="1"/>
  <c r="J283" i="20"/>
  <c r="I283" i="20"/>
  <c r="J28" i="21"/>
  <c r="I28" i="21"/>
  <c r="N21" i="20"/>
  <c r="C299" i="34" s="1"/>
  <c r="N19" i="20"/>
  <c r="N14" i="20"/>
  <c r="J243" i="20"/>
  <c r="I243" i="20"/>
  <c r="J325" i="20"/>
  <c r="I325" i="20"/>
  <c r="N5" i="21"/>
  <c r="J46" i="20"/>
  <c r="I46" i="20"/>
  <c r="J163" i="20"/>
  <c r="I163" i="20"/>
  <c r="J203" i="20"/>
  <c r="I203" i="20"/>
  <c r="J21" i="22"/>
  <c r="I21" i="22"/>
  <c r="J291" i="20"/>
  <c r="I291" i="20"/>
  <c r="N19" i="22"/>
  <c r="C260" i="34" s="1"/>
  <c r="J46" i="22"/>
  <c r="I46" i="22"/>
  <c r="N5" i="20"/>
  <c r="C288" i="34" s="1"/>
  <c r="J53" i="20"/>
  <c r="J59" i="20"/>
  <c r="J85" i="20"/>
  <c r="J131" i="20"/>
  <c r="I131" i="20"/>
  <c r="I170" i="20"/>
  <c r="J197" i="20"/>
  <c r="J251" i="20"/>
  <c r="I251" i="20"/>
  <c r="I264" i="20"/>
  <c r="I298" i="20"/>
  <c r="I312" i="20"/>
  <c r="J341" i="20"/>
  <c r="I341" i="20"/>
  <c r="I378" i="20"/>
  <c r="N12" i="21"/>
  <c r="N3" i="21"/>
  <c r="C282" i="34" s="1"/>
  <c r="N20" i="21"/>
  <c r="J137" i="22"/>
  <c r="I137" i="22"/>
  <c r="J151" i="22"/>
  <c r="I151" i="22"/>
  <c r="J234" i="22"/>
  <c r="I234" i="22"/>
  <c r="J295" i="22"/>
  <c r="I295" i="22"/>
  <c r="J311" i="22"/>
  <c r="I311" i="22"/>
  <c r="J327" i="22"/>
  <c r="I327" i="22"/>
  <c r="J367" i="22"/>
  <c r="I367" i="22"/>
  <c r="N5" i="23"/>
  <c r="C237" i="34" s="1"/>
  <c r="I234" i="23"/>
  <c r="J234" i="23"/>
  <c r="J284" i="23"/>
  <c r="I284" i="23"/>
  <c r="J65" i="28"/>
  <c r="I65" i="28"/>
  <c r="J89" i="29"/>
  <c r="I89" i="29"/>
  <c r="J266" i="29"/>
  <c r="I266" i="29"/>
  <c r="J345" i="29"/>
  <c r="I345" i="29"/>
  <c r="N15" i="21"/>
  <c r="C272" i="34" s="1"/>
  <c r="N21" i="22"/>
  <c r="I59" i="22"/>
  <c r="J72" i="22"/>
  <c r="I94" i="22"/>
  <c r="I123" i="22"/>
  <c r="I160" i="22"/>
  <c r="I219" i="22"/>
  <c r="J250" i="22"/>
  <c r="I250" i="22"/>
  <c r="J343" i="22"/>
  <c r="I343" i="22"/>
  <c r="I376" i="22"/>
  <c r="J8" i="23"/>
  <c r="I33" i="23"/>
  <c r="J137" i="23"/>
  <c r="I137" i="23"/>
  <c r="I273" i="25"/>
  <c r="J273" i="25"/>
  <c r="I339" i="20"/>
  <c r="I355" i="20"/>
  <c r="I371" i="20"/>
  <c r="N10" i="21"/>
  <c r="C275" i="34" s="1"/>
  <c r="I15" i="21"/>
  <c r="I23" i="21"/>
  <c r="I39" i="21"/>
  <c r="I55" i="21"/>
  <c r="I71" i="21"/>
  <c r="I87" i="21"/>
  <c r="I103" i="21"/>
  <c r="I119" i="21"/>
  <c r="I135" i="21"/>
  <c r="I151" i="21"/>
  <c r="I167" i="21"/>
  <c r="I183" i="21"/>
  <c r="I199" i="21"/>
  <c r="I215" i="21"/>
  <c r="I231" i="21"/>
  <c r="I247" i="21"/>
  <c r="I263" i="21"/>
  <c r="I279" i="21"/>
  <c r="I295" i="21"/>
  <c r="I311" i="21"/>
  <c r="I327" i="21"/>
  <c r="I343" i="21"/>
  <c r="I359" i="21"/>
  <c r="I375" i="21"/>
  <c r="I3" i="22"/>
  <c r="I6" i="22"/>
  <c r="I14" i="22"/>
  <c r="N18" i="22"/>
  <c r="C267" i="34" s="1"/>
  <c r="J52" i="22"/>
  <c r="I80" i="22"/>
  <c r="J138" i="22"/>
  <c r="J152" i="22"/>
  <c r="J166" i="22"/>
  <c r="I204" i="22"/>
  <c r="I235" i="22"/>
  <c r="J266" i="22"/>
  <c r="I266" i="22"/>
  <c r="I78" i="20"/>
  <c r="I94" i="20"/>
  <c r="I110" i="20"/>
  <c r="I126" i="20"/>
  <c r="I142" i="20"/>
  <c r="I158" i="20"/>
  <c r="I174" i="20"/>
  <c r="I190" i="20"/>
  <c r="I206" i="20"/>
  <c r="I222" i="20"/>
  <c r="I238" i="20"/>
  <c r="I254" i="20"/>
  <c r="I270" i="20"/>
  <c r="I286" i="20"/>
  <c r="I302" i="20"/>
  <c r="I318" i="20"/>
  <c r="I334" i="20"/>
  <c r="I350" i="20"/>
  <c r="I366" i="20"/>
  <c r="I2" i="21"/>
  <c r="N19" i="21"/>
  <c r="C278" i="34" s="1"/>
  <c r="I18" i="21"/>
  <c r="I34" i="21"/>
  <c r="I50" i="21"/>
  <c r="I66" i="21"/>
  <c r="I82" i="21"/>
  <c r="I98" i="21"/>
  <c r="I114" i="21"/>
  <c r="I130" i="21"/>
  <c r="I146" i="21"/>
  <c r="I162" i="21"/>
  <c r="I178" i="21"/>
  <c r="I194" i="21"/>
  <c r="I210" i="21"/>
  <c r="I226" i="21"/>
  <c r="I242" i="21"/>
  <c r="I258" i="21"/>
  <c r="I274" i="21"/>
  <c r="I290" i="21"/>
  <c r="I306" i="21"/>
  <c r="I322" i="21"/>
  <c r="I338" i="21"/>
  <c r="I354" i="21"/>
  <c r="I370" i="21"/>
  <c r="N10" i="22"/>
  <c r="C255" i="34" s="1"/>
  <c r="J26" i="22"/>
  <c r="J39" i="22"/>
  <c r="I60" i="22"/>
  <c r="I73" i="22"/>
  <c r="J86" i="22"/>
  <c r="I124" i="22"/>
  <c r="J153" i="22"/>
  <c r="I153" i="22"/>
  <c r="J167" i="22"/>
  <c r="I167" i="22"/>
  <c r="I190" i="22"/>
  <c r="I220" i="22"/>
  <c r="I251" i="22"/>
  <c r="J282" i="22"/>
  <c r="I282" i="22"/>
  <c r="N12" i="23"/>
  <c r="J74" i="23"/>
  <c r="J220" i="23"/>
  <c r="I220" i="23"/>
  <c r="I241" i="25"/>
  <c r="J241" i="25"/>
  <c r="J2" i="21"/>
  <c r="N4" i="21"/>
  <c r="C281" i="34" s="1"/>
  <c r="N16" i="22"/>
  <c r="C249" i="34" s="1"/>
  <c r="N8" i="22"/>
  <c r="J87" i="22"/>
  <c r="I87" i="22"/>
  <c r="J298" i="22"/>
  <c r="I298" i="22"/>
  <c r="J314" i="22"/>
  <c r="I314" i="22"/>
  <c r="J330" i="22"/>
  <c r="I330" i="22"/>
  <c r="J206" i="22"/>
  <c r="I206" i="22"/>
  <c r="J299" i="22"/>
  <c r="I299" i="22"/>
  <c r="J315" i="22"/>
  <c r="I315" i="22"/>
  <c r="J331" i="22"/>
  <c r="I331" i="22"/>
  <c r="N2" i="21"/>
  <c r="C287" i="34" s="1"/>
  <c r="I99" i="21"/>
  <c r="I115" i="21"/>
  <c r="I131" i="21"/>
  <c r="I147" i="21"/>
  <c r="I163" i="21"/>
  <c r="I179" i="21"/>
  <c r="I195" i="21"/>
  <c r="I211" i="21"/>
  <c r="I227" i="21"/>
  <c r="I243" i="21"/>
  <c r="I259" i="21"/>
  <c r="I275" i="21"/>
  <c r="I291" i="21"/>
  <c r="I307" i="21"/>
  <c r="I323" i="21"/>
  <c r="I339" i="21"/>
  <c r="I355" i="21"/>
  <c r="I371" i="21"/>
  <c r="N3" i="22"/>
  <c r="C266" i="34" s="1"/>
  <c r="N7" i="22"/>
  <c r="N15" i="22"/>
  <c r="N6" i="22"/>
  <c r="C262" i="34" s="1"/>
  <c r="I48" i="22"/>
  <c r="J88" i="22"/>
  <c r="J102" i="22"/>
  <c r="I140" i="22"/>
  <c r="J169" i="22"/>
  <c r="I169" i="22"/>
  <c r="J183" i="22"/>
  <c r="I183" i="22"/>
  <c r="J222" i="22"/>
  <c r="I222" i="22"/>
  <c r="I268" i="22"/>
  <c r="J354" i="22"/>
  <c r="I354" i="22"/>
  <c r="I14" i="21"/>
  <c r="I30" i="21"/>
  <c r="N5" i="22"/>
  <c r="J89" i="22"/>
  <c r="I89" i="22"/>
  <c r="J103" i="22"/>
  <c r="I103" i="22"/>
  <c r="J238" i="22"/>
  <c r="I238" i="22"/>
  <c r="J270" i="23"/>
  <c r="I270" i="23"/>
  <c r="I319" i="23"/>
  <c r="N11" i="21"/>
  <c r="C277" i="34" s="1"/>
  <c r="I17" i="21"/>
  <c r="I25" i="21"/>
  <c r="I41" i="21"/>
  <c r="I57" i="21"/>
  <c r="I73" i="21"/>
  <c r="I89" i="21"/>
  <c r="I105" i="21"/>
  <c r="I121" i="21"/>
  <c r="I137" i="21"/>
  <c r="I153" i="21"/>
  <c r="I169" i="21"/>
  <c r="I185" i="21"/>
  <c r="I201" i="21"/>
  <c r="I217" i="21"/>
  <c r="I233" i="21"/>
  <c r="I249" i="21"/>
  <c r="I265" i="21"/>
  <c r="I281" i="21"/>
  <c r="I297" i="21"/>
  <c r="I313" i="21"/>
  <c r="I329" i="21"/>
  <c r="I345" i="21"/>
  <c r="I361" i="21"/>
  <c r="I377" i="21"/>
  <c r="J2" i="22"/>
  <c r="N17" i="22"/>
  <c r="J68" i="22"/>
  <c r="I112" i="22"/>
  <c r="J170" i="22"/>
  <c r="J198" i="22"/>
  <c r="J254" i="22"/>
  <c r="I254" i="22"/>
  <c r="J356" i="22"/>
  <c r="I356" i="22"/>
  <c r="J116" i="23"/>
  <c r="I116" i="23"/>
  <c r="I164" i="23"/>
  <c r="J378" i="24"/>
  <c r="I378" i="24"/>
  <c r="N14" i="21"/>
  <c r="C280" i="34" s="1"/>
  <c r="N11" i="22"/>
  <c r="N9" i="22"/>
  <c r="J185" i="22"/>
  <c r="I185" i="22"/>
  <c r="J199" i="22"/>
  <c r="I199" i="22"/>
  <c r="J270" i="22"/>
  <c r="I270" i="22"/>
  <c r="I299" i="20"/>
  <c r="I315" i="20"/>
  <c r="I331" i="20"/>
  <c r="I347" i="20"/>
  <c r="I363" i="20"/>
  <c r="I379" i="20"/>
  <c r="I7" i="21"/>
  <c r="N8" i="21"/>
  <c r="C283" i="34" s="1"/>
  <c r="I31" i="21"/>
  <c r="I47" i="21"/>
  <c r="I63" i="21"/>
  <c r="I79" i="21"/>
  <c r="I95" i="21"/>
  <c r="I111" i="21"/>
  <c r="I127" i="21"/>
  <c r="I143" i="21"/>
  <c r="I159" i="21"/>
  <c r="I175" i="21"/>
  <c r="I191" i="21"/>
  <c r="I207" i="21"/>
  <c r="I223" i="21"/>
  <c r="I239" i="21"/>
  <c r="I255" i="21"/>
  <c r="I271" i="21"/>
  <c r="I287" i="21"/>
  <c r="I303" i="21"/>
  <c r="I319" i="21"/>
  <c r="I335" i="21"/>
  <c r="I351" i="21"/>
  <c r="I367" i="21"/>
  <c r="N12" i="22"/>
  <c r="I22" i="22"/>
  <c r="J105" i="22"/>
  <c r="I105" i="22"/>
  <c r="J119" i="22"/>
  <c r="I119" i="22"/>
  <c r="I142" i="22"/>
  <c r="I171" i="22"/>
  <c r="J214" i="22"/>
  <c r="J286" i="22"/>
  <c r="I286" i="22"/>
  <c r="J302" i="22"/>
  <c r="I302" i="22"/>
  <c r="J318" i="22"/>
  <c r="I318" i="22"/>
  <c r="I348" i="22"/>
  <c r="J13" i="23"/>
  <c r="I13" i="23"/>
  <c r="I255" i="23"/>
  <c r="N13" i="21"/>
  <c r="C270" i="34" s="1"/>
  <c r="T15" i="22"/>
  <c r="I264" i="34" s="1"/>
  <c r="J215" i="22"/>
  <c r="I215" i="22"/>
  <c r="J334" i="22"/>
  <c r="I334" i="22"/>
  <c r="N8" i="23"/>
  <c r="C235" i="34" s="1"/>
  <c r="J206" i="23"/>
  <c r="I206" i="23"/>
  <c r="J169" i="24"/>
  <c r="I169" i="24"/>
  <c r="N2" i="22"/>
  <c r="J231" i="22"/>
  <c r="I231" i="22"/>
  <c r="I7" i="22"/>
  <c r="N14" i="22"/>
  <c r="I17" i="22"/>
  <c r="J23" i="22"/>
  <c r="I44" i="22"/>
  <c r="I57" i="22"/>
  <c r="J70" i="22"/>
  <c r="I92" i="22"/>
  <c r="J121" i="22"/>
  <c r="I121" i="22"/>
  <c r="J135" i="22"/>
  <c r="I135" i="22"/>
  <c r="I158" i="22"/>
  <c r="I187" i="22"/>
  <c r="J247" i="22"/>
  <c r="I247" i="22"/>
  <c r="J262" i="22"/>
  <c r="I298" i="23"/>
  <c r="J298" i="23"/>
  <c r="N4" i="22"/>
  <c r="C263" i="34" s="1"/>
  <c r="J263" i="22"/>
  <c r="I263" i="22"/>
  <c r="I350" i="22"/>
  <c r="J350" i="22"/>
  <c r="J365" i="22"/>
  <c r="I365" i="22"/>
  <c r="J39" i="23"/>
  <c r="I39" i="23"/>
  <c r="J192" i="23"/>
  <c r="I192" i="23"/>
  <c r="J356" i="23"/>
  <c r="I356" i="23"/>
  <c r="J42" i="24"/>
  <c r="I42" i="24"/>
  <c r="N15" i="23"/>
  <c r="N9" i="23"/>
  <c r="C238" i="34" s="1"/>
  <c r="I2" i="23"/>
  <c r="N14" i="23"/>
  <c r="C234" i="34" s="1"/>
  <c r="N6" i="23"/>
  <c r="C242" i="34" s="1"/>
  <c r="J144" i="23"/>
  <c r="I144" i="23"/>
  <c r="J199" i="23"/>
  <c r="I199" i="23"/>
  <c r="J256" i="23"/>
  <c r="I256" i="23"/>
  <c r="J378" i="23"/>
  <c r="I378" i="23"/>
  <c r="N15" i="24"/>
  <c r="C221" i="34" s="1"/>
  <c r="J3" i="24"/>
  <c r="I3" i="24"/>
  <c r="N7" i="24"/>
  <c r="C213" i="34" s="1"/>
  <c r="I60" i="24"/>
  <c r="J60" i="24"/>
  <c r="J96" i="23"/>
  <c r="I96" i="23"/>
  <c r="J151" i="23"/>
  <c r="I151" i="23"/>
  <c r="J263" i="23"/>
  <c r="I263" i="23"/>
  <c r="J327" i="23"/>
  <c r="I327" i="23"/>
  <c r="J14" i="24"/>
  <c r="I14" i="24"/>
  <c r="J169" i="26"/>
  <c r="I169" i="26"/>
  <c r="N2" i="23"/>
  <c r="C228" i="34" s="1"/>
  <c r="N10" i="23"/>
  <c r="C231" i="34" s="1"/>
  <c r="N3" i="23"/>
  <c r="C239" i="34" s="1"/>
  <c r="J48" i="23"/>
  <c r="I48" i="23"/>
  <c r="J103" i="23"/>
  <c r="I103" i="23"/>
  <c r="J210" i="24"/>
  <c r="I210" i="24"/>
  <c r="J237" i="24"/>
  <c r="I237" i="24"/>
  <c r="J371" i="24"/>
  <c r="I371" i="24"/>
  <c r="I355" i="22"/>
  <c r="J366" i="22"/>
  <c r="J55" i="23"/>
  <c r="I55" i="23"/>
  <c r="J30" i="24"/>
  <c r="I30" i="24"/>
  <c r="I122" i="24"/>
  <c r="I135" i="26"/>
  <c r="J135" i="26"/>
  <c r="N20" i="23"/>
  <c r="C236" i="34" s="1"/>
  <c r="J208" i="23"/>
  <c r="I208" i="23"/>
  <c r="J272" i="23"/>
  <c r="I272" i="23"/>
  <c r="J343" i="23"/>
  <c r="I343" i="23"/>
  <c r="J54" i="24"/>
  <c r="I54" i="24"/>
  <c r="I156" i="24"/>
  <c r="J156" i="24"/>
  <c r="J5" i="25"/>
  <c r="I5" i="25"/>
  <c r="J176" i="25"/>
  <c r="I176" i="25"/>
  <c r="I378" i="22"/>
  <c r="I4" i="23"/>
  <c r="I7" i="23"/>
  <c r="I15" i="23"/>
  <c r="N7" i="23"/>
  <c r="J42" i="23"/>
  <c r="J56" i="23"/>
  <c r="I111" i="23"/>
  <c r="I132" i="23"/>
  <c r="I153" i="23"/>
  <c r="J160" i="23"/>
  <c r="I160" i="23"/>
  <c r="J215" i="23"/>
  <c r="I215" i="23"/>
  <c r="I265" i="23"/>
  <c r="J279" i="23"/>
  <c r="I279" i="23"/>
  <c r="I329" i="23"/>
  <c r="I337" i="23"/>
  <c r="I351" i="23"/>
  <c r="J72" i="24"/>
  <c r="I72" i="24"/>
  <c r="J265" i="24"/>
  <c r="I265" i="24"/>
  <c r="N16" i="25"/>
  <c r="C198" i="34" s="1"/>
  <c r="I201" i="22"/>
  <c r="I217" i="22"/>
  <c r="I233" i="22"/>
  <c r="I249" i="22"/>
  <c r="I265" i="22"/>
  <c r="I281" i="22"/>
  <c r="I297" i="22"/>
  <c r="I313" i="22"/>
  <c r="I329" i="22"/>
  <c r="I373" i="22"/>
  <c r="J4" i="23"/>
  <c r="N17" i="23"/>
  <c r="C241" i="34" s="1"/>
  <c r="I63" i="23"/>
  <c r="I84" i="23"/>
  <c r="I105" i="23"/>
  <c r="J112" i="23"/>
  <c r="I112" i="23"/>
  <c r="J167" i="23"/>
  <c r="I167" i="23"/>
  <c r="I174" i="23"/>
  <c r="I188" i="23"/>
  <c r="I209" i="23"/>
  <c r="I244" i="23"/>
  <c r="I273" i="23"/>
  <c r="I308" i="23"/>
  <c r="N4" i="24"/>
  <c r="C210" i="34" s="1"/>
  <c r="N20" i="24"/>
  <c r="C226" i="34" s="1"/>
  <c r="I230" i="24"/>
  <c r="J230" i="24"/>
  <c r="N16" i="23"/>
  <c r="C230" i="34" s="1"/>
  <c r="N4" i="23"/>
  <c r="C233" i="34" s="1"/>
  <c r="J23" i="23"/>
  <c r="I23" i="23"/>
  <c r="J64" i="23"/>
  <c r="I64" i="23"/>
  <c r="J119" i="23"/>
  <c r="I119" i="23"/>
  <c r="I140" i="23"/>
  <c r="J202" i="23"/>
  <c r="J216" i="23"/>
  <c r="I223" i="23"/>
  <c r="I287" i="23"/>
  <c r="J330" i="23"/>
  <c r="I330" i="23"/>
  <c r="J359" i="23"/>
  <c r="I359" i="23"/>
  <c r="N12" i="24"/>
  <c r="C218" i="34" s="1"/>
  <c r="J348" i="24"/>
  <c r="J71" i="23"/>
  <c r="I71" i="23"/>
  <c r="J224" i="23"/>
  <c r="I224" i="23"/>
  <c r="J288" i="23"/>
  <c r="I288" i="23"/>
  <c r="J149" i="24"/>
  <c r="I149" i="24"/>
  <c r="N10" i="25"/>
  <c r="C195" i="34" s="1"/>
  <c r="I346" i="22"/>
  <c r="I374" i="22"/>
  <c r="I9" i="23"/>
  <c r="N13" i="23"/>
  <c r="J24" i="23"/>
  <c r="I44" i="23"/>
  <c r="I65" i="23"/>
  <c r="J106" i="23"/>
  <c r="J120" i="23"/>
  <c r="I175" i="23"/>
  <c r="I196" i="23"/>
  <c r="I217" i="23"/>
  <c r="J231" i="23"/>
  <c r="I231" i="23"/>
  <c r="I281" i="23"/>
  <c r="J295" i="23"/>
  <c r="I295" i="23"/>
  <c r="J109" i="24"/>
  <c r="I109" i="24"/>
  <c r="I142" i="24"/>
  <c r="J258" i="24"/>
  <c r="I258" i="24"/>
  <c r="J325" i="24"/>
  <c r="I325" i="24"/>
  <c r="J333" i="24"/>
  <c r="J176" i="23"/>
  <c r="I176" i="23"/>
  <c r="J346" i="23"/>
  <c r="I346" i="23"/>
  <c r="J375" i="23"/>
  <c r="I375" i="23"/>
  <c r="N2" i="24"/>
  <c r="C208" i="34" s="1"/>
  <c r="J48" i="24"/>
  <c r="I48" i="24"/>
  <c r="I326" i="24"/>
  <c r="J326" i="24"/>
  <c r="J128" i="23"/>
  <c r="I128" i="23"/>
  <c r="J183" i="23"/>
  <c r="I183" i="23"/>
  <c r="N10" i="24"/>
  <c r="C216" i="34" s="1"/>
  <c r="J77" i="25"/>
  <c r="I77" i="25"/>
  <c r="I350" i="25"/>
  <c r="J350" i="25"/>
  <c r="I347" i="22"/>
  <c r="I375" i="22"/>
  <c r="N18" i="23"/>
  <c r="C240" i="34" s="1"/>
  <c r="N21" i="23"/>
  <c r="I52" i="23"/>
  <c r="I73" i="23"/>
  <c r="J80" i="23"/>
  <c r="I80" i="23"/>
  <c r="J135" i="23"/>
  <c r="I135" i="23"/>
  <c r="I142" i="23"/>
  <c r="I156" i="23"/>
  <c r="I177" i="23"/>
  <c r="J218" i="23"/>
  <c r="J240" i="23"/>
  <c r="I240" i="23"/>
  <c r="I254" i="23"/>
  <c r="I268" i="23"/>
  <c r="J282" i="23"/>
  <c r="J304" i="23"/>
  <c r="I304" i="23"/>
  <c r="I318" i="23"/>
  <c r="J13" i="24"/>
  <c r="I13" i="24"/>
  <c r="N18" i="24"/>
  <c r="C224" i="34" s="1"/>
  <c r="N21" i="24"/>
  <c r="C227" i="34" s="1"/>
  <c r="I318" i="24"/>
  <c r="N11" i="23"/>
  <c r="N19" i="23"/>
  <c r="C232" i="34" s="1"/>
  <c r="J32" i="23"/>
  <c r="I32" i="23"/>
  <c r="J87" i="23"/>
  <c r="I87" i="23"/>
  <c r="I108" i="23"/>
  <c r="J170" i="23"/>
  <c r="J184" i="23"/>
  <c r="J247" i="23"/>
  <c r="I247" i="23"/>
  <c r="J311" i="23"/>
  <c r="I311" i="23"/>
  <c r="J362" i="23"/>
  <c r="I362" i="23"/>
  <c r="N5" i="24"/>
  <c r="C211" i="34" s="1"/>
  <c r="J41" i="24"/>
  <c r="I41" i="24"/>
  <c r="I176" i="24"/>
  <c r="J176" i="24"/>
  <c r="I216" i="24"/>
  <c r="J45" i="25"/>
  <c r="I45" i="25"/>
  <c r="N8" i="24"/>
  <c r="C214" i="34" s="1"/>
  <c r="J341" i="24"/>
  <c r="I341" i="24"/>
  <c r="N21" i="25"/>
  <c r="J14" i="25"/>
  <c r="I14" i="25"/>
  <c r="J22" i="25"/>
  <c r="I22" i="25"/>
  <c r="J70" i="25"/>
  <c r="I70" i="25"/>
  <c r="J211" i="25"/>
  <c r="I211" i="25"/>
  <c r="J81" i="28"/>
  <c r="I81" i="28"/>
  <c r="N11" i="24"/>
  <c r="C217" i="34" s="1"/>
  <c r="J217" i="24"/>
  <c r="I217" i="24"/>
  <c r="J281" i="24"/>
  <c r="I281" i="24"/>
  <c r="I334" i="24"/>
  <c r="J349" i="24"/>
  <c r="J364" i="24"/>
  <c r="T10" i="25"/>
  <c r="I195" i="34" s="1"/>
  <c r="J112" i="25"/>
  <c r="I112" i="25"/>
  <c r="J194" i="25"/>
  <c r="I194" i="25"/>
  <c r="I305" i="25"/>
  <c r="J305" i="25"/>
  <c r="J344" i="25"/>
  <c r="I344" i="25"/>
  <c r="I136" i="26"/>
  <c r="I320" i="23"/>
  <c r="I336" i="23"/>
  <c r="I352" i="23"/>
  <c r="I368" i="23"/>
  <c r="I4" i="24"/>
  <c r="N14" i="24"/>
  <c r="C220" i="34" s="1"/>
  <c r="I20" i="24"/>
  <c r="I61" i="24"/>
  <c r="I67" i="24"/>
  <c r="J73" i="24"/>
  <c r="I73" i="24"/>
  <c r="I130" i="24"/>
  <c r="J150" i="24"/>
  <c r="I157" i="24"/>
  <c r="I197" i="24"/>
  <c r="J204" i="24"/>
  <c r="J224" i="24"/>
  <c r="J252" i="24"/>
  <c r="I259" i="24"/>
  <c r="J357" i="24"/>
  <c r="I357" i="24"/>
  <c r="J169" i="25"/>
  <c r="I169" i="25"/>
  <c r="J266" i="25"/>
  <c r="I266" i="25"/>
  <c r="J120" i="26"/>
  <c r="I120" i="26"/>
  <c r="N17" i="24"/>
  <c r="C223" i="34" s="1"/>
  <c r="I49" i="24"/>
  <c r="I110" i="24"/>
  <c r="J137" i="24"/>
  <c r="I137" i="24"/>
  <c r="I238" i="24"/>
  <c r="J245" i="24"/>
  <c r="I245" i="24"/>
  <c r="I282" i="24"/>
  <c r="J297" i="24"/>
  <c r="I297" i="24"/>
  <c r="I350" i="24"/>
  <c r="J365" i="24"/>
  <c r="J380" i="24"/>
  <c r="N14" i="25"/>
  <c r="J146" i="25"/>
  <c r="I146" i="25"/>
  <c r="I163" i="25"/>
  <c r="I170" i="25"/>
  <c r="J170" i="25"/>
  <c r="J186" i="25"/>
  <c r="J104" i="26"/>
  <c r="I104" i="26"/>
  <c r="J353" i="26"/>
  <c r="I353" i="26"/>
  <c r="J373" i="24"/>
  <c r="I373" i="24"/>
  <c r="J24" i="25"/>
  <c r="I24" i="25"/>
  <c r="J48" i="25"/>
  <c r="I48" i="25"/>
  <c r="J147" i="25"/>
  <c r="I147" i="25"/>
  <c r="J298" i="25"/>
  <c r="I298" i="25"/>
  <c r="J112" i="26"/>
  <c r="I112" i="26"/>
  <c r="I50" i="24"/>
  <c r="I62" i="24"/>
  <c r="I131" i="24"/>
  <c r="I138" i="24"/>
  <c r="I158" i="24"/>
  <c r="J185" i="24"/>
  <c r="I185" i="24"/>
  <c r="I232" i="24"/>
  <c r="J246" i="24"/>
  <c r="J268" i="24"/>
  <c r="I298" i="24"/>
  <c r="J313" i="24"/>
  <c r="I313" i="24"/>
  <c r="I366" i="24"/>
  <c r="J381" i="24"/>
  <c r="I15" i="25"/>
  <c r="J25" i="25"/>
  <c r="I25" i="25"/>
  <c r="I64" i="25"/>
  <c r="J81" i="25"/>
  <c r="J105" i="25"/>
  <c r="I105" i="25"/>
  <c r="J122" i="25"/>
  <c r="I180" i="25"/>
  <c r="J105" i="26"/>
  <c r="J105" i="24"/>
  <c r="I105" i="24"/>
  <c r="J261" i="24"/>
  <c r="I261" i="24"/>
  <c r="N8" i="25"/>
  <c r="N20" i="25"/>
  <c r="N11" i="25"/>
  <c r="C202" i="34" s="1"/>
  <c r="N7" i="25"/>
  <c r="C196" i="34" s="1"/>
  <c r="N9" i="25"/>
  <c r="N6" i="25"/>
  <c r="C190" i="34" s="1"/>
  <c r="N17" i="25"/>
  <c r="C200" i="34" s="1"/>
  <c r="N4" i="25"/>
  <c r="N12" i="25"/>
  <c r="N15" i="25"/>
  <c r="N19" i="25"/>
  <c r="C201" i="34" s="1"/>
  <c r="J2" i="25"/>
  <c r="J82" i="25"/>
  <c r="I82" i="25"/>
  <c r="I106" i="25"/>
  <c r="J106" i="25"/>
  <c r="J330" i="25"/>
  <c r="I330" i="25"/>
  <c r="J319" i="26"/>
  <c r="I319" i="26"/>
  <c r="N13" i="24"/>
  <c r="C219" i="34" s="1"/>
  <c r="I19" i="24"/>
  <c r="I27" i="24"/>
  <c r="I69" i="24"/>
  <c r="I75" i="24"/>
  <c r="I81" i="24"/>
  <c r="I152" i="24"/>
  <c r="I179" i="24"/>
  <c r="I186" i="24"/>
  <c r="I206" i="24"/>
  <c r="J233" i="24"/>
  <c r="I233" i="24"/>
  <c r="I254" i="24"/>
  <c r="J269" i="24"/>
  <c r="J284" i="24"/>
  <c r="I314" i="24"/>
  <c r="J329" i="24"/>
  <c r="I329" i="24"/>
  <c r="I2" i="25"/>
  <c r="N3" i="25"/>
  <c r="J83" i="25"/>
  <c r="I83" i="25"/>
  <c r="J59" i="26"/>
  <c r="I59" i="26"/>
  <c r="I304" i="26"/>
  <c r="J304" i="26"/>
  <c r="N16" i="24"/>
  <c r="C222" i="34" s="1"/>
  <c r="J57" i="24"/>
  <c r="I57" i="24"/>
  <c r="J112" i="24"/>
  <c r="J166" i="24"/>
  <c r="I213" i="24"/>
  <c r="J220" i="24"/>
  <c r="J240" i="24"/>
  <c r="J262" i="24"/>
  <c r="J277" i="24"/>
  <c r="I277" i="24"/>
  <c r="I322" i="24"/>
  <c r="N18" i="25"/>
  <c r="C194" i="34" s="1"/>
  <c r="I18" i="25"/>
  <c r="J41" i="25"/>
  <c r="I41" i="25"/>
  <c r="J58" i="25"/>
  <c r="I157" i="25"/>
  <c r="I253" i="25"/>
  <c r="I292" i="25"/>
  <c r="I51" i="26"/>
  <c r="J51" i="26"/>
  <c r="I67" i="26"/>
  <c r="J67" i="26"/>
  <c r="N3" i="24"/>
  <c r="C209" i="34" s="1"/>
  <c r="N19" i="24"/>
  <c r="C225" i="34" s="1"/>
  <c r="J153" i="24"/>
  <c r="I153" i="24"/>
  <c r="J345" i="24"/>
  <c r="I345" i="24"/>
  <c r="I42" i="25"/>
  <c r="J42" i="25"/>
  <c r="J51" i="25"/>
  <c r="I51" i="25"/>
  <c r="I68" i="26"/>
  <c r="J68" i="26"/>
  <c r="I250" i="26"/>
  <c r="N6" i="24"/>
  <c r="C212" i="34" s="1"/>
  <c r="J76" i="24"/>
  <c r="I113" i="24"/>
  <c r="I133" i="24"/>
  <c r="J140" i="24"/>
  <c r="J160" i="24"/>
  <c r="J214" i="24"/>
  <c r="J278" i="24"/>
  <c r="J293" i="24"/>
  <c r="I293" i="24"/>
  <c r="I338" i="24"/>
  <c r="T15" i="25"/>
  <c r="I188" i="34" s="1"/>
  <c r="T18" i="25"/>
  <c r="I194" i="34" s="1"/>
  <c r="T12" i="25"/>
  <c r="I198" i="25"/>
  <c r="J222" i="25"/>
  <c r="I285" i="25"/>
  <c r="I324" i="25"/>
  <c r="N9" i="24"/>
  <c r="C215" i="34" s="1"/>
  <c r="J201" i="24"/>
  <c r="I201" i="24"/>
  <c r="J361" i="24"/>
  <c r="I361" i="24"/>
  <c r="J199" i="25"/>
  <c r="I199" i="25"/>
  <c r="J223" i="25"/>
  <c r="I223" i="25"/>
  <c r="N5" i="26"/>
  <c r="N3" i="26"/>
  <c r="C175" i="34" s="1"/>
  <c r="N20" i="26"/>
  <c r="N12" i="26"/>
  <c r="I2" i="26"/>
  <c r="N17" i="26"/>
  <c r="C172" i="34" s="1"/>
  <c r="N13" i="26"/>
  <c r="N9" i="26"/>
  <c r="C173" i="34" s="1"/>
  <c r="N15" i="26"/>
  <c r="N14" i="26"/>
  <c r="C186" i="34" s="1"/>
  <c r="N6" i="26"/>
  <c r="N7" i="26"/>
  <c r="N18" i="26"/>
  <c r="C184" i="34" s="1"/>
  <c r="N21" i="26"/>
  <c r="C174" i="34" s="1"/>
  <c r="N8" i="26"/>
  <c r="N11" i="26"/>
  <c r="N2" i="26"/>
  <c r="C180" i="34" s="1"/>
  <c r="N4" i="26"/>
  <c r="C178" i="34" s="1"/>
  <c r="N16" i="26"/>
  <c r="N10" i="26"/>
  <c r="C182" i="34" s="1"/>
  <c r="J89" i="24"/>
  <c r="I89" i="24"/>
  <c r="J249" i="24"/>
  <c r="I249" i="24"/>
  <c r="J309" i="24"/>
  <c r="I309" i="24"/>
  <c r="N2" i="25"/>
  <c r="C199" i="34" s="1"/>
  <c r="J21" i="25"/>
  <c r="I21" i="25"/>
  <c r="J141" i="25"/>
  <c r="I141" i="25"/>
  <c r="J200" i="25"/>
  <c r="I200" i="25"/>
  <c r="J121" i="24"/>
  <c r="I121" i="24"/>
  <c r="J377" i="24"/>
  <c r="I377" i="24"/>
  <c r="N5" i="25"/>
  <c r="C207" i="34" s="1"/>
  <c r="J134" i="25"/>
  <c r="I134" i="25"/>
  <c r="N19" i="26"/>
  <c r="J168" i="26"/>
  <c r="I168" i="26"/>
  <c r="J202" i="26"/>
  <c r="I202" i="26"/>
  <c r="I83" i="26"/>
  <c r="J83" i="26"/>
  <c r="J137" i="26"/>
  <c r="I137" i="26"/>
  <c r="I209" i="26"/>
  <c r="J209" i="26"/>
  <c r="J312" i="26"/>
  <c r="I312" i="26"/>
  <c r="I4" i="27"/>
  <c r="N16" i="27"/>
  <c r="C162" i="34" s="1"/>
  <c r="N14" i="27"/>
  <c r="N6" i="27"/>
  <c r="N17" i="27"/>
  <c r="N21" i="27"/>
  <c r="N8" i="27"/>
  <c r="N10" i="27"/>
  <c r="C154" i="34" s="1"/>
  <c r="N20" i="27"/>
  <c r="N9" i="27"/>
  <c r="N12" i="27"/>
  <c r="C148" i="34" s="1"/>
  <c r="N3" i="27"/>
  <c r="N2" i="27"/>
  <c r="J4" i="27"/>
  <c r="I47" i="25"/>
  <c r="I111" i="25"/>
  <c r="I175" i="25"/>
  <c r="J193" i="25"/>
  <c r="J36" i="26"/>
  <c r="I45" i="26"/>
  <c r="I106" i="26"/>
  <c r="J128" i="26"/>
  <c r="J144" i="26"/>
  <c r="I144" i="26"/>
  <c r="J305" i="26"/>
  <c r="I305" i="26"/>
  <c r="J313" i="26"/>
  <c r="I313" i="26"/>
  <c r="J358" i="25"/>
  <c r="I358" i="25"/>
  <c r="J354" i="27"/>
  <c r="I354" i="27"/>
  <c r="J218" i="25"/>
  <c r="J378" i="25"/>
  <c r="I378" i="25"/>
  <c r="J22" i="26"/>
  <c r="I22" i="26"/>
  <c r="J161" i="26"/>
  <c r="I17" i="25"/>
  <c r="I54" i="25"/>
  <c r="I66" i="25"/>
  <c r="I89" i="25"/>
  <c r="I118" i="25"/>
  <c r="I130" i="25"/>
  <c r="I153" i="25"/>
  <c r="I182" i="25"/>
  <c r="J206" i="25"/>
  <c r="I231" i="25"/>
  <c r="I243" i="25"/>
  <c r="I255" i="25"/>
  <c r="I287" i="25"/>
  <c r="I319" i="25"/>
  <c r="J326" i="25"/>
  <c r="I326" i="25"/>
  <c r="I339" i="25"/>
  <c r="I359" i="25"/>
  <c r="I365" i="25"/>
  <c r="I372" i="25"/>
  <c r="I3" i="26"/>
  <c r="J19" i="26"/>
  <c r="J54" i="26"/>
  <c r="I54" i="26"/>
  <c r="I381" i="26"/>
  <c r="I31" i="25"/>
  <c r="I95" i="25"/>
  <c r="I159" i="25"/>
  <c r="J225" i="25"/>
  <c r="I262" i="25"/>
  <c r="I275" i="25"/>
  <c r="I294" i="25"/>
  <c r="I307" i="25"/>
  <c r="J346" i="25"/>
  <c r="I346" i="25"/>
  <c r="I14" i="26"/>
  <c r="I38" i="26"/>
  <c r="I55" i="26"/>
  <c r="J55" i="26"/>
  <c r="I71" i="26"/>
  <c r="J71" i="26"/>
  <c r="J99" i="26"/>
  <c r="J123" i="26"/>
  <c r="J154" i="26"/>
  <c r="I277" i="26"/>
  <c r="N18" i="27"/>
  <c r="C166" i="34" s="1"/>
  <c r="J278" i="27"/>
  <c r="I278" i="27"/>
  <c r="J10" i="26"/>
  <c r="I10" i="26"/>
  <c r="J24" i="26"/>
  <c r="I24" i="26"/>
  <c r="I39" i="26"/>
  <c r="J39" i="26"/>
  <c r="J56" i="26"/>
  <c r="I56" i="26"/>
  <c r="J86" i="26"/>
  <c r="I86" i="26"/>
  <c r="J100" i="26"/>
  <c r="I100" i="26"/>
  <c r="J340" i="26"/>
  <c r="I340" i="26"/>
  <c r="I32" i="25"/>
  <c r="I61" i="25"/>
  <c r="I67" i="25"/>
  <c r="J90" i="25"/>
  <c r="I96" i="25"/>
  <c r="I125" i="25"/>
  <c r="I131" i="25"/>
  <c r="J154" i="25"/>
  <c r="I160" i="25"/>
  <c r="I189" i="25"/>
  <c r="I226" i="25"/>
  <c r="I232" i="25"/>
  <c r="J250" i="25"/>
  <c r="I263" i="25"/>
  <c r="I269" i="25"/>
  <c r="I276" i="25"/>
  <c r="J282" i="25"/>
  <c r="I282" i="25"/>
  <c r="I295" i="25"/>
  <c r="I301" i="25"/>
  <c r="I308" i="25"/>
  <c r="J314" i="25"/>
  <c r="I314" i="25"/>
  <c r="I360" i="25"/>
  <c r="J366" i="25"/>
  <c r="J17" i="26"/>
  <c r="I17" i="26"/>
  <c r="I32" i="26"/>
  <c r="J116" i="26"/>
  <c r="I147" i="26"/>
  <c r="J147" i="26"/>
  <c r="J189" i="26"/>
  <c r="I189" i="26"/>
  <c r="J229" i="26"/>
  <c r="I229" i="26"/>
  <c r="I79" i="25"/>
  <c r="I143" i="25"/>
  <c r="J202" i="25"/>
  <c r="J334" i="25"/>
  <c r="I367" i="25"/>
  <c r="J374" i="25"/>
  <c r="I374" i="25"/>
  <c r="J8" i="26"/>
  <c r="J20" i="26"/>
  <c r="I20" i="26"/>
  <c r="J41" i="26"/>
  <c r="I41" i="26"/>
  <c r="J73" i="26"/>
  <c r="J88" i="26"/>
  <c r="I88" i="26"/>
  <c r="J132" i="26"/>
  <c r="I132" i="26"/>
  <c r="J333" i="26"/>
  <c r="I333" i="26"/>
  <c r="J360" i="26"/>
  <c r="I360" i="26"/>
  <c r="J68" i="27"/>
  <c r="I68" i="27"/>
  <c r="J264" i="26"/>
  <c r="I264" i="26"/>
  <c r="J74" i="25"/>
  <c r="I80" i="25"/>
  <c r="I109" i="25"/>
  <c r="I115" i="25"/>
  <c r="J138" i="25"/>
  <c r="I144" i="25"/>
  <c r="I173" i="25"/>
  <c r="I179" i="25"/>
  <c r="I203" i="25"/>
  <c r="J209" i="25"/>
  <c r="I221" i="25"/>
  <c r="I335" i="25"/>
  <c r="J342" i="25"/>
  <c r="I342" i="25"/>
  <c r="I355" i="25"/>
  <c r="I375" i="25"/>
  <c r="I381" i="25"/>
  <c r="J118" i="26"/>
  <c r="I118" i="26"/>
  <c r="J182" i="26"/>
  <c r="I182" i="26"/>
  <c r="J215" i="26"/>
  <c r="I325" i="26"/>
  <c r="I361" i="26"/>
  <c r="I86" i="25"/>
  <c r="I150" i="25"/>
  <c r="I191" i="25"/>
  <c r="I246" i="25"/>
  <c r="I271" i="25"/>
  <c r="I303" i="25"/>
  <c r="J362" i="25"/>
  <c r="I362" i="25"/>
  <c r="J27" i="26"/>
  <c r="I27" i="26"/>
  <c r="J81" i="26"/>
  <c r="J134" i="26"/>
  <c r="I134" i="26"/>
  <c r="J166" i="26"/>
  <c r="I166" i="26"/>
  <c r="J216" i="26"/>
  <c r="I216" i="26"/>
  <c r="J256" i="26"/>
  <c r="J326" i="26"/>
  <c r="I326" i="26"/>
  <c r="J37" i="27"/>
  <c r="I37" i="27"/>
  <c r="I44" i="27"/>
  <c r="J44" i="27"/>
  <c r="J162" i="28"/>
  <c r="I162" i="28"/>
  <c r="J186" i="29"/>
  <c r="I186" i="29"/>
  <c r="J265" i="29"/>
  <c r="I265" i="29"/>
  <c r="J257" i="26"/>
  <c r="I257" i="26"/>
  <c r="J107" i="27"/>
  <c r="I107" i="27"/>
  <c r="J177" i="27"/>
  <c r="I177" i="27"/>
  <c r="J340" i="27"/>
  <c r="I340" i="27"/>
  <c r="N3" i="28"/>
  <c r="I230" i="26"/>
  <c r="J368" i="26"/>
  <c r="J376" i="26"/>
  <c r="I376" i="26"/>
  <c r="T3" i="27"/>
  <c r="I150" i="34" s="1"/>
  <c r="I61" i="27"/>
  <c r="J61" i="27"/>
  <c r="I70" i="27"/>
  <c r="J184" i="26"/>
  <c r="I184" i="26"/>
  <c r="J328" i="26"/>
  <c r="I328" i="26"/>
  <c r="J369" i="26"/>
  <c r="I369" i="26"/>
  <c r="I332" i="27"/>
  <c r="J332" i="27"/>
  <c r="I157" i="26"/>
  <c r="J177" i="26"/>
  <c r="I197" i="26"/>
  <c r="I218" i="26"/>
  <c r="J224" i="26"/>
  <c r="J231" i="26"/>
  <c r="I266" i="26"/>
  <c r="J272" i="26"/>
  <c r="J280" i="26"/>
  <c r="I280" i="26"/>
  <c r="I293" i="26"/>
  <c r="J321" i="26"/>
  <c r="I321" i="26"/>
  <c r="J377" i="26"/>
  <c r="J133" i="27"/>
  <c r="I133" i="27"/>
  <c r="J65" i="26"/>
  <c r="J151" i="26"/>
  <c r="J232" i="26"/>
  <c r="I232" i="26"/>
  <c r="I245" i="26"/>
  <c r="J273" i="26"/>
  <c r="I273" i="26"/>
  <c r="I342" i="26"/>
  <c r="I349" i="26"/>
  <c r="J5" i="27"/>
  <c r="J164" i="27"/>
  <c r="I164" i="27"/>
  <c r="J15" i="27"/>
  <c r="I15" i="27"/>
  <c r="J165" i="27"/>
  <c r="I165" i="27"/>
  <c r="J210" i="27"/>
  <c r="I210" i="27"/>
  <c r="J257" i="27"/>
  <c r="I257" i="27"/>
  <c r="I31" i="27"/>
  <c r="J31" i="27"/>
  <c r="J103" i="26"/>
  <c r="J115" i="26"/>
  <c r="I165" i="26"/>
  <c r="J192" i="26"/>
  <c r="J199" i="26"/>
  <c r="J336" i="26"/>
  <c r="J344" i="26"/>
  <c r="I344" i="26"/>
  <c r="I357" i="26"/>
  <c r="N11" i="27"/>
  <c r="T6" i="27"/>
  <c r="I151" i="34" s="1"/>
  <c r="J157" i="27"/>
  <c r="I203" i="27"/>
  <c r="J200" i="26"/>
  <c r="I200" i="26"/>
  <c r="J296" i="26"/>
  <c r="I296" i="26"/>
  <c r="J337" i="26"/>
  <c r="I337" i="26"/>
  <c r="J80" i="27"/>
  <c r="I80" i="27"/>
  <c r="T8" i="26"/>
  <c r="I183" i="34" s="1"/>
  <c r="I173" i="26"/>
  <c r="J193" i="26"/>
  <c r="I213" i="26"/>
  <c r="I234" i="26"/>
  <c r="J240" i="26"/>
  <c r="J248" i="26"/>
  <c r="I248" i="26"/>
  <c r="I261" i="26"/>
  <c r="J289" i="26"/>
  <c r="I289" i="26"/>
  <c r="I345" i="26"/>
  <c r="I351" i="26"/>
  <c r="I358" i="26"/>
  <c r="I365" i="26"/>
  <c r="I13" i="27"/>
  <c r="I304" i="27"/>
  <c r="J368" i="27"/>
  <c r="I368" i="27"/>
  <c r="J241" i="26"/>
  <c r="I241" i="26"/>
  <c r="I297" i="27"/>
  <c r="T20" i="26"/>
  <c r="I185" i="34" s="1"/>
  <c r="J160" i="26"/>
  <c r="J167" i="26"/>
  <c r="I214" i="26"/>
  <c r="I221" i="26"/>
  <c r="I262" i="26"/>
  <c r="I269" i="26"/>
  <c r="T20" i="27"/>
  <c r="I57" i="27"/>
  <c r="I82" i="27"/>
  <c r="I113" i="27"/>
  <c r="J244" i="27"/>
  <c r="I244" i="27"/>
  <c r="N15" i="27"/>
  <c r="N13" i="27"/>
  <c r="C156" i="34" s="1"/>
  <c r="J237" i="27"/>
  <c r="I237" i="27"/>
  <c r="J97" i="28"/>
  <c r="I97" i="28"/>
  <c r="J292" i="27"/>
  <c r="I292" i="27"/>
  <c r="J333" i="27"/>
  <c r="I333" i="27"/>
  <c r="N14" i="28"/>
  <c r="I3" i="27"/>
  <c r="T8" i="27"/>
  <c r="I159" i="34" s="1"/>
  <c r="I33" i="27"/>
  <c r="I178" i="27"/>
  <c r="J204" i="27"/>
  <c r="J211" i="27"/>
  <c r="I258" i="27"/>
  <c r="J285" i="27"/>
  <c r="I285" i="27"/>
  <c r="I305" i="27"/>
  <c r="J347" i="27"/>
  <c r="I369" i="27"/>
  <c r="J113" i="28"/>
  <c r="I113" i="28"/>
  <c r="J212" i="27"/>
  <c r="I212" i="27"/>
  <c r="J356" i="27"/>
  <c r="I356" i="27"/>
  <c r="J129" i="28"/>
  <c r="I129" i="28"/>
  <c r="I59" i="27"/>
  <c r="I85" i="27"/>
  <c r="J109" i="27"/>
  <c r="I116" i="27"/>
  <c r="I128" i="27"/>
  <c r="J140" i="27"/>
  <c r="J147" i="27"/>
  <c r="I153" i="27"/>
  <c r="J180" i="27"/>
  <c r="I180" i="27"/>
  <c r="I213" i="27"/>
  <c r="J252" i="27"/>
  <c r="J260" i="27"/>
  <c r="I260" i="27"/>
  <c r="I313" i="27"/>
  <c r="J349" i="27"/>
  <c r="I349" i="27"/>
  <c r="I357" i="27"/>
  <c r="I22" i="28"/>
  <c r="N7" i="27"/>
  <c r="C163" i="34" s="1"/>
  <c r="N5" i="27"/>
  <c r="N19" i="27"/>
  <c r="C161" i="34" s="1"/>
  <c r="N4" i="27"/>
  <c r="C155" i="34" s="1"/>
  <c r="J28" i="27"/>
  <c r="J35" i="27"/>
  <c r="J47" i="27"/>
  <c r="I66" i="27"/>
  <c r="I97" i="27"/>
  <c r="J173" i="27"/>
  <c r="I226" i="27"/>
  <c r="J253" i="27"/>
  <c r="I253" i="27"/>
  <c r="I273" i="27"/>
  <c r="I321" i="27"/>
  <c r="J363" i="27"/>
  <c r="N18" i="28"/>
  <c r="J8" i="28"/>
  <c r="I8" i="28"/>
  <c r="I38" i="28"/>
  <c r="J145" i="28"/>
  <c r="I145" i="28"/>
  <c r="J181" i="28"/>
  <c r="I181" i="28"/>
  <c r="J308" i="27"/>
  <c r="I308" i="27"/>
  <c r="J372" i="27"/>
  <c r="I372" i="27"/>
  <c r="J10" i="29"/>
  <c r="I10" i="29"/>
  <c r="N12" i="29"/>
  <c r="N17" i="29"/>
  <c r="C123" i="34" s="1"/>
  <c r="J29" i="27"/>
  <c r="I36" i="27"/>
  <c r="J60" i="27"/>
  <c r="J67" i="27"/>
  <c r="J79" i="27"/>
  <c r="I98" i="27"/>
  <c r="I129" i="27"/>
  <c r="J301" i="27"/>
  <c r="I301" i="27"/>
  <c r="T20" i="28"/>
  <c r="I134" i="34" s="1"/>
  <c r="N4" i="28"/>
  <c r="J228" i="27"/>
  <c r="I228" i="27"/>
  <c r="J365" i="27"/>
  <c r="I365" i="27"/>
  <c r="N11" i="28"/>
  <c r="J92" i="27"/>
  <c r="J99" i="27"/>
  <c r="I105" i="27"/>
  <c r="J111" i="27"/>
  <c r="I118" i="27"/>
  <c r="I130" i="27"/>
  <c r="I155" i="27"/>
  <c r="I182" i="27"/>
  <c r="I201" i="27"/>
  <c r="J221" i="27"/>
  <c r="I221" i="27"/>
  <c r="I241" i="27"/>
  <c r="I262" i="27"/>
  <c r="J315" i="27"/>
  <c r="I337" i="27"/>
  <c r="J276" i="27"/>
  <c r="I276" i="27"/>
  <c r="J324" i="27"/>
  <c r="I324" i="27"/>
  <c r="J9" i="28"/>
  <c r="I9" i="28"/>
  <c r="J341" i="28"/>
  <c r="I341" i="28"/>
  <c r="J359" i="28"/>
  <c r="I359" i="28"/>
  <c r="N11" i="29"/>
  <c r="J196" i="27"/>
  <c r="I196" i="27"/>
  <c r="J269" i="27"/>
  <c r="I269" i="27"/>
  <c r="J381" i="27"/>
  <c r="I381" i="27"/>
  <c r="N7" i="28"/>
  <c r="N8" i="28"/>
  <c r="J4" i="28"/>
  <c r="N6" i="28"/>
  <c r="I4" i="28"/>
  <c r="N20" i="28"/>
  <c r="C134" i="34" s="1"/>
  <c r="N16" i="28"/>
  <c r="N9" i="28"/>
  <c r="N12" i="28"/>
  <c r="C138" i="34" s="1"/>
  <c r="N10" i="28"/>
  <c r="J33" i="28"/>
  <c r="I33" i="28"/>
  <c r="I118" i="28"/>
  <c r="J342" i="28"/>
  <c r="I342" i="28"/>
  <c r="I50" i="27"/>
  <c r="I81" i="27"/>
  <c r="J156" i="27"/>
  <c r="J163" i="27"/>
  <c r="J189" i="27"/>
  <c r="I249" i="27"/>
  <c r="J317" i="27"/>
  <c r="I317" i="27"/>
  <c r="I345" i="27"/>
  <c r="N5" i="28"/>
  <c r="N15" i="28"/>
  <c r="J49" i="28"/>
  <c r="I49" i="28"/>
  <c r="N17" i="28"/>
  <c r="N19" i="28"/>
  <c r="C145" i="34" s="1"/>
  <c r="J325" i="28"/>
  <c r="I325" i="28"/>
  <c r="J343" i="28"/>
  <c r="I343" i="28"/>
  <c r="J17" i="29"/>
  <c r="I17" i="29"/>
  <c r="J90" i="29"/>
  <c r="I90" i="29"/>
  <c r="J169" i="29"/>
  <c r="I169" i="29"/>
  <c r="J346" i="29"/>
  <c r="I346" i="29"/>
  <c r="J326" i="28"/>
  <c r="I326" i="28"/>
  <c r="J170" i="29"/>
  <c r="I170" i="29"/>
  <c r="J249" i="29"/>
  <c r="I249" i="29"/>
  <c r="N13" i="28"/>
  <c r="C135" i="34" s="1"/>
  <c r="J175" i="28"/>
  <c r="J183" i="28"/>
  <c r="I183" i="28"/>
  <c r="I292" i="28"/>
  <c r="J292" i="28"/>
  <c r="J309" i="28"/>
  <c r="I309" i="28"/>
  <c r="J327" i="28"/>
  <c r="I327" i="28"/>
  <c r="J73" i="29"/>
  <c r="I73" i="29"/>
  <c r="J250" i="29"/>
  <c r="I250" i="29"/>
  <c r="J329" i="29"/>
  <c r="I329" i="29"/>
  <c r="I276" i="28"/>
  <c r="J276" i="28"/>
  <c r="J293" i="28"/>
  <c r="I293" i="28"/>
  <c r="J310" i="28"/>
  <c r="I310" i="28"/>
  <c r="J74" i="29"/>
  <c r="I74" i="29"/>
  <c r="J153" i="29"/>
  <c r="I153" i="29"/>
  <c r="J330" i="29"/>
  <c r="I330" i="29"/>
  <c r="J197" i="28"/>
  <c r="I197" i="28"/>
  <c r="I260" i="28"/>
  <c r="J260" i="28"/>
  <c r="J277" i="28"/>
  <c r="I277" i="28"/>
  <c r="J294" i="28"/>
  <c r="I294" i="28"/>
  <c r="J311" i="28"/>
  <c r="I311" i="28"/>
  <c r="J154" i="29"/>
  <c r="I154" i="29"/>
  <c r="J233" i="29"/>
  <c r="I233" i="29"/>
  <c r="N21" i="28"/>
  <c r="C144" i="34" s="1"/>
  <c r="I24" i="28"/>
  <c r="I40" i="28"/>
  <c r="I56" i="28"/>
  <c r="I72" i="28"/>
  <c r="I88" i="28"/>
  <c r="I104" i="28"/>
  <c r="I120" i="28"/>
  <c r="I136" i="28"/>
  <c r="I244" i="28"/>
  <c r="J244" i="28"/>
  <c r="J261" i="28"/>
  <c r="I261" i="28"/>
  <c r="J278" i="28"/>
  <c r="I278" i="28"/>
  <c r="J295" i="28"/>
  <c r="I295" i="28"/>
  <c r="J57" i="29"/>
  <c r="I57" i="29"/>
  <c r="J234" i="29"/>
  <c r="I234" i="29"/>
  <c r="J313" i="29"/>
  <c r="I313" i="29"/>
  <c r="N2" i="28"/>
  <c r="I164" i="28"/>
  <c r="J177" i="28"/>
  <c r="I198" i="28"/>
  <c r="I212" i="28"/>
  <c r="I228" i="28"/>
  <c r="J228" i="28"/>
  <c r="J245" i="28"/>
  <c r="I245" i="28"/>
  <c r="J262" i="28"/>
  <c r="I262" i="28"/>
  <c r="J279" i="28"/>
  <c r="I279" i="28"/>
  <c r="J313" i="28"/>
  <c r="I313" i="28"/>
  <c r="J58" i="29"/>
  <c r="I58" i="29"/>
  <c r="J137" i="29"/>
  <c r="I137" i="29"/>
  <c r="J314" i="29"/>
  <c r="I314" i="29"/>
  <c r="J199" i="28"/>
  <c r="I199" i="28"/>
  <c r="J213" i="28"/>
  <c r="I213" i="28"/>
  <c r="J229" i="28"/>
  <c r="I229" i="28"/>
  <c r="J246" i="28"/>
  <c r="I246" i="28"/>
  <c r="J263" i="28"/>
  <c r="I263" i="28"/>
  <c r="J138" i="29"/>
  <c r="I138" i="29"/>
  <c r="J217" i="29"/>
  <c r="I217" i="29"/>
  <c r="J214" i="28"/>
  <c r="I214" i="28"/>
  <c r="J230" i="28"/>
  <c r="I230" i="28"/>
  <c r="J247" i="28"/>
  <c r="I247" i="28"/>
  <c r="I297" i="28"/>
  <c r="J41" i="29"/>
  <c r="I41" i="29"/>
  <c r="J218" i="29"/>
  <c r="I218" i="29"/>
  <c r="J297" i="29"/>
  <c r="I297" i="29"/>
  <c r="I20" i="28"/>
  <c r="I36" i="28"/>
  <c r="I52" i="28"/>
  <c r="I68" i="28"/>
  <c r="I84" i="28"/>
  <c r="I100" i="28"/>
  <c r="I116" i="28"/>
  <c r="I132" i="28"/>
  <c r="I148" i="28"/>
  <c r="J159" i="28"/>
  <c r="J215" i="28"/>
  <c r="I215" i="28"/>
  <c r="J231" i="28"/>
  <c r="I231" i="28"/>
  <c r="N9" i="29"/>
  <c r="C124" i="34" s="1"/>
  <c r="J42" i="29"/>
  <c r="I42" i="29"/>
  <c r="J121" i="29"/>
  <c r="I121" i="29"/>
  <c r="J298" i="29"/>
  <c r="I298" i="29"/>
  <c r="J377" i="29"/>
  <c r="I377" i="29"/>
  <c r="I31" i="28"/>
  <c r="I47" i="28"/>
  <c r="I63" i="28"/>
  <c r="I79" i="28"/>
  <c r="I95" i="28"/>
  <c r="I111" i="28"/>
  <c r="I127" i="28"/>
  <c r="I143" i="28"/>
  <c r="J207" i="28"/>
  <c r="J216" i="28"/>
  <c r="I216" i="28"/>
  <c r="I265" i="28"/>
  <c r="J373" i="28"/>
  <c r="I373" i="28"/>
  <c r="J122" i="29"/>
  <c r="I122" i="29"/>
  <c r="J201" i="29"/>
  <c r="I201" i="29"/>
  <c r="J378" i="29"/>
  <c r="I378" i="29"/>
  <c r="J374" i="28"/>
  <c r="I374" i="28"/>
  <c r="J25" i="29"/>
  <c r="I25" i="29"/>
  <c r="J202" i="29"/>
  <c r="I202" i="29"/>
  <c r="J281" i="29"/>
  <c r="I281" i="29"/>
  <c r="I217" i="28"/>
  <c r="I233" i="28"/>
  <c r="J357" i="28"/>
  <c r="I357" i="28"/>
  <c r="J375" i="28"/>
  <c r="I375" i="28"/>
  <c r="J26" i="29"/>
  <c r="I26" i="29"/>
  <c r="J105" i="29"/>
  <c r="I105" i="29"/>
  <c r="J282" i="29"/>
  <c r="I282" i="29"/>
  <c r="J361" i="29"/>
  <c r="I361" i="29"/>
  <c r="J167" i="28"/>
  <c r="I173" i="28"/>
  <c r="J358" i="28"/>
  <c r="I358" i="28"/>
  <c r="T18" i="29"/>
  <c r="I115" i="34" s="1"/>
  <c r="J106" i="29"/>
  <c r="I106" i="29"/>
  <c r="J185" i="29"/>
  <c r="I185" i="29"/>
  <c r="J362" i="29"/>
  <c r="I362" i="29"/>
  <c r="J308" i="28"/>
  <c r="J324" i="28"/>
  <c r="J340" i="28"/>
  <c r="J356" i="28"/>
  <c r="J372" i="28"/>
  <c r="N20" i="29"/>
  <c r="J8" i="29"/>
  <c r="N19" i="29"/>
  <c r="J24" i="29"/>
  <c r="J40" i="29"/>
  <c r="J56" i="29"/>
  <c r="J72" i="29"/>
  <c r="J88" i="29"/>
  <c r="J104" i="29"/>
  <c r="J120" i="29"/>
  <c r="J136" i="29"/>
  <c r="J152" i="29"/>
  <c r="J168" i="29"/>
  <c r="J184" i="29"/>
  <c r="J200" i="29"/>
  <c r="J216" i="29"/>
  <c r="J232" i="29"/>
  <c r="J248" i="29"/>
  <c r="J264" i="29"/>
  <c r="J280" i="29"/>
  <c r="J296" i="29"/>
  <c r="J312" i="29"/>
  <c r="J328" i="29"/>
  <c r="J344" i="29"/>
  <c r="J360" i="29"/>
  <c r="J376" i="29"/>
  <c r="N15" i="29"/>
  <c r="N4" i="29"/>
  <c r="N13" i="29"/>
  <c r="C110" i="34" s="1"/>
  <c r="N10" i="29"/>
  <c r="C126" i="34" s="1"/>
  <c r="N16" i="29"/>
  <c r="C113" i="34" s="1"/>
  <c r="N6" i="29"/>
  <c r="I3" i="29"/>
  <c r="N21" i="29"/>
  <c r="I19" i="29"/>
  <c r="I27" i="29"/>
  <c r="I43" i="29"/>
  <c r="I59" i="29"/>
  <c r="I75" i="29"/>
  <c r="I91" i="29"/>
  <c r="I107" i="29"/>
  <c r="I123" i="29"/>
  <c r="I139" i="29"/>
  <c r="I155" i="29"/>
  <c r="I171" i="29"/>
  <c r="I187" i="29"/>
  <c r="I203" i="29"/>
  <c r="I219" i="29"/>
  <c r="I235" i="29"/>
  <c r="I251" i="29"/>
  <c r="I267" i="29"/>
  <c r="I283" i="29"/>
  <c r="I299" i="29"/>
  <c r="I315" i="29"/>
  <c r="I331" i="29"/>
  <c r="I347" i="29"/>
  <c r="I363" i="29"/>
  <c r="I379" i="29"/>
  <c r="J3" i="29"/>
  <c r="N8" i="29"/>
  <c r="N14" i="29"/>
  <c r="C109" i="34" s="1"/>
  <c r="I9" i="29"/>
  <c r="N5" i="29"/>
  <c r="C125" i="34" s="1"/>
  <c r="I232" i="28"/>
  <c r="I248" i="28"/>
  <c r="I264" i="28"/>
  <c r="I280" i="28"/>
  <c r="I296" i="28"/>
  <c r="I312" i="28"/>
  <c r="I328" i="28"/>
  <c r="I344" i="28"/>
  <c r="I360" i="28"/>
  <c r="N7" i="29"/>
  <c r="I12" i="29"/>
  <c r="I28" i="29"/>
  <c r="I44" i="29"/>
  <c r="I60" i="29"/>
  <c r="I76" i="29"/>
  <c r="I92" i="29"/>
  <c r="I108" i="29"/>
  <c r="I124" i="29"/>
  <c r="I140" i="29"/>
  <c r="I156" i="29"/>
  <c r="I172" i="29"/>
  <c r="I188" i="29"/>
  <c r="I204" i="29"/>
  <c r="I220" i="29"/>
  <c r="I236" i="29"/>
  <c r="I252" i="29"/>
  <c r="I268" i="29"/>
  <c r="I284" i="29"/>
  <c r="I300" i="29"/>
  <c r="I316" i="29"/>
  <c r="I332" i="29"/>
  <c r="I348" i="29"/>
  <c r="I364" i="29"/>
  <c r="I380" i="29"/>
  <c r="N18" i="29"/>
  <c r="N2" i="29"/>
  <c r="C118" i="34" s="1"/>
  <c r="I329" i="28"/>
  <c r="I345" i="28"/>
  <c r="I361" i="28"/>
  <c r="I377" i="28"/>
  <c r="I5" i="29"/>
  <c r="N3" i="29"/>
  <c r="C121" i="34" s="1"/>
  <c r="I21" i="29"/>
  <c r="I29" i="29"/>
  <c r="I45" i="29"/>
  <c r="I61" i="29"/>
  <c r="I77" i="29"/>
  <c r="I93" i="29"/>
  <c r="I109" i="29"/>
  <c r="I125" i="29"/>
  <c r="I141" i="29"/>
  <c r="I157" i="29"/>
  <c r="I173" i="29"/>
  <c r="I189" i="29"/>
  <c r="I205" i="29"/>
  <c r="I221" i="29"/>
  <c r="I237" i="29"/>
  <c r="I253" i="29"/>
  <c r="I269" i="29"/>
  <c r="I285" i="29"/>
  <c r="I301" i="29"/>
  <c r="I317" i="29"/>
  <c r="I333" i="29"/>
  <c r="I349" i="29"/>
  <c r="I365" i="29"/>
  <c r="I381" i="29"/>
  <c r="T6" i="30"/>
  <c r="I92" i="34" s="1"/>
  <c r="T13" i="30"/>
  <c r="I99" i="34" s="1"/>
  <c r="T4" i="30"/>
  <c r="I90" i="34" s="1"/>
  <c r="T3" i="30"/>
  <c r="I89" i="34" s="1"/>
  <c r="T14" i="30"/>
  <c r="I100" i="34" s="1"/>
  <c r="T19" i="30"/>
  <c r="I105" i="34" s="1"/>
  <c r="T10" i="30"/>
  <c r="I96" i="34" s="1"/>
  <c r="T18" i="30"/>
  <c r="I104" i="34" s="1"/>
  <c r="T2" i="30"/>
  <c r="I88" i="34" s="1"/>
  <c r="T11" i="30"/>
  <c r="I97" i="34" s="1"/>
  <c r="T20" i="30"/>
  <c r="I106" i="34" s="1"/>
  <c r="T8" i="30"/>
  <c r="I94" i="34" s="1"/>
  <c r="T7" i="30"/>
  <c r="I93" i="34" s="1"/>
  <c r="T9" i="30"/>
  <c r="I95" i="34" s="1"/>
  <c r="T5" i="30"/>
  <c r="I91" i="34" s="1"/>
  <c r="I46" i="30"/>
  <c r="I94" i="30"/>
  <c r="N18" i="30"/>
  <c r="C104" i="34" s="1"/>
  <c r="J14" i="30"/>
  <c r="I17" i="30"/>
  <c r="I25" i="30"/>
  <c r="J30" i="30"/>
  <c r="I41" i="30"/>
  <c r="I57" i="30"/>
  <c r="J62" i="30"/>
  <c r="I73" i="30"/>
  <c r="J78" i="30"/>
  <c r="I89" i="30"/>
  <c r="I105" i="30"/>
  <c r="J110" i="30"/>
  <c r="I121" i="30"/>
  <c r="J126" i="30"/>
  <c r="I137" i="30"/>
  <c r="J142" i="30"/>
  <c r="I153" i="30"/>
  <c r="J158" i="30"/>
  <c r="I169" i="30"/>
  <c r="J174" i="30"/>
  <c r="I185" i="30"/>
  <c r="J190" i="30"/>
  <c r="I201" i="30"/>
  <c r="J206" i="30"/>
  <c r="I217" i="30"/>
  <c r="J222" i="30"/>
  <c r="I233" i="30"/>
  <c r="J238" i="30"/>
  <c r="I249" i="30"/>
  <c r="J254" i="30"/>
  <c r="I265" i="30"/>
  <c r="J270" i="30"/>
  <c r="I281" i="30"/>
  <c r="J286" i="30"/>
  <c r="I297" i="30"/>
  <c r="J302" i="30"/>
  <c r="I313" i="30"/>
  <c r="J318" i="30"/>
  <c r="I329" i="30"/>
  <c r="J334" i="30"/>
  <c r="I345" i="30"/>
  <c r="J350" i="30"/>
  <c r="I361" i="30"/>
  <c r="J366" i="30"/>
  <c r="I377" i="30"/>
  <c r="I4" i="30"/>
  <c r="N16" i="30"/>
  <c r="C102" i="34" s="1"/>
  <c r="I20" i="30"/>
  <c r="I340" i="30"/>
  <c r="I356" i="30"/>
  <c r="I372" i="30"/>
  <c r="N4" i="30"/>
  <c r="C90" i="34" s="1"/>
  <c r="I7" i="30"/>
  <c r="N3" i="30"/>
  <c r="C89" i="34" s="1"/>
  <c r="I31" i="30"/>
  <c r="I47" i="30"/>
  <c r="I63" i="30"/>
  <c r="I79" i="30"/>
  <c r="I95" i="30"/>
  <c r="I111" i="30"/>
  <c r="I127" i="30"/>
  <c r="I143" i="30"/>
  <c r="I159" i="30"/>
  <c r="I175" i="30"/>
  <c r="I191" i="30"/>
  <c r="I207" i="30"/>
  <c r="I223" i="30"/>
  <c r="I239" i="30"/>
  <c r="I255" i="30"/>
  <c r="I271" i="30"/>
  <c r="I287" i="30"/>
  <c r="I303" i="30"/>
  <c r="I319" i="30"/>
  <c r="I335" i="30"/>
  <c r="I351" i="30"/>
  <c r="I367" i="30"/>
  <c r="N9" i="30"/>
  <c r="C95" i="34" s="1"/>
  <c r="I10" i="30"/>
  <c r="N7" i="30"/>
  <c r="C93" i="34" s="1"/>
  <c r="I362" i="30"/>
  <c r="I378" i="30"/>
  <c r="N8" i="30"/>
  <c r="C94" i="34" s="1"/>
  <c r="N20" i="30"/>
  <c r="C106" i="34" s="1"/>
  <c r="I32" i="30"/>
  <c r="I48" i="30"/>
  <c r="I64" i="30"/>
  <c r="I80" i="30"/>
  <c r="I96" i="30"/>
  <c r="I112" i="30"/>
  <c r="I128" i="30"/>
  <c r="I144" i="30"/>
  <c r="I160" i="30"/>
  <c r="I176" i="30"/>
  <c r="I192" i="30"/>
  <c r="I208" i="30"/>
  <c r="I224" i="30"/>
  <c r="I240" i="30"/>
  <c r="I256" i="30"/>
  <c r="I272" i="30"/>
  <c r="I288" i="30"/>
  <c r="I304" i="30"/>
  <c r="I320" i="30"/>
  <c r="I336" i="30"/>
  <c r="I352" i="30"/>
  <c r="I368" i="30"/>
  <c r="I3" i="30"/>
  <c r="N12" i="30"/>
  <c r="C98" i="34" s="1"/>
  <c r="I19" i="30"/>
  <c r="J3" i="30"/>
  <c r="N2" i="30"/>
  <c r="C88" i="34" s="1"/>
  <c r="N13" i="30"/>
  <c r="C99" i="34" s="1"/>
  <c r="I9" i="30"/>
  <c r="N6" i="30"/>
  <c r="C92" i="34" s="1"/>
  <c r="I33" i="30"/>
  <c r="I49" i="30"/>
  <c r="I65" i="30"/>
  <c r="I81" i="30"/>
  <c r="I97" i="30"/>
  <c r="I113" i="30"/>
  <c r="I129" i="30"/>
  <c r="I145" i="30"/>
  <c r="I161" i="30"/>
  <c r="I177" i="30"/>
  <c r="I193" i="30"/>
  <c r="I209" i="30"/>
  <c r="I225" i="30"/>
  <c r="I241" i="30"/>
  <c r="I257" i="30"/>
  <c r="I273" i="30"/>
  <c r="I289" i="30"/>
  <c r="I305" i="30"/>
  <c r="I321" i="30"/>
  <c r="I337" i="30"/>
  <c r="I353" i="30"/>
  <c r="I369" i="30"/>
  <c r="N15" i="30"/>
  <c r="C101" i="34" s="1"/>
  <c r="I12" i="30"/>
  <c r="I156" i="30"/>
  <c r="I172" i="30"/>
  <c r="I188" i="30"/>
  <c r="I204" i="30"/>
  <c r="I220" i="30"/>
  <c r="I236" i="30"/>
  <c r="I252" i="30"/>
  <c r="I268" i="30"/>
  <c r="I284" i="30"/>
  <c r="I300" i="30"/>
  <c r="I316" i="30"/>
  <c r="I332" i="30"/>
  <c r="I348" i="30"/>
  <c r="I364" i="30"/>
  <c r="I380" i="30"/>
  <c r="N14" i="30"/>
  <c r="C100" i="34" s="1"/>
  <c r="I87" i="30"/>
  <c r="I103" i="30"/>
  <c r="I119" i="30"/>
  <c r="I135" i="30"/>
  <c r="I151" i="30"/>
  <c r="I167" i="30"/>
  <c r="I183" i="30"/>
  <c r="I199" i="30"/>
  <c r="I215" i="30"/>
  <c r="I231" i="30"/>
  <c r="I247" i="30"/>
  <c r="I263" i="30"/>
  <c r="I279" i="30"/>
  <c r="I295" i="30"/>
  <c r="I311" i="30"/>
  <c r="I327" i="30"/>
  <c r="I343" i="30"/>
  <c r="I359" i="30"/>
  <c r="I375" i="30"/>
  <c r="I2" i="30"/>
  <c r="N5" i="30"/>
  <c r="C91" i="34" s="1"/>
  <c r="I18" i="30"/>
  <c r="J2" i="30"/>
  <c r="N10" i="30"/>
  <c r="C96" i="34" s="1"/>
  <c r="I37" i="31"/>
  <c r="I53" i="31"/>
  <c r="I69" i="31"/>
  <c r="I85" i="31"/>
  <c r="I101" i="31"/>
  <c r="I117" i="31"/>
  <c r="I124" i="31"/>
  <c r="J157" i="31"/>
  <c r="J174" i="31"/>
  <c r="I184" i="31"/>
  <c r="I209" i="31"/>
  <c r="I234" i="31"/>
  <c r="I261" i="31"/>
  <c r="I268" i="31"/>
  <c r="J285" i="31"/>
  <c r="G85" i="34"/>
  <c r="G69" i="34"/>
  <c r="J21" i="31"/>
  <c r="I28" i="31"/>
  <c r="I44" i="31"/>
  <c r="I60" i="31"/>
  <c r="I76" i="31"/>
  <c r="I92" i="31"/>
  <c r="I108" i="31"/>
  <c r="J141" i="31"/>
  <c r="J150" i="31"/>
  <c r="I201" i="31"/>
  <c r="J278" i="31"/>
  <c r="I329" i="31"/>
  <c r="I252" i="31"/>
  <c r="J269" i="31"/>
  <c r="J286" i="31"/>
  <c r="I296" i="31"/>
  <c r="I321" i="31"/>
  <c r="I346" i="31"/>
  <c r="I373" i="31"/>
  <c r="I13" i="31"/>
  <c r="I17" i="31"/>
  <c r="J381" i="31"/>
  <c r="H83" i="34"/>
  <c r="J126" i="31"/>
  <c r="I236" i="31"/>
  <c r="J253" i="31"/>
  <c r="J270" i="31"/>
  <c r="I220" i="31"/>
  <c r="J237" i="31"/>
  <c r="J254" i="31"/>
  <c r="I348" i="31"/>
  <c r="J365" i="31"/>
  <c r="G86" i="34"/>
  <c r="G70" i="34"/>
  <c r="H73" i="34"/>
  <c r="I129" i="31"/>
  <c r="I137" i="31"/>
  <c r="I170" i="31"/>
  <c r="I197" i="31"/>
  <c r="I204" i="31"/>
  <c r="J221" i="31"/>
  <c r="J238" i="31"/>
  <c r="I248" i="31"/>
  <c r="I273" i="31"/>
  <c r="I298" i="31"/>
  <c r="I325" i="31"/>
  <c r="I332" i="31"/>
  <c r="J349" i="31"/>
  <c r="J366" i="31"/>
  <c r="J214" i="31"/>
  <c r="J342" i="31"/>
  <c r="I377" i="31"/>
  <c r="G84" i="34"/>
  <c r="I130" i="31"/>
  <c r="I138" i="31"/>
  <c r="J198" i="31"/>
  <c r="I249" i="31"/>
  <c r="J326" i="31"/>
  <c r="N7" i="31"/>
  <c r="C73" i="34" s="1"/>
  <c r="I2" i="31"/>
  <c r="N11" i="31"/>
  <c r="C77" i="34" s="1"/>
  <c r="I34" i="31"/>
  <c r="I50" i="31"/>
  <c r="I66" i="31"/>
  <c r="I266" i="31"/>
  <c r="I293" i="31"/>
  <c r="G87" i="34"/>
  <c r="G20" i="37" s="1"/>
  <c r="G28" i="36" s="1"/>
  <c r="J182" i="31"/>
  <c r="I233" i="31"/>
  <c r="J310" i="31"/>
  <c r="I361" i="31"/>
  <c r="I149" i="31"/>
  <c r="I156" i="31"/>
  <c r="J173" i="31"/>
  <c r="J190" i="31"/>
  <c r="I284" i="31"/>
  <c r="J301" i="31"/>
  <c r="J318" i="31"/>
  <c r="G82" i="34"/>
  <c r="N3" i="31"/>
  <c r="C69" i="34" s="1"/>
  <c r="N19" i="31"/>
  <c r="C85" i="34" s="1"/>
  <c r="T12" i="31"/>
  <c r="I78" i="34" s="1"/>
  <c r="T13" i="31"/>
  <c r="I79" i="34" s="1"/>
  <c r="T6" i="31"/>
  <c r="I72" i="34" s="1"/>
  <c r="T10" i="31"/>
  <c r="I76" i="34" s="1"/>
  <c r="T11" i="31"/>
  <c r="I77" i="34" s="1"/>
  <c r="T5" i="31"/>
  <c r="I71" i="34" s="1"/>
  <c r="T15" i="31"/>
  <c r="I81" i="34" s="1"/>
  <c r="T8" i="31"/>
  <c r="I74" i="34" s="1"/>
  <c r="T14" i="31"/>
  <c r="I80" i="34" s="1"/>
  <c r="T2" i="31"/>
  <c r="I68" i="34" s="1"/>
  <c r="T9" i="31"/>
  <c r="I75" i="34" s="1"/>
  <c r="I208" i="31"/>
  <c r="I256" i="31"/>
  <c r="I272" i="31"/>
  <c r="I304" i="31"/>
  <c r="I3" i="31"/>
  <c r="N21" i="31"/>
  <c r="C87" i="34" s="1"/>
  <c r="J16" i="31"/>
  <c r="I19" i="31"/>
  <c r="I27" i="31"/>
  <c r="J32" i="31"/>
  <c r="I43" i="31"/>
  <c r="J48" i="31"/>
  <c r="I59" i="31"/>
  <c r="J64" i="31"/>
  <c r="I75" i="31"/>
  <c r="J80" i="31"/>
  <c r="I91" i="31"/>
  <c r="J96" i="31"/>
  <c r="I107" i="31"/>
  <c r="J112" i="31"/>
  <c r="I123" i="31"/>
  <c r="J128" i="31"/>
  <c r="I139" i="31"/>
  <c r="J144" i="31"/>
  <c r="I155" i="31"/>
  <c r="J160" i="31"/>
  <c r="I171" i="31"/>
  <c r="J176" i="31"/>
  <c r="I187" i="31"/>
  <c r="J192" i="31"/>
  <c r="I203" i="31"/>
  <c r="I219" i="31"/>
  <c r="J224" i="31"/>
  <c r="I235" i="31"/>
  <c r="J240" i="31"/>
  <c r="I251" i="31"/>
  <c r="I267" i="31"/>
  <c r="I283" i="31"/>
  <c r="J288" i="31"/>
  <c r="I299" i="31"/>
  <c r="I315" i="31"/>
  <c r="J320" i="31"/>
  <c r="I331" i="31"/>
  <c r="J336" i="31"/>
  <c r="I347" i="31"/>
  <c r="J352" i="31"/>
  <c r="I363" i="31"/>
  <c r="J368" i="31"/>
  <c r="I379" i="31"/>
  <c r="J3" i="31"/>
  <c r="I6" i="31"/>
  <c r="N20" i="31"/>
  <c r="C86" i="34" s="1"/>
  <c r="I22" i="31"/>
  <c r="I374" i="31"/>
  <c r="N17" i="31"/>
  <c r="C83" i="34" s="1"/>
  <c r="N5" i="31"/>
  <c r="C71" i="34" s="1"/>
  <c r="N12" i="31"/>
  <c r="C78" i="34" s="1"/>
  <c r="I12" i="31"/>
  <c r="N4" i="31"/>
  <c r="C70" i="34" s="1"/>
  <c r="I39" i="31"/>
  <c r="I55" i="31"/>
  <c r="I71" i="31"/>
  <c r="I87" i="31"/>
  <c r="I103" i="31"/>
  <c r="I119" i="31"/>
  <c r="I135" i="31"/>
  <c r="I151" i="31"/>
  <c r="I167" i="31"/>
  <c r="I183" i="31"/>
  <c r="I199" i="31"/>
  <c r="I215" i="31"/>
  <c r="I231" i="31"/>
  <c r="I247" i="31"/>
  <c r="I263" i="31"/>
  <c r="I279" i="31"/>
  <c r="I295" i="31"/>
  <c r="I311" i="31"/>
  <c r="I327" i="31"/>
  <c r="I343" i="31"/>
  <c r="I359" i="31"/>
  <c r="I375" i="31"/>
  <c r="N14" i="31"/>
  <c r="C80" i="34" s="1"/>
  <c r="I162" i="31"/>
  <c r="I178" i="31"/>
  <c r="I194" i="31"/>
  <c r="I210" i="31"/>
  <c r="I226" i="31"/>
  <c r="I242" i="31"/>
  <c r="I258" i="31"/>
  <c r="I274" i="31"/>
  <c r="I290" i="31"/>
  <c r="I306" i="31"/>
  <c r="I322" i="31"/>
  <c r="I338" i="31"/>
  <c r="I354" i="31"/>
  <c r="I370" i="31"/>
  <c r="J2" i="31"/>
  <c r="I5" i="31"/>
  <c r="N10" i="31"/>
  <c r="C76" i="34" s="1"/>
  <c r="N9" i="31"/>
  <c r="C75" i="34" s="1"/>
  <c r="N18" i="31"/>
  <c r="C84" i="34" s="1"/>
  <c r="I11" i="31"/>
  <c r="N13" i="31"/>
  <c r="C79" i="34" s="1"/>
  <c r="I35" i="31"/>
  <c r="I51" i="31"/>
  <c r="I67" i="31"/>
  <c r="I83" i="31"/>
  <c r="I99" i="31"/>
  <c r="I115" i="31"/>
  <c r="I131" i="31"/>
  <c r="I147" i="31"/>
  <c r="I163" i="31"/>
  <c r="I179" i="31"/>
  <c r="I195" i="31"/>
  <c r="I211" i="31"/>
  <c r="I227" i="31"/>
  <c r="I243" i="31"/>
  <c r="I259" i="31"/>
  <c r="I275" i="31"/>
  <c r="I291" i="31"/>
  <c r="I307" i="31"/>
  <c r="I323" i="31"/>
  <c r="I339" i="31"/>
  <c r="I355" i="31"/>
  <c r="I371" i="31"/>
  <c r="N15" i="31"/>
  <c r="C81" i="34" s="1"/>
  <c r="N6" i="31"/>
  <c r="C72" i="34" s="1"/>
  <c r="I16" i="31"/>
  <c r="I4" i="31"/>
  <c r="N2" i="31"/>
  <c r="C68" i="34" s="1"/>
  <c r="I20" i="31"/>
  <c r="I36" i="31"/>
  <c r="I52" i="31"/>
  <c r="I68" i="31"/>
  <c r="I84" i="31"/>
  <c r="I100" i="31"/>
  <c r="I116" i="31"/>
  <c r="I132" i="31"/>
  <c r="I148" i="31"/>
  <c r="I164" i="31"/>
  <c r="I180" i="31"/>
  <c r="I196" i="31"/>
  <c r="I212" i="31"/>
  <c r="I228" i="31"/>
  <c r="I244" i="31"/>
  <c r="I260" i="31"/>
  <c r="I276" i="31"/>
  <c r="I292" i="31"/>
  <c r="I308" i="31"/>
  <c r="I324" i="31"/>
  <c r="I340" i="31"/>
  <c r="I356" i="31"/>
  <c r="I372" i="31"/>
  <c r="I7" i="31"/>
  <c r="N16" i="31"/>
  <c r="C82" i="34" s="1"/>
  <c r="I23" i="31"/>
  <c r="I31" i="31"/>
  <c r="I47" i="31"/>
  <c r="I63" i="31"/>
  <c r="I79" i="31"/>
  <c r="I95" i="31"/>
  <c r="I111" i="31"/>
  <c r="I127" i="31"/>
  <c r="I143" i="31"/>
  <c r="I159" i="31"/>
  <c r="I175" i="31"/>
  <c r="I191" i="31"/>
  <c r="I207" i="31"/>
  <c r="I223" i="31"/>
  <c r="I239" i="31"/>
  <c r="I255" i="31"/>
  <c r="I271" i="31"/>
  <c r="I287" i="31"/>
  <c r="I303" i="31"/>
  <c r="I319" i="31"/>
  <c r="I335" i="31"/>
  <c r="I351" i="31"/>
  <c r="I367" i="31"/>
  <c r="N8" i="31"/>
  <c r="C74" i="34" s="1"/>
  <c r="T11" i="32"/>
  <c r="I55" i="34" s="1"/>
  <c r="T21" i="32"/>
  <c r="I65" i="34" s="1"/>
  <c r="T8" i="32"/>
  <c r="I52" i="34" s="1"/>
  <c r="T3" i="32"/>
  <c r="I47" i="34" s="1"/>
  <c r="T4" i="32"/>
  <c r="I48" i="34" s="1"/>
  <c r="T5" i="32"/>
  <c r="I49" i="34" s="1"/>
  <c r="T10" i="32"/>
  <c r="I54" i="34" s="1"/>
  <c r="T16" i="32"/>
  <c r="I60" i="34" s="1"/>
  <c r="T15" i="32"/>
  <c r="I59" i="34" s="1"/>
  <c r="T14" i="32"/>
  <c r="I58" i="34" s="1"/>
  <c r="T23" i="32"/>
  <c r="I67" i="34" s="1"/>
  <c r="T7" i="32"/>
  <c r="I51" i="34" s="1"/>
  <c r="T19" i="32"/>
  <c r="I63" i="34" s="1"/>
  <c r="T2" i="32"/>
  <c r="I46" i="34" s="1"/>
  <c r="T12" i="32"/>
  <c r="I56" i="34" s="1"/>
  <c r="T6" i="32"/>
  <c r="I50" i="34" s="1"/>
  <c r="N11" i="32"/>
  <c r="C55" i="34" s="1"/>
  <c r="I16" i="32"/>
  <c r="I32" i="32"/>
  <c r="I48" i="32"/>
  <c r="I64" i="32"/>
  <c r="I80" i="32"/>
  <c r="I96" i="32"/>
  <c r="I112" i="32"/>
  <c r="I128" i="32"/>
  <c r="I144" i="32"/>
  <c r="I160" i="32"/>
  <c r="I176" i="32"/>
  <c r="I192" i="32"/>
  <c r="I208" i="32"/>
  <c r="I224" i="32"/>
  <c r="I240" i="32"/>
  <c r="I256" i="32"/>
  <c r="I272" i="32"/>
  <c r="I288" i="32"/>
  <c r="I304" i="32"/>
  <c r="I320" i="32"/>
  <c r="I336" i="32"/>
  <c r="I352" i="32"/>
  <c r="I368" i="32"/>
  <c r="I384" i="32"/>
  <c r="I400" i="32"/>
  <c r="I416" i="32"/>
  <c r="I432" i="32"/>
  <c r="I448" i="32"/>
  <c r="I3" i="32"/>
  <c r="N4" i="32"/>
  <c r="C48" i="34" s="1"/>
  <c r="J16" i="32"/>
  <c r="I19" i="32"/>
  <c r="I27" i="32"/>
  <c r="I43" i="32"/>
  <c r="I59" i="32"/>
  <c r="I75" i="32"/>
  <c r="I91" i="32"/>
  <c r="I107" i="32"/>
  <c r="I123" i="32"/>
  <c r="I139" i="32"/>
  <c r="I155" i="32"/>
  <c r="I171" i="32"/>
  <c r="I187" i="32"/>
  <c r="I203" i="32"/>
  <c r="I219" i="32"/>
  <c r="I235" i="32"/>
  <c r="I251" i="32"/>
  <c r="I267" i="32"/>
  <c r="I283" i="32"/>
  <c r="I299" i="32"/>
  <c r="I315" i="32"/>
  <c r="I331" i="32"/>
  <c r="I347" i="32"/>
  <c r="I363" i="32"/>
  <c r="I379" i="32"/>
  <c r="I395" i="32"/>
  <c r="I411" i="32"/>
  <c r="I427" i="32"/>
  <c r="I443" i="32"/>
  <c r="I459" i="32"/>
  <c r="I6" i="32"/>
  <c r="N2" i="32"/>
  <c r="C46" i="34" s="1"/>
  <c r="N7" i="32"/>
  <c r="C51" i="34" s="1"/>
  <c r="I12" i="32"/>
  <c r="N9" i="32"/>
  <c r="C53" i="34" s="1"/>
  <c r="I28" i="32"/>
  <c r="I44" i="32"/>
  <c r="I60" i="32"/>
  <c r="I76" i="32"/>
  <c r="I92" i="32"/>
  <c r="I108" i="32"/>
  <c r="I124" i="32"/>
  <c r="I140" i="32"/>
  <c r="I156" i="32"/>
  <c r="I172" i="32"/>
  <c r="I188" i="32"/>
  <c r="I204" i="32"/>
  <c r="I220" i="32"/>
  <c r="I236" i="32"/>
  <c r="I252" i="32"/>
  <c r="I268" i="32"/>
  <c r="I316" i="32"/>
  <c r="I332" i="32"/>
  <c r="I348" i="32"/>
  <c r="I364" i="32"/>
  <c r="I380" i="32"/>
  <c r="I396" i="32"/>
  <c r="I412" i="32"/>
  <c r="I428" i="32"/>
  <c r="I444" i="32"/>
  <c r="I460" i="32"/>
  <c r="N14" i="32"/>
  <c r="C58" i="34" s="1"/>
  <c r="N22" i="32"/>
  <c r="C66" i="34" s="1"/>
  <c r="I18" i="32"/>
  <c r="I34" i="32"/>
  <c r="I130" i="32"/>
  <c r="I146" i="32"/>
  <c r="I162" i="32"/>
  <c r="I178" i="32"/>
  <c r="I194" i="32"/>
  <c r="I210" i="32"/>
  <c r="I226" i="32"/>
  <c r="I242" i="32"/>
  <c r="I258" i="32"/>
  <c r="I274" i="32"/>
  <c r="I290" i="32"/>
  <c r="I306" i="32"/>
  <c r="N15" i="32"/>
  <c r="C59" i="34" s="1"/>
  <c r="I2" i="32"/>
  <c r="J2" i="32"/>
  <c r="N10" i="32"/>
  <c r="C54" i="34" s="1"/>
  <c r="I21" i="32"/>
  <c r="I29" i="32"/>
  <c r="I45" i="32"/>
  <c r="I61" i="32"/>
  <c r="I77" i="32"/>
  <c r="I93" i="32"/>
  <c r="I109" i="32"/>
  <c r="I125" i="32"/>
  <c r="I141" i="32"/>
  <c r="I157" i="32"/>
  <c r="I173" i="32"/>
  <c r="I189" i="32"/>
  <c r="I205" i="32"/>
  <c r="I221" i="32"/>
  <c r="I237" i="32"/>
  <c r="I253" i="32"/>
  <c r="I269" i="32"/>
  <c r="I285" i="32"/>
  <c r="I301" i="32"/>
  <c r="I317" i="32"/>
  <c r="I333" i="32"/>
  <c r="I349" i="32"/>
  <c r="I365" i="32"/>
  <c r="I381" i="32"/>
  <c r="I397" i="32"/>
  <c r="I413" i="32"/>
  <c r="I429" i="32"/>
  <c r="I445" i="32"/>
  <c r="I461" i="32"/>
  <c r="N18" i="32"/>
  <c r="C62" i="34" s="1"/>
  <c r="I11" i="32"/>
  <c r="N21" i="32"/>
  <c r="C65" i="34" s="1"/>
  <c r="N20" i="32"/>
  <c r="C64" i="34" s="1"/>
  <c r="I14" i="32"/>
  <c r="I30" i="32"/>
  <c r="I46" i="32"/>
  <c r="I62" i="32"/>
  <c r="I78" i="32"/>
  <c r="I94" i="32"/>
  <c r="I110" i="32"/>
  <c r="I126" i="32"/>
  <c r="I142" i="32"/>
  <c r="I158" i="32"/>
  <c r="I174" i="32"/>
  <c r="I190" i="32"/>
  <c r="I206" i="32"/>
  <c r="I222" i="32"/>
  <c r="I238" i="32"/>
  <c r="I254" i="32"/>
  <c r="I270" i="32"/>
  <c r="I286" i="32"/>
  <c r="I302" i="32"/>
  <c r="I318" i="32"/>
  <c r="I334" i="32"/>
  <c r="I350" i="32"/>
  <c r="I366" i="32"/>
  <c r="I382" i="32"/>
  <c r="I398" i="32"/>
  <c r="I414" i="32"/>
  <c r="I430" i="32"/>
  <c r="I446" i="32"/>
  <c r="I462" i="32"/>
  <c r="N3" i="32"/>
  <c r="C47" i="34" s="1"/>
  <c r="N16" i="32"/>
  <c r="C60" i="34" s="1"/>
  <c r="I313" i="32"/>
  <c r="I329" i="32"/>
  <c r="I345" i="32"/>
  <c r="I361" i="32"/>
  <c r="I377" i="32"/>
  <c r="I393" i="32"/>
  <c r="I409" i="32"/>
  <c r="I425" i="32"/>
  <c r="I441" i="32"/>
  <c r="I457" i="32"/>
  <c r="N23" i="32"/>
  <c r="C67" i="34" s="1"/>
  <c r="I4" i="32"/>
  <c r="N6" i="32"/>
  <c r="C50" i="34" s="1"/>
  <c r="I20" i="32"/>
  <c r="I36" i="32"/>
  <c r="I52" i="32"/>
  <c r="I68" i="32"/>
  <c r="I84" i="32"/>
  <c r="I100" i="32"/>
  <c r="I116" i="32"/>
  <c r="I132" i="32"/>
  <c r="I148" i="32"/>
  <c r="I164" i="32"/>
  <c r="I180" i="32"/>
  <c r="I196" i="32"/>
  <c r="I212" i="32"/>
  <c r="I228" i="32"/>
  <c r="I244" i="32"/>
  <c r="I276" i="32"/>
  <c r="I292" i="32"/>
  <c r="I308" i="32"/>
  <c r="I324" i="32"/>
  <c r="I340" i="32"/>
  <c r="I356" i="32"/>
  <c r="I372" i="32"/>
  <c r="I388" i="32"/>
  <c r="I404" i="32"/>
  <c r="I420" i="32"/>
  <c r="I436" i="32"/>
  <c r="I452" i="32"/>
  <c r="N8" i="32"/>
  <c r="C52" i="34" s="1"/>
  <c r="I319" i="32"/>
  <c r="I335" i="32"/>
  <c r="I351" i="32"/>
  <c r="I367" i="32"/>
  <c r="I383" i="32"/>
  <c r="I399" i="32"/>
  <c r="I415" i="32"/>
  <c r="I431" i="32"/>
  <c r="I447" i="32"/>
  <c r="I463" i="32"/>
  <c r="H463" i="33"/>
  <c r="J463" i="33" s="1"/>
  <c r="H462" i="33"/>
  <c r="J462" i="33" s="1"/>
  <c r="H461" i="33"/>
  <c r="J461" i="33" s="1"/>
  <c r="H460" i="33"/>
  <c r="J460" i="33" s="1"/>
  <c r="H459" i="33"/>
  <c r="J459" i="33" s="1"/>
  <c r="J458" i="33"/>
  <c r="H458" i="33"/>
  <c r="I458" i="33" s="1"/>
  <c r="H457" i="33"/>
  <c r="J457" i="33" s="1"/>
  <c r="J456" i="33"/>
  <c r="H456" i="33"/>
  <c r="I456" i="33" s="1"/>
  <c r="H455" i="33"/>
  <c r="J455" i="33" s="1"/>
  <c r="H454" i="33"/>
  <c r="J454" i="33" s="1"/>
  <c r="J453" i="33"/>
  <c r="I453" i="33"/>
  <c r="H453" i="33"/>
  <c r="J452" i="33"/>
  <c r="H452" i="33"/>
  <c r="I452" i="33" s="1"/>
  <c r="J451" i="33"/>
  <c r="I451" i="33"/>
  <c r="H451" i="33"/>
  <c r="I450" i="33"/>
  <c r="H450" i="33"/>
  <c r="J450" i="33" s="1"/>
  <c r="J449" i="33"/>
  <c r="I449" i="33"/>
  <c r="H449" i="33"/>
  <c r="H448" i="33"/>
  <c r="J448" i="33" s="1"/>
  <c r="I447" i="33"/>
  <c r="H447" i="33"/>
  <c r="J447" i="33" s="1"/>
  <c r="H446" i="33"/>
  <c r="J446" i="33" s="1"/>
  <c r="H445" i="33"/>
  <c r="J445" i="33" s="1"/>
  <c r="H444" i="33"/>
  <c r="J444" i="33" s="1"/>
  <c r="H443" i="33"/>
  <c r="J443" i="33" s="1"/>
  <c r="J442" i="33"/>
  <c r="H442" i="33"/>
  <c r="I442" i="33" s="1"/>
  <c r="H441" i="33"/>
  <c r="J441" i="33" s="1"/>
  <c r="J440" i="33"/>
  <c r="H440" i="33"/>
  <c r="I440" i="33" s="1"/>
  <c r="J439" i="33"/>
  <c r="H439" i="33"/>
  <c r="I439" i="33" s="1"/>
  <c r="J438" i="33"/>
  <c r="H438" i="33"/>
  <c r="I438" i="33" s="1"/>
  <c r="J437" i="33"/>
  <c r="I437" i="33"/>
  <c r="H437" i="33"/>
  <c r="J436" i="33"/>
  <c r="H436" i="33"/>
  <c r="I436" i="33" s="1"/>
  <c r="J435" i="33"/>
  <c r="I435" i="33"/>
  <c r="H435" i="33"/>
  <c r="I434" i="33"/>
  <c r="H434" i="33"/>
  <c r="J434" i="33" s="1"/>
  <c r="J433" i="33"/>
  <c r="I433" i="33"/>
  <c r="H433" i="33"/>
  <c r="H432" i="33"/>
  <c r="J432" i="33" s="1"/>
  <c r="I431" i="33"/>
  <c r="H431" i="33"/>
  <c r="J431" i="33" s="1"/>
  <c r="H430" i="33"/>
  <c r="J430" i="33" s="1"/>
  <c r="H429" i="33"/>
  <c r="J429" i="33" s="1"/>
  <c r="H428" i="33"/>
  <c r="J428" i="33" s="1"/>
  <c r="H427" i="33"/>
  <c r="J427" i="33" s="1"/>
  <c r="J426" i="33"/>
  <c r="H426" i="33"/>
  <c r="I426" i="33" s="1"/>
  <c r="H425" i="33"/>
  <c r="J425" i="33" s="1"/>
  <c r="J424" i="33"/>
  <c r="H424" i="33"/>
  <c r="I424" i="33" s="1"/>
  <c r="H423" i="33"/>
  <c r="J423" i="33" s="1"/>
  <c r="J422" i="33"/>
  <c r="H422" i="33"/>
  <c r="I422" i="33" s="1"/>
  <c r="J421" i="33"/>
  <c r="I421" i="33"/>
  <c r="H421" i="33"/>
  <c r="J420" i="33"/>
  <c r="H420" i="33"/>
  <c r="I420" i="33" s="1"/>
  <c r="J419" i="33"/>
  <c r="I419" i="33"/>
  <c r="H419" i="33"/>
  <c r="I418" i="33"/>
  <c r="H418" i="33"/>
  <c r="J418" i="33" s="1"/>
  <c r="J417" i="33"/>
  <c r="I417" i="33"/>
  <c r="H417" i="33"/>
  <c r="H416" i="33"/>
  <c r="J416" i="33" s="1"/>
  <c r="J415" i="33"/>
  <c r="I415" i="33"/>
  <c r="H415" i="33"/>
  <c r="H414" i="33"/>
  <c r="J414" i="33" s="1"/>
  <c r="H413" i="33"/>
  <c r="J413" i="33" s="1"/>
  <c r="H412" i="33"/>
  <c r="J412" i="33" s="1"/>
  <c r="H411" i="33"/>
  <c r="J411" i="33" s="1"/>
  <c r="J410" i="33"/>
  <c r="H410" i="33"/>
  <c r="I410" i="33" s="1"/>
  <c r="H409" i="33"/>
  <c r="J409" i="33" s="1"/>
  <c r="J408" i="33"/>
  <c r="H408" i="33"/>
  <c r="I408" i="33" s="1"/>
  <c r="H407" i="33"/>
  <c r="J407" i="33" s="1"/>
  <c r="J406" i="33"/>
  <c r="H406" i="33"/>
  <c r="I406" i="33" s="1"/>
  <c r="J405" i="33"/>
  <c r="I405" i="33"/>
  <c r="H405" i="33"/>
  <c r="J404" i="33"/>
  <c r="H404" i="33"/>
  <c r="I404" i="33" s="1"/>
  <c r="J403" i="33"/>
  <c r="I403" i="33"/>
  <c r="H403" i="33"/>
  <c r="H402" i="33"/>
  <c r="J402" i="33" s="1"/>
  <c r="J401" i="33"/>
  <c r="I401" i="33"/>
  <c r="H401" i="33"/>
  <c r="H400" i="33"/>
  <c r="J400" i="33" s="1"/>
  <c r="J399" i="33"/>
  <c r="I399" i="33"/>
  <c r="H399" i="33"/>
  <c r="H398" i="33"/>
  <c r="J398" i="33" s="1"/>
  <c r="H397" i="33"/>
  <c r="J397" i="33" s="1"/>
  <c r="H396" i="33"/>
  <c r="J396" i="33" s="1"/>
  <c r="H395" i="33"/>
  <c r="J395" i="33" s="1"/>
  <c r="J394" i="33"/>
  <c r="H394" i="33"/>
  <c r="I394" i="33" s="1"/>
  <c r="H393" i="33"/>
  <c r="J393" i="33" s="1"/>
  <c r="J392" i="33"/>
  <c r="H392" i="33"/>
  <c r="I392" i="33" s="1"/>
  <c r="H391" i="33"/>
  <c r="J391" i="33" s="1"/>
  <c r="J390" i="33"/>
  <c r="H390" i="33"/>
  <c r="I390" i="33" s="1"/>
  <c r="J389" i="33"/>
  <c r="I389" i="33"/>
  <c r="H389" i="33"/>
  <c r="J388" i="33"/>
  <c r="H388" i="33"/>
  <c r="I388" i="33" s="1"/>
  <c r="I387" i="33"/>
  <c r="H387" i="33"/>
  <c r="J387" i="33" s="1"/>
  <c r="H386" i="33"/>
  <c r="J386" i="33" s="1"/>
  <c r="J385" i="33"/>
  <c r="I385" i="33"/>
  <c r="H385" i="33"/>
  <c r="H384" i="33"/>
  <c r="J384" i="33" s="1"/>
  <c r="J383" i="33"/>
  <c r="I383" i="33"/>
  <c r="H383" i="33"/>
  <c r="H382" i="33"/>
  <c r="J382" i="33" s="1"/>
  <c r="H381" i="33"/>
  <c r="J381" i="33" s="1"/>
  <c r="H380" i="33"/>
  <c r="J380" i="33" s="1"/>
  <c r="H379" i="33"/>
  <c r="J379" i="33" s="1"/>
  <c r="J378" i="33"/>
  <c r="H378" i="33"/>
  <c r="I378" i="33" s="1"/>
  <c r="H377" i="33"/>
  <c r="J377" i="33" s="1"/>
  <c r="H376" i="33"/>
  <c r="J376" i="33" s="1"/>
  <c r="H375" i="33"/>
  <c r="J375" i="33" s="1"/>
  <c r="J374" i="33"/>
  <c r="H374" i="33"/>
  <c r="I374" i="33" s="1"/>
  <c r="I373" i="33"/>
  <c r="H373" i="33"/>
  <c r="J373" i="33" s="1"/>
  <c r="J372" i="33"/>
  <c r="H372" i="33"/>
  <c r="I372" i="33" s="1"/>
  <c r="H371" i="33"/>
  <c r="J371" i="33" s="1"/>
  <c r="H370" i="33"/>
  <c r="J370" i="33" s="1"/>
  <c r="I369" i="33"/>
  <c r="H369" i="33"/>
  <c r="J369" i="33" s="1"/>
  <c r="H368" i="33"/>
  <c r="J368" i="33" s="1"/>
  <c r="I367" i="33"/>
  <c r="H367" i="33"/>
  <c r="J367" i="33" s="1"/>
  <c r="H366" i="33"/>
  <c r="J366" i="33" s="1"/>
  <c r="H365" i="33"/>
  <c r="J365" i="33" s="1"/>
  <c r="H364" i="33"/>
  <c r="J364" i="33" s="1"/>
  <c r="J363" i="33"/>
  <c r="H363" i="33"/>
  <c r="I363" i="33" s="1"/>
  <c r="J362" i="33"/>
  <c r="H362" i="33"/>
  <c r="I362" i="33" s="1"/>
  <c r="J361" i="33"/>
  <c r="H361" i="33"/>
  <c r="I361" i="33" s="1"/>
  <c r="J360" i="33"/>
  <c r="H360" i="33"/>
  <c r="I360" i="33" s="1"/>
  <c r="J359" i="33"/>
  <c r="H359" i="33"/>
  <c r="I359" i="33" s="1"/>
  <c r="J358" i="33"/>
  <c r="I358" i="33"/>
  <c r="H358" i="33"/>
  <c r="I357" i="33"/>
  <c r="H357" i="33"/>
  <c r="J357" i="33" s="1"/>
  <c r="J356" i="33"/>
  <c r="H356" i="33"/>
  <c r="I356" i="33" s="1"/>
  <c r="I355" i="33"/>
  <c r="H355" i="33"/>
  <c r="J355" i="33" s="1"/>
  <c r="H354" i="33"/>
  <c r="J354" i="33" s="1"/>
  <c r="H353" i="33"/>
  <c r="J353" i="33" s="1"/>
  <c r="H352" i="33"/>
  <c r="J352" i="33" s="1"/>
  <c r="I351" i="33"/>
  <c r="H351" i="33"/>
  <c r="J351" i="33" s="1"/>
  <c r="H350" i="33"/>
  <c r="J350" i="33" s="1"/>
  <c r="H349" i="33"/>
  <c r="J349" i="33" s="1"/>
  <c r="H348" i="33"/>
  <c r="J348" i="33" s="1"/>
  <c r="J347" i="33"/>
  <c r="H347" i="33"/>
  <c r="I347" i="33" s="1"/>
  <c r="J346" i="33"/>
  <c r="H346" i="33"/>
  <c r="I346" i="33" s="1"/>
  <c r="J345" i="33"/>
  <c r="H345" i="33"/>
  <c r="I345" i="33" s="1"/>
  <c r="H344" i="33"/>
  <c r="J344" i="33" s="1"/>
  <c r="H343" i="33"/>
  <c r="J343" i="33" s="1"/>
  <c r="J342" i="33"/>
  <c r="I342" i="33"/>
  <c r="H342" i="33"/>
  <c r="I341" i="33"/>
  <c r="H341" i="33"/>
  <c r="J341" i="33" s="1"/>
  <c r="J340" i="33"/>
  <c r="H340" i="33"/>
  <c r="I340" i="33" s="1"/>
  <c r="H339" i="33"/>
  <c r="J339" i="33" s="1"/>
  <c r="H338" i="33"/>
  <c r="J338" i="33" s="1"/>
  <c r="H337" i="33"/>
  <c r="J337" i="33" s="1"/>
  <c r="H336" i="33"/>
  <c r="J336" i="33" s="1"/>
  <c r="I335" i="33"/>
  <c r="H335" i="33"/>
  <c r="J335" i="33" s="1"/>
  <c r="H334" i="33"/>
  <c r="J334" i="33" s="1"/>
  <c r="H333" i="33"/>
  <c r="J333" i="33" s="1"/>
  <c r="H332" i="33"/>
  <c r="J332" i="33" s="1"/>
  <c r="J331" i="33"/>
  <c r="H331" i="33"/>
  <c r="I331" i="33" s="1"/>
  <c r="J330" i="33"/>
  <c r="H330" i="33"/>
  <c r="I330" i="33" s="1"/>
  <c r="J329" i="33"/>
  <c r="H329" i="33"/>
  <c r="I329" i="33" s="1"/>
  <c r="H328" i="33"/>
  <c r="J328" i="33" s="1"/>
  <c r="J327" i="33"/>
  <c r="I327" i="33"/>
  <c r="H327" i="33"/>
  <c r="J326" i="33"/>
  <c r="I326" i="33"/>
  <c r="H326" i="33"/>
  <c r="I325" i="33"/>
  <c r="H325" i="33"/>
  <c r="J325" i="33" s="1"/>
  <c r="J324" i="33"/>
  <c r="I324" i="33"/>
  <c r="H324" i="33"/>
  <c r="H323" i="33"/>
  <c r="J323" i="33" s="1"/>
  <c r="I322" i="33"/>
  <c r="H322" i="33"/>
  <c r="J322" i="33" s="1"/>
  <c r="H321" i="33"/>
  <c r="J321" i="33" s="1"/>
  <c r="H320" i="33"/>
  <c r="J320" i="33" s="1"/>
  <c r="I319" i="33"/>
  <c r="H319" i="33"/>
  <c r="J319" i="33" s="1"/>
  <c r="H318" i="33"/>
  <c r="J318" i="33" s="1"/>
  <c r="H317" i="33"/>
  <c r="J317" i="33" s="1"/>
  <c r="H316" i="33"/>
  <c r="J316" i="33" s="1"/>
  <c r="J315" i="33"/>
  <c r="H315" i="33"/>
  <c r="I315" i="33" s="1"/>
  <c r="J314" i="33"/>
  <c r="H314" i="33"/>
  <c r="I314" i="33" s="1"/>
  <c r="J313" i="33"/>
  <c r="H313" i="33"/>
  <c r="I313" i="33" s="1"/>
  <c r="H312" i="33"/>
  <c r="J312" i="33" s="1"/>
  <c r="J311" i="33"/>
  <c r="I311" i="33"/>
  <c r="H311" i="33"/>
  <c r="J310" i="33"/>
  <c r="I310" i="33"/>
  <c r="H310" i="33"/>
  <c r="I309" i="33"/>
  <c r="H309" i="33"/>
  <c r="J309" i="33" s="1"/>
  <c r="J308" i="33"/>
  <c r="I308" i="33"/>
  <c r="H308" i="33"/>
  <c r="H307" i="33"/>
  <c r="J307" i="33" s="1"/>
  <c r="H306" i="33"/>
  <c r="J306" i="33" s="1"/>
  <c r="H305" i="33"/>
  <c r="J305" i="33" s="1"/>
  <c r="H304" i="33"/>
  <c r="J304" i="33" s="1"/>
  <c r="I303" i="33"/>
  <c r="H303" i="33"/>
  <c r="J303" i="33" s="1"/>
  <c r="H302" i="33"/>
  <c r="J302" i="33" s="1"/>
  <c r="H301" i="33"/>
  <c r="J301" i="33" s="1"/>
  <c r="H300" i="33"/>
  <c r="J300" i="33" s="1"/>
  <c r="H299" i="33"/>
  <c r="J299" i="33" s="1"/>
  <c r="J298" i="33"/>
  <c r="H298" i="33"/>
  <c r="I298" i="33" s="1"/>
  <c r="H297" i="33"/>
  <c r="J297" i="33" s="1"/>
  <c r="H296" i="33"/>
  <c r="J296" i="33" s="1"/>
  <c r="H295" i="33"/>
  <c r="J295" i="33" s="1"/>
  <c r="H294" i="33"/>
  <c r="J294" i="33" s="1"/>
  <c r="I293" i="33"/>
  <c r="H293" i="33"/>
  <c r="J293" i="33" s="1"/>
  <c r="J292" i="33"/>
  <c r="H292" i="33"/>
  <c r="I292" i="33" s="1"/>
  <c r="J291" i="33"/>
  <c r="H291" i="33"/>
  <c r="I291" i="33" s="1"/>
  <c r="H290" i="33"/>
  <c r="J290" i="33" s="1"/>
  <c r="J289" i="33"/>
  <c r="H289" i="33"/>
  <c r="I289" i="33" s="1"/>
  <c r="H288" i="33"/>
  <c r="J288" i="33" s="1"/>
  <c r="I287" i="33"/>
  <c r="H287" i="33"/>
  <c r="J287" i="33" s="1"/>
  <c r="H286" i="33"/>
  <c r="J286" i="33" s="1"/>
  <c r="H285" i="33"/>
  <c r="J285" i="33" s="1"/>
  <c r="I284" i="33"/>
  <c r="H284" i="33"/>
  <c r="J284" i="33" s="1"/>
  <c r="H283" i="33"/>
  <c r="J283" i="33" s="1"/>
  <c r="J282" i="33"/>
  <c r="H282" i="33"/>
  <c r="I282" i="33" s="1"/>
  <c r="H281" i="33"/>
  <c r="J281" i="33" s="1"/>
  <c r="H280" i="33"/>
  <c r="J280" i="33" s="1"/>
  <c r="H279" i="33"/>
  <c r="J279" i="33" s="1"/>
  <c r="H278" i="33"/>
  <c r="J278" i="33" s="1"/>
  <c r="I277" i="33"/>
  <c r="H277" i="33"/>
  <c r="J277" i="33" s="1"/>
  <c r="J276" i="33"/>
  <c r="H276" i="33"/>
  <c r="I276" i="33" s="1"/>
  <c r="H275" i="33"/>
  <c r="J275" i="33" s="1"/>
  <c r="H274" i="33"/>
  <c r="J274" i="33" s="1"/>
  <c r="H273" i="33"/>
  <c r="J273" i="33" s="1"/>
  <c r="H272" i="33"/>
  <c r="J272" i="33" s="1"/>
  <c r="I271" i="33"/>
  <c r="H271" i="33"/>
  <c r="J271" i="33" s="1"/>
  <c r="H270" i="33"/>
  <c r="J270" i="33" s="1"/>
  <c r="H269" i="33"/>
  <c r="J269" i="33" s="1"/>
  <c r="J268" i="33"/>
  <c r="H268" i="33"/>
  <c r="I268" i="33" s="1"/>
  <c r="H267" i="33"/>
  <c r="J267" i="33" s="1"/>
  <c r="J266" i="33"/>
  <c r="H266" i="33"/>
  <c r="I266" i="33" s="1"/>
  <c r="H265" i="33"/>
  <c r="J265" i="33" s="1"/>
  <c r="H264" i="33"/>
  <c r="J264" i="33" s="1"/>
  <c r="J263" i="33"/>
  <c r="H263" i="33"/>
  <c r="I263" i="33" s="1"/>
  <c r="H262" i="33"/>
  <c r="J262" i="33" s="1"/>
  <c r="I261" i="33"/>
  <c r="H261" i="33"/>
  <c r="J261" i="33" s="1"/>
  <c r="J260" i="33"/>
  <c r="H260" i="33"/>
  <c r="I260" i="33" s="1"/>
  <c r="H259" i="33"/>
  <c r="J259" i="33" s="1"/>
  <c r="H258" i="33"/>
  <c r="J258" i="33" s="1"/>
  <c r="H257" i="33"/>
  <c r="J257" i="33" s="1"/>
  <c r="H256" i="33"/>
  <c r="J256" i="33" s="1"/>
  <c r="I255" i="33"/>
  <c r="H255" i="33"/>
  <c r="J255" i="33" s="1"/>
  <c r="H254" i="33"/>
  <c r="J254" i="33" s="1"/>
  <c r="H253" i="33"/>
  <c r="J253" i="33" s="1"/>
  <c r="J252" i="33"/>
  <c r="H252" i="33"/>
  <c r="I252" i="33" s="1"/>
  <c r="H251" i="33"/>
  <c r="J251" i="33" s="1"/>
  <c r="J250" i="33"/>
  <c r="H250" i="33"/>
  <c r="I250" i="33" s="1"/>
  <c r="H249" i="33"/>
  <c r="J249" i="33" s="1"/>
  <c r="H248" i="33"/>
  <c r="J248" i="33" s="1"/>
  <c r="H247" i="33"/>
  <c r="J247" i="33" s="1"/>
  <c r="H246" i="33"/>
  <c r="J246" i="33" s="1"/>
  <c r="I245" i="33"/>
  <c r="H245" i="33"/>
  <c r="J245" i="33" s="1"/>
  <c r="H244" i="33"/>
  <c r="J244" i="33" s="1"/>
  <c r="H243" i="33"/>
  <c r="J243" i="33" s="1"/>
  <c r="H242" i="33"/>
  <c r="J242" i="33" s="1"/>
  <c r="H241" i="33"/>
  <c r="J241" i="33" s="1"/>
  <c r="H240" i="33"/>
  <c r="J240" i="33" s="1"/>
  <c r="H239" i="33"/>
  <c r="J239" i="33" s="1"/>
  <c r="J238" i="33"/>
  <c r="H238" i="33"/>
  <c r="I238" i="33" s="1"/>
  <c r="H237" i="33"/>
  <c r="J237" i="33" s="1"/>
  <c r="H236" i="33"/>
  <c r="J236" i="33" s="1"/>
  <c r="J235" i="33"/>
  <c r="H235" i="33"/>
  <c r="I235" i="33" s="1"/>
  <c r="J234" i="33"/>
  <c r="H234" i="33"/>
  <c r="I234" i="33" s="1"/>
  <c r="I233" i="33"/>
  <c r="H233" i="33"/>
  <c r="J233" i="33" s="1"/>
  <c r="H232" i="33"/>
  <c r="J232" i="33" s="1"/>
  <c r="H231" i="33"/>
  <c r="J231" i="33" s="1"/>
  <c r="I230" i="33"/>
  <c r="H230" i="33"/>
  <c r="J230" i="33" s="1"/>
  <c r="I229" i="33"/>
  <c r="H229" i="33"/>
  <c r="J229" i="33" s="1"/>
  <c r="H228" i="33"/>
  <c r="J228" i="33" s="1"/>
  <c r="H227" i="33"/>
  <c r="J227" i="33" s="1"/>
  <c r="H226" i="33"/>
  <c r="J226" i="33" s="1"/>
  <c r="H225" i="33"/>
  <c r="J225" i="33" s="1"/>
  <c r="H224" i="33"/>
  <c r="J224" i="33" s="1"/>
  <c r="H223" i="33"/>
  <c r="J223" i="33" s="1"/>
  <c r="J222" i="33"/>
  <c r="H222" i="33"/>
  <c r="I222" i="33" s="1"/>
  <c r="H221" i="33"/>
  <c r="J221" i="33" s="1"/>
  <c r="H220" i="33"/>
  <c r="J220" i="33" s="1"/>
  <c r="H219" i="33"/>
  <c r="J219" i="33" s="1"/>
  <c r="J218" i="33"/>
  <c r="H218" i="33"/>
  <c r="I218" i="33" s="1"/>
  <c r="H217" i="33"/>
  <c r="J217" i="33" s="1"/>
  <c r="H216" i="33"/>
  <c r="J216" i="33" s="1"/>
  <c r="H215" i="33"/>
  <c r="J215" i="33" s="1"/>
  <c r="H214" i="33"/>
  <c r="J214" i="33" s="1"/>
  <c r="I213" i="33"/>
  <c r="H213" i="33"/>
  <c r="J213" i="33" s="1"/>
  <c r="H212" i="33"/>
  <c r="J212" i="33" s="1"/>
  <c r="H211" i="33"/>
  <c r="J211" i="33" s="1"/>
  <c r="H210" i="33"/>
  <c r="J210" i="33" s="1"/>
  <c r="H209" i="33"/>
  <c r="J209" i="33" s="1"/>
  <c r="H208" i="33"/>
  <c r="J208" i="33" s="1"/>
  <c r="H207" i="33"/>
  <c r="J207" i="33" s="1"/>
  <c r="H206" i="33"/>
  <c r="J206" i="33" s="1"/>
  <c r="H205" i="33"/>
  <c r="J205" i="33" s="1"/>
  <c r="H204" i="33"/>
  <c r="J204" i="33" s="1"/>
  <c r="H203" i="33"/>
  <c r="J203" i="33" s="1"/>
  <c r="J202" i="33"/>
  <c r="H202" i="33"/>
  <c r="I202" i="33" s="1"/>
  <c r="H201" i="33"/>
  <c r="J201" i="33" s="1"/>
  <c r="H200" i="33"/>
  <c r="J200" i="33" s="1"/>
  <c r="H199" i="33"/>
  <c r="J199" i="33" s="1"/>
  <c r="J198" i="33"/>
  <c r="H198" i="33"/>
  <c r="I198" i="33" s="1"/>
  <c r="I197" i="33"/>
  <c r="H197" i="33"/>
  <c r="J197" i="33" s="1"/>
  <c r="H196" i="33"/>
  <c r="J196" i="33" s="1"/>
  <c r="H195" i="33"/>
  <c r="J195" i="33" s="1"/>
  <c r="H194" i="33"/>
  <c r="J194" i="33" s="1"/>
  <c r="H193" i="33"/>
  <c r="J193" i="33" s="1"/>
  <c r="H192" i="33"/>
  <c r="J192" i="33" s="1"/>
  <c r="H191" i="33"/>
  <c r="J191" i="33" s="1"/>
  <c r="H190" i="33"/>
  <c r="J190" i="33" s="1"/>
  <c r="H189" i="33"/>
  <c r="J189" i="33" s="1"/>
  <c r="H188" i="33"/>
  <c r="J188" i="33" s="1"/>
  <c r="H187" i="33"/>
  <c r="J187" i="33" s="1"/>
  <c r="J186" i="33"/>
  <c r="H186" i="33"/>
  <c r="I186" i="33" s="1"/>
  <c r="H185" i="33"/>
  <c r="J185" i="33" s="1"/>
  <c r="H184" i="33"/>
  <c r="J184" i="33" s="1"/>
  <c r="H183" i="33"/>
  <c r="J183" i="33" s="1"/>
  <c r="H182" i="33"/>
  <c r="J182" i="33" s="1"/>
  <c r="I181" i="33"/>
  <c r="H181" i="33"/>
  <c r="J181" i="33" s="1"/>
  <c r="H180" i="33"/>
  <c r="J180" i="33" s="1"/>
  <c r="H179" i="33"/>
  <c r="J179" i="33" s="1"/>
  <c r="J178" i="33"/>
  <c r="H178" i="33"/>
  <c r="I178" i="33" s="1"/>
  <c r="H177" i="33"/>
  <c r="J177" i="33" s="1"/>
  <c r="H176" i="33"/>
  <c r="J176" i="33" s="1"/>
  <c r="H175" i="33"/>
  <c r="J175" i="33" s="1"/>
  <c r="H174" i="33"/>
  <c r="J174" i="33" s="1"/>
  <c r="I173" i="33"/>
  <c r="H173" i="33"/>
  <c r="J173" i="33" s="1"/>
  <c r="H172" i="33"/>
  <c r="J172" i="33" s="1"/>
  <c r="H171" i="33"/>
  <c r="J171" i="33" s="1"/>
  <c r="J170" i="33"/>
  <c r="H170" i="33"/>
  <c r="I170" i="33" s="1"/>
  <c r="H169" i="33"/>
  <c r="J169" i="33" s="1"/>
  <c r="H168" i="33"/>
  <c r="J168" i="33" s="1"/>
  <c r="H167" i="33"/>
  <c r="J167" i="33" s="1"/>
  <c r="H166" i="33"/>
  <c r="J166" i="33" s="1"/>
  <c r="I165" i="33"/>
  <c r="H165" i="33"/>
  <c r="J165" i="33" s="1"/>
  <c r="H164" i="33"/>
  <c r="J164" i="33" s="1"/>
  <c r="H163" i="33"/>
  <c r="J163" i="33" s="1"/>
  <c r="J162" i="33"/>
  <c r="H162" i="33"/>
  <c r="I162" i="33" s="1"/>
  <c r="H161" i="33"/>
  <c r="J161" i="33" s="1"/>
  <c r="H160" i="33"/>
  <c r="J160" i="33" s="1"/>
  <c r="J159" i="33"/>
  <c r="H159" i="33"/>
  <c r="I159" i="33" s="1"/>
  <c r="H158" i="33"/>
  <c r="J158" i="33" s="1"/>
  <c r="I157" i="33"/>
  <c r="H157" i="33"/>
  <c r="J157" i="33" s="1"/>
  <c r="J156" i="33"/>
  <c r="H156" i="33"/>
  <c r="I156" i="33" s="1"/>
  <c r="H155" i="33"/>
  <c r="J155" i="33" s="1"/>
  <c r="J154" i="33"/>
  <c r="I154" i="33"/>
  <c r="H154" i="33"/>
  <c r="I153" i="33"/>
  <c r="H153" i="33"/>
  <c r="J153" i="33" s="1"/>
  <c r="H152" i="33"/>
  <c r="J152" i="33" s="1"/>
  <c r="H151" i="33"/>
  <c r="J151" i="33" s="1"/>
  <c r="H150" i="33"/>
  <c r="J150" i="33" s="1"/>
  <c r="I149" i="33"/>
  <c r="H149" i="33"/>
  <c r="J149" i="33" s="1"/>
  <c r="H148" i="33"/>
  <c r="J148" i="33" s="1"/>
  <c r="H147" i="33"/>
  <c r="J147" i="33" s="1"/>
  <c r="J146" i="33"/>
  <c r="H146" i="33"/>
  <c r="I146" i="33" s="1"/>
  <c r="H145" i="33"/>
  <c r="J145" i="33" s="1"/>
  <c r="H144" i="33"/>
  <c r="J144" i="33" s="1"/>
  <c r="J143" i="33"/>
  <c r="H143" i="33"/>
  <c r="I143" i="33" s="1"/>
  <c r="J142" i="33"/>
  <c r="I142" i="33"/>
  <c r="H142" i="33"/>
  <c r="I141" i="33"/>
  <c r="H141" i="33"/>
  <c r="J141" i="33" s="1"/>
  <c r="H140" i="33"/>
  <c r="J140" i="33" s="1"/>
  <c r="J139" i="33"/>
  <c r="I139" i="33"/>
  <c r="H139" i="33"/>
  <c r="J138" i="33"/>
  <c r="I138" i="33"/>
  <c r="H138" i="33"/>
  <c r="H137" i="33"/>
  <c r="J137" i="33" s="1"/>
  <c r="H136" i="33"/>
  <c r="J136" i="33" s="1"/>
  <c r="H135" i="33"/>
  <c r="J135" i="33" s="1"/>
  <c r="H134" i="33"/>
  <c r="J134" i="33" s="1"/>
  <c r="I133" i="33"/>
  <c r="H133" i="33"/>
  <c r="J133" i="33" s="1"/>
  <c r="H132" i="33"/>
  <c r="J132" i="33" s="1"/>
  <c r="H131" i="33"/>
  <c r="J131" i="33" s="1"/>
  <c r="H130" i="33"/>
  <c r="J130" i="33" s="1"/>
  <c r="H129" i="33"/>
  <c r="J129" i="33" s="1"/>
  <c r="H128" i="33"/>
  <c r="J128" i="33" s="1"/>
  <c r="J127" i="33"/>
  <c r="H127" i="33"/>
  <c r="I127" i="33" s="1"/>
  <c r="H126" i="33"/>
  <c r="J126" i="33" s="1"/>
  <c r="H125" i="33"/>
  <c r="J125" i="33" s="1"/>
  <c r="H124" i="33"/>
  <c r="J124" i="33" s="1"/>
  <c r="H123" i="33"/>
  <c r="J123" i="33" s="1"/>
  <c r="J122" i="33"/>
  <c r="H122" i="33"/>
  <c r="I122" i="33" s="1"/>
  <c r="H121" i="33"/>
  <c r="J121" i="33" s="1"/>
  <c r="H120" i="33"/>
  <c r="J120" i="33" s="1"/>
  <c r="H119" i="33"/>
  <c r="J119" i="33" s="1"/>
  <c r="J118" i="33"/>
  <c r="H118" i="33"/>
  <c r="I118" i="33" s="1"/>
  <c r="J117" i="33"/>
  <c r="I117" i="33"/>
  <c r="H117" i="33"/>
  <c r="H116" i="33"/>
  <c r="J116" i="33" s="1"/>
  <c r="J115" i="33"/>
  <c r="I115" i="33"/>
  <c r="H115" i="33"/>
  <c r="H114" i="33"/>
  <c r="J114" i="33" s="1"/>
  <c r="I113" i="33"/>
  <c r="H113" i="33"/>
  <c r="J113" i="33" s="1"/>
  <c r="H112" i="33"/>
  <c r="J112" i="33" s="1"/>
  <c r="J111" i="33"/>
  <c r="H111" i="33"/>
  <c r="I111" i="33" s="1"/>
  <c r="H110" i="33"/>
  <c r="J110" i="33" s="1"/>
  <c r="H109" i="33"/>
  <c r="J109" i="33" s="1"/>
  <c r="H108" i="33"/>
  <c r="J108" i="33" s="1"/>
  <c r="H107" i="33"/>
  <c r="J107" i="33" s="1"/>
  <c r="J106" i="33"/>
  <c r="H106" i="33"/>
  <c r="I106" i="33" s="1"/>
  <c r="H105" i="33"/>
  <c r="J105" i="33" s="1"/>
  <c r="H104" i="33"/>
  <c r="J104" i="33" s="1"/>
  <c r="H103" i="33"/>
  <c r="J103" i="33" s="1"/>
  <c r="J102" i="33"/>
  <c r="H102" i="33"/>
  <c r="I102" i="33" s="1"/>
  <c r="I101" i="33"/>
  <c r="H101" i="33"/>
  <c r="J101" i="33" s="1"/>
  <c r="H100" i="33"/>
  <c r="J100" i="33" s="1"/>
  <c r="J99" i="33"/>
  <c r="H99" i="33"/>
  <c r="I99" i="33" s="1"/>
  <c r="H98" i="33"/>
  <c r="J98" i="33" s="1"/>
  <c r="I97" i="33"/>
  <c r="H97" i="33"/>
  <c r="J97" i="33" s="1"/>
  <c r="H96" i="33"/>
  <c r="J96" i="33" s="1"/>
  <c r="H95" i="33"/>
  <c r="J95" i="33" s="1"/>
  <c r="H94" i="33"/>
  <c r="J94" i="33" s="1"/>
  <c r="H93" i="33"/>
  <c r="J93" i="33" s="1"/>
  <c r="H92" i="33"/>
  <c r="J92" i="33" s="1"/>
  <c r="H91" i="33"/>
  <c r="J91" i="33" s="1"/>
  <c r="J90" i="33"/>
  <c r="H90" i="33"/>
  <c r="I90" i="33" s="1"/>
  <c r="H89" i="33"/>
  <c r="J89" i="33" s="1"/>
  <c r="H88" i="33"/>
  <c r="J88" i="33" s="1"/>
  <c r="H87" i="33"/>
  <c r="J87" i="33" s="1"/>
  <c r="J86" i="33"/>
  <c r="H86" i="33"/>
  <c r="I86" i="33" s="1"/>
  <c r="J85" i="33"/>
  <c r="I85" i="33"/>
  <c r="H85" i="33"/>
  <c r="H84" i="33"/>
  <c r="J84" i="33" s="1"/>
  <c r="H83" i="33"/>
  <c r="J83" i="33" s="1"/>
  <c r="J82" i="33"/>
  <c r="H82" i="33"/>
  <c r="I82" i="33" s="1"/>
  <c r="I81" i="33"/>
  <c r="H81" i="33"/>
  <c r="J81" i="33" s="1"/>
  <c r="H80" i="33"/>
  <c r="J80" i="33" s="1"/>
  <c r="H79" i="33"/>
  <c r="J79" i="33" s="1"/>
  <c r="H78" i="33"/>
  <c r="J78" i="33" s="1"/>
  <c r="I77" i="33"/>
  <c r="H77" i="33"/>
  <c r="J77" i="33" s="1"/>
  <c r="H76" i="33"/>
  <c r="J76" i="33" s="1"/>
  <c r="H75" i="33"/>
  <c r="J75" i="33" s="1"/>
  <c r="J74" i="33"/>
  <c r="H74" i="33"/>
  <c r="I74" i="33" s="1"/>
  <c r="H73" i="33"/>
  <c r="J73" i="33" s="1"/>
  <c r="H72" i="33"/>
  <c r="J72" i="33" s="1"/>
  <c r="H71" i="33"/>
  <c r="J71" i="33" s="1"/>
  <c r="H70" i="33"/>
  <c r="J70" i="33" s="1"/>
  <c r="I69" i="33"/>
  <c r="H69" i="33"/>
  <c r="J69" i="33" s="1"/>
  <c r="H68" i="33"/>
  <c r="J68" i="33" s="1"/>
  <c r="H67" i="33"/>
  <c r="J67" i="33" s="1"/>
  <c r="J66" i="33"/>
  <c r="H66" i="33"/>
  <c r="I66" i="33" s="1"/>
  <c r="H65" i="33"/>
  <c r="J65" i="33" s="1"/>
  <c r="H64" i="33"/>
  <c r="J64" i="33" s="1"/>
  <c r="J63" i="33"/>
  <c r="H63" i="33"/>
  <c r="I63" i="33" s="1"/>
  <c r="H62" i="33"/>
  <c r="J62" i="33" s="1"/>
  <c r="I61" i="33"/>
  <c r="H61" i="33"/>
  <c r="J61" i="33" s="1"/>
  <c r="H60" i="33"/>
  <c r="J60" i="33" s="1"/>
  <c r="I59" i="33"/>
  <c r="H59" i="33"/>
  <c r="J59" i="33" s="1"/>
  <c r="J58" i="33"/>
  <c r="I58" i="33"/>
  <c r="H58" i="33"/>
  <c r="H57" i="33"/>
  <c r="J57" i="33" s="1"/>
  <c r="H56" i="33"/>
  <c r="J56" i="33" s="1"/>
  <c r="H55" i="33"/>
  <c r="J55" i="33" s="1"/>
  <c r="H54" i="33"/>
  <c r="J54" i="33" s="1"/>
  <c r="I53" i="33"/>
  <c r="H53" i="33"/>
  <c r="J53" i="33" s="1"/>
  <c r="H52" i="33"/>
  <c r="J52" i="33" s="1"/>
  <c r="H51" i="33"/>
  <c r="J51" i="33" s="1"/>
  <c r="J50" i="33"/>
  <c r="H50" i="33"/>
  <c r="I50" i="33" s="1"/>
  <c r="H49" i="33"/>
  <c r="J49" i="33" s="1"/>
  <c r="H48" i="33"/>
  <c r="J48" i="33" s="1"/>
  <c r="H47" i="33"/>
  <c r="J47" i="33" s="1"/>
  <c r="H46" i="33"/>
  <c r="J46" i="33" s="1"/>
  <c r="H45" i="33"/>
  <c r="J45" i="33" s="1"/>
  <c r="H44" i="33"/>
  <c r="J44" i="33" s="1"/>
  <c r="H43" i="33"/>
  <c r="J43" i="33" s="1"/>
  <c r="J42" i="33"/>
  <c r="H42" i="33"/>
  <c r="I42" i="33" s="1"/>
  <c r="H41" i="33"/>
  <c r="J41" i="33" s="1"/>
  <c r="H40" i="33"/>
  <c r="J40" i="33" s="1"/>
  <c r="H39" i="33"/>
  <c r="J39" i="33" s="1"/>
  <c r="H38" i="33"/>
  <c r="J38" i="33" s="1"/>
  <c r="I37" i="33"/>
  <c r="H37" i="33"/>
  <c r="J37" i="33" s="1"/>
  <c r="H36" i="33"/>
  <c r="J36" i="33" s="1"/>
  <c r="H35" i="33"/>
  <c r="J35" i="33" s="1"/>
  <c r="J34" i="33"/>
  <c r="H34" i="33"/>
  <c r="I34" i="33" s="1"/>
  <c r="J33" i="33"/>
  <c r="H33" i="33"/>
  <c r="I33" i="33" s="1"/>
  <c r="H32" i="33"/>
  <c r="J32" i="33" s="1"/>
  <c r="H31" i="33"/>
  <c r="J31" i="33" s="1"/>
  <c r="H30" i="33"/>
  <c r="J30" i="33" s="1"/>
  <c r="J29" i="33"/>
  <c r="I29" i="33"/>
  <c r="H29" i="33"/>
  <c r="I28" i="33"/>
  <c r="H28" i="33"/>
  <c r="J28" i="33" s="1"/>
  <c r="H27" i="33"/>
  <c r="J27" i="33" s="1"/>
  <c r="J26" i="33"/>
  <c r="H26" i="33"/>
  <c r="I26" i="33" s="1"/>
  <c r="H25" i="33"/>
  <c r="J25" i="33" s="1"/>
  <c r="H24" i="33"/>
  <c r="J24" i="33" s="1"/>
  <c r="S12" i="33"/>
  <c r="H34" i="34" s="1"/>
  <c r="R12" i="33"/>
  <c r="N12" i="33"/>
  <c r="H23" i="33"/>
  <c r="J23" i="33" s="1"/>
  <c r="S8" i="33"/>
  <c r="H30" i="34" s="1"/>
  <c r="R8" i="33"/>
  <c r="G30" i="34" s="1"/>
  <c r="H22" i="33"/>
  <c r="J22" i="33" s="1"/>
  <c r="S3" i="33"/>
  <c r="H25" i="34" s="1"/>
  <c r="R3" i="33"/>
  <c r="H21" i="33"/>
  <c r="J21" i="33" s="1"/>
  <c r="S10" i="33"/>
  <c r="H32" i="34" s="1"/>
  <c r="R10" i="33"/>
  <c r="G32" i="34" s="1"/>
  <c r="H20" i="33"/>
  <c r="J20" i="33" s="1"/>
  <c r="S2" i="33"/>
  <c r="R2" i="33"/>
  <c r="G24" i="34" s="1"/>
  <c r="J19" i="33"/>
  <c r="I19" i="33"/>
  <c r="H19" i="33"/>
  <c r="S23" i="33"/>
  <c r="H45" i="34" s="1"/>
  <c r="H52" i="37" s="1"/>
  <c r="H51" i="36" s="1"/>
  <c r="R23" i="33"/>
  <c r="G45" i="34" s="1"/>
  <c r="G52" i="37" s="1"/>
  <c r="G51" i="36" s="1"/>
  <c r="I18" i="33"/>
  <c r="H18" i="33"/>
  <c r="J18" i="33" s="1"/>
  <c r="S7" i="33"/>
  <c r="H29" i="34" s="1"/>
  <c r="R7" i="33"/>
  <c r="J17" i="33"/>
  <c r="I17" i="33"/>
  <c r="H17" i="33"/>
  <c r="S6" i="33"/>
  <c r="H28" i="34" s="1"/>
  <c r="R6" i="33"/>
  <c r="G28" i="34" s="1"/>
  <c r="H16" i="33"/>
  <c r="J16" i="33" s="1"/>
  <c r="S20" i="33"/>
  <c r="H42" i="34" s="1"/>
  <c r="R20" i="33"/>
  <c r="G42" i="34" s="1"/>
  <c r="H15" i="33"/>
  <c r="J15" i="33" s="1"/>
  <c r="S18" i="33"/>
  <c r="H40" i="34" s="1"/>
  <c r="R18" i="33"/>
  <c r="G40" i="34" s="1"/>
  <c r="H14" i="33"/>
  <c r="J14" i="33" s="1"/>
  <c r="S16" i="33"/>
  <c r="H38" i="34" s="1"/>
  <c r="R16" i="33"/>
  <c r="I13" i="33"/>
  <c r="H13" i="33"/>
  <c r="J13" i="33" s="1"/>
  <c r="S13" i="33"/>
  <c r="H35" i="34" s="1"/>
  <c r="R13" i="33"/>
  <c r="G35" i="34" s="1"/>
  <c r="H12" i="33"/>
  <c r="J12" i="33" s="1"/>
  <c r="S21" i="33"/>
  <c r="H43" i="34" s="1"/>
  <c r="R21" i="33"/>
  <c r="G43" i="34" s="1"/>
  <c r="H11" i="33"/>
  <c r="J11" i="33" s="1"/>
  <c r="S15" i="33"/>
  <c r="H37" i="34" s="1"/>
  <c r="R15" i="33"/>
  <c r="G37" i="34" s="1"/>
  <c r="J10" i="33"/>
  <c r="H10" i="33"/>
  <c r="I10" i="33" s="1"/>
  <c r="S11" i="33"/>
  <c r="H33" i="34" s="1"/>
  <c r="R11" i="33"/>
  <c r="G33" i="34" s="1"/>
  <c r="J9" i="33"/>
  <c r="I9" i="33"/>
  <c r="H9" i="33"/>
  <c r="S22" i="33"/>
  <c r="H44" i="34" s="1"/>
  <c r="R22" i="33"/>
  <c r="G44" i="34" s="1"/>
  <c r="J8" i="33"/>
  <c r="I8" i="33"/>
  <c r="H8" i="33"/>
  <c r="S5" i="33"/>
  <c r="H27" i="34" s="1"/>
  <c r="R5" i="33"/>
  <c r="G27" i="34" s="1"/>
  <c r="N5" i="33"/>
  <c r="H7" i="33"/>
  <c r="J7" i="33" s="1"/>
  <c r="S4" i="33"/>
  <c r="H26" i="34" s="1"/>
  <c r="H10" i="37" s="1"/>
  <c r="H12" i="36" s="1"/>
  <c r="R4" i="33"/>
  <c r="G26" i="34" s="1"/>
  <c r="G10" i="37" s="1"/>
  <c r="G12" i="36" s="1"/>
  <c r="H6" i="33"/>
  <c r="N19" i="33" s="1"/>
  <c r="S17" i="33"/>
  <c r="H39" i="34" s="1"/>
  <c r="R17" i="33"/>
  <c r="G39" i="34" s="1"/>
  <c r="J5" i="33"/>
  <c r="H5" i="33"/>
  <c r="I5" i="33" s="1"/>
  <c r="S14" i="33"/>
  <c r="H36" i="34" s="1"/>
  <c r="H12" i="37" s="1"/>
  <c r="H17" i="36" s="1"/>
  <c r="R14" i="33"/>
  <c r="G36" i="34" s="1"/>
  <c r="G12" i="37" s="1"/>
  <c r="G17" i="36" s="1"/>
  <c r="H4" i="33"/>
  <c r="N14" i="33" s="1"/>
  <c r="S9" i="33"/>
  <c r="H31" i="34" s="1"/>
  <c r="R9" i="33"/>
  <c r="G31" i="34" s="1"/>
  <c r="I3" i="33"/>
  <c r="H3" i="33"/>
  <c r="J3" i="33" s="1"/>
  <c r="S19" i="33"/>
  <c r="H41" i="34" s="1"/>
  <c r="R19" i="33"/>
  <c r="G41" i="34" s="1"/>
  <c r="H2" i="33"/>
  <c r="N10" i="33" s="1"/>
  <c r="S13" i="2"/>
  <c r="H13" i="34" s="1"/>
  <c r="H27" i="37" s="1"/>
  <c r="H16" i="36" s="1"/>
  <c r="R13" i="2"/>
  <c r="G13" i="34" s="1"/>
  <c r="S9" i="2"/>
  <c r="H9" i="34" s="1"/>
  <c r="H7" i="37" s="1"/>
  <c r="H8" i="36" s="1"/>
  <c r="R9" i="2"/>
  <c r="S19" i="2"/>
  <c r="H19" i="34" s="1"/>
  <c r="R19" i="2"/>
  <c r="S8" i="2"/>
  <c r="H8" i="34" s="1"/>
  <c r="H26" i="37" s="1"/>
  <c r="H15" i="36" s="1"/>
  <c r="R8" i="2"/>
  <c r="G8" i="34" s="1"/>
  <c r="G26" i="37" s="1"/>
  <c r="G15" i="36" s="1"/>
  <c r="S15" i="2"/>
  <c r="H15" i="34" s="1"/>
  <c r="R15" i="2"/>
  <c r="G15" i="34" s="1"/>
  <c r="G42" i="37" s="1"/>
  <c r="G37" i="36" s="1"/>
  <c r="S6" i="2"/>
  <c r="H6" i="34" s="1"/>
  <c r="H33" i="37" s="1"/>
  <c r="H29" i="36" s="1"/>
  <c r="R6" i="2"/>
  <c r="S20" i="2"/>
  <c r="H20" i="34" s="1"/>
  <c r="H45" i="37" s="1"/>
  <c r="H26" i="36" s="1"/>
  <c r="R20" i="2"/>
  <c r="G20" i="34" s="1"/>
  <c r="G45" i="37" s="1"/>
  <c r="G26" i="36" s="1"/>
  <c r="S23" i="2"/>
  <c r="H23" i="34" s="1"/>
  <c r="H38" i="37" s="1"/>
  <c r="H18" i="36" s="1"/>
  <c r="R23" i="2"/>
  <c r="S4" i="2"/>
  <c r="H4" i="34" s="1"/>
  <c r="H25" i="37" s="1"/>
  <c r="H40" i="36" s="1"/>
  <c r="R4" i="2"/>
  <c r="G4" i="34" s="1"/>
  <c r="G25" i="37" s="1"/>
  <c r="G40" i="36" s="1"/>
  <c r="S22" i="2"/>
  <c r="H22" i="34" s="1"/>
  <c r="H17" i="37" s="1"/>
  <c r="H27" i="36" s="1"/>
  <c r="R22" i="2"/>
  <c r="G22" i="34" s="1"/>
  <c r="G17" i="37" s="1"/>
  <c r="G27" i="36" s="1"/>
  <c r="S2" i="2"/>
  <c r="H2" i="34" s="1"/>
  <c r="R2" i="2"/>
  <c r="S10" i="2"/>
  <c r="H10" i="34" s="1"/>
  <c r="R10" i="2"/>
  <c r="G10" i="34" s="1"/>
  <c r="G8" i="37" s="1"/>
  <c r="G7" i="36" s="1"/>
  <c r="S7" i="2"/>
  <c r="H7" i="34" s="1"/>
  <c r="R7" i="2"/>
  <c r="G7" i="34" s="1"/>
  <c r="S18" i="2"/>
  <c r="H18" i="34" s="1"/>
  <c r="H15" i="37" s="1"/>
  <c r="H9" i="36" s="1"/>
  <c r="R18" i="2"/>
  <c r="G18" i="34" s="1"/>
  <c r="G15" i="37" s="1"/>
  <c r="G9" i="36" s="1"/>
  <c r="S17" i="2"/>
  <c r="H17" i="34" s="1"/>
  <c r="H39" i="37" s="1"/>
  <c r="H24" i="36" s="1"/>
  <c r="R17" i="2"/>
  <c r="G17" i="34" s="1"/>
  <c r="G39" i="37" s="1"/>
  <c r="G24" i="36" s="1"/>
  <c r="S14" i="2"/>
  <c r="H14" i="34" s="1"/>
  <c r="H9" i="37" s="1"/>
  <c r="H11" i="36" s="1"/>
  <c r="R14" i="2"/>
  <c r="G14" i="34" s="1"/>
  <c r="G9" i="37" s="1"/>
  <c r="G11" i="36" s="1"/>
  <c r="S21" i="2"/>
  <c r="H21" i="34" s="1"/>
  <c r="H21" i="37" s="1"/>
  <c r="H31" i="36" s="1"/>
  <c r="R21" i="2"/>
  <c r="G21" i="34" s="1"/>
  <c r="G21" i="37" s="1"/>
  <c r="G31" i="36" s="1"/>
  <c r="S16" i="2"/>
  <c r="H16" i="34" s="1"/>
  <c r="H24" i="37" s="1"/>
  <c r="H22" i="36" s="1"/>
  <c r="R16" i="2"/>
  <c r="G16" i="34" s="1"/>
  <c r="S12" i="2"/>
  <c r="H12" i="34" s="1"/>
  <c r="H5" i="37" s="1"/>
  <c r="H5" i="36" s="1"/>
  <c r="R12" i="2"/>
  <c r="G12" i="34" s="1"/>
  <c r="S5" i="2"/>
  <c r="H5" i="34" s="1"/>
  <c r="H14" i="37" s="1"/>
  <c r="H10" i="36" s="1"/>
  <c r="R5" i="2"/>
  <c r="G5" i="34" s="1"/>
  <c r="S3" i="2"/>
  <c r="H3" i="34" s="1"/>
  <c r="R3" i="2"/>
  <c r="G3" i="34" s="1"/>
  <c r="S11" i="2"/>
  <c r="H11" i="34" s="1"/>
  <c r="H4" i="37" s="1"/>
  <c r="H4" i="36" s="1"/>
  <c r="R11" i="2"/>
  <c r="G11" i="34" s="1"/>
  <c r="G4" i="37" s="1"/>
  <c r="G4" i="36" s="1"/>
  <c r="H463" i="2"/>
  <c r="I463" i="2" s="1"/>
  <c r="H462" i="2"/>
  <c r="J462" i="2" s="1"/>
  <c r="H461" i="2"/>
  <c r="J461" i="2" s="1"/>
  <c r="H460" i="2"/>
  <c r="J460" i="2" s="1"/>
  <c r="H459" i="2"/>
  <c r="J459" i="2" s="1"/>
  <c r="H458" i="2"/>
  <c r="I458" i="2" s="1"/>
  <c r="H457" i="2"/>
  <c r="J457" i="2" s="1"/>
  <c r="H456" i="2"/>
  <c r="J456" i="2" s="1"/>
  <c r="H455" i="2"/>
  <c r="J455" i="2" s="1"/>
  <c r="H454" i="2"/>
  <c r="J454" i="2" s="1"/>
  <c r="H453" i="2"/>
  <c r="J453" i="2" s="1"/>
  <c r="H452" i="2"/>
  <c r="J452" i="2" s="1"/>
  <c r="H451" i="2"/>
  <c r="J451" i="2" s="1"/>
  <c r="H450" i="2"/>
  <c r="J450" i="2" s="1"/>
  <c r="H449" i="2"/>
  <c r="J449" i="2" s="1"/>
  <c r="H448" i="2"/>
  <c r="J448" i="2" s="1"/>
  <c r="H447" i="2"/>
  <c r="J447" i="2" s="1"/>
  <c r="H446" i="2"/>
  <c r="J446" i="2" s="1"/>
  <c r="H445" i="2"/>
  <c r="I445" i="2" s="1"/>
  <c r="H444" i="2"/>
  <c r="J444" i="2" s="1"/>
  <c r="H443" i="2"/>
  <c r="J443" i="2" s="1"/>
  <c r="H442" i="2"/>
  <c r="J442" i="2" s="1"/>
  <c r="H441" i="2"/>
  <c r="I441" i="2" s="1"/>
  <c r="H440" i="2"/>
  <c r="I440" i="2" s="1"/>
  <c r="H439" i="2"/>
  <c r="J439" i="2" s="1"/>
  <c r="H438" i="2"/>
  <c r="J438" i="2" s="1"/>
  <c r="H437" i="2"/>
  <c r="J437" i="2" s="1"/>
  <c r="H436" i="2"/>
  <c r="J436" i="2" s="1"/>
  <c r="H435" i="2"/>
  <c r="J435" i="2" s="1"/>
  <c r="H434" i="2"/>
  <c r="J434" i="2" s="1"/>
  <c r="H433" i="2"/>
  <c r="J433" i="2" s="1"/>
  <c r="H432" i="2"/>
  <c r="J432" i="2" s="1"/>
  <c r="H431" i="2"/>
  <c r="J431" i="2" s="1"/>
  <c r="H430" i="2"/>
  <c r="J430" i="2" s="1"/>
  <c r="H429" i="2"/>
  <c r="I429" i="2" s="1"/>
  <c r="H428" i="2"/>
  <c r="J428" i="2" s="1"/>
  <c r="H427" i="2"/>
  <c r="J427" i="2" s="1"/>
  <c r="H426" i="2"/>
  <c r="I426" i="2" s="1"/>
  <c r="H425" i="2"/>
  <c r="I425" i="2" s="1"/>
  <c r="J424" i="2"/>
  <c r="H424" i="2"/>
  <c r="I424" i="2" s="1"/>
  <c r="H423" i="2"/>
  <c r="J423" i="2" s="1"/>
  <c r="H422" i="2"/>
  <c r="J422" i="2" s="1"/>
  <c r="H421" i="2"/>
  <c r="J421" i="2" s="1"/>
  <c r="H420" i="2"/>
  <c r="J420" i="2" s="1"/>
  <c r="H419" i="2"/>
  <c r="J419" i="2" s="1"/>
  <c r="H418" i="2"/>
  <c r="J418" i="2" s="1"/>
  <c r="H417" i="2"/>
  <c r="J417" i="2" s="1"/>
  <c r="H416" i="2"/>
  <c r="J416" i="2" s="1"/>
  <c r="H415" i="2"/>
  <c r="I415" i="2" s="1"/>
  <c r="H414" i="2"/>
  <c r="J414" i="2" s="1"/>
  <c r="H413" i="2"/>
  <c r="I413" i="2" s="1"/>
  <c r="H412" i="2"/>
  <c r="J412" i="2" s="1"/>
  <c r="H411" i="2"/>
  <c r="J411" i="2" s="1"/>
  <c r="H410" i="2"/>
  <c r="J410" i="2" s="1"/>
  <c r="H409" i="2"/>
  <c r="I409" i="2" s="1"/>
  <c r="H408" i="2"/>
  <c r="J408" i="2" s="1"/>
  <c r="H407" i="2"/>
  <c r="J407" i="2" s="1"/>
  <c r="H406" i="2"/>
  <c r="I406" i="2" s="1"/>
  <c r="H405" i="2"/>
  <c r="J405" i="2" s="1"/>
  <c r="H404" i="2"/>
  <c r="J404" i="2" s="1"/>
  <c r="H403" i="2"/>
  <c r="J403" i="2" s="1"/>
  <c r="H402" i="2"/>
  <c r="J402" i="2" s="1"/>
  <c r="H401" i="2"/>
  <c r="J401" i="2" s="1"/>
  <c r="H400" i="2"/>
  <c r="J400" i="2" s="1"/>
  <c r="H399" i="2"/>
  <c r="I399" i="2" s="1"/>
  <c r="H398" i="2"/>
  <c r="J398" i="2" s="1"/>
  <c r="H397" i="2"/>
  <c r="I397" i="2" s="1"/>
  <c r="H396" i="2"/>
  <c r="J396" i="2" s="1"/>
  <c r="H395" i="2"/>
  <c r="J395" i="2" s="1"/>
  <c r="H394" i="2"/>
  <c r="J394" i="2" s="1"/>
  <c r="H393" i="2"/>
  <c r="I393" i="2" s="1"/>
  <c r="H392" i="2"/>
  <c r="J392" i="2" s="1"/>
  <c r="H391" i="2"/>
  <c r="J391" i="2" s="1"/>
  <c r="H390" i="2"/>
  <c r="I390" i="2" s="1"/>
  <c r="H389" i="2"/>
  <c r="I389" i="2" s="1"/>
  <c r="H388" i="2"/>
  <c r="J388" i="2" s="1"/>
  <c r="H387" i="2"/>
  <c r="J387" i="2" s="1"/>
  <c r="H386" i="2"/>
  <c r="J386" i="2" s="1"/>
  <c r="H385" i="2"/>
  <c r="J385" i="2" s="1"/>
  <c r="H384" i="2"/>
  <c r="J384" i="2" s="1"/>
  <c r="H383" i="2"/>
  <c r="I383" i="2" s="1"/>
  <c r="H382" i="2"/>
  <c r="J382" i="2" s="1"/>
  <c r="J381" i="2"/>
  <c r="H381" i="2"/>
  <c r="I381" i="2" s="1"/>
  <c r="H380" i="2"/>
  <c r="J380" i="2" s="1"/>
  <c r="H379" i="2"/>
  <c r="J379" i="2" s="1"/>
  <c r="H378" i="2"/>
  <c r="J378" i="2" s="1"/>
  <c r="H377" i="2"/>
  <c r="I377" i="2" s="1"/>
  <c r="H376" i="2"/>
  <c r="J376" i="2" s="1"/>
  <c r="H375" i="2"/>
  <c r="J375" i="2" s="1"/>
  <c r="H374" i="2"/>
  <c r="I374" i="2" s="1"/>
  <c r="I373" i="2"/>
  <c r="H373" i="2"/>
  <c r="J373" i="2" s="1"/>
  <c r="J372" i="2"/>
  <c r="H372" i="2"/>
  <c r="I372" i="2" s="1"/>
  <c r="H371" i="2"/>
  <c r="J371" i="2" s="1"/>
  <c r="H370" i="2"/>
  <c r="J370" i="2" s="1"/>
  <c r="J369" i="2"/>
  <c r="H369" i="2"/>
  <c r="I369" i="2" s="1"/>
  <c r="H368" i="2"/>
  <c r="J368" i="2" s="1"/>
  <c r="H367" i="2"/>
  <c r="J367" i="2" s="1"/>
  <c r="H366" i="2"/>
  <c r="J366" i="2" s="1"/>
  <c r="H365" i="2"/>
  <c r="I365" i="2" s="1"/>
  <c r="H364" i="2"/>
  <c r="J364" i="2" s="1"/>
  <c r="H363" i="2"/>
  <c r="J363" i="2" s="1"/>
  <c r="H362" i="2"/>
  <c r="J362" i="2" s="1"/>
  <c r="H361" i="2"/>
  <c r="I361" i="2" s="1"/>
  <c r="H360" i="2"/>
  <c r="I360" i="2" s="1"/>
  <c r="H359" i="2"/>
  <c r="J359" i="2" s="1"/>
  <c r="H358" i="2"/>
  <c r="I358" i="2" s="1"/>
  <c r="H357" i="2"/>
  <c r="I357" i="2" s="1"/>
  <c r="J356" i="2"/>
  <c r="I356" i="2"/>
  <c r="H356" i="2"/>
  <c r="H355" i="2"/>
  <c r="J355" i="2" s="1"/>
  <c r="H354" i="2"/>
  <c r="J354" i="2" s="1"/>
  <c r="H353" i="2"/>
  <c r="J353" i="2" s="1"/>
  <c r="H352" i="2"/>
  <c r="J352" i="2" s="1"/>
  <c r="H351" i="2"/>
  <c r="J351" i="2" s="1"/>
  <c r="H350" i="2"/>
  <c r="J350" i="2" s="1"/>
  <c r="J349" i="2"/>
  <c r="H349" i="2"/>
  <c r="I349" i="2" s="1"/>
  <c r="H348" i="2"/>
  <c r="J348" i="2" s="1"/>
  <c r="H347" i="2"/>
  <c r="J347" i="2" s="1"/>
  <c r="H346" i="2"/>
  <c r="J346" i="2" s="1"/>
  <c r="H345" i="2"/>
  <c r="I345" i="2" s="1"/>
  <c r="H344" i="2"/>
  <c r="I344" i="2" s="1"/>
  <c r="H343" i="2"/>
  <c r="J343" i="2" s="1"/>
  <c r="H342" i="2"/>
  <c r="I342" i="2" s="1"/>
  <c r="H341" i="2"/>
  <c r="J341" i="2" s="1"/>
  <c r="H340" i="2"/>
  <c r="J340" i="2" s="1"/>
  <c r="H339" i="2"/>
  <c r="J339" i="2" s="1"/>
  <c r="H338" i="2"/>
  <c r="J338" i="2" s="1"/>
  <c r="H337" i="2"/>
  <c r="J337" i="2" s="1"/>
  <c r="H336" i="2"/>
  <c r="J336" i="2" s="1"/>
  <c r="I335" i="2"/>
  <c r="H335" i="2"/>
  <c r="J335" i="2" s="1"/>
  <c r="H334" i="2"/>
  <c r="J334" i="2" s="1"/>
  <c r="H333" i="2"/>
  <c r="I333" i="2" s="1"/>
  <c r="H332" i="2"/>
  <c r="J332" i="2" s="1"/>
  <c r="H331" i="2"/>
  <c r="J331" i="2" s="1"/>
  <c r="H330" i="2"/>
  <c r="J330" i="2" s="1"/>
  <c r="H329" i="2"/>
  <c r="I329" i="2" s="1"/>
  <c r="H328" i="2"/>
  <c r="J328" i="2" s="1"/>
  <c r="H327" i="2"/>
  <c r="J327" i="2" s="1"/>
  <c r="H326" i="2"/>
  <c r="I326" i="2" s="1"/>
  <c r="H325" i="2"/>
  <c r="J325" i="2" s="1"/>
  <c r="H324" i="2"/>
  <c r="J324" i="2" s="1"/>
  <c r="H323" i="2"/>
  <c r="J323" i="2" s="1"/>
  <c r="H322" i="2"/>
  <c r="J322" i="2" s="1"/>
  <c r="H321" i="2"/>
  <c r="J321" i="2" s="1"/>
  <c r="H320" i="2"/>
  <c r="J320" i="2" s="1"/>
  <c r="H319" i="2"/>
  <c r="I319" i="2" s="1"/>
  <c r="H318" i="2"/>
  <c r="J318" i="2" s="1"/>
  <c r="H317" i="2"/>
  <c r="I317" i="2" s="1"/>
  <c r="H316" i="2"/>
  <c r="J316" i="2" s="1"/>
  <c r="H315" i="2"/>
  <c r="J315" i="2" s="1"/>
  <c r="J314" i="2"/>
  <c r="H314" i="2"/>
  <c r="I314" i="2" s="1"/>
  <c r="H313" i="2"/>
  <c r="I313" i="2" s="1"/>
  <c r="H312" i="2"/>
  <c r="J312" i="2" s="1"/>
  <c r="H311" i="2"/>
  <c r="J311" i="2" s="1"/>
  <c r="H310" i="2"/>
  <c r="I310" i="2" s="1"/>
  <c r="H309" i="2"/>
  <c r="J309" i="2" s="1"/>
  <c r="H308" i="2"/>
  <c r="I308" i="2" s="1"/>
  <c r="H307" i="2"/>
  <c r="J307" i="2" s="1"/>
  <c r="H306" i="2"/>
  <c r="J306" i="2" s="1"/>
  <c r="H305" i="2"/>
  <c r="J305" i="2" s="1"/>
  <c r="H304" i="2"/>
  <c r="J304" i="2" s="1"/>
  <c r="J303" i="2"/>
  <c r="H303" i="2"/>
  <c r="I303" i="2" s="1"/>
  <c r="H302" i="2"/>
  <c r="J302" i="2" s="1"/>
  <c r="H301" i="2"/>
  <c r="I301" i="2" s="1"/>
  <c r="H300" i="2"/>
  <c r="J300" i="2" s="1"/>
  <c r="H299" i="2"/>
  <c r="J299" i="2" s="1"/>
  <c r="H298" i="2"/>
  <c r="I298" i="2" s="1"/>
  <c r="H297" i="2"/>
  <c r="I297" i="2" s="1"/>
  <c r="H296" i="2"/>
  <c r="J296" i="2" s="1"/>
  <c r="H295" i="2"/>
  <c r="J295" i="2" s="1"/>
  <c r="H294" i="2"/>
  <c r="I294" i="2" s="1"/>
  <c r="H293" i="2"/>
  <c r="J293" i="2" s="1"/>
  <c r="H292" i="2"/>
  <c r="I292" i="2" s="1"/>
  <c r="H291" i="2"/>
  <c r="J291" i="2" s="1"/>
  <c r="H290" i="2"/>
  <c r="J290" i="2" s="1"/>
  <c r="H289" i="2"/>
  <c r="J289" i="2" s="1"/>
  <c r="H288" i="2"/>
  <c r="J288" i="2" s="1"/>
  <c r="H287" i="2"/>
  <c r="J287" i="2" s="1"/>
  <c r="H286" i="2"/>
  <c r="J286" i="2" s="1"/>
  <c r="H285" i="2"/>
  <c r="I285" i="2" s="1"/>
  <c r="H284" i="2"/>
  <c r="J284" i="2" s="1"/>
  <c r="H283" i="2"/>
  <c r="J283" i="2" s="1"/>
  <c r="H282" i="2"/>
  <c r="I282" i="2" s="1"/>
  <c r="H281" i="2"/>
  <c r="I281" i="2" s="1"/>
  <c r="H280" i="2"/>
  <c r="J280" i="2" s="1"/>
  <c r="H279" i="2"/>
  <c r="J279" i="2" s="1"/>
  <c r="H278" i="2"/>
  <c r="I278" i="2" s="1"/>
  <c r="I277" i="2"/>
  <c r="H277" i="2"/>
  <c r="J277" i="2" s="1"/>
  <c r="H276" i="2"/>
  <c r="I276" i="2" s="1"/>
  <c r="H275" i="2"/>
  <c r="J275" i="2" s="1"/>
  <c r="H274" i="2"/>
  <c r="J274" i="2" s="1"/>
  <c r="H273" i="2"/>
  <c r="J273" i="2" s="1"/>
  <c r="H272" i="2"/>
  <c r="J272" i="2" s="1"/>
  <c r="H271" i="2"/>
  <c r="J271" i="2" s="1"/>
  <c r="H270" i="2"/>
  <c r="J270" i="2" s="1"/>
  <c r="H269" i="2"/>
  <c r="I269" i="2" s="1"/>
  <c r="H268" i="2"/>
  <c r="J268" i="2" s="1"/>
  <c r="H267" i="2"/>
  <c r="J267" i="2" s="1"/>
  <c r="H266" i="2"/>
  <c r="I266" i="2" s="1"/>
  <c r="H265" i="2"/>
  <c r="I265" i="2" s="1"/>
  <c r="H264" i="2"/>
  <c r="J264" i="2" s="1"/>
  <c r="H263" i="2"/>
  <c r="J263" i="2" s="1"/>
  <c r="H262" i="2"/>
  <c r="I262" i="2" s="1"/>
  <c r="H261" i="2"/>
  <c r="J261" i="2" s="1"/>
  <c r="H260" i="2"/>
  <c r="I260" i="2" s="1"/>
  <c r="H259" i="2"/>
  <c r="J259" i="2" s="1"/>
  <c r="H258" i="2"/>
  <c r="J258" i="2" s="1"/>
  <c r="H257" i="2"/>
  <c r="I257" i="2" s="1"/>
  <c r="H256" i="2"/>
  <c r="J256" i="2" s="1"/>
  <c r="H255" i="2"/>
  <c r="J255" i="2" s="1"/>
  <c r="H254" i="2"/>
  <c r="J254" i="2" s="1"/>
  <c r="H253" i="2"/>
  <c r="I253" i="2" s="1"/>
  <c r="H252" i="2"/>
  <c r="J252" i="2" s="1"/>
  <c r="H251" i="2"/>
  <c r="J251" i="2" s="1"/>
  <c r="H250" i="2"/>
  <c r="J250" i="2" s="1"/>
  <c r="H249" i="2"/>
  <c r="I249" i="2" s="1"/>
  <c r="H248" i="2"/>
  <c r="I248" i="2" s="1"/>
  <c r="H247" i="2"/>
  <c r="J247" i="2" s="1"/>
  <c r="J246" i="2"/>
  <c r="H246" i="2"/>
  <c r="I246" i="2" s="1"/>
  <c r="H245" i="2"/>
  <c r="I245" i="2" s="1"/>
  <c r="H244" i="2"/>
  <c r="J244" i="2" s="1"/>
  <c r="H243" i="2"/>
  <c r="J243" i="2" s="1"/>
  <c r="H242" i="2"/>
  <c r="J242" i="2" s="1"/>
  <c r="H241" i="2"/>
  <c r="I241" i="2" s="1"/>
  <c r="H240" i="2"/>
  <c r="J240" i="2" s="1"/>
  <c r="H239" i="2"/>
  <c r="J239" i="2" s="1"/>
  <c r="H238" i="2"/>
  <c r="J238" i="2" s="1"/>
  <c r="H237" i="2"/>
  <c r="I237" i="2" s="1"/>
  <c r="H236" i="2"/>
  <c r="J236" i="2" s="1"/>
  <c r="H235" i="2"/>
  <c r="J235" i="2" s="1"/>
  <c r="H234" i="2"/>
  <c r="J234" i="2" s="1"/>
  <c r="H233" i="2"/>
  <c r="I233" i="2" s="1"/>
  <c r="H232" i="2"/>
  <c r="J232" i="2" s="1"/>
  <c r="H231" i="2"/>
  <c r="J231" i="2" s="1"/>
  <c r="H230" i="2"/>
  <c r="I230" i="2" s="1"/>
  <c r="H229" i="2"/>
  <c r="I229" i="2" s="1"/>
  <c r="H228" i="2"/>
  <c r="J228" i="2" s="1"/>
  <c r="H227" i="2"/>
  <c r="J227" i="2" s="1"/>
  <c r="H226" i="2"/>
  <c r="J226" i="2" s="1"/>
  <c r="H225" i="2"/>
  <c r="I225" i="2" s="1"/>
  <c r="H224" i="2"/>
  <c r="J224" i="2" s="1"/>
  <c r="H223" i="2"/>
  <c r="J223" i="2" s="1"/>
  <c r="H222" i="2"/>
  <c r="J222" i="2" s="1"/>
  <c r="H221" i="2"/>
  <c r="J221" i="2" s="1"/>
  <c r="H220" i="2"/>
  <c r="J220" i="2" s="1"/>
  <c r="H219" i="2"/>
  <c r="J219" i="2" s="1"/>
  <c r="H218" i="2"/>
  <c r="J218" i="2" s="1"/>
  <c r="H217" i="2"/>
  <c r="I217" i="2" s="1"/>
  <c r="H216" i="2"/>
  <c r="I216" i="2" s="1"/>
  <c r="H215" i="2"/>
  <c r="J215" i="2" s="1"/>
  <c r="H214" i="2"/>
  <c r="I214" i="2" s="1"/>
  <c r="H213" i="2"/>
  <c r="J213" i="2" s="1"/>
  <c r="H212" i="2"/>
  <c r="I212" i="2" s="1"/>
  <c r="H211" i="2"/>
  <c r="J211" i="2" s="1"/>
  <c r="H210" i="2"/>
  <c r="J210" i="2" s="1"/>
  <c r="H209" i="2"/>
  <c r="I209" i="2" s="1"/>
  <c r="H208" i="2"/>
  <c r="J208" i="2" s="1"/>
  <c r="H207" i="2"/>
  <c r="J207" i="2" s="1"/>
  <c r="H206" i="2"/>
  <c r="J206" i="2" s="1"/>
  <c r="I205" i="2"/>
  <c r="H205" i="2"/>
  <c r="J205" i="2" s="1"/>
  <c r="H204" i="2"/>
  <c r="J204" i="2" s="1"/>
  <c r="H203" i="2"/>
  <c r="J203" i="2" s="1"/>
  <c r="H202" i="2"/>
  <c r="I202" i="2" s="1"/>
  <c r="H201" i="2"/>
  <c r="I201" i="2" s="1"/>
  <c r="H200" i="2"/>
  <c r="J200" i="2" s="1"/>
  <c r="H199" i="2"/>
  <c r="J199" i="2" s="1"/>
  <c r="H198" i="2"/>
  <c r="I198" i="2" s="1"/>
  <c r="H197" i="2"/>
  <c r="I197" i="2" s="1"/>
  <c r="H196" i="2"/>
  <c r="J196" i="2" s="1"/>
  <c r="H195" i="2"/>
  <c r="J195" i="2" s="1"/>
  <c r="H194" i="2"/>
  <c r="J194" i="2" s="1"/>
  <c r="H193" i="2"/>
  <c r="J193" i="2" s="1"/>
  <c r="H192" i="2"/>
  <c r="J192" i="2" s="1"/>
  <c r="H191" i="2"/>
  <c r="J191" i="2" s="1"/>
  <c r="H190" i="2"/>
  <c r="J190" i="2" s="1"/>
  <c r="H189" i="2"/>
  <c r="I189" i="2" s="1"/>
  <c r="H188" i="2"/>
  <c r="J188" i="2" s="1"/>
  <c r="H187" i="2"/>
  <c r="J187" i="2" s="1"/>
  <c r="H186" i="2"/>
  <c r="I186" i="2" s="1"/>
  <c r="H185" i="2"/>
  <c r="I185" i="2" s="1"/>
  <c r="H184" i="2"/>
  <c r="J184" i="2" s="1"/>
  <c r="H183" i="2"/>
  <c r="J183" i="2" s="1"/>
  <c r="H182" i="2"/>
  <c r="I182" i="2" s="1"/>
  <c r="H181" i="2"/>
  <c r="I181" i="2" s="1"/>
  <c r="H180" i="2"/>
  <c r="J180" i="2" s="1"/>
  <c r="H179" i="2"/>
  <c r="J179" i="2" s="1"/>
  <c r="H178" i="2"/>
  <c r="J178" i="2" s="1"/>
  <c r="H177" i="2"/>
  <c r="J177" i="2" s="1"/>
  <c r="H176" i="2"/>
  <c r="J176" i="2" s="1"/>
  <c r="H175" i="2"/>
  <c r="J175" i="2" s="1"/>
  <c r="H174" i="2"/>
  <c r="J174" i="2" s="1"/>
  <c r="H173" i="2"/>
  <c r="I173" i="2" s="1"/>
  <c r="H172" i="2"/>
  <c r="J172" i="2" s="1"/>
  <c r="H171" i="2"/>
  <c r="J171" i="2" s="1"/>
  <c r="H170" i="2"/>
  <c r="I170" i="2" s="1"/>
  <c r="H169" i="2"/>
  <c r="I169" i="2" s="1"/>
  <c r="H168" i="2"/>
  <c r="J168" i="2" s="1"/>
  <c r="H167" i="2"/>
  <c r="J167" i="2" s="1"/>
  <c r="H166" i="2"/>
  <c r="I166" i="2" s="1"/>
  <c r="H165" i="2"/>
  <c r="J165" i="2" s="1"/>
  <c r="H164" i="2"/>
  <c r="J164" i="2" s="1"/>
  <c r="H163" i="2"/>
  <c r="J163" i="2" s="1"/>
  <c r="H162" i="2"/>
  <c r="J162" i="2" s="1"/>
  <c r="H161" i="2"/>
  <c r="I161" i="2" s="1"/>
  <c r="H160" i="2"/>
  <c r="J160" i="2" s="1"/>
  <c r="H159" i="2"/>
  <c r="J159" i="2" s="1"/>
  <c r="H158" i="2"/>
  <c r="J158" i="2" s="1"/>
  <c r="H157" i="2"/>
  <c r="I157" i="2" s="1"/>
  <c r="H156" i="2"/>
  <c r="J156" i="2" s="1"/>
  <c r="H155" i="2"/>
  <c r="J155" i="2" s="1"/>
  <c r="H154" i="2"/>
  <c r="I154" i="2" s="1"/>
  <c r="H153" i="2"/>
  <c r="I153" i="2" s="1"/>
  <c r="H152" i="2"/>
  <c r="J152" i="2" s="1"/>
  <c r="H151" i="2"/>
  <c r="J151" i="2" s="1"/>
  <c r="H150" i="2"/>
  <c r="I150" i="2" s="1"/>
  <c r="H149" i="2"/>
  <c r="J149" i="2" s="1"/>
  <c r="H148" i="2"/>
  <c r="J148" i="2" s="1"/>
  <c r="H147" i="2"/>
  <c r="J147" i="2" s="1"/>
  <c r="H146" i="2"/>
  <c r="J146" i="2" s="1"/>
  <c r="H145" i="2"/>
  <c r="J145" i="2" s="1"/>
  <c r="H144" i="2"/>
  <c r="J144" i="2" s="1"/>
  <c r="H143" i="2"/>
  <c r="J143" i="2" s="1"/>
  <c r="H142" i="2"/>
  <c r="J142" i="2" s="1"/>
  <c r="H141" i="2"/>
  <c r="I141" i="2" s="1"/>
  <c r="H140" i="2"/>
  <c r="J140" i="2" s="1"/>
  <c r="H139" i="2"/>
  <c r="J139" i="2" s="1"/>
  <c r="H138" i="2"/>
  <c r="I138" i="2" s="1"/>
  <c r="H137" i="2"/>
  <c r="I137" i="2" s="1"/>
  <c r="H136" i="2"/>
  <c r="J136" i="2" s="1"/>
  <c r="H135" i="2"/>
  <c r="J135" i="2" s="1"/>
  <c r="H134" i="2"/>
  <c r="I134" i="2" s="1"/>
  <c r="H133" i="2"/>
  <c r="J133" i="2" s="1"/>
  <c r="H132" i="2"/>
  <c r="J132" i="2" s="1"/>
  <c r="H131" i="2"/>
  <c r="J131" i="2" s="1"/>
  <c r="H130" i="2"/>
  <c r="J130" i="2" s="1"/>
  <c r="H129" i="2"/>
  <c r="J129" i="2" s="1"/>
  <c r="H128" i="2"/>
  <c r="J128" i="2" s="1"/>
  <c r="H127" i="2"/>
  <c r="J127" i="2" s="1"/>
  <c r="H126" i="2"/>
  <c r="J126" i="2" s="1"/>
  <c r="H125" i="2"/>
  <c r="I125" i="2" s="1"/>
  <c r="H124" i="2"/>
  <c r="J124" i="2" s="1"/>
  <c r="H123" i="2"/>
  <c r="J123" i="2" s="1"/>
  <c r="H122" i="2"/>
  <c r="I122" i="2" s="1"/>
  <c r="H121" i="2"/>
  <c r="I121" i="2" s="1"/>
  <c r="H120" i="2"/>
  <c r="I120" i="2" s="1"/>
  <c r="H119" i="2"/>
  <c r="J119" i="2" s="1"/>
  <c r="H118" i="2"/>
  <c r="I118" i="2" s="1"/>
  <c r="H117" i="2"/>
  <c r="J117" i="2" s="1"/>
  <c r="H116" i="2"/>
  <c r="I116" i="2" s="1"/>
  <c r="H115" i="2"/>
  <c r="J115" i="2" s="1"/>
  <c r="H114" i="2"/>
  <c r="J114" i="2" s="1"/>
  <c r="H113" i="2"/>
  <c r="J113" i="2" s="1"/>
  <c r="H112" i="2"/>
  <c r="J112" i="2" s="1"/>
  <c r="H111" i="2"/>
  <c r="J111" i="2" s="1"/>
  <c r="H110" i="2"/>
  <c r="J110" i="2" s="1"/>
  <c r="H109" i="2"/>
  <c r="I109" i="2" s="1"/>
  <c r="H108" i="2"/>
  <c r="J108" i="2" s="1"/>
  <c r="H107" i="2"/>
  <c r="J107" i="2" s="1"/>
  <c r="H106" i="2"/>
  <c r="I106" i="2" s="1"/>
  <c r="H105" i="2"/>
  <c r="I105" i="2" s="1"/>
  <c r="H104" i="2"/>
  <c r="J104" i="2" s="1"/>
  <c r="H103" i="2"/>
  <c r="J103" i="2" s="1"/>
  <c r="H102" i="2"/>
  <c r="I102" i="2" s="1"/>
  <c r="H101" i="2"/>
  <c r="J101" i="2" s="1"/>
  <c r="H100" i="2"/>
  <c r="J100" i="2" s="1"/>
  <c r="H99" i="2"/>
  <c r="J99" i="2" s="1"/>
  <c r="H98" i="2"/>
  <c r="J98" i="2" s="1"/>
  <c r="H97" i="2"/>
  <c r="I97" i="2" s="1"/>
  <c r="H96" i="2"/>
  <c r="J96" i="2" s="1"/>
  <c r="H95" i="2"/>
  <c r="J95" i="2" s="1"/>
  <c r="H94" i="2"/>
  <c r="J94" i="2" s="1"/>
  <c r="H93" i="2"/>
  <c r="I93" i="2" s="1"/>
  <c r="H92" i="2"/>
  <c r="J92" i="2" s="1"/>
  <c r="H91" i="2"/>
  <c r="J91" i="2" s="1"/>
  <c r="H90" i="2"/>
  <c r="I90" i="2" s="1"/>
  <c r="H89" i="2"/>
  <c r="I89" i="2" s="1"/>
  <c r="H88" i="2"/>
  <c r="J88" i="2" s="1"/>
  <c r="H87" i="2"/>
  <c r="J87" i="2" s="1"/>
  <c r="H86" i="2"/>
  <c r="I86" i="2" s="1"/>
  <c r="H85" i="2"/>
  <c r="J85" i="2" s="1"/>
  <c r="H84" i="2"/>
  <c r="J84" i="2" s="1"/>
  <c r="H83" i="2"/>
  <c r="J83" i="2" s="1"/>
  <c r="H82" i="2"/>
  <c r="J82" i="2" s="1"/>
  <c r="H81" i="2"/>
  <c r="J81" i="2" s="1"/>
  <c r="H80" i="2"/>
  <c r="J80" i="2" s="1"/>
  <c r="H79" i="2"/>
  <c r="J79" i="2" s="1"/>
  <c r="H78" i="2"/>
  <c r="J78" i="2" s="1"/>
  <c r="H77" i="2"/>
  <c r="I77" i="2" s="1"/>
  <c r="H76" i="2"/>
  <c r="J76" i="2" s="1"/>
  <c r="H75" i="2"/>
  <c r="J75" i="2" s="1"/>
  <c r="H74" i="2"/>
  <c r="I74" i="2" s="1"/>
  <c r="H73" i="2"/>
  <c r="I73" i="2" s="1"/>
  <c r="H72" i="2"/>
  <c r="J72" i="2" s="1"/>
  <c r="H71" i="2"/>
  <c r="J71" i="2" s="1"/>
  <c r="H70" i="2"/>
  <c r="J70" i="2" s="1"/>
  <c r="H69" i="2"/>
  <c r="I69" i="2" s="1"/>
  <c r="H68" i="2"/>
  <c r="J68" i="2" s="1"/>
  <c r="H67" i="2"/>
  <c r="J67" i="2" s="1"/>
  <c r="H66" i="2"/>
  <c r="J66" i="2" s="1"/>
  <c r="H65" i="2"/>
  <c r="J65" i="2" s="1"/>
  <c r="H64" i="2"/>
  <c r="J64" i="2" s="1"/>
  <c r="H63" i="2"/>
  <c r="J63" i="2" s="1"/>
  <c r="H62" i="2"/>
  <c r="J62" i="2" s="1"/>
  <c r="H61" i="2"/>
  <c r="I61" i="2" s="1"/>
  <c r="H60" i="2"/>
  <c r="J60" i="2" s="1"/>
  <c r="H59" i="2"/>
  <c r="J59" i="2" s="1"/>
  <c r="J58" i="2"/>
  <c r="H58" i="2"/>
  <c r="I58" i="2" s="1"/>
  <c r="H57" i="2"/>
  <c r="I57" i="2" s="1"/>
  <c r="H56" i="2"/>
  <c r="J56" i="2" s="1"/>
  <c r="H55" i="2"/>
  <c r="J55" i="2" s="1"/>
  <c r="H54" i="2"/>
  <c r="J54" i="2" s="1"/>
  <c r="H53" i="2"/>
  <c r="J53" i="2" s="1"/>
  <c r="H52" i="2"/>
  <c r="I52" i="2" s="1"/>
  <c r="H51" i="2"/>
  <c r="J51" i="2" s="1"/>
  <c r="H50" i="2"/>
  <c r="J50" i="2" s="1"/>
  <c r="H49" i="2"/>
  <c r="J49" i="2" s="1"/>
  <c r="H48" i="2"/>
  <c r="J48" i="2" s="1"/>
  <c r="H47" i="2"/>
  <c r="J47" i="2" s="1"/>
  <c r="H46" i="2"/>
  <c r="J46" i="2" s="1"/>
  <c r="H45" i="2"/>
  <c r="I45" i="2" s="1"/>
  <c r="H44" i="2"/>
  <c r="H43" i="2"/>
  <c r="J43" i="2" s="1"/>
  <c r="H42" i="2"/>
  <c r="I42" i="2" s="1"/>
  <c r="H41" i="2"/>
  <c r="I41" i="2" s="1"/>
  <c r="H40" i="2"/>
  <c r="J40" i="2" s="1"/>
  <c r="H39" i="2"/>
  <c r="J39" i="2" s="1"/>
  <c r="H38" i="2"/>
  <c r="J38" i="2" s="1"/>
  <c r="H37" i="2"/>
  <c r="J37" i="2" s="1"/>
  <c r="H36" i="2"/>
  <c r="J36" i="2" s="1"/>
  <c r="H35" i="2"/>
  <c r="J35" i="2" s="1"/>
  <c r="H34" i="2"/>
  <c r="J34" i="2" s="1"/>
  <c r="H33" i="2"/>
  <c r="I33" i="2" s="1"/>
  <c r="H32" i="2"/>
  <c r="J32" i="2" s="1"/>
  <c r="H31" i="2"/>
  <c r="J31" i="2" s="1"/>
  <c r="H30" i="2"/>
  <c r="J30" i="2" s="1"/>
  <c r="H29" i="2"/>
  <c r="I29" i="2" s="1"/>
  <c r="H28" i="2"/>
  <c r="J28" i="2" s="1"/>
  <c r="H27" i="2"/>
  <c r="I27" i="2" s="1"/>
  <c r="H26" i="2"/>
  <c r="J26" i="2" s="1"/>
  <c r="H25" i="2"/>
  <c r="J25" i="2" s="1"/>
  <c r="H24" i="2"/>
  <c r="J24" i="2" s="1"/>
  <c r="H23" i="2"/>
  <c r="I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H3" i="2"/>
  <c r="J3" i="2" s="1"/>
  <c r="H2" i="2"/>
  <c r="J2" i="2" s="1"/>
  <c r="G6" i="37" l="1"/>
  <c r="G6" i="36" s="1"/>
  <c r="H11" i="37"/>
  <c r="H13" i="36" s="1"/>
  <c r="H6" i="37"/>
  <c r="H6" i="36" s="1"/>
  <c r="H42" i="37"/>
  <c r="H37" i="36" s="1"/>
  <c r="I606" i="34"/>
  <c r="I155" i="34"/>
  <c r="I508" i="34"/>
  <c r="I324" i="34"/>
  <c r="I546" i="34"/>
  <c r="I327" i="34"/>
  <c r="I498" i="34"/>
  <c r="I468" i="34"/>
  <c r="T3" i="33"/>
  <c r="I25" i="34" s="1"/>
  <c r="G25" i="34"/>
  <c r="I607" i="34"/>
  <c r="I547" i="34"/>
  <c r="I310" i="34"/>
  <c r="I569" i="34"/>
  <c r="H36" i="37"/>
  <c r="H46" i="36" s="1"/>
  <c r="H41" i="37"/>
  <c r="H36" i="36" s="1"/>
  <c r="G29" i="37"/>
  <c r="G30" i="36" s="1"/>
  <c r="T7" i="33"/>
  <c r="I29" i="34" s="1"/>
  <c r="G29" i="34"/>
  <c r="I369" i="34"/>
  <c r="G22" i="37"/>
  <c r="G45" i="36" s="1"/>
  <c r="H18" i="37"/>
  <c r="H34" i="36" s="1"/>
  <c r="G41" i="37"/>
  <c r="G36" i="36" s="1"/>
  <c r="H8" i="37"/>
  <c r="H7" i="36" s="1"/>
  <c r="G5" i="37"/>
  <c r="G5" i="36" s="1"/>
  <c r="G37" i="37"/>
  <c r="G42" i="36" s="1"/>
  <c r="I578" i="34"/>
  <c r="H13" i="37"/>
  <c r="H19" i="36" s="1"/>
  <c r="T16" i="33"/>
  <c r="I38" i="34" s="1"/>
  <c r="G38" i="34"/>
  <c r="I180" i="34"/>
  <c r="I114" i="34"/>
  <c r="G36" i="37"/>
  <c r="G46" i="36" s="1"/>
  <c r="I189" i="34"/>
  <c r="G14" i="37"/>
  <c r="G10" i="36" s="1"/>
  <c r="G24" i="37"/>
  <c r="G22" i="36" s="1"/>
  <c r="I374" i="34"/>
  <c r="I565" i="34"/>
  <c r="I235" i="34"/>
  <c r="I503" i="34"/>
  <c r="I368" i="34"/>
  <c r="G28" i="37"/>
  <c r="G23" i="36" s="1"/>
  <c r="I352" i="34"/>
  <c r="H31" i="37"/>
  <c r="H39" i="36" s="1"/>
  <c r="I600" i="34"/>
  <c r="I49" i="37" s="1"/>
  <c r="I20" i="36" s="1"/>
  <c r="I595" i="34"/>
  <c r="G27" i="37"/>
  <c r="G16" i="36" s="1"/>
  <c r="I204" i="34"/>
  <c r="G18" i="37"/>
  <c r="G34" i="36" s="1"/>
  <c r="I326" i="34"/>
  <c r="H40" i="37"/>
  <c r="H35" i="36" s="1"/>
  <c r="G16" i="37"/>
  <c r="G14" i="36" s="1"/>
  <c r="T12" i="33"/>
  <c r="I34" i="34" s="1"/>
  <c r="G34" i="34"/>
  <c r="G43" i="37"/>
  <c r="G48" i="36" s="1"/>
  <c r="I121" i="34"/>
  <c r="I246" i="34"/>
  <c r="I350" i="34"/>
  <c r="I272" i="34"/>
  <c r="H46" i="37"/>
  <c r="H49" i="36" s="1"/>
  <c r="I254" i="34"/>
  <c r="I301" i="34"/>
  <c r="I312" i="34"/>
  <c r="T2" i="33"/>
  <c r="I24" i="34" s="1"/>
  <c r="H24" i="34"/>
  <c r="H3" i="37" s="1"/>
  <c r="H3" i="36" s="1"/>
  <c r="G19" i="37"/>
  <c r="G44" i="36" s="1"/>
  <c r="I157" i="34"/>
  <c r="H48" i="37"/>
  <c r="H52" i="36" s="1"/>
  <c r="G47" i="37"/>
  <c r="G50" i="36" s="1"/>
  <c r="I313" i="34"/>
  <c r="I543" i="34"/>
  <c r="I176" i="34"/>
  <c r="I28" i="37" s="1"/>
  <c r="I23" i="36" s="1"/>
  <c r="I367" i="34"/>
  <c r="I429" i="34"/>
  <c r="I230" i="34"/>
  <c r="G34" i="37"/>
  <c r="G32" i="36" s="1"/>
  <c r="I605" i="34"/>
  <c r="G11" i="37"/>
  <c r="G13" i="36" s="1"/>
  <c r="I278" i="34"/>
  <c r="G32" i="37"/>
  <c r="G25" i="36" s="1"/>
  <c r="I603" i="34"/>
  <c r="I273" i="34"/>
  <c r="H29" i="37"/>
  <c r="H30" i="36" s="1"/>
  <c r="G23" i="37"/>
  <c r="G21" i="36" s="1"/>
  <c r="C471" i="34"/>
  <c r="C511" i="34"/>
  <c r="I422" i="34"/>
  <c r="I390" i="34"/>
  <c r="I488" i="34"/>
  <c r="C489" i="34"/>
  <c r="C505" i="34"/>
  <c r="C357" i="34"/>
  <c r="C395" i="34"/>
  <c r="C404" i="34"/>
  <c r="C416" i="34"/>
  <c r="I418" i="34"/>
  <c r="I385" i="34"/>
  <c r="I521" i="34"/>
  <c r="C348" i="34"/>
  <c r="I425" i="34"/>
  <c r="I30" i="37" s="1"/>
  <c r="I38" i="36" s="1"/>
  <c r="I337" i="34"/>
  <c r="C391" i="34"/>
  <c r="C371" i="34"/>
  <c r="C499" i="34"/>
  <c r="C343" i="34"/>
  <c r="C332" i="34"/>
  <c r="I387" i="34"/>
  <c r="C512" i="34"/>
  <c r="C328" i="34"/>
  <c r="C375" i="34"/>
  <c r="I496" i="34"/>
  <c r="I500" i="34"/>
  <c r="C385" i="34"/>
  <c r="C410" i="34"/>
  <c r="C372" i="34"/>
  <c r="I366" i="34"/>
  <c r="I376" i="34"/>
  <c r="C408" i="34"/>
  <c r="C345" i="34"/>
  <c r="C495" i="34"/>
  <c r="I414" i="34"/>
  <c r="I338" i="34"/>
  <c r="C386" i="34"/>
  <c r="O8" i="12"/>
  <c r="D454" i="34" s="1"/>
  <c r="I345" i="34"/>
  <c r="T2" i="2"/>
  <c r="I2" i="34" s="1"/>
  <c r="G2" i="34"/>
  <c r="G3" i="37" s="1"/>
  <c r="G3" i="36" s="1"/>
  <c r="T19" i="2"/>
  <c r="I19" i="34" s="1"/>
  <c r="G19" i="34"/>
  <c r="G13" i="37" s="1"/>
  <c r="G19" i="36" s="1"/>
  <c r="T9" i="2"/>
  <c r="I9" i="34" s="1"/>
  <c r="G9" i="34"/>
  <c r="G7" i="37" s="1"/>
  <c r="G8" i="36" s="1"/>
  <c r="T23" i="2"/>
  <c r="I23" i="34" s="1"/>
  <c r="I38" i="37" s="1"/>
  <c r="I18" i="36" s="1"/>
  <c r="G23" i="34"/>
  <c r="G38" i="37" s="1"/>
  <c r="G18" i="36" s="1"/>
  <c r="C129" i="34"/>
  <c r="I129" i="34"/>
  <c r="J209" i="2"/>
  <c r="C132" i="34"/>
  <c r="I147" i="34"/>
  <c r="T6" i="2"/>
  <c r="I6" i="34" s="1"/>
  <c r="G6" i="34"/>
  <c r="G33" i="37" s="1"/>
  <c r="G29" i="36" s="1"/>
  <c r="O2" i="28"/>
  <c r="U2" i="28" s="1"/>
  <c r="C597" i="34"/>
  <c r="I602" i="34"/>
  <c r="I596" i="34"/>
  <c r="C598" i="34"/>
  <c r="I591" i="34"/>
  <c r="C602" i="34"/>
  <c r="C599" i="34"/>
  <c r="C592" i="34"/>
  <c r="I599" i="34"/>
  <c r="C606" i="34"/>
  <c r="I588" i="34"/>
  <c r="C591" i="34"/>
  <c r="I594" i="34"/>
  <c r="C607" i="34"/>
  <c r="I597" i="34"/>
  <c r="C589" i="34"/>
  <c r="C601" i="34"/>
  <c r="I604" i="34"/>
  <c r="O21" i="5"/>
  <c r="P21" i="5" s="1"/>
  <c r="O14" i="5"/>
  <c r="U14" i="5" s="1"/>
  <c r="O5" i="5"/>
  <c r="O3" i="5"/>
  <c r="D602" i="34" s="1"/>
  <c r="C586" i="34"/>
  <c r="C576" i="34"/>
  <c r="I582" i="34"/>
  <c r="C582" i="34"/>
  <c r="C572" i="34"/>
  <c r="C577" i="34"/>
  <c r="I585" i="34"/>
  <c r="I572" i="34"/>
  <c r="I579" i="34"/>
  <c r="C580" i="34"/>
  <c r="C583" i="34"/>
  <c r="C573" i="34"/>
  <c r="I583" i="34"/>
  <c r="I584" i="34"/>
  <c r="I576" i="34"/>
  <c r="C585" i="34"/>
  <c r="C568" i="34"/>
  <c r="I577" i="34"/>
  <c r="I568" i="34"/>
  <c r="C575" i="34"/>
  <c r="I575" i="34"/>
  <c r="I580" i="34"/>
  <c r="C551" i="34"/>
  <c r="I558" i="34"/>
  <c r="C560" i="34"/>
  <c r="I566" i="34"/>
  <c r="C561" i="34"/>
  <c r="C550" i="34"/>
  <c r="I560" i="34"/>
  <c r="I567" i="34"/>
  <c r="I559" i="34"/>
  <c r="C553" i="34"/>
  <c r="C564" i="34"/>
  <c r="I563" i="34"/>
  <c r="C562" i="34"/>
  <c r="I556" i="34"/>
  <c r="I555" i="34"/>
  <c r="I562" i="34"/>
  <c r="I550" i="34"/>
  <c r="I551" i="34"/>
  <c r="I552" i="34"/>
  <c r="C567" i="34"/>
  <c r="C555" i="34"/>
  <c r="I561" i="34"/>
  <c r="I553" i="34"/>
  <c r="C557" i="34"/>
  <c r="I554" i="34"/>
  <c r="I564" i="34"/>
  <c r="I557" i="34"/>
  <c r="C549" i="34"/>
  <c r="C542" i="34"/>
  <c r="C531" i="34"/>
  <c r="I535" i="34"/>
  <c r="C533" i="34"/>
  <c r="I541" i="34"/>
  <c r="I544" i="34"/>
  <c r="C543" i="34"/>
  <c r="C540" i="34"/>
  <c r="C534" i="34"/>
  <c r="I528" i="34"/>
  <c r="C536" i="34"/>
  <c r="I542" i="34"/>
  <c r="I532" i="34"/>
  <c r="C538" i="34"/>
  <c r="I534" i="34"/>
  <c r="I536" i="34"/>
  <c r="C539" i="34"/>
  <c r="I533" i="34"/>
  <c r="C532" i="34"/>
  <c r="C541" i="34"/>
  <c r="I538" i="34"/>
  <c r="C528" i="34"/>
  <c r="I545" i="34"/>
  <c r="I530" i="34"/>
  <c r="C537" i="34"/>
  <c r="I537" i="34"/>
  <c r="I529" i="34"/>
  <c r="O9" i="8"/>
  <c r="O3" i="8"/>
  <c r="O16" i="8"/>
  <c r="O15" i="8"/>
  <c r="P15" i="8" s="1"/>
  <c r="I525" i="34"/>
  <c r="I515" i="34"/>
  <c r="C513" i="34"/>
  <c r="C523" i="34"/>
  <c r="C510" i="34"/>
  <c r="I509" i="34"/>
  <c r="I512" i="34"/>
  <c r="I513" i="34"/>
  <c r="I522" i="34"/>
  <c r="C508" i="34"/>
  <c r="I527" i="34"/>
  <c r="C516" i="34"/>
  <c r="C526" i="34"/>
  <c r="I523" i="34"/>
  <c r="I48" i="37" s="1"/>
  <c r="I52" i="36" s="1"/>
  <c r="C515" i="34"/>
  <c r="C520" i="34"/>
  <c r="C525" i="34"/>
  <c r="I516" i="34"/>
  <c r="I520" i="34"/>
  <c r="I518" i="34"/>
  <c r="C509" i="34"/>
  <c r="I511" i="34"/>
  <c r="I517" i="34"/>
  <c r="C517" i="34"/>
  <c r="C522" i="34"/>
  <c r="I526" i="34"/>
  <c r="I514" i="34"/>
  <c r="C524" i="34"/>
  <c r="I510" i="34"/>
  <c r="C443" i="34"/>
  <c r="C437" i="34"/>
  <c r="I437" i="34"/>
  <c r="C432" i="34"/>
  <c r="I447" i="34"/>
  <c r="I432" i="34"/>
  <c r="C444" i="34"/>
  <c r="I434" i="34"/>
  <c r="I445" i="34"/>
  <c r="C488" i="34"/>
  <c r="I499" i="34"/>
  <c r="I506" i="34"/>
  <c r="C493" i="34"/>
  <c r="I507" i="34"/>
  <c r="I494" i="34"/>
  <c r="C506" i="34"/>
  <c r="C498" i="34"/>
  <c r="I490" i="34"/>
  <c r="C496" i="34"/>
  <c r="C501" i="34"/>
  <c r="I504" i="34"/>
  <c r="I495" i="34"/>
  <c r="C490" i="34"/>
  <c r="I492" i="34"/>
  <c r="C497" i="34"/>
  <c r="I491" i="34"/>
  <c r="I489" i="34"/>
  <c r="C492" i="34"/>
  <c r="I493" i="34"/>
  <c r="C500" i="34"/>
  <c r="I505" i="34"/>
  <c r="I502" i="34"/>
  <c r="I497" i="34"/>
  <c r="O5" i="10"/>
  <c r="O18" i="10"/>
  <c r="P18" i="10" s="1"/>
  <c r="O15" i="10"/>
  <c r="O2" i="10"/>
  <c r="C472" i="34"/>
  <c r="C487" i="34"/>
  <c r="I470" i="34"/>
  <c r="C469" i="34"/>
  <c r="I487" i="34"/>
  <c r="I471" i="34"/>
  <c r="I480" i="34"/>
  <c r="C486" i="34"/>
  <c r="C470" i="34"/>
  <c r="I473" i="34"/>
  <c r="C480" i="34"/>
  <c r="C468" i="34"/>
  <c r="I475" i="34"/>
  <c r="I478" i="34"/>
  <c r="I469" i="34"/>
  <c r="I477" i="34"/>
  <c r="C483" i="34"/>
  <c r="C477" i="34"/>
  <c r="I483" i="34"/>
  <c r="I40" i="37" s="1"/>
  <c r="I35" i="36" s="1"/>
  <c r="I474" i="34"/>
  <c r="C474" i="34"/>
  <c r="I482" i="34"/>
  <c r="C485" i="34"/>
  <c r="I472" i="34"/>
  <c r="O21" i="11"/>
  <c r="O2" i="11"/>
  <c r="O19" i="11"/>
  <c r="O3" i="11"/>
  <c r="O13" i="12"/>
  <c r="D459" i="34" s="1"/>
  <c r="C441" i="34"/>
  <c r="I435" i="34"/>
  <c r="C434" i="34"/>
  <c r="I444" i="34"/>
  <c r="I443" i="34"/>
  <c r="I431" i="34"/>
  <c r="I436" i="34"/>
  <c r="I439" i="34"/>
  <c r="C445" i="34"/>
  <c r="C435" i="34"/>
  <c r="C439" i="34"/>
  <c r="C428" i="34"/>
  <c r="I442" i="34"/>
  <c r="I433" i="34"/>
  <c r="C431" i="34"/>
  <c r="C440" i="34"/>
  <c r="I446" i="34"/>
  <c r="I430" i="34"/>
  <c r="I428" i="34"/>
  <c r="C430" i="34"/>
  <c r="C436" i="34"/>
  <c r="I440" i="34"/>
  <c r="C446" i="34"/>
  <c r="C447" i="34"/>
  <c r="I441" i="34"/>
  <c r="C442" i="34"/>
  <c r="C433" i="34"/>
  <c r="I438" i="34"/>
  <c r="O20" i="13"/>
  <c r="P20" i="13" s="1"/>
  <c r="O7" i="13"/>
  <c r="O3" i="13"/>
  <c r="O14" i="13"/>
  <c r="C419" i="34"/>
  <c r="I417" i="34"/>
  <c r="C420" i="34"/>
  <c r="I413" i="34"/>
  <c r="C422" i="34"/>
  <c r="I423" i="34"/>
  <c r="I410" i="34"/>
  <c r="I419" i="34"/>
  <c r="I416" i="34"/>
  <c r="C425" i="34"/>
  <c r="I421" i="34"/>
  <c r="I426" i="34"/>
  <c r="C412" i="34"/>
  <c r="I424" i="34"/>
  <c r="C414" i="34"/>
  <c r="C421" i="34"/>
  <c r="I409" i="34"/>
  <c r="I412" i="34"/>
  <c r="C411" i="34"/>
  <c r="I411" i="34"/>
  <c r="I408" i="34"/>
  <c r="C427" i="34"/>
  <c r="C413" i="34"/>
  <c r="C418" i="34"/>
  <c r="I415" i="34"/>
  <c r="C399" i="34"/>
  <c r="C397" i="34"/>
  <c r="C396" i="34"/>
  <c r="I404" i="34"/>
  <c r="I407" i="34"/>
  <c r="C401" i="34"/>
  <c r="I394" i="34"/>
  <c r="C400" i="34"/>
  <c r="I396" i="34"/>
  <c r="I389" i="34"/>
  <c r="C406" i="34"/>
  <c r="I399" i="34"/>
  <c r="I393" i="34"/>
  <c r="C393" i="34"/>
  <c r="C407" i="34"/>
  <c r="I398" i="34"/>
  <c r="I32" i="37" s="1"/>
  <c r="I25" i="36" s="1"/>
  <c r="I405" i="34"/>
  <c r="I392" i="34"/>
  <c r="C392" i="34"/>
  <c r="I406" i="34"/>
  <c r="C388" i="34"/>
  <c r="I388" i="34"/>
  <c r="I391" i="34"/>
  <c r="I395" i="34"/>
  <c r="C394" i="34"/>
  <c r="I397" i="34"/>
  <c r="I400" i="34"/>
  <c r="C402" i="34"/>
  <c r="C390" i="34"/>
  <c r="O9" i="15"/>
  <c r="O18" i="15"/>
  <c r="O6" i="15"/>
  <c r="P6" i="15" s="1"/>
  <c r="O10" i="15"/>
  <c r="C360" i="34"/>
  <c r="C350" i="34"/>
  <c r="C366" i="34"/>
  <c r="I381" i="34"/>
  <c r="C379" i="34"/>
  <c r="I373" i="34"/>
  <c r="C378" i="34"/>
  <c r="I386" i="34"/>
  <c r="I50" i="37" s="1"/>
  <c r="I43" i="36" s="1"/>
  <c r="I377" i="34"/>
  <c r="C376" i="34"/>
  <c r="C381" i="34"/>
  <c r="C384" i="34"/>
  <c r="C369" i="34"/>
  <c r="I380" i="34"/>
  <c r="I382" i="34"/>
  <c r="C387" i="34"/>
  <c r="C383" i="34"/>
  <c r="C373" i="34"/>
  <c r="I371" i="34"/>
  <c r="I384" i="34"/>
  <c r="I379" i="34"/>
  <c r="I383" i="34"/>
  <c r="C364" i="34"/>
  <c r="C352" i="34"/>
  <c r="C359" i="34"/>
  <c r="C356" i="34"/>
  <c r="C349" i="34"/>
  <c r="I353" i="34"/>
  <c r="I362" i="34"/>
  <c r="I360" i="34"/>
  <c r="I354" i="34"/>
  <c r="C358" i="34"/>
  <c r="I348" i="34"/>
  <c r="C355" i="34"/>
  <c r="I355" i="34"/>
  <c r="I365" i="34"/>
  <c r="I358" i="34"/>
  <c r="C351" i="34"/>
  <c r="I361" i="34"/>
  <c r="I357" i="34"/>
  <c r="C363" i="34"/>
  <c r="C367" i="34"/>
  <c r="I349" i="34"/>
  <c r="C354" i="34"/>
  <c r="I364" i="34"/>
  <c r="I359" i="34"/>
  <c r="C362" i="34"/>
  <c r="I363" i="34"/>
  <c r="O14" i="17"/>
  <c r="O20" i="17"/>
  <c r="O13" i="17"/>
  <c r="P13" i="17" s="1"/>
  <c r="C341" i="34"/>
  <c r="I335" i="34"/>
  <c r="I344" i="34"/>
  <c r="C338" i="34"/>
  <c r="I347" i="34"/>
  <c r="I22" i="37" s="1"/>
  <c r="I45" i="36" s="1"/>
  <c r="C334" i="34"/>
  <c r="I339" i="34"/>
  <c r="I23" i="37" s="1"/>
  <c r="I21" i="36" s="1"/>
  <c r="C335" i="34"/>
  <c r="I346" i="34"/>
  <c r="C330" i="34"/>
  <c r="I341" i="34"/>
  <c r="C337" i="34"/>
  <c r="C336" i="34"/>
  <c r="C339" i="34"/>
  <c r="I332" i="34"/>
  <c r="I342" i="34"/>
  <c r="C344" i="34"/>
  <c r="I343" i="34"/>
  <c r="C342" i="34"/>
  <c r="I328" i="34"/>
  <c r="C331" i="34"/>
  <c r="C333" i="34"/>
  <c r="I340" i="34"/>
  <c r="I336" i="34"/>
  <c r="I330" i="34"/>
  <c r="C340" i="34"/>
  <c r="O15" i="18"/>
  <c r="O18" i="18"/>
  <c r="I316" i="34"/>
  <c r="C321" i="34"/>
  <c r="I311" i="34"/>
  <c r="C315" i="34"/>
  <c r="C320" i="34"/>
  <c r="I320" i="34"/>
  <c r="I322" i="34"/>
  <c r="C327" i="34"/>
  <c r="I319" i="34"/>
  <c r="C310" i="34"/>
  <c r="I308" i="34"/>
  <c r="I315" i="34"/>
  <c r="C323" i="34"/>
  <c r="I317" i="34"/>
  <c r="C317" i="34"/>
  <c r="C322" i="34"/>
  <c r="C326" i="34"/>
  <c r="I323" i="34"/>
  <c r="O13" i="19"/>
  <c r="O17" i="19"/>
  <c r="O4" i="19"/>
  <c r="O14" i="19"/>
  <c r="O20" i="19"/>
  <c r="I298" i="34"/>
  <c r="I291" i="34"/>
  <c r="C300" i="34"/>
  <c r="C304" i="34"/>
  <c r="I290" i="34"/>
  <c r="I289" i="34"/>
  <c r="I304" i="34"/>
  <c r="C305" i="34"/>
  <c r="I295" i="34"/>
  <c r="I44" i="37" s="1"/>
  <c r="I41" i="36" s="1"/>
  <c r="C296" i="34"/>
  <c r="C298" i="34"/>
  <c r="I299" i="34"/>
  <c r="C301" i="34"/>
  <c r="I306" i="34"/>
  <c r="I300" i="34"/>
  <c r="C290" i="34"/>
  <c r="C291" i="34"/>
  <c r="C294" i="34"/>
  <c r="I305" i="34"/>
  <c r="I296" i="34"/>
  <c r="I288" i="34"/>
  <c r="C292" i="34"/>
  <c r="I293" i="34"/>
  <c r="C295" i="34"/>
  <c r="O14" i="20"/>
  <c r="O17" i="20"/>
  <c r="D303" i="34" s="1"/>
  <c r="O21" i="20"/>
  <c r="U21" i="20" s="1"/>
  <c r="O15" i="20"/>
  <c r="I279" i="34"/>
  <c r="I268" i="34"/>
  <c r="C274" i="34"/>
  <c r="I271" i="34"/>
  <c r="C285" i="34"/>
  <c r="C276" i="34"/>
  <c r="C269" i="34"/>
  <c r="C286" i="34"/>
  <c r="I281" i="34"/>
  <c r="I284" i="34"/>
  <c r="C268" i="34"/>
  <c r="C284" i="34"/>
  <c r="I274" i="34"/>
  <c r="C279" i="34"/>
  <c r="I275" i="34"/>
  <c r="I285" i="34"/>
  <c r="I35" i="37" s="1"/>
  <c r="I33" i="36" s="1"/>
  <c r="I287" i="34"/>
  <c r="I263" i="34"/>
  <c r="I267" i="34"/>
  <c r="I248" i="34"/>
  <c r="C257" i="34"/>
  <c r="I265" i="34"/>
  <c r="C258" i="34"/>
  <c r="C252" i="34"/>
  <c r="C265" i="34"/>
  <c r="C261" i="34"/>
  <c r="I250" i="34"/>
  <c r="I257" i="34"/>
  <c r="I249" i="34"/>
  <c r="I253" i="34"/>
  <c r="C259" i="34"/>
  <c r="I255" i="34"/>
  <c r="C256" i="34"/>
  <c r="I256" i="34"/>
  <c r="C251" i="34"/>
  <c r="C254" i="34"/>
  <c r="C248" i="34"/>
  <c r="I260" i="34"/>
  <c r="C253" i="34"/>
  <c r="C264" i="34"/>
  <c r="C250" i="34"/>
  <c r="I252" i="34"/>
  <c r="I261" i="34"/>
  <c r="I258" i="34"/>
  <c r="C245" i="34"/>
  <c r="C247" i="34"/>
  <c r="I237" i="34"/>
  <c r="I233" i="34"/>
  <c r="I247" i="34"/>
  <c r="I29" i="37" s="1"/>
  <c r="I30" i="36" s="1"/>
  <c r="C244" i="34"/>
  <c r="C229" i="34"/>
  <c r="I242" i="34"/>
  <c r="C243" i="34"/>
  <c r="I232" i="34"/>
  <c r="I241" i="34"/>
  <c r="C246" i="34"/>
  <c r="I240" i="34"/>
  <c r="I231" i="34"/>
  <c r="O5" i="24"/>
  <c r="D211" i="34" s="1"/>
  <c r="O6" i="24"/>
  <c r="D212" i="34" s="1"/>
  <c r="I202" i="34"/>
  <c r="I190" i="34"/>
  <c r="C192" i="34"/>
  <c r="I196" i="34"/>
  <c r="C197" i="34"/>
  <c r="I192" i="34"/>
  <c r="I199" i="34"/>
  <c r="C191" i="34"/>
  <c r="C206" i="34"/>
  <c r="I198" i="34"/>
  <c r="I197" i="34"/>
  <c r="C189" i="34"/>
  <c r="C205" i="34"/>
  <c r="I200" i="34"/>
  <c r="I205" i="34"/>
  <c r="I191" i="34"/>
  <c r="C203" i="34"/>
  <c r="I206" i="34"/>
  <c r="C188" i="34"/>
  <c r="I203" i="34"/>
  <c r="C204" i="34"/>
  <c r="I201" i="34"/>
  <c r="C193" i="34"/>
  <c r="I187" i="34"/>
  <c r="C171" i="34"/>
  <c r="I172" i="34"/>
  <c r="C168" i="34"/>
  <c r="I175" i="34"/>
  <c r="I181" i="34"/>
  <c r="C181" i="34"/>
  <c r="I182" i="34"/>
  <c r="I178" i="34"/>
  <c r="I169" i="34"/>
  <c r="I179" i="34"/>
  <c r="I174" i="34"/>
  <c r="C177" i="34"/>
  <c r="C169" i="34"/>
  <c r="C185" i="34"/>
  <c r="C187" i="34"/>
  <c r="C183" i="34"/>
  <c r="C179" i="34"/>
  <c r="I171" i="34"/>
  <c r="I186" i="34"/>
  <c r="I173" i="34"/>
  <c r="C176" i="34"/>
  <c r="C170" i="34"/>
  <c r="I168" i="34"/>
  <c r="O20" i="26"/>
  <c r="D185" i="34" s="1"/>
  <c r="O15" i="26"/>
  <c r="C158" i="34"/>
  <c r="C149" i="34"/>
  <c r="I164" i="34"/>
  <c r="I47" i="37" s="1"/>
  <c r="I50" i="36" s="1"/>
  <c r="I163" i="34"/>
  <c r="C160" i="34"/>
  <c r="C151" i="34"/>
  <c r="I148" i="34"/>
  <c r="I154" i="34"/>
  <c r="I19" i="37" s="1"/>
  <c r="I44" i="36" s="1"/>
  <c r="I153" i="34"/>
  <c r="I167" i="34"/>
  <c r="I36" i="37" s="1"/>
  <c r="I46" i="36" s="1"/>
  <c r="C157" i="34"/>
  <c r="C167" i="34"/>
  <c r="I165" i="34"/>
  <c r="C153" i="34"/>
  <c r="I158" i="34"/>
  <c r="C165" i="34"/>
  <c r="I160" i="34"/>
  <c r="C150" i="34"/>
  <c r="I156" i="34"/>
  <c r="C164" i="34"/>
  <c r="I166" i="34"/>
  <c r="I152" i="34"/>
  <c r="I149" i="34"/>
  <c r="C159" i="34"/>
  <c r="C152" i="34"/>
  <c r="I161" i="34"/>
  <c r="O4" i="27"/>
  <c r="C146" i="34"/>
  <c r="C136" i="34"/>
  <c r="I144" i="34"/>
  <c r="C142" i="34"/>
  <c r="I131" i="34"/>
  <c r="I139" i="34"/>
  <c r="I141" i="34"/>
  <c r="I135" i="34"/>
  <c r="C139" i="34"/>
  <c r="I128" i="34"/>
  <c r="C130" i="34"/>
  <c r="I137" i="34"/>
  <c r="I130" i="34"/>
  <c r="C133" i="34"/>
  <c r="I136" i="34"/>
  <c r="I140" i="34"/>
  <c r="C147" i="34"/>
  <c r="C141" i="34"/>
  <c r="C128" i="34"/>
  <c r="I143" i="34"/>
  <c r="C140" i="34"/>
  <c r="C131" i="34"/>
  <c r="C143" i="34"/>
  <c r="I132" i="34"/>
  <c r="C137" i="34"/>
  <c r="I146" i="34"/>
  <c r="O9" i="28"/>
  <c r="O19" i="28"/>
  <c r="D145" i="34" s="1"/>
  <c r="O21" i="28"/>
  <c r="O16" i="28"/>
  <c r="C122" i="34"/>
  <c r="I108" i="34"/>
  <c r="C112" i="34"/>
  <c r="C127" i="34"/>
  <c r="C114" i="34"/>
  <c r="I119" i="34"/>
  <c r="C120" i="34"/>
  <c r="I117" i="34"/>
  <c r="I16" i="37" s="1"/>
  <c r="I14" i="36" s="1"/>
  <c r="C117" i="34"/>
  <c r="C108" i="34"/>
  <c r="I120" i="34"/>
  <c r="I126" i="34"/>
  <c r="I51" i="37" s="1"/>
  <c r="I47" i="36" s="1"/>
  <c r="I124" i="34"/>
  <c r="I116" i="34"/>
  <c r="I37" i="37" s="1"/>
  <c r="I42" i="36" s="1"/>
  <c r="I122" i="34"/>
  <c r="I113" i="34"/>
  <c r="C115" i="34"/>
  <c r="C119" i="34"/>
  <c r="C111" i="34"/>
  <c r="I118" i="34"/>
  <c r="C116" i="34"/>
  <c r="I125" i="34"/>
  <c r="I20" i="37" s="1"/>
  <c r="I28" i="36" s="1"/>
  <c r="I110" i="34"/>
  <c r="O8" i="29"/>
  <c r="O2" i="29"/>
  <c r="O21" i="15"/>
  <c r="O6" i="14"/>
  <c r="O10" i="14"/>
  <c r="D419" i="34" s="1"/>
  <c r="O8" i="14"/>
  <c r="O5" i="14"/>
  <c r="O2" i="14"/>
  <c r="U2" i="14" s="1"/>
  <c r="O7" i="14"/>
  <c r="O12" i="14"/>
  <c r="O21" i="14"/>
  <c r="O4" i="14"/>
  <c r="O13" i="14"/>
  <c r="O20" i="14"/>
  <c r="O9" i="14"/>
  <c r="O16" i="14"/>
  <c r="P16" i="14" s="1"/>
  <c r="O15" i="14"/>
  <c r="O3" i="14"/>
  <c r="U3" i="14" s="1"/>
  <c r="O17" i="14"/>
  <c r="D414" i="34" s="1"/>
  <c r="O14" i="14"/>
  <c r="O11" i="14"/>
  <c r="O18" i="14"/>
  <c r="D427" i="34" s="1"/>
  <c r="O19" i="14"/>
  <c r="O8" i="15"/>
  <c r="P8" i="15" s="1"/>
  <c r="O6" i="13"/>
  <c r="U8" i="12"/>
  <c r="J454" i="34" s="1"/>
  <c r="P8" i="12"/>
  <c r="O12" i="11"/>
  <c r="O11" i="12"/>
  <c r="D457" i="34" s="1"/>
  <c r="O10" i="7"/>
  <c r="O17" i="7"/>
  <c r="O21" i="7"/>
  <c r="D559" i="34" s="1"/>
  <c r="O14" i="7"/>
  <c r="D556" i="34" s="1"/>
  <c r="O20" i="7"/>
  <c r="O5" i="7"/>
  <c r="D566" i="34" s="1"/>
  <c r="O19" i="7"/>
  <c r="D550" i="34" s="1"/>
  <c r="O16" i="7"/>
  <c r="O9" i="7"/>
  <c r="O4" i="7"/>
  <c r="D557" i="34" s="1"/>
  <c r="O7" i="7"/>
  <c r="U7" i="7" s="1"/>
  <c r="O8" i="7"/>
  <c r="O11" i="7"/>
  <c r="O13" i="7"/>
  <c r="O2" i="7"/>
  <c r="D548" i="34" s="1"/>
  <c r="O3" i="7"/>
  <c r="P3" i="7" s="1"/>
  <c r="O6" i="7"/>
  <c r="P6" i="7" s="1"/>
  <c r="E555" i="34" s="1"/>
  <c r="O12" i="7"/>
  <c r="D562" i="34" s="1"/>
  <c r="O15" i="7"/>
  <c r="O18" i="7"/>
  <c r="O2" i="5"/>
  <c r="D603" i="34" s="1"/>
  <c r="O15" i="5"/>
  <c r="D598" i="34" s="1"/>
  <c r="P3" i="5"/>
  <c r="O20" i="27"/>
  <c r="O5" i="28"/>
  <c r="D147" i="34" s="1"/>
  <c r="O19" i="26"/>
  <c r="O10" i="26"/>
  <c r="P10" i="26" s="1"/>
  <c r="O21" i="24"/>
  <c r="D227" i="34" s="1"/>
  <c r="O18" i="24"/>
  <c r="D224" i="34" s="1"/>
  <c r="O2" i="24"/>
  <c r="D208" i="34" s="1"/>
  <c r="O15" i="24"/>
  <c r="D221" i="34" s="1"/>
  <c r="O7" i="24"/>
  <c r="D213" i="34" s="1"/>
  <c r="O17" i="24"/>
  <c r="D223" i="34" s="1"/>
  <c r="P17" i="19"/>
  <c r="O2" i="19"/>
  <c r="D317" i="34" s="1"/>
  <c r="O19" i="15"/>
  <c r="P19" i="15" s="1"/>
  <c r="O4" i="17"/>
  <c r="P4" i="17" s="1"/>
  <c r="O13" i="15"/>
  <c r="O12" i="15"/>
  <c r="O9" i="13"/>
  <c r="O18" i="11"/>
  <c r="D484" i="34" s="1"/>
  <c r="O14" i="12"/>
  <c r="D460" i="34" s="1"/>
  <c r="O13" i="10"/>
  <c r="O20" i="8"/>
  <c r="O13" i="5"/>
  <c r="D600" i="34" s="1"/>
  <c r="U9" i="15"/>
  <c r="O5" i="29"/>
  <c r="O21" i="29"/>
  <c r="O13" i="29"/>
  <c r="O9" i="29"/>
  <c r="O3" i="28"/>
  <c r="P3" i="28" s="1"/>
  <c r="O7" i="27"/>
  <c r="O3" i="26"/>
  <c r="O17" i="26"/>
  <c r="D172" i="34" s="1"/>
  <c r="O8" i="24"/>
  <c r="D214" i="34" s="1"/>
  <c r="O8" i="20"/>
  <c r="O7" i="20"/>
  <c r="O11" i="20"/>
  <c r="D301" i="34" s="1"/>
  <c r="O9" i="20"/>
  <c r="O18" i="20"/>
  <c r="D307" i="34" s="1"/>
  <c r="O14" i="18"/>
  <c r="O12" i="18"/>
  <c r="O2" i="18"/>
  <c r="O19" i="18"/>
  <c r="U19" i="18" s="1"/>
  <c r="O7" i="18"/>
  <c r="O11" i="18"/>
  <c r="O9" i="18"/>
  <c r="O4" i="18"/>
  <c r="O16" i="18"/>
  <c r="O10" i="18"/>
  <c r="O11" i="19"/>
  <c r="O17" i="15"/>
  <c r="P10" i="15"/>
  <c r="P12" i="14"/>
  <c r="P13" i="14"/>
  <c r="O19" i="13"/>
  <c r="O5" i="13"/>
  <c r="O18" i="13"/>
  <c r="O14" i="11"/>
  <c r="O9" i="11"/>
  <c r="O17" i="12"/>
  <c r="O12" i="10"/>
  <c r="P20" i="7"/>
  <c r="O17" i="8"/>
  <c r="D536" i="34" s="1"/>
  <c r="U2" i="5"/>
  <c r="P2" i="5"/>
  <c r="O4" i="5"/>
  <c r="D590" i="34" s="1"/>
  <c r="O4" i="23"/>
  <c r="O16" i="23"/>
  <c r="D230" i="34" s="1"/>
  <c r="O19" i="23"/>
  <c r="O11" i="23"/>
  <c r="O12" i="23"/>
  <c r="O5" i="23"/>
  <c r="D237" i="34" s="1"/>
  <c r="O5" i="19"/>
  <c r="O21" i="18"/>
  <c r="D344" i="34" s="1"/>
  <c r="O19" i="8"/>
  <c r="D539" i="34" s="1"/>
  <c r="O14" i="29"/>
  <c r="O16" i="29"/>
  <c r="O20" i="29"/>
  <c r="D111" i="34" s="1"/>
  <c r="O19" i="29"/>
  <c r="P19" i="29" s="1"/>
  <c r="O4" i="29"/>
  <c r="D120" i="34" s="1"/>
  <c r="O6" i="28"/>
  <c r="P6" i="28" s="1"/>
  <c r="O16" i="26"/>
  <c r="O18" i="26"/>
  <c r="D184" i="34" s="1"/>
  <c r="O11" i="24"/>
  <c r="O4" i="20"/>
  <c r="O9" i="19"/>
  <c r="D322" i="34" s="1"/>
  <c r="U2" i="18"/>
  <c r="O3" i="17"/>
  <c r="O8" i="16"/>
  <c r="O2" i="16"/>
  <c r="O20" i="16"/>
  <c r="O9" i="16"/>
  <c r="O10" i="16"/>
  <c r="O14" i="16"/>
  <c r="O5" i="16"/>
  <c r="O18" i="16"/>
  <c r="O19" i="16"/>
  <c r="U19" i="16" s="1"/>
  <c r="O7" i="16"/>
  <c r="O4" i="16"/>
  <c r="D386" i="34" s="1"/>
  <c r="O17" i="16"/>
  <c r="O11" i="16"/>
  <c r="O15" i="16"/>
  <c r="D370" i="34" s="1"/>
  <c r="O21" i="16"/>
  <c r="O13" i="16"/>
  <c r="O6" i="16"/>
  <c r="O12" i="16"/>
  <c r="O3" i="16"/>
  <c r="D371" i="34" s="1"/>
  <c r="O16" i="16"/>
  <c r="O20" i="15"/>
  <c r="O7" i="15"/>
  <c r="D399" i="34" s="1"/>
  <c r="P18" i="14"/>
  <c r="O15" i="13"/>
  <c r="O4" i="11"/>
  <c r="P4" i="11" s="1"/>
  <c r="O4" i="12"/>
  <c r="O9" i="10"/>
  <c r="U9" i="10" s="1"/>
  <c r="P14" i="7"/>
  <c r="U14" i="7"/>
  <c r="O12" i="8"/>
  <c r="P5" i="5"/>
  <c r="O7" i="5"/>
  <c r="O6" i="5"/>
  <c r="O6" i="6"/>
  <c r="O14" i="6"/>
  <c r="O19" i="6"/>
  <c r="O3" i="6"/>
  <c r="D579" i="34" s="1"/>
  <c r="O9" i="6"/>
  <c r="O20" i="6"/>
  <c r="O18" i="6"/>
  <c r="D586" i="34" s="1"/>
  <c r="O4" i="6"/>
  <c r="D570" i="34" s="1"/>
  <c r="O5" i="6"/>
  <c r="D580" i="34" s="1"/>
  <c r="O13" i="6"/>
  <c r="O11" i="6"/>
  <c r="O21" i="6"/>
  <c r="O7" i="6"/>
  <c r="D571" i="34" s="1"/>
  <c r="O16" i="6"/>
  <c r="O2" i="6"/>
  <c r="O10" i="6"/>
  <c r="O17" i="6"/>
  <c r="D574" i="34" s="1"/>
  <c r="O8" i="6"/>
  <c r="D572" i="34" s="1"/>
  <c r="O12" i="6"/>
  <c r="D584" i="34" s="1"/>
  <c r="O15" i="6"/>
  <c r="D568" i="34" s="1"/>
  <c r="O10" i="8"/>
  <c r="P16" i="7"/>
  <c r="O17" i="29"/>
  <c r="D123" i="34" s="1"/>
  <c r="O18" i="28"/>
  <c r="P18" i="28" s="1"/>
  <c r="O8" i="28"/>
  <c r="O6" i="26"/>
  <c r="O14" i="24"/>
  <c r="D220" i="34" s="1"/>
  <c r="P18" i="20"/>
  <c r="U18" i="20"/>
  <c r="O3" i="20"/>
  <c r="P9" i="20"/>
  <c r="O6" i="19"/>
  <c r="O19" i="17"/>
  <c r="O14" i="15"/>
  <c r="P8" i="14"/>
  <c r="U8" i="14"/>
  <c r="P6" i="13"/>
  <c r="O17" i="13"/>
  <c r="U17" i="13" s="1"/>
  <c r="P3" i="14"/>
  <c r="O7" i="11"/>
  <c r="O20" i="12"/>
  <c r="P19" i="11"/>
  <c r="O15" i="11"/>
  <c r="P15" i="11" s="1"/>
  <c r="O10" i="10"/>
  <c r="P21" i="7"/>
  <c r="O13" i="8"/>
  <c r="U15" i="8"/>
  <c r="O12" i="5"/>
  <c r="U5" i="6"/>
  <c r="P12" i="18"/>
  <c r="O6" i="17"/>
  <c r="D365" i="34" s="1"/>
  <c r="O11" i="29"/>
  <c r="D108" i="34" s="1"/>
  <c r="O19" i="27"/>
  <c r="O3" i="27"/>
  <c r="O12" i="28"/>
  <c r="O7" i="28"/>
  <c r="P7" i="28" s="1"/>
  <c r="O4" i="26"/>
  <c r="O21" i="23"/>
  <c r="D245" i="34" s="1"/>
  <c r="O4" i="24"/>
  <c r="P4" i="20"/>
  <c r="P18" i="18"/>
  <c r="O21" i="17"/>
  <c r="P15" i="14"/>
  <c r="O6" i="11"/>
  <c r="P6" i="11" s="1"/>
  <c r="O7" i="12"/>
  <c r="D453" i="34" s="1"/>
  <c r="P12" i="7"/>
  <c r="P10" i="8"/>
  <c r="U13" i="7"/>
  <c r="P13" i="7"/>
  <c r="O10" i="5"/>
  <c r="D599" i="34" s="1"/>
  <c r="P16" i="6"/>
  <c r="O5" i="27"/>
  <c r="O16" i="27"/>
  <c r="O14" i="27"/>
  <c r="P14" i="27" s="1"/>
  <c r="P19" i="6"/>
  <c r="O18" i="29"/>
  <c r="D115" i="34" s="1"/>
  <c r="O20" i="28"/>
  <c r="O14" i="28"/>
  <c r="O8" i="26"/>
  <c r="P8" i="26" s="1"/>
  <c r="O18" i="23"/>
  <c r="O20" i="24"/>
  <c r="D226" i="34" s="1"/>
  <c r="O13" i="23"/>
  <c r="D243" i="34" s="1"/>
  <c r="O6" i="20"/>
  <c r="U15" i="18"/>
  <c r="P15" i="18"/>
  <c r="O7" i="19"/>
  <c r="O18" i="17"/>
  <c r="P18" i="17" s="1"/>
  <c r="P3" i="16"/>
  <c r="P4" i="14"/>
  <c r="P9" i="14"/>
  <c r="U9" i="14"/>
  <c r="O10" i="13"/>
  <c r="O13" i="13"/>
  <c r="O8" i="13"/>
  <c r="O5" i="11"/>
  <c r="O10" i="12"/>
  <c r="D456" i="34" s="1"/>
  <c r="O6" i="10"/>
  <c r="P15" i="7"/>
  <c r="O14" i="8"/>
  <c r="D529" i="34" s="1"/>
  <c r="O19" i="5"/>
  <c r="D589" i="34" s="1"/>
  <c r="P10" i="6"/>
  <c r="P20" i="6"/>
  <c r="U20" i="6"/>
  <c r="P13" i="5"/>
  <c r="E600" i="34" s="1"/>
  <c r="O15" i="29"/>
  <c r="D117" i="34" s="1"/>
  <c r="O4" i="28"/>
  <c r="U4" i="28" s="1"/>
  <c r="O14" i="26"/>
  <c r="O11" i="25"/>
  <c r="O2" i="25"/>
  <c r="O13" i="25"/>
  <c r="D193" i="34" s="1"/>
  <c r="O9" i="25"/>
  <c r="O14" i="25"/>
  <c r="O4" i="25"/>
  <c r="D197" i="34" s="1"/>
  <c r="O18" i="25"/>
  <c r="O5" i="25"/>
  <c r="O19" i="25"/>
  <c r="O16" i="25"/>
  <c r="O12" i="25"/>
  <c r="D204" i="34" s="1"/>
  <c r="O6" i="25"/>
  <c r="P6" i="25" s="1"/>
  <c r="O3" i="25"/>
  <c r="U3" i="25" s="1"/>
  <c r="O15" i="25"/>
  <c r="D188" i="34" s="1"/>
  <c r="O7" i="25"/>
  <c r="O17" i="25"/>
  <c r="O21" i="25"/>
  <c r="D191" i="34" s="1"/>
  <c r="O10" i="25"/>
  <c r="D195" i="34" s="1"/>
  <c r="O20" i="25"/>
  <c r="O8" i="25"/>
  <c r="P5" i="24"/>
  <c r="O10" i="24"/>
  <c r="O16" i="20"/>
  <c r="P10" i="18"/>
  <c r="O15" i="19"/>
  <c r="U20" i="16"/>
  <c r="P20" i="16"/>
  <c r="P11" i="16"/>
  <c r="P6" i="14"/>
  <c r="O11" i="11"/>
  <c r="O14" i="10"/>
  <c r="P14" i="10" s="1"/>
  <c r="O18" i="8"/>
  <c r="D545" i="34" s="1"/>
  <c r="O8" i="5"/>
  <c r="D607" i="34" s="1"/>
  <c r="P9" i="6"/>
  <c r="U9" i="6"/>
  <c r="O15" i="12"/>
  <c r="D461" i="34" s="1"/>
  <c r="O12" i="12"/>
  <c r="O18" i="27"/>
  <c r="D166" i="34" s="1"/>
  <c r="O11" i="28"/>
  <c r="D142" i="34" s="1"/>
  <c r="O21" i="26"/>
  <c r="P18" i="26"/>
  <c r="E184" i="34" s="1"/>
  <c r="P18" i="25"/>
  <c r="O13" i="24"/>
  <c r="D219" i="34" s="1"/>
  <c r="O4" i="22"/>
  <c r="O14" i="22"/>
  <c r="O2" i="22"/>
  <c r="O12" i="22"/>
  <c r="O3" i="22"/>
  <c r="O9" i="22"/>
  <c r="O11" i="22"/>
  <c r="O17" i="22"/>
  <c r="O15" i="22"/>
  <c r="O5" i="22"/>
  <c r="O6" i="22"/>
  <c r="O19" i="22"/>
  <c r="O8" i="22"/>
  <c r="O16" i="22"/>
  <c r="O10" i="22"/>
  <c r="U10" i="22" s="1"/>
  <c r="O18" i="22"/>
  <c r="O21" i="22"/>
  <c r="U21" i="22" s="1"/>
  <c r="O13" i="22"/>
  <c r="D258" i="34" s="1"/>
  <c r="O7" i="22"/>
  <c r="D250" i="34" s="1"/>
  <c r="O20" i="22"/>
  <c r="P9" i="18"/>
  <c r="O6" i="18"/>
  <c r="D330" i="34" s="1"/>
  <c r="O21" i="19"/>
  <c r="U21" i="19" s="1"/>
  <c r="P16" i="18"/>
  <c r="O16" i="17"/>
  <c r="O15" i="15"/>
  <c r="P8" i="16"/>
  <c r="P7" i="14"/>
  <c r="P21" i="14"/>
  <c r="P20" i="14"/>
  <c r="O4" i="13"/>
  <c r="P4" i="13" s="1"/>
  <c r="O21" i="13"/>
  <c r="O11" i="13"/>
  <c r="U11" i="13" s="1"/>
  <c r="O10" i="11"/>
  <c r="D476" i="34" s="1"/>
  <c r="O16" i="12"/>
  <c r="D462" i="34" s="1"/>
  <c r="O7" i="10"/>
  <c r="D498" i="34" s="1"/>
  <c r="O5" i="8"/>
  <c r="P17" i="8"/>
  <c r="O9" i="5"/>
  <c r="D592" i="34" s="1"/>
  <c r="O20" i="5"/>
  <c r="O12" i="29"/>
  <c r="D114" i="34" s="1"/>
  <c r="O2" i="27"/>
  <c r="P4" i="27"/>
  <c r="O17" i="28"/>
  <c r="D129" i="34" s="1"/>
  <c r="O11" i="26"/>
  <c r="O16" i="24"/>
  <c r="D222" i="34" s="1"/>
  <c r="O6" i="23"/>
  <c r="D242" i="34" s="1"/>
  <c r="P17" i="20"/>
  <c r="E303" i="34" s="1"/>
  <c r="P7" i="20"/>
  <c r="O12" i="20"/>
  <c r="O3" i="18"/>
  <c r="O3" i="19"/>
  <c r="O8" i="19"/>
  <c r="D326" i="34" s="1"/>
  <c r="O9" i="17"/>
  <c r="O3" i="15"/>
  <c r="O16" i="15"/>
  <c r="P12" i="11"/>
  <c r="O13" i="11"/>
  <c r="P12" i="10"/>
  <c r="O3" i="12"/>
  <c r="D449" i="34" s="1"/>
  <c r="O19" i="10"/>
  <c r="D488" i="34" s="1"/>
  <c r="O3" i="10"/>
  <c r="D501" i="34" s="1"/>
  <c r="O4" i="8"/>
  <c r="P9" i="8"/>
  <c r="O16" i="5"/>
  <c r="P4" i="6"/>
  <c r="U4" i="6"/>
  <c r="J570" i="34" s="1"/>
  <c r="O2" i="26"/>
  <c r="P11" i="18"/>
  <c r="O10" i="29"/>
  <c r="O6" i="27"/>
  <c r="O5" i="26"/>
  <c r="O20" i="23"/>
  <c r="O3" i="29"/>
  <c r="O11" i="27"/>
  <c r="O21" i="27"/>
  <c r="O7" i="26"/>
  <c r="P2" i="25"/>
  <c r="P14" i="24"/>
  <c r="E220" i="34" s="1"/>
  <c r="P21" i="24"/>
  <c r="O3" i="24"/>
  <c r="P3" i="24" s="1"/>
  <c r="E209" i="34" s="1"/>
  <c r="P16" i="25"/>
  <c r="O15" i="23"/>
  <c r="O14" i="23"/>
  <c r="D234" i="34" s="1"/>
  <c r="O18" i="21"/>
  <c r="P18" i="21" s="1"/>
  <c r="E273" i="34" s="1"/>
  <c r="O9" i="21"/>
  <c r="O8" i="21"/>
  <c r="P8" i="21" s="1"/>
  <c r="O14" i="21"/>
  <c r="O11" i="21"/>
  <c r="D277" i="34" s="1"/>
  <c r="O21" i="21"/>
  <c r="O2" i="21"/>
  <c r="O6" i="21"/>
  <c r="O19" i="21"/>
  <c r="O10" i="21"/>
  <c r="O15" i="21"/>
  <c r="O20" i="21"/>
  <c r="O12" i="21"/>
  <c r="O7" i="21"/>
  <c r="O16" i="21"/>
  <c r="O5" i="21"/>
  <c r="O4" i="21"/>
  <c r="O17" i="21"/>
  <c r="D268" i="34" s="1"/>
  <c r="O13" i="21"/>
  <c r="O3" i="21"/>
  <c r="P14" i="20"/>
  <c r="O10" i="20"/>
  <c r="O17" i="18"/>
  <c r="O16" i="19"/>
  <c r="O12" i="17"/>
  <c r="O2" i="17"/>
  <c r="O7" i="17"/>
  <c r="O17" i="17"/>
  <c r="O8" i="17"/>
  <c r="O10" i="17"/>
  <c r="O5" i="15"/>
  <c r="P10" i="14"/>
  <c r="U10" i="14"/>
  <c r="P11" i="14"/>
  <c r="P3" i="11"/>
  <c r="O12" i="13"/>
  <c r="O8" i="11"/>
  <c r="O19" i="12"/>
  <c r="D465" i="34" s="1"/>
  <c r="O21" i="10"/>
  <c r="O20" i="10"/>
  <c r="P11" i="7"/>
  <c r="O21" i="8"/>
  <c r="O18" i="5"/>
  <c r="D601" i="34" s="1"/>
  <c r="P14" i="5"/>
  <c r="P7" i="24"/>
  <c r="P11" i="25"/>
  <c r="P19" i="28"/>
  <c r="E145" i="34" s="1"/>
  <c r="O9" i="27"/>
  <c r="P19" i="27"/>
  <c r="O8" i="27"/>
  <c r="D159" i="34" s="1"/>
  <c r="O10" i="28"/>
  <c r="O15" i="28"/>
  <c r="P14" i="26"/>
  <c r="P3" i="25"/>
  <c r="P4" i="25"/>
  <c r="E197" i="34" s="1"/>
  <c r="O19" i="24"/>
  <c r="D225" i="34" s="1"/>
  <c r="P16" i="23"/>
  <c r="O3" i="23"/>
  <c r="O8" i="23"/>
  <c r="P5" i="22"/>
  <c r="O13" i="20"/>
  <c r="O8" i="18"/>
  <c r="O10" i="19"/>
  <c r="O11" i="17"/>
  <c r="P13" i="15"/>
  <c r="O11" i="15"/>
  <c r="P11" i="12"/>
  <c r="E457" i="34" s="1"/>
  <c r="O6" i="9"/>
  <c r="O14" i="9"/>
  <c r="O12" i="9"/>
  <c r="O17" i="9"/>
  <c r="O7" i="9"/>
  <c r="O10" i="9"/>
  <c r="O19" i="9"/>
  <c r="O16" i="9"/>
  <c r="U16" i="9" s="1"/>
  <c r="O9" i="9"/>
  <c r="O4" i="9"/>
  <c r="O15" i="9"/>
  <c r="O5" i="9"/>
  <c r="O13" i="9"/>
  <c r="D519" i="34" s="1"/>
  <c r="O11" i="9"/>
  <c r="P11" i="9" s="1"/>
  <c r="O18" i="9"/>
  <c r="O2" i="9"/>
  <c r="O21" i="9"/>
  <c r="O20" i="9"/>
  <c r="O8" i="9"/>
  <c r="P8" i="9" s="1"/>
  <c r="O3" i="9"/>
  <c r="O2" i="12"/>
  <c r="D448" i="34" s="1"/>
  <c r="O6" i="12"/>
  <c r="P6" i="12" s="1"/>
  <c r="E452" i="34" s="1"/>
  <c r="O8" i="10"/>
  <c r="P8" i="7"/>
  <c r="O11" i="8"/>
  <c r="P12" i="8"/>
  <c r="U12" i="8"/>
  <c r="U14" i="6"/>
  <c r="P14" i="6"/>
  <c r="E585" i="34" s="1"/>
  <c r="O17" i="27"/>
  <c r="P5" i="27"/>
  <c r="O10" i="27"/>
  <c r="O13" i="28"/>
  <c r="P5" i="25"/>
  <c r="E207" i="34" s="1"/>
  <c r="O9" i="26"/>
  <c r="D173" i="34" s="1"/>
  <c r="P15" i="26"/>
  <c r="P17" i="25"/>
  <c r="P21" i="25"/>
  <c r="O9" i="23"/>
  <c r="D238" i="34" s="1"/>
  <c r="O10" i="23"/>
  <c r="O17" i="23"/>
  <c r="D241" i="34" s="1"/>
  <c r="P6" i="22"/>
  <c r="O2" i="20"/>
  <c r="U16" i="21"/>
  <c r="O13" i="18"/>
  <c r="P21" i="17"/>
  <c r="U4" i="16"/>
  <c r="P4" i="16"/>
  <c r="E386" i="34" s="1"/>
  <c r="O5" i="17"/>
  <c r="O2" i="15"/>
  <c r="O16" i="13"/>
  <c r="D429" i="34" s="1"/>
  <c r="O16" i="11"/>
  <c r="O20" i="11"/>
  <c r="O11" i="10"/>
  <c r="O18" i="12"/>
  <c r="D464" i="34" s="1"/>
  <c r="O9" i="12"/>
  <c r="O17" i="10"/>
  <c r="D492" i="34" s="1"/>
  <c r="P7" i="7"/>
  <c r="O2" i="8"/>
  <c r="P13" i="8"/>
  <c r="O17" i="5"/>
  <c r="P9" i="5"/>
  <c r="U7" i="6"/>
  <c r="J571" i="34" s="1"/>
  <c r="P7" i="6"/>
  <c r="P12" i="6"/>
  <c r="O7" i="29"/>
  <c r="O6" i="29"/>
  <c r="O13" i="27"/>
  <c r="O12" i="27"/>
  <c r="O13" i="26"/>
  <c r="O9" i="24"/>
  <c r="D215" i="34" s="1"/>
  <c r="O7" i="23"/>
  <c r="D246" i="34" s="1"/>
  <c r="O2" i="23"/>
  <c r="P15" i="22"/>
  <c r="O12" i="26"/>
  <c r="O5" i="20"/>
  <c r="O19" i="20"/>
  <c r="P13" i="19"/>
  <c r="P7" i="21"/>
  <c r="U7" i="21"/>
  <c r="O12" i="19"/>
  <c r="D318" i="34" s="1"/>
  <c r="O18" i="19"/>
  <c r="O20" i="18"/>
  <c r="O19" i="19"/>
  <c r="P17" i="18"/>
  <c r="O4" i="15"/>
  <c r="D397" i="34" s="1"/>
  <c r="O15" i="17"/>
  <c r="U18" i="16"/>
  <c r="P18" i="16"/>
  <c r="O2" i="13"/>
  <c r="O17" i="11"/>
  <c r="P9" i="9"/>
  <c r="O5" i="12"/>
  <c r="O4" i="10"/>
  <c r="U4" i="7"/>
  <c r="P4" i="7"/>
  <c r="O11" i="5"/>
  <c r="P21" i="6"/>
  <c r="E575" i="34" s="1"/>
  <c r="P15" i="12"/>
  <c r="E461" i="34" s="1"/>
  <c r="P19" i="16"/>
  <c r="P3" i="29"/>
  <c r="U21" i="28"/>
  <c r="P21" i="28"/>
  <c r="O15" i="27"/>
  <c r="P9" i="25"/>
  <c r="P17" i="23"/>
  <c r="O12" i="24"/>
  <c r="O20" i="20"/>
  <c r="P14" i="19"/>
  <c r="P8" i="19"/>
  <c r="O5" i="18"/>
  <c r="P17" i="16"/>
  <c r="U17" i="16"/>
  <c r="O21" i="12"/>
  <c r="O8" i="8"/>
  <c r="O6" i="8"/>
  <c r="D535" i="34" s="1"/>
  <c r="O16" i="10"/>
  <c r="P9" i="7"/>
  <c r="U9" i="7"/>
  <c r="O7" i="8"/>
  <c r="P6" i="6"/>
  <c r="U6" i="6"/>
  <c r="O10" i="30"/>
  <c r="O17" i="30"/>
  <c r="D103" i="34" s="1"/>
  <c r="O5" i="30"/>
  <c r="O14" i="30"/>
  <c r="O11" i="30"/>
  <c r="D97" i="34" s="1"/>
  <c r="O15" i="30"/>
  <c r="O6" i="30"/>
  <c r="D92" i="34" s="1"/>
  <c r="O13" i="30"/>
  <c r="D99" i="34" s="1"/>
  <c r="O2" i="30"/>
  <c r="O12" i="30"/>
  <c r="O20" i="30"/>
  <c r="O8" i="30"/>
  <c r="O21" i="30"/>
  <c r="D107" i="34" s="1"/>
  <c r="O7" i="30"/>
  <c r="O9" i="30"/>
  <c r="O3" i="30"/>
  <c r="O16" i="30"/>
  <c r="O19" i="30"/>
  <c r="D105" i="34" s="1"/>
  <c r="O18" i="30"/>
  <c r="O4" i="30"/>
  <c r="P13" i="30"/>
  <c r="E99" i="34" s="1"/>
  <c r="P5" i="30"/>
  <c r="P10" i="30"/>
  <c r="P15" i="30"/>
  <c r="P20" i="30"/>
  <c r="P8" i="30"/>
  <c r="E94" i="34" s="1"/>
  <c r="O16" i="31"/>
  <c r="D82" i="34" s="1"/>
  <c r="O7" i="31"/>
  <c r="D73" i="34" s="1"/>
  <c r="O2" i="31"/>
  <c r="D68" i="34" s="1"/>
  <c r="O6" i="31"/>
  <c r="O15" i="31"/>
  <c r="D81" i="34" s="1"/>
  <c r="O13" i="31"/>
  <c r="D79" i="34" s="1"/>
  <c r="O18" i="31"/>
  <c r="D84" i="34" s="1"/>
  <c r="O9" i="31"/>
  <c r="D75" i="34" s="1"/>
  <c r="O3" i="31"/>
  <c r="D69" i="34" s="1"/>
  <c r="O10" i="31"/>
  <c r="O8" i="31"/>
  <c r="O14" i="31"/>
  <c r="O4" i="31"/>
  <c r="O12" i="31"/>
  <c r="O17" i="31"/>
  <c r="O5" i="31"/>
  <c r="O20" i="31"/>
  <c r="O21" i="31"/>
  <c r="O11" i="31"/>
  <c r="D77" i="34" s="1"/>
  <c r="O19" i="31"/>
  <c r="D85" i="34" s="1"/>
  <c r="P12" i="31"/>
  <c r="E78" i="34" s="1"/>
  <c r="P2" i="31"/>
  <c r="E68" i="34" s="1"/>
  <c r="P16" i="31"/>
  <c r="E82" i="34" s="1"/>
  <c r="P6" i="31"/>
  <c r="P13" i="31"/>
  <c r="E79" i="34" s="1"/>
  <c r="O8" i="32"/>
  <c r="O6" i="32"/>
  <c r="D50" i="34" s="1"/>
  <c r="O16" i="32"/>
  <c r="D60" i="34" s="1"/>
  <c r="O19" i="32"/>
  <c r="D63" i="34" s="1"/>
  <c r="O20" i="32"/>
  <c r="D64" i="34" s="1"/>
  <c r="O21" i="32"/>
  <c r="D65" i="34" s="1"/>
  <c r="O3" i="32"/>
  <c r="D47" i="34" s="1"/>
  <c r="O23" i="32"/>
  <c r="D67" i="34" s="1"/>
  <c r="O18" i="32"/>
  <c r="D62" i="34" s="1"/>
  <c r="O10" i="32"/>
  <c r="O22" i="32"/>
  <c r="O15" i="32"/>
  <c r="D59" i="34" s="1"/>
  <c r="O14" i="32"/>
  <c r="O9" i="32"/>
  <c r="D53" i="34" s="1"/>
  <c r="O12" i="32"/>
  <c r="D56" i="34" s="1"/>
  <c r="O7" i="32"/>
  <c r="O2" i="32"/>
  <c r="O4" i="32"/>
  <c r="O11" i="32"/>
  <c r="O5" i="32"/>
  <c r="D49" i="34" s="1"/>
  <c r="O17" i="32"/>
  <c r="D61" i="34" s="1"/>
  <c r="O13" i="32"/>
  <c r="D57" i="34" s="1"/>
  <c r="P14" i="32"/>
  <c r="E58" i="34" s="1"/>
  <c r="P20" i="32"/>
  <c r="U20" i="32"/>
  <c r="J64" i="34" s="1"/>
  <c r="P4" i="32"/>
  <c r="E48" i="34" s="1"/>
  <c r="P23" i="32"/>
  <c r="E67" i="34" s="1"/>
  <c r="P18" i="32"/>
  <c r="P8" i="32"/>
  <c r="P15" i="32"/>
  <c r="P6" i="32"/>
  <c r="U6" i="32"/>
  <c r="J50" i="34" s="1"/>
  <c r="T11" i="33"/>
  <c r="I33" i="34" s="1"/>
  <c r="T5" i="33"/>
  <c r="I27" i="34" s="1"/>
  <c r="T21" i="33"/>
  <c r="I43" i="34" s="1"/>
  <c r="T6" i="33"/>
  <c r="I28" i="34" s="1"/>
  <c r="T9" i="33"/>
  <c r="I31" i="34" s="1"/>
  <c r="T22" i="33"/>
  <c r="I44" i="34" s="1"/>
  <c r="T14" i="33"/>
  <c r="I36" i="34" s="1"/>
  <c r="I12" i="37" s="1"/>
  <c r="I17" i="36" s="1"/>
  <c r="T17" i="33"/>
  <c r="I39" i="34" s="1"/>
  <c r="T18" i="33"/>
  <c r="I40" i="34" s="1"/>
  <c r="T19" i="33"/>
  <c r="I41" i="34" s="1"/>
  <c r="T10" i="33"/>
  <c r="I32" i="34" s="1"/>
  <c r="T13" i="33"/>
  <c r="I35" i="34" s="1"/>
  <c r="T4" i="33"/>
  <c r="I26" i="34" s="1"/>
  <c r="T8" i="33"/>
  <c r="I30" i="34" s="1"/>
  <c r="T23" i="33"/>
  <c r="I45" i="34" s="1"/>
  <c r="I52" i="37" s="1"/>
  <c r="I51" i="36" s="1"/>
  <c r="T15" i="33"/>
  <c r="I37" i="34" s="1"/>
  <c r="T20" i="33"/>
  <c r="I42" i="34" s="1"/>
  <c r="N15" i="33"/>
  <c r="I16" i="33"/>
  <c r="I32" i="33"/>
  <c r="I48" i="33"/>
  <c r="I64" i="33"/>
  <c r="I80" i="33"/>
  <c r="I96" i="33"/>
  <c r="I112" i="33"/>
  <c r="I128" i="33"/>
  <c r="I144" i="33"/>
  <c r="I160" i="33"/>
  <c r="I176" i="33"/>
  <c r="I192" i="33"/>
  <c r="I208" i="33"/>
  <c r="I224" i="33"/>
  <c r="I240" i="33"/>
  <c r="I256" i="33"/>
  <c r="I272" i="33"/>
  <c r="I288" i="33"/>
  <c r="I304" i="33"/>
  <c r="I320" i="33"/>
  <c r="I336" i="33"/>
  <c r="I352" i="33"/>
  <c r="I368" i="33"/>
  <c r="I384" i="33"/>
  <c r="I400" i="33"/>
  <c r="I416" i="33"/>
  <c r="I432" i="33"/>
  <c r="I448" i="33"/>
  <c r="N16" i="33"/>
  <c r="I27" i="33"/>
  <c r="I43" i="33"/>
  <c r="I75" i="33"/>
  <c r="I91" i="33"/>
  <c r="I107" i="33"/>
  <c r="I123" i="33"/>
  <c r="I155" i="33"/>
  <c r="I171" i="33"/>
  <c r="I187" i="33"/>
  <c r="I203" i="33"/>
  <c r="I219" i="33"/>
  <c r="I251" i="33"/>
  <c r="I267" i="33"/>
  <c r="I283" i="33"/>
  <c r="I299" i="33"/>
  <c r="I379" i="33"/>
  <c r="I395" i="33"/>
  <c r="I411" i="33"/>
  <c r="I427" i="33"/>
  <c r="I443" i="33"/>
  <c r="I459" i="33"/>
  <c r="I6" i="33"/>
  <c r="N6" i="33"/>
  <c r="I22" i="33"/>
  <c r="I38" i="33"/>
  <c r="I54" i="33"/>
  <c r="I70" i="33"/>
  <c r="I134" i="33"/>
  <c r="I150" i="33"/>
  <c r="I166" i="33"/>
  <c r="I182" i="33"/>
  <c r="I214" i="33"/>
  <c r="I246" i="33"/>
  <c r="I262" i="33"/>
  <c r="I278" i="33"/>
  <c r="I294" i="33"/>
  <c r="I454" i="33"/>
  <c r="N9" i="33"/>
  <c r="J6" i="33"/>
  <c r="N2" i="33"/>
  <c r="I49" i="33"/>
  <c r="I65" i="33"/>
  <c r="I129" i="33"/>
  <c r="I145" i="33"/>
  <c r="I161" i="33"/>
  <c r="I177" i="33"/>
  <c r="I193" i="33"/>
  <c r="I209" i="33"/>
  <c r="I225" i="33"/>
  <c r="I241" i="33"/>
  <c r="I257" i="33"/>
  <c r="I273" i="33"/>
  <c r="I305" i="33"/>
  <c r="I321" i="33"/>
  <c r="I337" i="33"/>
  <c r="I353" i="33"/>
  <c r="N4" i="33"/>
  <c r="I12" i="33"/>
  <c r="N8" i="33"/>
  <c r="I44" i="33"/>
  <c r="I60" i="33"/>
  <c r="I76" i="33"/>
  <c r="I92" i="33"/>
  <c r="I108" i="33"/>
  <c r="I124" i="33"/>
  <c r="I140" i="33"/>
  <c r="I172" i="33"/>
  <c r="I188" i="33"/>
  <c r="I204" i="33"/>
  <c r="I220" i="33"/>
  <c r="I236" i="33"/>
  <c r="I300" i="33"/>
  <c r="I316" i="33"/>
  <c r="I332" i="33"/>
  <c r="I348" i="33"/>
  <c r="I364" i="33"/>
  <c r="I380" i="33"/>
  <c r="I396" i="33"/>
  <c r="I412" i="33"/>
  <c r="I428" i="33"/>
  <c r="I444" i="33"/>
  <c r="I460" i="33"/>
  <c r="N11" i="33"/>
  <c r="I15" i="33"/>
  <c r="I39" i="33"/>
  <c r="I55" i="33"/>
  <c r="I71" i="33"/>
  <c r="I87" i="33"/>
  <c r="I103" i="33"/>
  <c r="I119" i="33"/>
  <c r="I135" i="33"/>
  <c r="I151" i="33"/>
  <c r="I167" i="33"/>
  <c r="I183" i="33"/>
  <c r="I199" i="33"/>
  <c r="I215" i="33"/>
  <c r="I231" i="33"/>
  <c r="I247" i="33"/>
  <c r="I279" i="33"/>
  <c r="I295" i="33"/>
  <c r="I343" i="33"/>
  <c r="I375" i="33"/>
  <c r="I391" i="33"/>
  <c r="I407" i="33"/>
  <c r="I423" i="33"/>
  <c r="I455" i="33"/>
  <c r="I2" i="33"/>
  <c r="N13" i="33"/>
  <c r="I98" i="33"/>
  <c r="I114" i="33"/>
  <c r="I130" i="33"/>
  <c r="I194" i="33"/>
  <c r="I210" i="33"/>
  <c r="I226" i="33"/>
  <c r="I242" i="33"/>
  <c r="I258" i="33"/>
  <c r="I274" i="33"/>
  <c r="I290" i="33"/>
  <c r="I306" i="33"/>
  <c r="I338" i="33"/>
  <c r="I354" i="33"/>
  <c r="I370" i="33"/>
  <c r="I386" i="33"/>
  <c r="I402" i="33"/>
  <c r="J2" i="33"/>
  <c r="N20" i="33"/>
  <c r="I21" i="33"/>
  <c r="I45" i="33"/>
  <c r="I93" i="33"/>
  <c r="I109" i="33"/>
  <c r="I125" i="33"/>
  <c r="I189" i="33"/>
  <c r="I205" i="33"/>
  <c r="I221" i="33"/>
  <c r="I237" i="33"/>
  <c r="I253" i="33"/>
  <c r="I269" i="33"/>
  <c r="I285" i="33"/>
  <c r="I301" i="33"/>
  <c r="I317" i="33"/>
  <c r="I333" i="33"/>
  <c r="I349" i="33"/>
  <c r="I365" i="33"/>
  <c r="I381" i="33"/>
  <c r="I397" i="33"/>
  <c r="I413" i="33"/>
  <c r="I429" i="33"/>
  <c r="I445" i="33"/>
  <c r="I461" i="33"/>
  <c r="N23" i="33"/>
  <c r="I24" i="33"/>
  <c r="I40" i="33"/>
  <c r="I56" i="33"/>
  <c r="I72" i="33"/>
  <c r="I88" i="33"/>
  <c r="I104" i="33"/>
  <c r="I120" i="33"/>
  <c r="I136" i="33"/>
  <c r="I152" i="33"/>
  <c r="I168" i="33"/>
  <c r="I184" i="33"/>
  <c r="I200" i="33"/>
  <c r="I216" i="33"/>
  <c r="I232" i="33"/>
  <c r="I248" i="33"/>
  <c r="I264" i="33"/>
  <c r="I280" i="33"/>
  <c r="I296" i="33"/>
  <c r="I312" i="33"/>
  <c r="I328" i="33"/>
  <c r="I344" i="33"/>
  <c r="I376" i="33"/>
  <c r="N17" i="33"/>
  <c r="I11" i="33"/>
  <c r="N3" i="33"/>
  <c r="I35" i="33"/>
  <c r="I51" i="33"/>
  <c r="I67" i="33"/>
  <c r="I83" i="33"/>
  <c r="I131" i="33"/>
  <c r="I147" i="33"/>
  <c r="I163" i="33"/>
  <c r="I179" i="33"/>
  <c r="I195" i="33"/>
  <c r="I211" i="33"/>
  <c r="I227" i="33"/>
  <c r="I243" i="33"/>
  <c r="I259" i="33"/>
  <c r="I275" i="33"/>
  <c r="I307" i="33"/>
  <c r="I323" i="33"/>
  <c r="I339" i="33"/>
  <c r="I371" i="33"/>
  <c r="N22" i="33"/>
  <c r="I14" i="33"/>
  <c r="I30" i="33"/>
  <c r="I46" i="33"/>
  <c r="I62" i="33"/>
  <c r="I78" i="33"/>
  <c r="I94" i="33"/>
  <c r="I110" i="33"/>
  <c r="I126" i="33"/>
  <c r="I158" i="33"/>
  <c r="I174" i="33"/>
  <c r="I190" i="33"/>
  <c r="I206" i="33"/>
  <c r="I254" i="33"/>
  <c r="I270" i="33"/>
  <c r="I286" i="33"/>
  <c r="I302" i="33"/>
  <c r="I318" i="33"/>
  <c r="I334" i="33"/>
  <c r="I350" i="33"/>
  <c r="I366" i="33"/>
  <c r="I382" i="33"/>
  <c r="I398" i="33"/>
  <c r="I414" i="33"/>
  <c r="I430" i="33"/>
  <c r="I446" i="33"/>
  <c r="I462" i="33"/>
  <c r="N21" i="33"/>
  <c r="I25" i="33"/>
  <c r="I41" i="33"/>
  <c r="I57" i="33"/>
  <c r="I73" i="33"/>
  <c r="I89" i="33"/>
  <c r="I105" i="33"/>
  <c r="I121" i="33"/>
  <c r="I137" i="33"/>
  <c r="I169" i="33"/>
  <c r="I185" i="33"/>
  <c r="I201" i="33"/>
  <c r="I217" i="33"/>
  <c r="I249" i="33"/>
  <c r="I265" i="33"/>
  <c r="I281" i="33"/>
  <c r="I297" i="33"/>
  <c r="I377" i="33"/>
  <c r="I393" i="33"/>
  <c r="I409" i="33"/>
  <c r="I425" i="33"/>
  <c r="I441" i="33"/>
  <c r="I457" i="33"/>
  <c r="I4" i="33"/>
  <c r="N18" i="33"/>
  <c r="I20" i="33"/>
  <c r="I36" i="33"/>
  <c r="I52" i="33"/>
  <c r="I68" i="33"/>
  <c r="I84" i="33"/>
  <c r="I100" i="33"/>
  <c r="I116" i="33"/>
  <c r="I132" i="33"/>
  <c r="I148" i="33"/>
  <c r="I164" i="33"/>
  <c r="I180" i="33"/>
  <c r="I196" i="33"/>
  <c r="I212" i="33"/>
  <c r="I228" i="33"/>
  <c r="I244" i="33"/>
  <c r="J4" i="33"/>
  <c r="I7" i="33"/>
  <c r="N7" i="33"/>
  <c r="I23" i="33"/>
  <c r="I31" i="33"/>
  <c r="I47" i="33"/>
  <c r="I79" i="33"/>
  <c r="I95" i="33"/>
  <c r="I175" i="33"/>
  <c r="I191" i="33"/>
  <c r="I207" i="33"/>
  <c r="I223" i="33"/>
  <c r="I239" i="33"/>
  <c r="I463" i="33"/>
  <c r="I232" i="2"/>
  <c r="I449" i="2"/>
  <c r="I351" i="2"/>
  <c r="I340" i="2"/>
  <c r="J440" i="2"/>
  <c r="I452" i="2"/>
  <c r="J161" i="2"/>
  <c r="I133" i="2"/>
  <c r="J441" i="2"/>
  <c r="T12" i="2"/>
  <c r="I12" i="34" s="1"/>
  <c r="I5" i="37" s="1"/>
  <c r="I5" i="36" s="1"/>
  <c r="I255" i="2"/>
  <c r="I136" i="2"/>
  <c r="J257" i="2"/>
  <c r="T16" i="2"/>
  <c r="I16" i="34" s="1"/>
  <c r="I24" i="37" s="1"/>
  <c r="I22" i="36" s="1"/>
  <c r="T22" i="2"/>
  <c r="I22" i="34" s="1"/>
  <c r="I17" i="37" s="1"/>
  <c r="I27" i="36" s="1"/>
  <c r="J120" i="2"/>
  <c r="I234" i="2"/>
  <c r="I180" i="2"/>
  <c r="J248" i="2"/>
  <c r="J463" i="2"/>
  <c r="J399" i="2"/>
  <c r="I37" i="2"/>
  <c r="J182" i="2"/>
  <c r="J197" i="2"/>
  <c r="I324" i="2"/>
  <c r="J97" i="2"/>
  <c r="I38" i="2"/>
  <c r="J212" i="2"/>
  <c r="J389" i="2"/>
  <c r="I401" i="2"/>
  <c r="I417" i="2"/>
  <c r="J69" i="2"/>
  <c r="J229" i="2"/>
  <c r="I117" i="2"/>
  <c r="I244" i="2"/>
  <c r="J329" i="2"/>
  <c r="I341" i="2"/>
  <c r="I392" i="2"/>
  <c r="J458" i="2"/>
  <c r="J344" i="2"/>
  <c r="T21" i="2"/>
  <c r="I21" i="34" s="1"/>
  <c r="T4" i="2"/>
  <c r="I4" i="34" s="1"/>
  <c r="I25" i="37" s="1"/>
  <c r="I40" i="36" s="1"/>
  <c r="J154" i="2"/>
  <c r="J181" i="2"/>
  <c r="I376" i="2"/>
  <c r="J425" i="2"/>
  <c r="J45" i="2"/>
  <c r="J141" i="2"/>
  <c r="J245" i="2"/>
  <c r="J308" i="2"/>
  <c r="J390" i="2"/>
  <c r="J415" i="2"/>
  <c r="T17" i="2"/>
  <c r="I17" i="34" s="1"/>
  <c r="I39" i="37" s="1"/>
  <c r="I24" i="36" s="1"/>
  <c r="T20" i="2"/>
  <c r="I20" i="34" s="1"/>
  <c r="I45" i="37" s="1"/>
  <c r="I26" i="36" s="1"/>
  <c r="J33" i="2"/>
  <c r="I56" i="2"/>
  <c r="I2" i="2"/>
  <c r="I85" i="2"/>
  <c r="J173" i="2"/>
  <c r="I184" i="2"/>
  <c r="I273" i="2"/>
  <c r="J301" i="2"/>
  <c r="J357" i="2"/>
  <c r="I453" i="2"/>
  <c r="T3" i="2"/>
  <c r="I3" i="34" s="1"/>
  <c r="T7" i="2"/>
  <c r="I7" i="34" s="1"/>
  <c r="I6" i="37" s="1"/>
  <c r="I6" i="36" s="1"/>
  <c r="T15" i="2"/>
  <c r="I15" i="34" s="1"/>
  <c r="I42" i="37" s="1"/>
  <c r="I37" i="36" s="1"/>
  <c r="I146" i="2"/>
  <c r="J237" i="2"/>
  <c r="J260" i="2"/>
  <c r="J326" i="2"/>
  <c r="J393" i="2"/>
  <c r="T5" i="2"/>
  <c r="I5" i="34" s="1"/>
  <c r="T10" i="2"/>
  <c r="I10" i="34" s="1"/>
  <c r="I8" i="37" s="1"/>
  <c r="I7" i="36" s="1"/>
  <c r="T8" i="2"/>
  <c r="I8" i="34" s="1"/>
  <c r="J52" i="2"/>
  <c r="J202" i="2"/>
  <c r="I228" i="2"/>
  <c r="I250" i="2"/>
  <c r="J276" i="2"/>
  <c r="J360" i="2"/>
  <c r="I433" i="2"/>
  <c r="I40" i="2"/>
  <c r="J122" i="2"/>
  <c r="I54" i="2"/>
  <c r="J217" i="2"/>
  <c r="I293" i="2"/>
  <c r="I305" i="2"/>
  <c r="T13" i="2"/>
  <c r="I13" i="34" s="1"/>
  <c r="I218" i="2"/>
  <c r="J319" i="2"/>
  <c r="J342" i="2"/>
  <c r="T14" i="2"/>
  <c r="I14" i="34" s="1"/>
  <c r="I9" i="37" s="1"/>
  <c r="I11" i="36" s="1"/>
  <c r="T11" i="2"/>
  <c r="I11" i="34" s="1"/>
  <c r="I4" i="37" s="1"/>
  <c r="I4" i="36" s="1"/>
  <c r="T18" i="2"/>
  <c r="I18" i="34" s="1"/>
  <c r="I15" i="37" s="1"/>
  <c r="I9" i="36" s="1"/>
  <c r="I325" i="2"/>
  <c r="I36" i="2"/>
  <c r="I53" i="2"/>
  <c r="J61" i="2"/>
  <c r="I70" i="2"/>
  <c r="I88" i="2"/>
  <c r="J116" i="2"/>
  <c r="I152" i="2"/>
  <c r="J189" i="2"/>
  <c r="J198" i="2"/>
  <c r="J216" i="2"/>
  <c r="J225" i="2"/>
  <c r="J233" i="2"/>
  <c r="J241" i="2"/>
  <c r="J249" i="2"/>
  <c r="J292" i="2"/>
  <c r="I309" i="2"/>
  <c r="J317" i="2"/>
  <c r="J358" i="2"/>
  <c r="I367" i="2"/>
  <c r="J383" i="2"/>
  <c r="I408" i="2"/>
  <c r="I442" i="2"/>
  <c r="N9" i="2"/>
  <c r="C9" i="34" s="1"/>
  <c r="J106" i="2"/>
  <c r="J125" i="2"/>
  <c r="J134" i="2"/>
  <c r="I145" i="2"/>
  <c r="J266" i="2"/>
  <c r="I81" i="2"/>
  <c r="J153" i="2"/>
  <c r="I164" i="2"/>
  <c r="J105" i="2"/>
  <c r="N14" i="2"/>
  <c r="C14" i="34" s="1"/>
  <c r="J89" i="2"/>
  <c r="I100" i="2"/>
  <c r="I200" i="2"/>
  <c r="J285" i="2"/>
  <c r="J310" i="2"/>
  <c r="I385" i="2"/>
  <c r="J409" i="2"/>
  <c r="J426" i="2"/>
  <c r="I436" i="2"/>
  <c r="J42" i="2"/>
  <c r="J265" i="2"/>
  <c r="J374" i="2"/>
  <c r="N23" i="2"/>
  <c r="C23" i="34" s="1"/>
  <c r="I72" i="2"/>
  <c r="J170" i="2"/>
  <c r="J282" i="2"/>
  <c r="I65" i="2"/>
  <c r="J90" i="2"/>
  <c r="J109" i="2"/>
  <c r="J118" i="2"/>
  <c r="I165" i="2"/>
  <c r="I193" i="2"/>
  <c r="J201" i="2"/>
  <c r="J269" i="2"/>
  <c r="J294" i="2"/>
  <c r="I328" i="2"/>
  <c r="I353" i="2"/>
  <c r="J377" i="2"/>
  <c r="I410" i="2"/>
  <c r="J445" i="2"/>
  <c r="J29" i="2"/>
  <c r="I101" i="2"/>
  <c r="I129" i="2"/>
  <c r="J137" i="2"/>
  <c r="I261" i="2"/>
  <c r="I287" i="2"/>
  <c r="I312" i="2"/>
  <c r="I337" i="2"/>
  <c r="J361" i="2"/>
  <c r="I394" i="2"/>
  <c r="I420" i="2"/>
  <c r="I437" i="2"/>
  <c r="J73" i="2"/>
  <c r="I84" i="2"/>
  <c r="I148" i="2"/>
  <c r="J253" i="2"/>
  <c r="J278" i="2"/>
  <c r="I321" i="2"/>
  <c r="J345" i="2"/>
  <c r="I378" i="2"/>
  <c r="I404" i="2"/>
  <c r="J429" i="2"/>
  <c r="I49" i="2"/>
  <c r="J138" i="2"/>
  <c r="J157" i="2"/>
  <c r="J166" i="2"/>
  <c r="I271" i="2"/>
  <c r="I296" i="2"/>
  <c r="I362" i="2"/>
  <c r="I388" i="2"/>
  <c r="I447" i="2"/>
  <c r="J333" i="2"/>
  <c r="J74" i="2"/>
  <c r="J93" i="2"/>
  <c r="J102" i="2"/>
  <c r="I177" i="2"/>
  <c r="J185" i="2"/>
  <c r="I213" i="2"/>
  <c r="I221" i="2"/>
  <c r="J262" i="2"/>
  <c r="J313" i="2"/>
  <c r="I346" i="2"/>
  <c r="I421" i="2"/>
  <c r="I456" i="2"/>
  <c r="J57" i="2"/>
  <c r="I68" i="2"/>
  <c r="I113" i="2"/>
  <c r="I149" i="2"/>
  <c r="I196" i="2"/>
  <c r="J230" i="2"/>
  <c r="I280" i="2"/>
  <c r="I289" i="2"/>
  <c r="I330" i="2"/>
  <c r="I405" i="2"/>
  <c r="J413" i="2"/>
  <c r="I431" i="2"/>
  <c r="J121" i="2"/>
  <c r="I132" i="2"/>
  <c r="I168" i="2"/>
  <c r="J186" i="2"/>
  <c r="I239" i="2"/>
  <c r="J297" i="2"/>
  <c r="J397" i="2"/>
  <c r="I104" i="2"/>
  <c r="J214" i="2"/>
  <c r="I264" i="2"/>
  <c r="J41" i="2"/>
  <c r="J77" i="2"/>
  <c r="J86" i="2"/>
  <c r="J150" i="2"/>
  <c r="J169" i="2"/>
  <c r="J281" i="2"/>
  <c r="J298" i="2"/>
  <c r="J365" i="2"/>
  <c r="J406" i="2"/>
  <c r="N16" i="2"/>
  <c r="C16" i="34" s="1"/>
  <c r="I32" i="2"/>
  <c r="I48" i="2"/>
  <c r="I64" i="2"/>
  <c r="I80" i="2"/>
  <c r="I96" i="2"/>
  <c r="I112" i="2"/>
  <c r="I128" i="2"/>
  <c r="I144" i="2"/>
  <c r="I160" i="2"/>
  <c r="I176" i="2"/>
  <c r="I192" i="2"/>
  <c r="I208" i="2"/>
  <c r="I224" i="2"/>
  <c r="I240" i="2"/>
  <c r="I256" i="2"/>
  <c r="I272" i="2"/>
  <c r="I288" i="2"/>
  <c r="I304" i="2"/>
  <c r="I320" i="2"/>
  <c r="I336" i="2"/>
  <c r="I352" i="2"/>
  <c r="I368" i="2"/>
  <c r="I384" i="2"/>
  <c r="I400" i="2"/>
  <c r="I416" i="2"/>
  <c r="I432" i="2"/>
  <c r="I448" i="2"/>
  <c r="I43" i="2"/>
  <c r="I59" i="2"/>
  <c r="I75" i="2"/>
  <c r="I91" i="2"/>
  <c r="I107" i="2"/>
  <c r="I123" i="2"/>
  <c r="I139" i="2"/>
  <c r="I155" i="2"/>
  <c r="I171" i="2"/>
  <c r="I187" i="2"/>
  <c r="I203" i="2"/>
  <c r="I219" i="2"/>
  <c r="I235" i="2"/>
  <c r="I251" i="2"/>
  <c r="I267" i="2"/>
  <c r="I283" i="2"/>
  <c r="I299" i="2"/>
  <c r="I315" i="2"/>
  <c r="I331" i="2"/>
  <c r="I347" i="2"/>
  <c r="I363" i="2"/>
  <c r="I379" i="2"/>
  <c r="I395" i="2"/>
  <c r="I411" i="2"/>
  <c r="I427" i="2"/>
  <c r="I443" i="2"/>
  <c r="I459" i="2"/>
  <c r="I422" i="2"/>
  <c r="I438" i="2"/>
  <c r="I454" i="2"/>
  <c r="I44" i="2"/>
  <c r="I60" i="2"/>
  <c r="I76" i="2"/>
  <c r="I92" i="2"/>
  <c r="I108" i="2"/>
  <c r="I124" i="2"/>
  <c r="I140" i="2"/>
  <c r="I156" i="2"/>
  <c r="I172" i="2"/>
  <c r="I188" i="2"/>
  <c r="I204" i="2"/>
  <c r="I220" i="2"/>
  <c r="I236" i="2"/>
  <c r="I252" i="2"/>
  <c r="I268" i="2"/>
  <c r="I284" i="2"/>
  <c r="I300" i="2"/>
  <c r="I316" i="2"/>
  <c r="I332" i="2"/>
  <c r="I348" i="2"/>
  <c r="I364" i="2"/>
  <c r="I380" i="2"/>
  <c r="I396" i="2"/>
  <c r="I412" i="2"/>
  <c r="I428" i="2"/>
  <c r="I444" i="2"/>
  <c r="I460" i="2"/>
  <c r="I39" i="2"/>
  <c r="J44" i="2"/>
  <c r="I55" i="2"/>
  <c r="I71" i="2"/>
  <c r="I87" i="2"/>
  <c r="I103" i="2"/>
  <c r="I119" i="2"/>
  <c r="I135" i="2"/>
  <c r="I151" i="2"/>
  <c r="I167" i="2"/>
  <c r="I183" i="2"/>
  <c r="I199" i="2"/>
  <c r="I215" i="2"/>
  <c r="I231" i="2"/>
  <c r="I247" i="2"/>
  <c r="I263" i="2"/>
  <c r="I279" i="2"/>
  <c r="I295" i="2"/>
  <c r="I311" i="2"/>
  <c r="I327" i="2"/>
  <c r="I343" i="2"/>
  <c r="I359" i="2"/>
  <c r="I375" i="2"/>
  <c r="I391" i="2"/>
  <c r="I407" i="2"/>
  <c r="I423" i="2"/>
  <c r="I439" i="2"/>
  <c r="I455" i="2"/>
  <c r="N3" i="2"/>
  <c r="C3" i="34" s="1"/>
  <c r="N7" i="2"/>
  <c r="C7" i="34" s="1"/>
  <c r="N15" i="2"/>
  <c r="C15" i="34" s="1"/>
  <c r="I34" i="2"/>
  <c r="I50" i="2"/>
  <c r="I66" i="2"/>
  <c r="I82" i="2"/>
  <c r="I98" i="2"/>
  <c r="I114" i="2"/>
  <c r="I130" i="2"/>
  <c r="I162" i="2"/>
  <c r="I178" i="2"/>
  <c r="I194" i="2"/>
  <c r="I210" i="2"/>
  <c r="I226" i="2"/>
  <c r="I242" i="2"/>
  <c r="I258" i="2"/>
  <c r="I274" i="2"/>
  <c r="I290" i="2"/>
  <c r="I306" i="2"/>
  <c r="I322" i="2"/>
  <c r="I338" i="2"/>
  <c r="I354" i="2"/>
  <c r="I370" i="2"/>
  <c r="I386" i="2"/>
  <c r="I402" i="2"/>
  <c r="I418" i="2"/>
  <c r="I434" i="2"/>
  <c r="I450" i="2"/>
  <c r="I461" i="2"/>
  <c r="N5" i="2"/>
  <c r="C5" i="34" s="1"/>
  <c r="N10" i="2"/>
  <c r="C10" i="34" s="1"/>
  <c r="N8" i="2"/>
  <c r="C8" i="34" s="1"/>
  <c r="N18" i="2"/>
  <c r="C18" i="34" s="1"/>
  <c r="I35" i="2"/>
  <c r="I51" i="2"/>
  <c r="I67" i="2"/>
  <c r="I83" i="2"/>
  <c r="I99" i="2"/>
  <c r="I115" i="2"/>
  <c r="I131" i="2"/>
  <c r="I147" i="2"/>
  <c r="I163" i="2"/>
  <c r="I179" i="2"/>
  <c r="I195" i="2"/>
  <c r="I211" i="2"/>
  <c r="I227" i="2"/>
  <c r="I243" i="2"/>
  <c r="I259" i="2"/>
  <c r="I275" i="2"/>
  <c r="I291" i="2"/>
  <c r="I307" i="2"/>
  <c r="I323" i="2"/>
  <c r="I339" i="2"/>
  <c r="I355" i="2"/>
  <c r="I371" i="2"/>
  <c r="I387" i="2"/>
  <c r="I403" i="2"/>
  <c r="I419" i="2"/>
  <c r="I435" i="2"/>
  <c r="I451" i="2"/>
  <c r="N11" i="2"/>
  <c r="C11" i="34" s="1"/>
  <c r="N12" i="2"/>
  <c r="C12" i="34" s="1"/>
  <c r="N2" i="2"/>
  <c r="C2" i="34" s="1"/>
  <c r="N19" i="2"/>
  <c r="C19" i="34" s="1"/>
  <c r="I30" i="2"/>
  <c r="I46" i="2"/>
  <c r="I62" i="2"/>
  <c r="I78" i="2"/>
  <c r="I94" i="2"/>
  <c r="I110" i="2"/>
  <c r="I126" i="2"/>
  <c r="I142" i="2"/>
  <c r="I158" i="2"/>
  <c r="I174" i="2"/>
  <c r="I190" i="2"/>
  <c r="I206" i="2"/>
  <c r="I222" i="2"/>
  <c r="I238" i="2"/>
  <c r="I254" i="2"/>
  <c r="I270" i="2"/>
  <c r="I286" i="2"/>
  <c r="I302" i="2"/>
  <c r="I318" i="2"/>
  <c r="I334" i="2"/>
  <c r="I350" i="2"/>
  <c r="I366" i="2"/>
  <c r="I382" i="2"/>
  <c r="I398" i="2"/>
  <c r="I414" i="2"/>
  <c r="I430" i="2"/>
  <c r="I446" i="2"/>
  <c r="I462" i="2"/>
  <c r="N17" i="2"/>
  <c r="C17" i="34" s="1"/>
  <c r="N6" i="2"/>
  <c r="C6" i="34" s="1"/>
  <c r="I457" i="2"/>
  <c r="I31" i="2"/>
  <c r="I47" i="2"/>
  <c r="I63" i="2"/>
  <c r="I79" i="2"/>
  <c r="I95" i="2"/>
  <c r="I111" i="2"/>
  <c r="I127" i="2"/>
  <c r="I143" i="2"/>
  <c r="I159" i="2"/>
  <c r="I175" i="2"/>
  <c r="I191" i="2"/>
  <c r="I207" i="2"/>
  <c r="I223" i="2"/>
  <c r="N20" i="2"/>
  <c r="C20" i="34" s="1"/>
  <c r="N22" i="2"/>
  <c r="C22" i="34" s="1"/>
  <c r="N21" i="2"/>
  <c r="C21" i="34" s="1"/>
  <c r="N4" i="2"/>
  <c r="C4" i="34" s="1"/>
  <c r="N13" i="2"/>
  <c r="C13" i="34" s="1"/>
  <c r="J23" i="2"/>
  <c r="J27" i="2"/>
  <c r="I5" i="2"/>
  <c r="I9" i="2"/>
  <c r="I13" i="2"/>
  <c r="I17" i="2"/>
  <c r="I21" i="2"/>
  <c r="I25" i="2"/>
  <c r="I6" i="2"/>
  <c r="I10" i="2"/>
  <c r="I14" i="2"/>
  <c r="I18" i="2"/>
  <c r="I22" i="2"/>
  <c r="I26" i="2"/>
  <c r="I3" i="2"/>
  <c r="I7" i="2"/>
  <c r="I11" i="2"/>
  <c r="I15" i="2"/>
  <c r="I19" i="2"/>
  <c r="I4" i="2"/>
  <c r="I8" i="2"/>
  <c r="I12" i="2"/>
  <c r="I16" i="2"/>
  <c r="I20" i="2"/>
  <c r="I24" i="2"/>
  <c r="I28" i="2"/>
  <c r="I11" i="37" l="1"/>
  <c r="I13" i="36" s="1"/>
  <c r="I43" i="37"/>
  <c r="I48" i="36" s="1"/>
  <c r="I7" i="37"/>
  <c r="I8" i="36" s="1"/>
  <c r="I31" i="37"/>
  <c r="I39" i="36" s="1"/>
  <c r="I13" i="37"/>
  <c r="I19" i="36" s="1"/>
  <c r="I10" i="37"/>
  <c r="I12" i="36" s="1"/>
  <c r="I3" i="37"/>
  <c r="I3" i="36" s="1"/>
  <c r="I26" i="37"/>
  <c r="I15" i="36" s="1"/>
  <c r="I41" i="37"/>
  <c r="I36" i="36" s="1"/>
  <c r="I27" i="37"/>
  <c r="I16" i="36" s="1"/>
  <c r="I21" i="37"/>
  <c r="I31" i="36" s="1"/>
  <c r="I33" i="37"/>
  <c r="I29" i="36" s="1"/>
  <c r="I14" i="37"/>
  <c r="I10" i="36" s="1"/>
  <c r="I18" i="37"/>
  <c r="I34" i="36" s="1"/>
  <c r="I34" i="37"/>
  <c r="I32" i="36" s="1"/>
  <c r="I46" i="37"/>
  <c r="I49" i="36" s="1"/>
  <c r="E413" i="34"/>
  <c r="D398" i="34"/>
  <c r="D441" i="34"/>
  <c r="D412" i="34"/>
  <c r="D469" i="34"/>
  <c r="D490" i="34"/>
  <c r="E409" i="34"/>
  <c r="P2" i="14"/>
  <c r="D369" i="34"/>
  <c r="D394" i="34"/>
  <c r="D337" i="34"/>
  <c r="D373" i="34"/>
  <c r="D408" i="34"/>
  <c r="D495" i="34"/>
  <c r="D383" i="34"/>
  <c r="D446" i="34"/>
  <c r="U14" i="30"/>
  <c r="J100" i="34" s="1"/>
  <c r="D100" i="34"/>
  <c r="U18" i="32"/>
  <c r="J62" i="34" s="1"/>
  <c r="U14" i="32"/>
  <c r="J58" i="34" s="1"/>
  <c r="D58" i="34"/>
  <c r="U2" i="31"/>
  <c r="J68" i="34" s="1"/>
  <c r="U18" i="30"/>
  <c r="J104" i="34" s="1"/>
  <c r="D104" i="34"/>
  <c r="U5" i="30"/>
  <c r="J91" i="34" s="1"/>
  <c r="D91" i="34"/>
  <c r="U22" i="32"/>
  <c r="J66" i="34" s="1"/>
  <c r="D66" i="34"/>
  <c r="U16" i="30"/>
  <c r="J102" i="34" s="1"/>
  <c r="D102" i="34"/>
  <c r="U10" i="30"/>
  <c r="J96" i="34" s="1"/>
  <c r="D96" i="34"/>
  <c r="U4" i="30"/>
  <c r="J90" i="34" s="1"/>
  <c r="D90" i="34"/>
  <c r="U10" i="32"/>
  <c r="J54" i="34" s="1"/>
  <c r="D54" i="34"/>
  <c r="U3" i="30"/>
  <c r="J89" i="34" s="1"/>
  <c r="D89" i="34"/>
  <c r="Q20" i="32"/>
  <c r="F64" i="34" s="1"/>
  <c r="E64" i="34"/>
  <c r="U9" i="30"/>
  <c r="J95" i="34" s="1"/>
  <c r="D95" i="34"/>
  <c r="U7" i="30"/>
  <c r="J93" i="34" s="1"/>
  <c r="D93" i="34"/>
  <c r="D134" i="34"/>
  <c r="Q8" i="32"/>
  <c r="F52" i="34" s="1"/>
  <c r="E52" i="34"/>
  <c r="Q18" i="32"/>
  <c r="F62" i="34" s="1"/>
  <c r="E62" i="34"/>
  <c r="P22" i="32"/>
  <c r="D128" i="34"/>
  <c r="U8" i="30"/>
  <c r="J94" i="34" s="1"/>
  <c r="D94" i="34"/>
  <c r="E144" i="34"/>
  <c r="P2" i="28"/>
  <c r="Q20" i="30"/>
  <c r="F106" i="34" s="1"/>
  <c r="E106" i="34"/>
  <c r="U20" i="30"/>
  <c r="J106" i="34" s="1"/>
  <c r="D106" i="34"/>
  <c r="P9" i="32"/>
  <c r="E53" i="34" s="1"/>
  <c r="Q15" i="30"/>
  <c r="F101" i="34" s="1"/>
  <c r="E101" i="34"/>
  <c r="U12" i="30"/>
  <c r="J98" i="34" s="1"/>
  <c r="D98" i="34"/>
  <c r="P11" i="32"/>
  <c r="E55" i="34" s="1"/>
  <c r="D55" i="34"/>
  <c r="P14" i="30"/>
  <c r="U2" i="30"/>
  <c r="J88" i="34" s="1"/>
  <c r="D88" i="34"/>
  <c r="Q6" i="32"/>
  <c r="F50" i="34" s="1"/>
  <c r="E50" i="34"/>
  <c r="U4" i="32"/>
  <c r="J48" i="34" s="1"/>
  <c r="D48" i="34"/>
  <c r="Q10" i="30"/>
  <c r="F96" i="34" s="1"/>
  <c r="E96" i="34"/>
  <c r="Q15" i="32"/>
  <c r="F59" i="34" s="1"/>
  <c r="E59" i="34"/>
  <c r="U2" i="32"/>
  <c r="J46" i="34" s="1"/>
  <c r="D46" i="34"/>
  <c r="U8" i="32"/>
  <c r="J52" i="34" s="1"/>
  <c r="D52" i="34"/>
  <c r="Q5" i="30"/>
  <c r="F91" i="34" s="1"/>
  <c r="E91" i="34"/>
  <c r="U15" i="32"/>
  <c r="J59" i="34" s="1"/>
  <c r="U7" i="32"/>
  <c r="J51" i="34" s="1"/>
  <c r="D51" i="34"/>
  <c r="P2" i="30"/>
  <c r="E88" i="34" s="1"/>
  <c r="U15" i="30"/>
  <c r="J101" i="34" s="1"/>
  <c r="D101" i="34"/>
  <c r="D595" i="34"/>
  <c r="P15" i="5"/>
  <c r="Q15" i="5" s="1"/>
  <c r="D605" i="34"/>
  <c r="E588" i="34"/>
  <c r="D597" i="34"/>
  <c r="U3" i="5"/>
  <c r="D588" i="34"/>
  <c r="D594" i="34"/>
  <c r="U16" i="5"/>
  <c r="P16" i="5"/>
  <c r="U21" i="5"/>
  <c r="U15" i="5"/>
  <c r="P4" i="5"/>
  <c r="E590" i="34" s="1"/>
  <c r="P20" i="5"/>
  <c r="E595" i="34" s="1"/>
  <c r="Q2" i="5"/>
  <c r="U4" i="5"/>
  <c r="J590" i="34" s="1"/>
  <c r="J588" i="34"/>
  <c r="U5" i="5"/>
  <c r="J597" i="34" s="1"/>
  <c r="U9" i="5"/>
  <c r="U13" i="5"/>
  <c r="J600" i="34" s="1"/>
  <c r="Q13" i="5"/>
  <c r="D569" i="34"/>
  <c r="D575" i="34"/>
  <c r="P15" i="6"/>
  <c r="Q15" i="6" s="1"/>
  <c r="P3" i="6"/>
  <c r="E569" i="34" s="1"/>
  <c r="P17" i="6"/>
  <c r="Q17" i="6" s="1"/>
  <c r="U21" i="6"/>
  <c r="J575" i="34" s="1"/>
  <c r="J580" i="34"/>
  <c r="J573" i="34"/>
  <c r="D573" i="34"/>
  <c r="D576" i="34"/>
  <c r="E578" i="34"/>
  <c r="D585" i="34"/>
  <c r="D581" i="34"/>
  <c r="D578" i="34"/>
  <c r="D582" i="34"/>
  <c r="P8" i="6"/>
  <c r="Q8" i="6" s="1"/>
  <c r="F572" i="34" s="1"/>
  <c r="U17" i="6"/>
  <c r="J574" i="34" s="1"/>
  <c r="Q10" i="6"/>
  <c r="U10" i="6"/>
  <c r="J578" i="34" s="1"/>
  <c r="U19" i="6"/>
  <c r="J569" i="34" s="1"/>
  <c r="Q9" i="6"/>
  <c r="U15" i="6"/>
  <c r="J581" i="34" s="1"/>
  <c r="U8" i="6"/>
  <c r="J572" i="34" s="1"/>
  <c r="U12" i="6"/>
  <c r="U13" i="6"/>
  <c r="P13" i="6"/>
  <c r="Q13" i="6" s="1"/>
  <c r="F582" i="34" s="1"/>
  <c r="U3" i="6"/>
  <c r="J560" i="34"/>
  <c r="P2" i="7"/>
  <c r="Q2" i="7" s="1"/>
  <c r="F548" i="34" s="1"/>
  <c r="U2" i="7"/>
  <c r="D552" i="34"/>
  <c r="D560" i="34"/>
  <c r="D563" i="34"/>
  <c r="E552" i="34"/>
  <c r="D553" i="34"/>
  <c r="E567" i="34"/>
  <c r="D558" i="34"/>
  <c r="U5" i="7"/>
  <c r="D564" i="34"/>
  <c r="E554" i="34"/>
  <c r="U3" i="7"/>
  <c r="J558" i="34" s="1"/>
  <c r="U16" i="7"/>
  <c r="D551" i="34"/>
  <c r="D567" i="34"/>
  <c r="D554" i="34"/>
  <c r="U15" i="7"/>
  <c r="U21" i="7"/>
  <c r="J559" i="34" s="1"/>
  <c r="U20" i="7"/>
  <c r="J553" i="34" s="1"/>
  <c r="Q6" i="7"/>
  <c r="U11" i="7"/>
  <c r="J557" i="34" s="1"/>
  <c r="Q15" i="7"/>
  <c r="F552" i="34" s="1"/>
  <c r="Q8" i="7"/>
  <c r="F567" i="34" s="1"/>
  <c r="Q7" i="7"/>
  <c r="U8" i="7"/>
  <c r="J567" i="34" s="1"/>
  <c r="J548" i="34"/>
  <c r="U12" i="7"/>
  <c r="U19" i="7"/>
  <c r="J550" i="34" s="1"/>
  <c r="D538" i="34"/>
  <c r="D531" i="34"/>
  <c r="D528" i="34"/>
  <c r="D547" i="34"/>
  <c r="U13" i="8"/>
  <c r="J547" i="34" s="1"/>
  <c r="D530" i="34"/>
  <c r="D544" i="34"/>
  <c r="E543" i="34"/>
  <c r="D537" i="34"/>
  <c r="D542" i="34"/>
  <c r="P16" i="8"/>
  <c r="P14" i="8"/>
  <c r="P5" i="8"/>
  <c r="E538" i="34" s="1"/>
  <c r="P3" i="8"/>
  <c r="Q3" i="8" s="1"/>
  <c r="U5" i="8"/>
  <c r="J538" i="34" s="1"/>
  <c r="U16" i="8"/>
  <c r="U3" i="8"/>
  <c r="Q10" i="8"/>
  <c r="U9" i="8"/>
  <c r="U17" i="8"/>
  <c r="U14" i="8"/>
  <c r="D516" i="34"/>
  <c r="D518" i="34"/>
  <c r="D508" i="34"/>
  <c r="D512" i="34"/>
  <c r="D521" i="34"/>
  <c r="D524" i="34"/>
  <c r="U11" i="9"/>
  <c r="U9" i="9"/>
  <c r="Q11" i="9"/>
  <c r="D442" i="34"/>
  <c r="D491" i="34"/>
  <c r="D504" i="34"/>
  <c r="P19" i="10"/>
  <c r="Q19" i="10" s="1"/>
  <c r="D507" i="34"/>
  <c r="P5" i="10"/>
  <c r="Q5" i="10" s="1"/>
  <c r="D506" i="34"/>
  <c r="D494" i="34"/>
  <c r="D505" i="34"/>
  <c r="D497" i="34"/>
  <c r="D489" i="34"/>
  <c r="D502" i="34"/>
  <c r="U12" i="10"/>
  <c r="P2" i="10"/>
  <c r="Q2" i="10" s="1"/>
  <c r="P3" i="10"/>
  <c r="P17" i="10"/>
  <c r="Q17" i="10" s="1"/>
  <c r="P7" i="10"/>
  <c r="Q7" i="10" s="1"/>
  <c r="U5" i="10"/>
  <c r="U2" i="10"/>
  <c r="U19" i="10"/>
  <c r="U7" i="10"/>
  <c r="J498" i="34" s="1"/>
  <c r="P15" i="10"/>
  <c r="U18" i="10"/>
  <c r="U15" i="10"/>
  <c r="U20" i="10"/>
  <c r="U13" i="10"/>
  <c r="P13" i="10"/>
  <c r="Q13" i="10" s="1"/>
  <c r="F504" i="34" s="1"/>
  <c r="U3" i="10"/>
  <c r="U17" i="10"/>
  <c r="E470" i="34"/>
  <c r="D478" i="34"/>
  <c r="D487" i="34"/>
  <c r="D473" i="34"/>
  <c r="P9" i="11"/>
  <c r="P2" i="11"/>
  <c r="Q2" i="11" s="1"/>
  <c r="D480" i="34"/>
  <c r="D468" i="34"/>
  <c r="D475" i="34"/>
  <c r="D474" i="34"/>
  <c r="D483" i="34"/>
  <c r="D481" i="34"/>
  <c r="U12" i="11"/>
  <c r="U7" i="11"/>
  <c r="P11" i="11"/>
  <c r="Q11" i="11" s="1"/>
  <c r="U9" i="11"/>
  <c r="P7" i="11"/>
  <c r="P21" i="11"/>
  <c r="E478" i="34" s="1"/>
  <c r="P10" i="11"/>
  <c r="E476" i="34" s="1"/>
  <c r="U19" i="11"/>
  <c r="U4" i="11"/>
  <c r="U21" i="11"/>
  <c r="J478" i="34" s="1"/>
  <c r="U2" i="11"/>
  <c r="J468" i="34" s="1"/>
  <c r="P14" i="11"/>
  <c r="E481" i="34" s="1"/>
  <c r="U10" i="11"/>
  <c r="J476" i="34" s="1"/>
  <c r="U3" i="11"/>
  <c r="U18" i="11"/>
  <c r="J484" i="34" s="1"/>
  <c r="U11" i="11"/>
  <c r="P18" i="11"/>
  <c r="E484" i="34" s="1"/>
  <c r="U14" i="11"/>
  <c r="P7" i="12"/>
  <c r="Q7" i="12" s="1"/>
  <c r="F453" i="34" s="1"/>
  <c r="P14" i="12"/>
  <c r="E460" i="34" s="1"/>
  <c r="U11" i="12"/>
  <c r="J457" i="34" s="1"/>
  <c r="P13" i="12"/>
  <c r="Q13" i="12" s="1"/>
  <c r="F459" i="34" s="1"/>
  <c r="U13" i="12"/>
  <c r="J459" i="34" s="1"/>
  <c r="U14" i="12"/>
  <c r="J460" i="34" s="1"/>
  <c r="U2" i="12"/>
  <c r="U18" i="12"/>
  <c r="J464" i="34" s="1"/>
  <c r="P18" i="12"/>
  <c r="Q18" i="12" s="1"/>
  <c r="F464" i="34" s="1"/>
  <c r="U15" i="12"/>
  <c r="J461" i="34" s="1"/>
  <c r="U7" i="12"/>
  <c r="J453" i="34" s="1"/>
  <c r="D445" i="34"/>
  <c r="D440" i="34"/>
  <c r="D443" i="34"/>
  <c r="P9" i="13"/>
  <c r="Q9" i="13" s="1"/>
  <c r="D433" i="34"/>
  <c r="D447" i="34"/>
  <c r="D436" i="34"/>
  <c r="D438" i="34"/>
  <c r="D434" i="34"/>
  <c r="D430" i="34"/>
  <c r="D444" i="34"/>
  <c r="D428" i="34"/>
  <c r="P3" i="13"/>
  <c r="P7" i="13"/>
  <c r="E433" i="34" s="1"/>
  <c r="P17" i="13"/>
  <c r="P5" i="13"/>
  <c r="U9" i="13"/>
  <c r="J435" i="34" s="1"/>
  <c r="U7" i="13"/>
  <c r="U6" i="13"/>
  <c r="U3" i="13"/>
  <c r="U20" i="13"/>
  <c r="U5" i="13"/>
  <c r="U10" i="13"/>
  <c r="P19" i="13"/>
  <c r="U19" i="13"/>
  <c r="P8" i="13"/>
  <c r="U14" i="13"/>
  <c r="P14" i="13"/>
  <c r="U18" i="13"/>
  <c r="J446" i="34" s="1"/>
  <c r="U15" i="13"/>
  <c r="J443" i="34" s="1"/>
  <c r="P18" i="13"/>
  <c r="Q18" i="13" s="1"/>
  <c r="F446" i="34" s="1"/>
  <c r="P16" i="13"/>
  <c r="Q16" i="13" s="1"/>
  <c r="Q20" i="13"/>
  <c r="P15" i="13"/>
  <c r="D425" i="34"/>
  <c r="D423" i="34"/>
  <c r="U21" i="14"/>
  <c r="D417" i="34"/>
  <c r="J416" i="34"/>
  <c r="D413" i="34"/>
  <c r="D409" i="34"/>
  <c r="D411" i="34"/>
  <c r="D418" i="34"/>
  <c r="E417" i="34"/>
  <c r="D424" i="34"/>
  <c r="P14" i="14"/>
  <c r="J413" i="34"/>
  <c r="D420" i="34"/>
  <c r="D426" i="34"/>
  <c r="D422" i="34"/>
  <c r="D416" i="34"/>
  <c r="U12" i="14"/>
  <c r="U14" i="14"/>
  <c r="J420" i="34" s="1"/>
  <c r="U7" i="14"/>
  <c r="U20" i="14"/>
  <c r="J409" i="34" s="1"/>
  <c r="U13" i="14"/>
  <c r="J419" i="34" s="1"/>
  <c r="U4" i="14"/>
  <c r="Q20" i="14"/>
  <c r="U6" i="14"/>
  <c r="Q2" i="14"/>
  <c r="U11" i="14"/>
  <c r="U17" i="14"/>
  <c r="J414" i="34" s="1"/>
  <c r="J408" i="34"/>
  <c r="P17" i="14"/>
  <c r="E414" i="34" s="1"/>
  <c r="U15" i="14"/>
  <c r="U18" i="14"/>
  <c r="J427" i="34" s="1"/>
  <c r="Q9" i="14"/>
  <c r="Q13" i="14"/>
  <c r="D401" i="34"/>
  <c r="D404" i="34"/>
  <c r="D407" i="34"/>
  <c r="D400" i="34"/>
  <c r="D402" i="34"/>
  <c r="D388" i="34"/>
  <c r="D403" i="34"/>
  <c r="D389" i="34"/>
  <c r="D391" i="34"/>
  <c r="D392" i="34"/>
  <c r="D390" i="34"/>
  <c r="U19" i="15"/>
  <c r="P14" i="15"/>
  <c r="P18" i="15"/>
  <c r="E392" i="34" s="1"/>
  <c r="P15" i="15"/>
  <c r="E394" i="34" s="1"/>
  <c r="P7" i="15"/>
  <c r="Q7" i="15" s="1"/>
  <c r="P17" i="15"/>
  <c r="Q17" i="15" s="1"/>
  <c r="U18" i="15"/>
  <c r="U8" i="15"/>
  <c r="U7" i="15"/>
  <c r="U14" i="15"/>
  <c r="U13" i="15"/>
  <c r="U20" i="15"/>
  <c r="P20" i="15"/>
  <c r="U15" i="15"/>
  <c r="U17" i="15"/>
  <c r="Q10" i="15"/>
  <c r="P9" i="15"/>
  <c r="Q9" i="15" s="1"/>
  <c r="Q14" i="15"/>
  <c r="U10" i="15"/>
  <c r="U6" i="15"/>
  <c r="J391" i="34" s="1"/>
  <c r="Q6" i="15"/>
  <c r="D353" i="34"/>
  <c r="P15" i="16"/>
  <c r="Q15" i="16" s="1"/>
  <c r="F370" i="34" s="1"/>
  <c r="D374" i="34"/>
  <c r="D381" i="34"/>
  <c r="D377" i="34"/>
  <c r="D385" i="34"/>
  <c r="J386" i="34"/>
  <c r="P21" i="16"/>
  <c r="E387" i="34" s="1"/>
  <c r="E370" i="34"/>
  <c r="D372" i="34"/>
  <c r="D379" i="34"/>
  <c r="D375" i="34"/>
  <c r="D368" i="34"/>
  <c r="D387" i="34"/>
  <c r="D382" i="34"/>
  <c r="D380" i="34"/>
  <c r="U14" i="16"/>
  <c r="J381" i="34" s="1"/>
  <c r="U8" i="16"/>
  <c r="J374" i="34" s="1"/>
  <c r="U10" i="16"/>
  <c r="P10" i="16"/>
  <c r="Q10" i="16" s="1"/>
  <c r="U15" i="16"/>
  <c r="J370" i="34" s="1"/>
  <c r="Q20" i="16"/>
  <c r="U3" i="16"/>
  <c r="P6" i="16"/>
  <c r="E372" i="34" s="1"/>
  <c r="U11" i="16"/>
  <c r="U6" i="16"/>
  <c r="U2" i="16"/>
  <c r="P2" i="16"/>
  <c r="E377" i="34" s="1"/>
  <c r="U21" i="16"/>
  <c r="J383" i="34" s="1"/>
  <c r="D361" i="34"/>
  <c r="P6" i="17"/>
  <c r="D351" i="34"/>
  <c r="D352" i="34"/>
  <c r="D349" i="34"/>
  <c r="D367" i="34"/>
  <c r="E364" i="34"/>
  <c r="D366" i="34"/>
  <c r="D362" i="34"/>
  <c r="D358" i="34"/>
  <c r="P20" i="17"/>
  <c r="E366" i="34" s="1"/>
  <c r="U18" i="17"/>
  <c r="U13" i="17"/>
  <c r="U9" i="17"/>
  <c r="U20" i="17"/>
  <c r="U19" i="17"/>
  <c r="P19" i="17"/>
  <c r="Q21" i="17"/>
  <c r="P14" i="17"/>
  <c r="U6" i="17"/>
  <c r="U21" i="17"/>
  <c r="U14" i="17"/>
  <c r="D333" i="34"/>
  <c r="D334" i="34"/>
  <c r="D340" i="34"/>
  <c r="D345" i="34"/>
  <c r="D338" i="34"/>
  <c r="D336" i="34"/>
  <c r="D343" i="34"/>
  <c r="E343" i="34"/>
  <c r="D346" i="34"/>
  <c r="P21" i="18"/>
  <c r="Q21" i="18" s="1"/>
  <c r="F344" i="34" s="1"/>
  <c r="D329" i="34"/>
  <c r="D331" i="34"/>
  <c r="D347" i="34"/>
  <c r="U17" i="18"/>
  <c r="J333" i="34" s="1"/>
  <c r="P14" i="18"/>
  <c r="Q14" i="18" s="1"/>
  <c r="P6" i="18"/>
  <c r="U12" i="18"/>
  <c r="U18" i="18"/>
  <c r="U14" i="18"/>
  <c r="U9" i="18"/>
  <c r="U21" i="18"/>
  <c r="U11" i="18"/>
  <c r="J345" i="34" s="1"/>
  <c r="U16" i="18"/>
  <c r="U10" i="18"/>
  <c r="Q10" i="18"/>
  <c r="D314" i="34"/>
  <c r="D327" i="34"/>
  <c r="D319" i="34"/>
  <c r="D312" i="34"/>
  <c r="D315" i="34"/>
  <c r="D324" i="34"/>
  <c r="D309" i="34"/>
  <c r="D325" i="34"/>
  <c r="P20" i="19"/>
  <c r="E319" i="34" s="1"/>
  <c r="P15" i="19"/>
  <c r="U20" i="19"/>
  <c r="J319" i="34" s="1"/>
  <c r="U17" i="19"/>
  <c r="U14" i="19"/>
  <c r="P5" i="19"/>
  <c r="Q5" i="19" s="1"/>
  <c r="U5" i="19"/>
  <c r="J327" i="34" s="1"/>
  <c r="U11" i="19"/>
  <c r="J314" i="34" s="1"/>
  <c r="P11" i="19"/>
  <c r="E314" i="34" s="1"/>
  <c r="U13" i="19"/>
  <c r="P9" i="19"/>
  <c r="Q9" i="19" s="1"/>
  <c r="U15" i="19"/>
  <c r="J324" i="34" s="1"/>
  <c r="U9" i="19"/>
  <c r="P4" i="19"/>
  <c r="U4" i="19"/>
  <c r="J315" i="34" s="1"/>
  <c r="U8" i="19"/>
  <c r="J326" i="34" s="1"/>
  <c r="Q17" i="19"/>
  <c r="D291" i="34"/>
  <c r="P21" i="20"/>
  <c r="Q21" i="20" s="1"/>
  <c r="E293" i="34"/>
  <c r="D306" i="34"/>
  <c r="D295" i="34"/>
  <c r="D296" i="34"/>
  <c r="J307" i="34"/>
  <c r="D293" i="34"/>
  <c r="D290" i="34"/>
  <c r="D289" i="34"/>
  <c r="D302" i="34"/>
  <c r="D304" i="34"/>
  <c r="D299" i="34"/>
  <c r="P11" i="20"/>
  <c r="Q11" i="20" s="1"/>
  <c r="U15" i="20"/>
  <c r="J304" i="34" s="1"/>
  <c r="U14" i="20"/>
  <c r="P15" i="20"/>
  <c r="Q15" i="20" s="1"/>
  <c r="U7" i="20"/>
  <c r="U17" i="20"/>
  <c r="J303" i="34" s="1"/>
  <c r="U4" i="20"/>
  <c r="P8" i="20"/>
  <c r="U8" i="20"/>
  <c r="U9" i="20"/>
  <c r="Q9" i="20"/>
  <c r="Q14" i="20"/>
  <c r="U11" i="20"/>
  <c r="D271" i="34"/>
  <c r="D279" i="34"/>
  <c r="D269" i="34"/>
  <c r="D284" i="34"/>
  <c r="U6" i="21"/>
  <c r="U8" i="21"/>
  <c r="J283" i="34" s="1"/>
  <c r="D263" i="34"/>
  <c r="D264" i="34"/>
  <c r="U15" i="22"/>
  <c r="D262" i="34"/>
  <c r="D257" i="34"/>
  <c r="D254" i="34"/>
  <c r="D267" i="34"/>
  <c r="P4" i="22"/>
  <c r="Q4" i="22" s="1"/>
  <c r="Q15" i="22"/>
  <c r="P7" i="22"/>
  <c r="E250" i="34" s="1"/>
  <c r="U7" i="22"/>
  <c r="U5" i="22"/>
  <c r="U4" i="22"/>
  <c r="Q5" i="22"/>
  <c r="U6" i="22"/>
  <c r="D229" i="34"/>
  <c r="D232" i="34"/>
  <c r="D235" i="34"/>
  <c r="P21" i="23"/>
  <c r="P14" i="23"/>
  <c r="U7" i="23"/>
  <c r="Q16" i="23"/>
  <c r="U13" i="23"/>
  <c r="J243" i="34" s="1"/>
  <c r="U17" i="23"/>
  <c r="U5" i="23"/>
  <c r="J237" i="34" s="1"/>
  <c r="U19" i="23"/>
  <c r="P13" i="23"/>
  <c r="E243" i="34" s="1"/>
  <c r="P19" i="23"/>
  <c r="Q19" i="23" s="1"/>
  <c r="P11" i="23"/>
  <c r="E229" i="34" s="1"/>
  <c r="U6" i="23"/>
  <c r="U11" i="23"/>
  <c r="P6" i="23"/>
  <c r="E242" i="34" s="1"/>
  <c r="U21" i="23"/>
  <c r="U16" i="23"/>
  <c r="J230" i="34" s="1"/>
  <c r="P5" i="23"/>
  <c r="Q5" i="23" s="1"/>
  <c r="P20" i="24"/>
  <c r="E226" i="34" s="1"/>
  <c r="U5" i="24"/>
  <c r="J211" i="34" s="1"/>
  <c r="P6" i="24"/>
  <c r="E212" i="34" s="1"/>
  <c r="P13" i="24"/>
  <c r="Q13" i="24" s="1"/>
  <c r="F219" i="34" s="1"/>
  <c r="U18" i="24"/>
  <c r="J224" i="34" s="1"/>
  <c r="U7" i="24"/>
  <c r="J213" i="34" s="1"/>
  <c r="P9" i="24"/>
  <c r="E215" i="34" s="1"/>
  <c r="U21" i="24"/>
  <c r="J227" i="34" s="1"/>
  <c r="U6" i="24"/>
  <c r="J212" i="34" s="1"/>
  <c r="P17" i="24"/>
  <c r="Q17" i="24" s="1"/>
  <c r="F223" i="34" s="1"/>
  <c r="U17" i="24"/>
  <c r="J223" i="34" s="1"/>
  <c r="P8" i="24"/>
  <c r="E214" i="34" s="1"/>
  <c r="U20" i="24"/>
  <c r="J226" i="34" s="1"/>
  <c r="U9" i="24"/>
  <c r="J215" i="34" s="1"/>
  <c r="U13" i="24"/>
  <c r="J219" i="34" s="1"/>
  <c r="U3" i="24"/>
  <c r="J209" i="34" s="1"/>
  <c r="Q14" i="24"/>
  <c r="F220" i="34" s="1"/>
  <c r="U14" i="24"/>
  <c r="J220" i="34" s="1"/>
  <c r="Q20" i="24"/>
  <c r="F226" i="34" s="1"/>
  <c r="P18" i="24"/>
  <c r="E224" i="34" s="1"/>
  <c r="U12" i="25"/>
  <c r="E192" i="34"/>
  <c r="D196" i="34"/>
  <c r="D192" i="34"/>
  <c r="D200" i="34"/>
  <c r="D190" i="34"/>
  <c r="E190" i="34"/>
  <c r="E191" i="34"/>
  <c r="U7" i="25"/>
  <c r="D198" i="34"/>
  <c r="D207" i="34"/>
  <c r="J204" i="34"/>
  <c r="D203" i="34"/>
  <c r="D206" i="34"/>
  <c r="D199" i="34"/>
  <c r="D202" i="34"/>
  <c r="U16" i="25"/>
  <c r="U11" i="25"/>
  <c r="J202" i="34" s="1"/>
  <c r="U5" i="25"/>
  <c r="Q3" i="25"/>
  <c r="U2" i="25"/>
  <c r="Q17" i="25"/>
  <c r="P10" i="25"/>
  <c r="E195" i="34" s="1"/>
  <c r="U17" i="25"/>
  <c r="U10" i="25"/>
  <c r="Q21" i="25"/>
  <c r="U21" i="25"/>
  <c r="J191" i="34" s="1"/>
  <c r="U9" i="25"/>
  <c r="U6" i="25"/>
  <c r="U4" i="25"/>
  <c r="D180" i="34"/>
  <c r="D168" i="34"/>
  <c r="D176" i="34"/>
  <c r="D171" i="34"/>
  <c r="P19" i="26"/>
  <c r="Q19" i="26" s="1"/>
  <c r="D186" i="34"/>
  <c r="P20" i="26"/>
  <c r="E186" i="34" s="1"/>
  <c r="D175" i="34"/>
  <c r="D170" i="34"/>
  <c r="U19" i="26"/>
  <c r="U15" i="26"/>
  <c r="U20" i="26"/>
  <c r="P3" i="26"/>
  <c r="U3" i="26"/>
  <c r="P9" i="26"/>
  <c r="U9" i="26"/>
  <c r="U18" i="26"/>
  <c r="J184" i="34" s="1"/>
  <c r="P17" i="26"/>
  <c r="Q17" i="26" s="1"/>
  <c r="U17" i="26"/>
  <c r="J172" i="34" s="1"/>
  <c r="Q18" i="26"/>
  <c r="F184" i="34" s="1"/>
  <c r="Q14" i="26"/>
  <c r="U14" i="26"/>
  <c r="P6" i="26"/>
  <c r="E176" i="34" s="1"/>
  <c r="U6" i="26"/>
  <c r="D161" i="34"/>
  <c r="D163" i="34"/>
  <c r="D167" i="34"/>
  <c r="D155" i="34"/>
  <c r="D149" i="34"/>
  <c r="P7" i="27"/>
  <c r="Q7" i="27" s="1"/>
  <c r="U19" i="27"/>
  <c r="U7" i="27"/>
  <c r="U4" i="27"/>
  <c r="Q5" i="27"/>
  <c r="U5" i="27"/>
  <c r="P18" i="27"/>
  <c r="U18" i="27"/>
  <c r="U20" i="27"/>
  <c r="P20" i="27"/>
  <c r="D141" i="34"/>
  <c r="U19" i="28"/>
  <c r="J145" i="34" s="1"/>
  <c r="P5" i="28"/>
  <c r="Q5" i="28" s="1"/>
  <c r="F147" i="34" s="1"/>
  <c r="D137" i="34"/>
  <c r="D143" i="34"/>
  <c r="D136" i="34"/>
  <c r="D140" i="34"/>
  <c r="P4" i="28"/>
  <c r="P9" i="28"/>
  <c r="D144" i="34"/>
  <c r="D131" i="34"/>
  <c r="U18" i="28"/>
  <c r="J144" i="34" s="1"/>
  <c r="U3" i="28"/>
  <c r="Q19" i="28"/>
  <c r="F145" i="34" s="1"/>
  <c r="P11" i="28"/>
  <c r="Q11" i="28" s="1"/>
  <c r="F142" i="34" s="1"/>
  <c r="U8" i="28"/>
  <c r="U17" i="28"/>
  <c r="U11" i="28"/>
  <c r="P8" i="28"/>
  <c r="P16" i="28"/>
  <c r="Q16" i="28" s="1"/>
  <c r="U16" i="28"/>
  <c r="J128" i="34" s="1"/>
  <c r="U6" i="28"/>
  <c r="Q3" i="28"/>
  <c r="U9" i="28"/>
  <c r="J141" i="34" s="1"/>
  <c r="U5" i="28"/>
  <c r="J147" i="34" s="1"/>
  <c r="D112" i="34"/>
  <c r="D121" i="34"/>
  <c r="D119" i="34"/>
  <c r="D125" i="34"/>
  <c r="D109" i="34"/>
  <c r="D116" i="34"/>
  <c r="P5" i="29"/>
  <c r="E125" i="34" s="1"/>
  <c r="D118" i="34"/>
  <c r="D122" i="34"/>
  <c r="D124" i="34"/>
  <c r="D110" i="34"/>
  <c r="P14" i="29"/>
  <c r="E109" i="34" s="1"/>
  <c r="U15" i="29"/>
  <c r="U2" i="29"/>
  <c r="U20" i="29"/>
  <c r="J111" i="34" s="1"/>
  <c r="P11" i="29"/>
  <c r="P2" i="29"/>
  <c r="P21" i="29"/>
  <c r="E127" i="34" s="1"/>
  <c r="U21" i="29"/>
  <c r="J119" i="34" s="1"/>
  <c r="P12" i="29"/>
  <c r="U8" i="29"/>
  <c r="U11" i="29"/>
  <c r="J108" i="34" s="1"/>
  <c r="P8" i="29"/>
  <c r="P17" i="29"/>
  <c r="E123" i="34" s="1"/>
  <c r="U17" i="29"/>
  <c r="J123" i="34" s="1"/>
  <c r="U3" i="29"/>
  <c r="J121" i="34" s="1"/>
  <c r="P9" i="29"/>
  <c r="U14" i="29"/>
  <c r="J109" i="34" s="1"/>
  <c r="U12" i="29"/>
  <c r="U5" i="29"/>
  <c r="U13" i="29"/>
  <c r="U9" i="29"/>
  <c r="P4" i="29"/>
  <c r="Q4" i="29" s="1"/>
  <c r="U4" i="29"/>
  <c r="J120" i="34" s="1"/>
  <c r="P20" i="29"/>
  <c r="Q20" i="29" s="1"/>
  <c r="P13" i="29"/>
  <c r="Q13" i="29" s="1"/>
  <c r="U12" i="24"/>
  <c r="J218" i="34" s="1"/>
  <c r="D218" i="34"/>
  <c r="Q9" i="7"/>
  <c r="F560" i="34" s="1"/>
  <c r="E560" i="34"/>
  <c r="Q8" i="15"/>
  <c r="Q7" i="21"/>
  <c r="U2" i="9"/>
  <c r="D526" i="34"/>
  <c r="U9" i="23"/>
  <c r="J238" i="34" s="1"/>
  <c r="Q21" i="28"/>
  <c r="Q15" i="12"/>
  <c r="F461" i="34" s="1"/>
  <c r="Q18" i="16"/>
  <c r="Q13" i="19"/>
  <c r="U18" i="9"/>
  <c r="D513" i="34"/>
  <c r="Q17" i="16"/>
  <c r="E374" i="34"/>
  <c r="P9" i="23"/>
  <c r="Q7" i="6"/>
  <c r="P9" i="12"/>
  <c r="D455" i="34"/>
  <c r="Q6" i="22"/>
  <c r="U11" i="8"/>
  <c r="D540" i="34"/>
  <c r="Q11" i="12"/>
  <c r="F457" i="34" s="1"/>
  <c r="Q19" i="27"/>
  <c r="Q16" i="25"/>
  <c r="P21" i="27"/>
  <c r="D152" i="34"/>
  <c r="Q4" i="11"/>
  <c r="P2" i="27"/>
  <c r="E165" i="34" s="1"/>
  <c r="D165" i="34"/>
  <c r="Q7" i="14"/>
  <c r="Q9" i="18"/>
  <c r="U9" i="22"/>
  <c r="J255" i="34" s="1"/>
  <c r="D251" i="34"/>
  <c r="U13" i="13"/>
  <c r="U7" i="18"/>
  <c r="D335" i="34"/>
  <c r="U21" i="12"/>
  <c r="J467" i="34" s="1"/>
  <c r="D467" i="34"/>
  <c r="Q3" i="29"/>
  <c r="U19" i="20"/>
  <c r="J294" i="34" s="1"/>
  <c r="D294" i="34"/>
  <c r="U5" i="17"/>
  <c r="D357" i="34"/>
  <c r="U20" i="21"/>
  <c r="D285" i="34"/>
  <c r="Q3" i="24"/>
  <c r="F209" i="34" s="1"/>
  <c r="D209" i="34"/>
  <c r="U11" i="27"/>
  <c r="J158" i="34" s="1"/>
  <c r="D158" i="34"/>
  <c r="U3" i="22"/>
  <c r="J266" i="34" s="1"/>
  <c r="D266" i="34"/>
  <c r="P13" i="13"/>
  <c r="Q4" i="20"/>
  <c r="P6" i="19"/>
  <c r="E311" i="34" s="1"/>
  <c r="D311" i="34"/>
  <c r="U4" i="12"/>
  <c r="J450" i="34" s="1"/>
  <c r="D450" i="34"/>
  <c r="D169" i="34"/>
  <c r="U4" i="23"/>
  <c r="J233" i="34" s="1"/>
  <c r="D233" i="34"/>
  <c r="P19" i="18"/>
  <c r="E345" i="34" s="1"/>
  <c r="D341" i="34"/>
  <c r="P16" i="26"/>
  <c r="E169" i="34" s="1"/>
  <c r="U17" i="7"/>
  <c r="J549" i="34" s="1"/>
  <c r="D549" i="34"/>
  <c r="U16" i="14"/>
  <c r="J421" i="34" s="1"/>
  <c r="D421" i="34"/>
  <c r="U5" i="12"/>
  <c r="J451" i="34" s="1"/>
  <c r="D451" i="34"/>
  <c r="U15" i="17"/>
  <c r="D350" i="34"/>
  <c r="Q17" i="23"/>
  <c r="P13" i="26"/>
  <c r="E181" i="34" s="1"/>
  <c r="D181" i="34"/>
  <c r="P6" i="29"/>
  <c r="E116" i="34" s="1"/>
  <c r="U5" i="9"/>
  <c r="J522" i="34" s="1"/>
  <c r="D522" i="34"/>
  <c r="U11" i="15"/>
  <c r="D395" i="34"/>
  <c r="Q10" i="14"/>
  <c r="F419" i="34" s="1"/>
  <c r="E419" i="34"/>
  <c r="U10" i="20"/>
  <c r="J292" i="34" s="1"/>
  <c r="D292" i="34"/>
  <c r="P15" i="21"/>
  <c r="D272" i="34"/>
  <c r="Q21" i="24"/>
  <c r="F227" i="34" s="1"/>
  <c r="E227" i="34"/>
  <c r="U20" i="22"/>
  <c r="J253" i="34" s="1"/>
  <c r="D253" i="34"/>
  <c r="U12" i="22"/>
  <c r="D259" i="34"/>
  <c r="Q6" i="14"/>
  <c r="E422" i="34"/>
  <c r="U4" i="24"/>
  <c r="J210" i="34" s="1"/>
  <c r="D210" i="34"/>
  <c r="Q12" i="18"/>
  <c r="Q3" i="14"/>
  <c r="F416" i="34" s="1"/>
  <c r="E416" i="34"/>
  <c r="U3" i="17"/>
  <c r="D356" i="34"/>
  <c r="U20" i="8"/>
  <c r="D532" i="34"/>
  <c r="U6" i="7"/>
  <c r="J555" i="34" s="1"/>
  <c r="D555" i="34"/>
  <c r="U10" i="7"/>
  <c r="J565" i="34" s="1"/>
  <c r="D565" i="34"/>
  <c r="Q18" i="17"/>
  <c r="E367" i="34"/>
  <c r="U5" i="20"/>
  <c r="D288" i="34"/>
  <c r="Q9" i="5"/>
  <c r="Q14" i="23"/>
  <c r="P5" i="18"/>
  <c r="E331" i="34" s="1"/>
  <c r="D328" i="34"/>
  <c r="Q17" i="18"/>
  <c r="P12" i="26"/>
  <c r="E177" i="34" s="1"/>
  <c r="D177" i="34"/>
  <c r="U12" i="27"/>
  <c r="D148" i="34"/>
  <c r="Q4" i="16"/>
  <c r="U14" i="23"/>
  <c r="Q5" i="25"/>
  <c r="U15" i="9"/>
  <c r="D509" i="34"/>
  <c r="Q4" i="25"/>
  <c r="U9" i="27"/>
  <c r="D164" i="34"/>
  <c r="U20" i="5"/>
  <c r="J595" i="34" s="1"/>
  <c r="U10" i="21"/>
  <c r="D275" i="34"/>
  <c r="P9" i="17"/>
  <c r="P15" i="25"/>
  <c r="E200" i="34" s="1"/>
  <c r="U19" i="12"/>
  <c r="J465" i="34" s="1"/>
  <c r="P2" i="22"/>
  <c r="D256" i="34"/>
  <c r="P15" i="29"/>
  <c r="E117" i="34" s="1"/>
  <c r="P9" i="22"/>
  <c r="Q2" i="28"/>
  <c r="E131" i="34"/>
  <c r="Q19" i="6"/>
  <c r="D435" i="34"/>
  <c r="P15" i="27"/>
  <c r="D153" i="34"/>
  <c r="Q9" i="9"/>
  <c r="Q6" i="6"/>
  <c r="Q8" i="19"/>
  <c r="Q21" i="6"/>
  <c r="U13" i="27"/>
  <c r="D156" i="34"/>
  <c r="U6" i="29"/>
  <c r="U17" i="5"/>
  <c r="J603" i="34" s="1"/>
  <c r="D591" i="34"/>
  <c r="U11" i="10"/>
  <c r="J503" i="34" s="1"/>
  <c r="D503" i="34"/>
  <c r="U4" i="9"/>
  <c r="D525" i="34"/>
  <c r="U19" i="21"/>
  <c r="D278" i="34"/>
  <c r="Q12" i="10"/>
  <c r="U15" i="25"/>
  <c r="J188" i="34" s="1"/>
  <c r="Q21" i="5"/>
  <c r="U8" i="13"/>
  <c r="U14" i="22"/>
  <c r="D261" i="34"/>
  <c r="U10" i="24"/>
  <c r="J216" i="34" s="1"/>
  <c r="D216" i="34"/>
  <c r="U19" i="25"/>
  <c r="J201" i="34" s="1"/>
  <c r="D201" i="34"/>
  <c r="Q15" i="14"/>
  <c r="U4" i="26"/>
  <c r="D178" i="34"/>
  <c r="U18" i="8"/>
  <c r="U6" i="5"/>
  <c r="D604" i="34"/>
  <c r="P2" i="18"/>
  <c r="U19" i="29"/>
  <c r="D127" i="34"/>
  <c r="U8" i="24"/>
  <c r="J214" i="34" s="1"/>
  <c r="P5" i="7"/>
  <c r="E551" i="34" s="1"/>
  <c r="U4" i="10"/>
  <c r="P17" i="11"/>
  <c r="D472" i="34"/>
  <c r="U20" i="11"/>
  <c r="D471" i="34"/>
  <c r="P10" i="23"/>
  <c r="D231" i="34"/>
  <c r="U13" i="28"/>
  <c r="D135" i="34"/>
  <c r="U20" i="23"/>
  <c r="D236" i="34"/>
  <c r="U10" i="9"/>
  <c r="E147" i="34"/>
  <c r="P21" i="22"/>
  <c r="D265" i="34"/>
  <c r="Q11" i="16"/>
  <c r="U14" i="27"/>
  <c r="D157" i="34"/>
  <c r="U7" i="28"/>
  <c r="D146" i="34"/>
  <c r="Q21" i="7"/>
  <c r="E559" i="34"/>
  <c r="Q6" i="13"/>
  <c r="U2" i="6"/>
  <c r="J587" i="34" s="1"/>
  <c r="D587" i="34"/>
  <c r="P10" i="27"/>
  <c r="D154" i="34"/>
  <c r="P16" i="9"/>
  <c r="D515" i="34"/>
  <c r="Q14" i="5"/>
  <c r="U2" i="21"/>
  <c r="J287" i="34" s="1"/>
  <c r="D287" i="34"/>
  <c r="U5" i="26"/>
  <c r="D187" i="34"/>
  <c r="Q4" i="6"/>
  <c r="F570" i="34" s="1"/>
  <c r="E570" i="34"/>
  <c r="P13" i="11"/>
  <c r="D479" i="34"/>
  <c r="U3" i="19"/>
  <c r="D316" i="34"/>
  <c r="Q17" i="8"/>
  <c r="Q8" i="16"/>
  <c r="Q18" i="25"/>
  <c r="D194" i="34"/>
  <c r="U18" i="29"/>
  <c r="Q4" i="14"/>
  <c r="E418" i="34"/>
  <c r="U6" i="20"/>
  <c r="D298" i="34"/>
  <c r="P16" i="27"/>
  <c r="E162" i="34" s="1"/>
  <c r="D162" i="34"/>
  <c r="Q12" i="7"/>
  <c r="E562" i="34"/>
  <c r="U12" i="28"/>
  <c r="J138" i="34" s="1"/>
  <c r="D138" i="34"/>
  <c r="Q6" i="24"/>
  <c r="F212" i="34" s="1"/>
  <c r="Q16" i="6"/>
  <c r="D583" i="34"/>
  <c r="D593" i="34"/>
  <c r="U16" i="29"/>
  <c r="D113" i="34"/>
  <c r="Q8" i="12"/>
  <c r="F454" i="34" s="1"/>
  <c r="E454" i="34"/>
  <c r="U2" i="23"/>
  <c r="D228" i="34"/>
  <c r="Q18" i="10"/>
  <c r="U6" i="12"/>
  <c r="J452" i="34" s="1"/>
  <c r="D452" i="34"/>
  <c r="Q13" i="15"/>
  <c r="U10" i="23"/>
  <c r="J231" i="34" s="1"/>
  <c r="U13" i="9"/>
  <c r="J519" i="34" s="1"/>
  <c r="P21" i="21"/>
  <c r="D274" i="34"/>
  <c r="P6" i="27"/>
  <c r="D151" i="34"/>
  <c r="Q12" i="11"/>
  <c r="U16" i="15"/>
  <c r="J393" i="34" s="1"/>
  <c r="D393" i="34"/>
  <c r="Q4" i="13"/>
  <c r="D431" i="34"/>
  <c r="P10" i="22"/>
  <c r="D255" i="34"/>
  <c r="U12" i="12"/>
  <c r="J458" i="34" s="1"/>
  <c r="D458" i="34"/>
  <c r="Q14" i="10"/>
  <c r="D499" i="34"/>
  <c r="P18" i="29"/>
  <c r="E115" i="34" s="1"/>
  <c r="E344" i="34"/>
  <c r="U3" i="27"/>
  <c r="D150" i="34"/>
  <c r="P5" i="6"/>
  <c r="E571" i="34" s="1"/>
  <c r="Q5" i="5"/>
  <c r="E469" i="34"/>
  <c r="P19" i="19"/>
  <c r="E323" i="34" s="1"/>
  <c r="D323" i="34"/>
  <c r="P13" i="18"/>
  <c r="E338" i="34" s="1"/>
  <c r="D342" i="34"/>
  <c r="U3" i="23"/>
  <c r="J239" i="34" s="1"/>
  <c r="D239" i="34"/>
  <c r="U8" i="11"/>
  <c r="D482" i="34"/>
  <c r="P10" i="29"/>
  <c r="D126" i="34"/>
  <c r="Q9" i="8"/>
  <c r="U3" i="15"/>
  <c r="J406" i="34" s="1"/>
  <c r="D406" i="34"/>
  <c r="U12" i="20"/>
  <c r="J300" i="34" s="1"/>
  <c r="D300" i="34"/>
  <c r="Q13" i="17"/>
  <c r="U16" i="22"/>
  <c r="J249" i="34" s="1"/>
  <c r="D249" i="34"/>
  <c r="Q5" i="24"/>
  <c r="F211" i="34" s="1"/>
  <c r="E211" i="34"/>
  <c r="Q18" i="18"/>
  <c r="Q18" i="14"/>
  <c r="E427" i="34"/>
  <c r="U7" i="16"/>
  <c r="J376" i="34" s="1"/>
  <c r="D376" i="34"/>
  <c r="U16" i="10"/>
  <c r="D500" i="34"/>
  <c r="Q14" i="19"/>
  <c r="U11" i="5"/>
  <c r="D606" i="34"/>
  <c r="Q19" i="15"/>
  <c r="Q19" i="16"/>
  <c r="Q4" i="7"/>
  <c r="P2" i="13"/>
  <c r="D437" i="34"/>
  <c r="U20" i="18"/>
  <c r="J332" i="34" s="1"/>
  <c r="D332" i="34"/>
  <c r="U16" i="11"/>
  <c r="D485" i="34"/>
  <c r="P16" i="21"/>
  <c r="Q14" i="6"/>
  <c r="U6" i="18"/>
  <c r="U10" i="17"/>
  <c r="J360" i="34" s="1"/>
  <c r="D360" i="34"/>
  <c r="U3" i="21"/>
  <c r="J282" i="34" s="1"/>
  <c r="D282" i="34"/>
  <c r="P14" i="21"/>
  <c r="E280" i="34" s="1"/>
  <c r="D280" i="34"/>
  <c r="P10" i="13"/>
  <c r="P8" i="11"/>
  <c r="E474" i="34" s="1"/>
  <c r="Q7" i="20"/>
  <c r="E290" i="34"/>
  <c r="U6" i="27"/>
  <c r="J151" i="34" s="1"/>
  <c r="P7" i="25"/>
  <c r="Q3" i="7"/>
  <c r="E558" i="34"/>
  <c r="U16" i="17"/>
  <c r="J355" i="34" s="1"/>
  <c r="D355" i="34"/>
  <c r="U8" i="22"/>
  <c r="D252" i="34"/>
  <c r="U18" i="25"/>
  <c r="U8" i="25"/>
  <c r="D205" i="34"/>
  <c r="U16" i="6"/>
  <c r="J583" i="34" s="1"/>
  <c r="U15" i="11"/>
  <c r="J477" i="34" s="1"/>
  <c r="D477" i="34"/>
  <c r="U11" i="6"/>
  <c r="J576" i="34" s="1"/>
  <c r="D577" i="34"/>
  <c r="Q3" i="5"/>
  <c r="U8" i="8"/>
  <c r="D533" i="34"/>
  <c r="Q9" i="25"/>
  <c r="U16" i="13"/>
  <c r="U18" i="19"/>
  <c r="J320" i="34" s="1"/>
  <c r="D320" i="34"/>
  <c r="Q13" i="8"/>
  <c r="Q18" i="28"/>
  <c r="P3" i="9"/>
  <c r="D517" i="34"/>
  <c r="P10" i="19"/>
  <c r="E321" i="34" s="1"/>
  <c r="D321" i="34"/>
  <c r="P15" i="28"/>
  <c r="D130" i="34"/>
  <c r="U21" i="10"/>
  <c r="J505" i="34" s="1"/>
  <c r="U8" i="17"/>
  <c r="D363" i="34"/>
  <c r="P13" i="21"/>
  <c r="D270" i="34"/>
  <c r="Q8" i="21"/>
  <c r="D283" i="34"/>
  <c r="Q16" i="18"/>
  <c r="P19" i="22"/>
  <c r="D260" i="34"/>
  <c r="U20" i="25"/>
  <c r="J189" i="34" s="1"/>
  <c r="D189" i="34"/>
  <c r="U6" i="10"/>
  <c r="D496" i="34"/>
  <c r="Q6" i="28"/>
  <c r="Q18" i="20"/>
  <c r="P13" i="16"/>
  <c r="E385" i="34" s="1"/>
  <c r="U19" i="14"/>
  <c r="J415" i="34" s="1"/>
  <c r="D415" i="34"/>
  <c r="U5" i="14"/>
  <c r="D410" i="34"/>
  <c r="Q6" i="25"/>
  <c r="F190" i="34" s="1"/>
  <c r="U2" i="8"/>
  <c r="J546" i="34" s="1"/>
  <c r="D546" i="34"/>
  <c r="U8" i="9"/>
  <c r="D520" i="34"/>
  <c r="P12" i="9"/>
  <c r="D511" i="34"/>
  <c r="P8" i="18"/>
  <c r="D339" i="34"/>
  <c r="Q11" i="25"/>
  <c r="F202" i="34" s="1"/>
  <c r="E202" i="34"/>
  <c r="P17" i="17"/>
  <c r="D359" i="34"/>
  <c r="P9" i="21"/>
  <c r="E286" i="34" s="1"/>
  <c r="D286" i="34"/>
  <c r="Q2" i="25"/>
  <c r="U4" i="8"/>
  <c r="J541" i="34" s="1"/>
  <c r="D541" i="34"/>
  <c r="Q17" i="20"/>
  <c r="F303" i="34" s="1"/>
  <c r="Q21" i="14"/>
  <c r="F408" i="34" s="1"/>
  <c r="E408" i="34"/>
  <c r="U18" i="23"/>
  <c r="J240" i="34" s="1"/>
  <c r="D240" i="34"/>
  <c r="Q16" i="7"/>
  <c r="U5" i="16"/>
  <c r="D378" i="34"/>
  <c r="U11" i="24"/>
  <c r="J217" i="34" s="1"/>
  <c r="D217" i="34"/>
  <c r="U7" i="29"/>
  <c r="J112" i="34" s="1"/>
  <c r="U2" i="20"/>
  <c r="D297" i="34"/>
  <c r="D160" i="34"/>
  <c r="U20" i="9"/>
  <c r="D523" i="34"/>
  <c r="P14" i="9"/>
  <c r="E527" i="34" s="1"/>
  <c r="D527" i="34"/>
  <c r="P6" i="21"/>
  <c r="U12" i="13"/>
  <c r="D432" i="34"/>
  <c r="U7" i="17"/>
  <c r="D348" i="34"/>
  <c r="U4" i="21"/>
  <c r="D281" i="34"/>
  <c r="U18" i="21"/>
  <c r="J273" i="34" s="1"/>
  <c r="D273" i="34"/>
  <c r="Q11" i="18"/>
  <c r="P21" i="19"/>
  <c r="E310" i="34" s="1"/>
  <c r="D310" i="34"/>
  <c r="U5" i="11"/>
  <c r="D486" i="34"/>
  <c r="Q3" i="16"/>
  <c r="P12" i="5"/>
  <c r="D596" i="34"/>
  <c r="P7" i="5"/>
  <c r="E593" i="34" s="1"/>
  <c r="U13" i="16"/>
  <c r="J385" i="34" s="1"/>
  <c r="Q20" i="7"/>
  <c r="F553" i="34" s="1"/>
  <c r="E553" i="34"/>
  <c r="Q16" i="14"/>
  <c r="U10" i="26"/>
  <c r="D182" i="34"/>
  <c r="U2" i="15"/>
  <c r="D396" i="34"/>
  <c r="P21" i="9"/>
  <c r="D510" i="34"/>
  <c r="U6" i="9"/>
  <c r="D514" i="34"/>
  <c r="P5" i="21"/>
  <c r="D276" i="34"/>
  <c r="E383" i="34"/>
  <c r="Q20" i="6"/>
  <c r="F573" i="34" s="1"/>
  <c r="E573" i="34"/>
  <c r="U8" i="26"/>
  <c r="D183" i="34"/>
  <c r="Q19" i="11"/>
  <c r="Q8" i="14"/>
  <c r="F426" i="34" s="1"/>
  <c r="E426" i="34"/>
  <c r="U12" i="23"/>
  <c r="J247" i="34" s="1"/>
  <c r="D247" i="34"/>
  <c r="Q12" i="14"/>
  <c r="E424" i="34"/>
  <c r="P12" i="22"/>
  <c r="Q12" i="6"/>
  <c r="P10" i="28"/>
  <c r="E132" i="34" s="1"/>
  <c r="D132" i="34"/>
  <c r="U21" i="8"/>
  <c r="D534" i="34"/>
  <c r="Q3" i="11"/>
  <c r="P12" i="17"/>
  <c r="D354" i="34"/>
  <c r="U15" i="23"/>
  <c r="D244" i="34"/>
  <c r="P7" i="26"/>
  <c r="E179" i="34" s="1"/>
  <c r="D179" i="34"/>
  <c r="U15" i="21"/>
  <c r="J272" i="34" s="1"/>
  <c r="P11" i="13"/>
  <c r="D439" i="34"/>
  <c r="U21" i="26"/>
  <c r="J174" i="34" s="1"/>
  <c r="D174" i="34"/>
  <c r="U21" i="27"/>
  <c r="U7" i="19"/>
  <c r="D308" i="34"/>
  <c r="U14" i="28"/>
  <c r="J133" i="34" s="1"/>
  <c r="D133" i="34"/>
  <c r="Q13" i="7"/>
  <c r="U2" i="26"/>
  <c r="J180" i="34" s="1"/>
  <c r="Q14" i="7"/>
  <c r="P9" i="16"/>
  <c r="E384" i="34" s="1"/>
  <c r="D384" i="34"/>
  <c r="U17" i="12"/>
  <c r="J463" i="34" s="1"/>
  <c r="D463" i="34"/>
  <c r="U21" i="15"/>
  <c r="J405" i="34" s="1"/>
  <c r="D405" i="34"/>
  <c r="Q15" i="26"/>
  <c r="Q12" i="8"/>
  <c r="U13" i="20"/>
  <c r="D305" i="34"/>
  <c r="Q7" i="24"/>
  <c r="F213" i="34" s="1"/>
  <c r="E213" i="34"/>
  <c r="Q11" i="7"/>
  <c r="Q11" i="14"/>
  <c r="E412" i="34"/>
  <c r="U16" i="19"/>
  <c r="D313" i="34"/>
  <c r="Q14" i="27"/>
  <c r="Q4" i="27"/>
  <c r="P11" i="22"/>
  <c r="E257" i="34" s="1"/>
  <c r="D248" i="34"/>
  <c r="P17" i="27"/>
  <c r="E160" i="34" s="1"/>
  <c r="D139" i="34"/>
  <c r="Q15" i="18"/>
  <c r="Q6" i="11"/>
  <c r="F470" i="34" s="1"/>
  <c r="D470" i="34"/>
  <c r="Q15" i="8"/>
  <c r="U20" i="12"/>
  <c r="J466" i="34" s="1"/>
  <c r="D466" i="34"/>
  <c r="U10" i="8"/>
  <c r="D543" i="34"/>
  <c r="P9" i="10"/>
  <c r="D493" i="34"/>
  <c r="P4" i="26"/>
  <c r="E170" i="34" s="1"/>
  <c r="U4" i="17"/>
  <c r="D364" i="34"/>
  <c r="U18" i="7"/>
  <c r="J561" i="34" s="1"/>
  <c r="D561" i="34"/>
  <c r="U12" i="16"/>
  <c r="P11" i="5"/>
  <c r="E597" i="34" s="1"/>
  <c r="P2" i="20"/>
  <c r="E297" i="34" s="1"/>
  <c r="U14" i="10"/>
  <c r="U19" i="24"/>
  <c r="J225" i="34" s="1"/>
  <c r="U18" i="5"/>
  <c r="J601" i="34" s="1"/>
  <c r="P18" i="5"/>
  <c r="E601" i="34" s="1"/>
  <c r="P4" i="23"/>
  <c r="E230" i="34" s="1"/>
  <c r="P4" i="21"/>
  <c r="P5" i="9"/>
  <c r="P19" i="12"/>
  <c r="E465" i="34" s="1"/>
  <c r="P10" i="17"/>
  <c r="P10" i="24"/>
  <c r="E216" i="34" s="1"/>
  <c r="U17" i="27"/>
  <c r="J160" i="34" s="1"/>
  <c r="Q4" i="17"/>
  <c r="U12" i="21"/>
  <c r="J269" i="34" s="1"/>
  <c r="U3" i="9"/>
  <c r="J517" i="34" s="1"/>
  <c r="U21" i="9"/>
  <c r="U5" i="21"/>
  <c r="J276" i="34" s="1"/>
  <c r="P18" i="8"/>
  <c r="E545" i="34" s="1"/>
  <c r="P3" i="19"/>
  <c r="E309" i="34" s="1"/>
  <c r="Q8" i="9"/>
  <c r="U9" i="12"/>
  <c r="J455" i="34" s="1"/>
  <c r="U13" i="18"/>
  <c r="J342" i="34" s="1"/>
  <c r="U10" i="29"/>
  <c r="J126" i="34" s="1"/>
  <c r="P15" i="9"/>
  <c r="U6" i="11"/>
  <c r="U16" i="26"/>
  <c r="P7" i="29"/>
  <c r="E112" i="34" s="1"/>
  <c r="P4" i="12"/>
  <c r="E450" i="34" s="1"/>
  <c r="Q19" i="29"/>
  <c r="P5" i="20"/>
  <c r="E291" i="34" s="1"/>
  <c r="P16" i="17"/>
  <c r="P19" i="24"/>
  <c r="P19" i="21"/>
  <c r="P12" i="21"/>
  <c r="P20" i="21"/>
  <c r="U2" i="22"/>
  <c r="J256" i="34" s="1"/>
  <c r="P12" i="19"/>
  <c r="P10" i="5"/>
  <c r="P13" i="20"/>
  <c r="E299" i="34" s="1"/>
  <c r="U12" i="26"/>
  <c r="P20" i="12"/>
  <c r="P7" i="16"/>
  <c r="P19" i="20"/>
  <c r="E294" i="34" s="1"/>
  <c r="P5" i="17"/>
  <c r="U19" i="22"/>
  <c r="P3" i="18"/>
  <c r="E340" i="34" s="1"/>
  <c r="U3" i="18"/>
  <c r="U7" i="26"/>
  <c r="J179" i="34" s="1"/>
  <c r="U12" i="9"/>
  <c r="U15" i="28"/>
  <c r="J130" i="34" s="1"/>
  <c r="P2" i="8"/>
  <c r="P20" i="18"/>
  <c r="U10" i="12"/>
  <c r="J456" i="34" s="1"/>
  <c r="P8" i="10"/>
  <c r="U12" i="19"/>
  <c r="J318" i="34" s="1"/>
  <c r="P15" i="24"/>
  <c r="U10" i="5"/>
  <c r="J599" i="34" s="1"/>
  <c r="P3" i="17"/>
  <c r="P16" i="29"/>
  <c r="E121" i="34" s="1"/>
  <c r="P16" i="16"/>
  <c r="P7" i="17"/>
  <c r="E353" i="34" s="1"/>
  <c r="P8" i="8"/>
  <c r="U16" i="16"/>
  <c r="P12" i="24"/>
  <c r="U6" i="8"/>
  <c r="J535" i="34" s="1"/>
  <c r="P10" i="9"/>
  <c r="P17" i="21"/>
  <c r="E283" i="34" s="1"/>
  <c r="U17" i="9"/>
  <c r="J524" i="34" s="1"/>
  <c r="P14" i="28"/>
  <c r="P5" i="14"/>
  <c r="E410" i="34" s="1"/>
  <c r="P18" i="22"/>
  <c r="E264" i="34" s="1"/>
  <c r="P10" i="20"/>
  <c r="U17" i="11"/>
  <c r="Q15" i="11"/>
  <c r="P10" i="12"/>
  <c r="P14" i="16"/>
  <c r="E380" i="34" s="1"/>
  <c r="P6" i="20"/>
  <c r="U8" i="10"/>
  <c r="U19" i="9"/>
  <c r="U15" i="24"/>
  <c r="J221" i="34" s="1"/>
  <c r="U2" i="24"/>
  <c r="J208" i="34" s="1"/>
  <c r="Q10" i="26"/>
  <c r="P17" i="7"/>
  <c r="E549" i="34" s="1"/>
  <c r="P18" i="7"/>
  <c r="E564" i="34" s="1"/>
  <c r="P3" i="15"/>
  <c r="E389" i="34" s="1"/>
  <c r="P12" i="23"/>
  <c r="P7" i="18"/>
  <c r="E333" i="34" s="1"/>
  <c r="P21" i="10"/>
  <c r="P13" i="9"/>
  <c r="P6" i="8"/>
  <c r="U17" i="21"/>
  <c r="U14" i="21"/>
  <c r="J280" i="34" s="1"/>
  <c r="P17" i="9"/>
  <c r="P16" i="22"/>
  <c r="U18" i="22"/>
  <c r="J267" i="34" s="1"/>
  <c r="U6" i="19"/>
  <c r="J311" i="34" s="1"/>
  <c r="U21" i="13"/>
  <c r="P9" i="27"/>
  <c r="P7" i="8"/>
  <c r="P19" i="9"/>
  <c r="P12" i="27"/>
  <c r="E148" i="34" s="1"/>
  <c r="U12" i="5"/>
  <c r="J596" i="34" s="1"/>
  <c r="P16" i="19"/>
  <c r="P2" i="24"/>
  <c r="P17" i="12"/>
  <c r="E463" i="34" s="1"/>
  <c r="U7" i="9"/>
  <c r="P19" i="25"/>
  <c r="U10" i="28"/>
  <c r="J132" i="34" s="1"/>
  <c r="U14" i="25"/>
  <c r="U11" i="17"/>
  <c r="P12" i="12"/>
  <c r="P21" i="13"/>
  <c r="P8" i="17"/>
  <c r="U20" i="20"/>
  <c r="J302" i="34" s="1"/>
  <c r="U7" i="8"/>
  <c r="P20" i="23"/>
  <c r="P18" i="9"/>
  <c r="U5" i="18"/>
  <c r="U13" i="21"/>
  <c r="P7" i="9"/>
  <c r="P8" i="22"/>
  <c r="P14" i="25"/>
  <c r="P11" i="17"/>
  <c r="U11" i="26"/>
  <c r="P20" i="20"/>
  <c r="E306" i="34" s="1"/>
  <c r="U18" i="6"/>
  <c r="J586" i="34" s="1"/>
  <c r="P18" i="23"/>
  <c r="E240" i="34" s="1"/>
  <c r="P20" i="8"/>
  <c r="P2" i="9"/>
  <c r="P7" i="23"/>
  <c r="U13" i="26"/>
  <c r="P17" i="28"/>
  <c r="U16" i="27"/>
  <c r="J162" i="34" s="1"/>
  <c r="P17" i="5"/>
  <c r="E591" i="34" s="1"/>
  <c r="P21" i="12"/>
  <c r="E467" i="34" s="1"/>
  <c r="Q7" i="28"/>
  <c r="U4" i="13"/>
  <c r="U10" i="19"/>
  <c r="J321" i="34" s="1"/>
  <c r="U13" i="25"/>
  <c r="P13" i="25"/>
  <c r="P19" i="5"/>
  <c r="U19" i="5"/>
  <c r="J589" i="34" s="1"/>
  <c r="P12" i="13"/>
  <c r="P15" i="17"/>
  <c r="P11" i="26"/>
  <c r="U8" i="18"/>
  <c r="U16" i="24"/>
  <c r="J222" i="34" s="1"/>
  <c r="U15" i="27"/>
  <c r="J153" i="34" s="1"/>
  <c r="U19" i="8"/>
  <c r="P19" i="8"/>
  <c r="P18" i="6"/>
  <c r="E584" i="34" s="1"/>
  <c r="P20" i="11"/>
  <c r="P7" i="19"/>
  <c r="E308" i="34" s="1"/>
  <c r="P2" i="19"/>
  <c r="E317" i="34" s="1"/>
  <c r="U2" i="19"/>
  <c r="P12" i="20"/>
  <c r="E300" i="34" s="1"/>
  <c r="P3" i="27"/>
  <c r="P21" i="15"/>
  <c r="U19" i="19"/>
  <c r="J323" i="34" s="1"/>
  <c r="P2" i="23"/>
  <c r="E228" i="34" s="1"/>
  <c r="P20" i="10"/>
  <c r="E506" i="34" s="1"/>
  <c r="Q18" i="21"/>
  <c r="F273" i="34" s="1"/>
  <c r="P10" i="7"/>
  <c r="E557" i="34" s="1"/>
  <c r="P11" i="15"/>
  <c r="P15" i="23"/>
  <c r="E241" i="34" s="1"/>
  <c r="P11" i="8"/>
  <c r="E536" i="34" s="1"/>
  <c r="Q8" i="26"/>
  <c r="P16" i="24"/>
  <c r="U7" i="5"/>
  <c r="J593" i="34" s="1"/>
  <c r="U4" i="18"/>
  <c r="J336" i="34" s="1"/>
  <c r="U3" i="12"/>
  <c r="J449" i="34" s="1"/>
  <c r="P16" i="11"/>
  <c r="P11" i="10"/>
  <c r="U2" i="13"/>
  <c r="J437" i="34" s="1"/>
  <c r="P2" i="6"/>
  <c r="E587" i="34" s="1"/>
  <c r="P3" i="23"/>
  <c r="E239" i="34" s="1"/>
  <c r="P16" i="10"/>
  <c r="E502" i="34" s="1"/>
  <c r="U8" i="23"/>
  <c r="J235" i="34" s="1"/>
  <c r="P13" i="22"/>
  <c r="U13" i="22"/>
  <c r="J258" i="34" s="1"/>
  <c r="U4" i="15"/>
  <c r="U17" i="22"/>
  <c r="U2" i="27"/>
  <c r="U14" i="9"/>
  <c r="J527" i="34" s="1"/>
  <c r="P3" i="20"/>
  <c r="U3" i="20"/>
  <c r="P19" i="14"/>
  <c r="P10" i="21"/>
  <c r="P13" i="27"/>
  <c r="U10" i="10"/>
  <c r="J495" i="34" s="1"/>
  <c r="P8" i="25"/>
  <c r="E194" i="34" s="1"/>
  <c r="P4" i="24"/>
  <c r="P4" i="18"/>
  <c r="P3" i="12"/>
  <c r="U2" i="17"/>
  <c r="J351" i="34" s="1"/>
  <c r="P8" i="23"/>
  <c r="E234" i="34" s="1"/>
  <c r="P13" i="28"/>
  <c r="U8" i="5"/>
  <c r="J607" i="34" s="1"/>
  <c r="P8" i="5"/>
  <c r="E594" i="34" s="1"/>
  <c r="P4" i="15"/>
  <c r="P17" i="22"/>
  <c r="P21" i="26"/>
  <c r="P5" i="26"/>
  <c r="E187" i="34" s="1"/>
  <c r="P6" i="5"/>
  <c r="E592" i="34" s="1"/>
  <c r="P10" i="10"/>
  <c r="P5" i="16"/>
  <c r="E371" i="34" s="1"/>
  <c r="P4" i="8"/>
  <c r="E530" i="34" s="1"/>
  <c r="P5" i="11"/>
  <c r="P16" i="15"/>
  <c r="U11" i="21"/>
  <c r="J277" i="34" s="1"/>
  <c r="P11" i="24"/>
  <c r="P19" i="7"/>
  <c r="P4" i="9"/>
  <c r="E525" i="34" s="1"/>
  <c r="U5" i="15"/>
  <c r="P2" i="17"/>
  <c r="P18" i="19"/>
  <c r="P2" i="12"/>
  <c r="P11" i="27"/>
  <c r="E157" i="34" s="1"/>
  <c r="U11" i="22"/>
  <c r="P21" i="8"/>
  <c r="E547" i="34" s="1"/>
  <c r="P6" i="9"/>
  <c r="E514" i="34" s="1"/>
  <c r="U10" i="27"/>
  <c r="J154" i="34" s="1"/>
  <c r="U20" i="28"/>
  <c r="J134" i="34" s="1"/>
  <c r="P20" i="22"/>
  <c r="E253" i="34" s="1"/>
  <c r="P11" i="21"/>
  <c r="P12" i="28"/>
  <c r="E138" i="34" s="1"/>
  <c r="U16" i="12"/>
  <c r="J462" i="34" s="1"/>
  <c r="P5" i="15"/>
  <c r="E391" i="34" s="1"/>
  <c r="P6" i="10"/>
  <c r="P5" i="12"/>
  <c r="E451" i="34" s="1"/>
  <c r="P2" i="15"/>
  <c r="E396" i="34" s="1"/>
  <c r="U9" i="21"/>
  <c r="J286" i="34" s="1"/>
  <c r="U16" i="20"/>
  <c r="J295" i="34" s="1"/>
  <c r="P16" i="20"/>
  <c r="E295" i="34" s="1"/>
  <c r="P3" i="21"/>
  <c r="U8" i="27"/>
  <c r="J159" i="34" s="1"/>
  <c r="U9" i="16"/>
  <c r="J384" i="34" s="1"/>
  <c r="P20" i="28"/>
  <c r="E146" i="34" s="1"/>
  <c r="P20" i="9"/>
  <c r="E523" i="34" s="1"/>
  <c r="P2" i="21"/>
  <c r="E287" i="34" s="1"/>
  <c r="P20" i="25"/>
  <c r="E189" i="34" s="1"/>
  <c r="P16" i="12"/>
  <c r="P3" i="22"/>
  <c r="P12" i="25"/>
  <c r="P14" i="22"/>
  <c r="E261" i="34" s="1"/>
  <c r="P8" i="27"/>
  <c r="U21" i="21"/>
  <c r="P2" i="26"/>
  <c r="U12" i="17"/>
  <c r="U17" i="17"/>
  <c r="J359" i="34" s="1"/>
  <c r="Q6" i="12"/>
  <c r="F452" i="34" s="1"/>
  <c r="U13" i="11"/>
  <c r="J479" i="34" s="1"/>
  <c r="P12" i="15"/>
  <c r="U12" i="15"/>
  <c r="J402" i="34" s="1"/>
  <c r="P11" i="6"/>
  <c r="E576" i="34" s="1"/>
  <c r="P4" i="10"/>
  <c r="P12" i="16"/>
  <c r="P12" i="30"/>
  <c r="P18" i="30"/>
  <c r="Q2" i="30"/>
  <c r="F88" i="34" s="1"/>
  <c r="Q13" i="30"/>
  <c r="F99" i="34" s="1"/>
  <c r="P7" i="30"/>
  <c r="U13" i="30"/>
  <c r="J99" i="34" s="1"/>
  <c r="P3" i="30"/>
  <c r="P4" i="30"/>
  <c r="P9" i="30"/>
  <c r="U11" i="30"/>
  <c r="J97" i="34" s="1"/>
  <c r="P11" i="30"/>
  <c r="U21" i="30"/>
  <c r="J107" i="34" s="1"/>
  <c r="P21" i="30"/>
  <c r="P19" i="30"/>
  <c r="U19" i="30"/>
  <c r="J105" i="34" s="1"/>
  <c r="U17" i="30"/>
  <c r="J103" i="34" s="1"/>
  <c r="P17" i="30"/>
  <c r="Q8" i="30"/>
  <c r="F94" i="34" s="1"/>
  <c r="P16" i="30"/>
  <c r="U6" i="30"/>
  <c r="J92" i="34" s="1"/>
  <c r="P6" i="30"/>
  <c r="U17" i="31"/>
  <c r="J83" i="34" s="1"/>
  <c r="D83" i="34"/>
  <c r="U12" i="31"/>
  <c r="J78" i="34" s="1"/>
  <c r="D78" i="34"/>
  <c r="U5" i="31"/>
  <c r="J71" i="34" s="1"/>
  <c r="D71" i="34"/>
  <c r="U4" i="31"/>
  <c r="J70" i="34" s="1"/>
  <c r="D70" i="34"/>
  <c r="U14" i="31"/>
  <c r="J80" i="34" s="1"/>
  <c r="D80" i="34"/>
  <c r="P8" i="31"/>
  <c r="E74" i="34" s="1"/>
  <c r="D74" i="34"/>
  <c r="Q6" i="31"/>
  <c r="F72" i="34" s="1"/>
  <c r="E72" i="34"/>
  <c r="U10" i="31"/>
  <c r="J76" i="34" s="1"/>
  <c r="D76" i="34"/>
  <c r="U16" i="31"/>
  <c r="J82" i="34" s="1"/>
  <c r="U6" i="31"/>
  <c r="J72" i="34" s="1"/>
  <c r="D72" i="34"/>
  <c r="U21" i="31"/>
  <c r="J87" i="34" s="1"/>
  <c r="D87" i="34"/>
  <c r="U20" i="31"/>
  <c r="J86" i="34" s="1"/>
  <c r="D86" i="34"/>
  <c r="Q13" i="31"/>
  <c r="F79" i="34" s="1"/>
  <c r="U13" i="31"/>
  <c r="J79" i="34" s="1"/>
  <c r="P21" i="31"/>
  <c r="P5" i="31"/>
  <c r="P14" i="31"/>
  <c r="Q2" i="31"/>
  <c r="F68" i="34" s="1"/>
  <c r="Q16" i="31"/>
  <c r="F82" i="34" s="1"/>
  <c r="P4" i="31"/>
  <c r="P20" i="31"/>
  <c r="P18" i="31"/>
  <c r="U3" i="31"/>
  <c r="J69" i="34" s="1"/>
  <c r="P3" i="31"/>
  <c r="U8" i="31"/>
  <c r="J74" i="34" s="1"/>
  <c r="U15" i="31"/>
  <c r="J81" i="34" s="1"/>
  <c r="U19" i="31"/>
  <c r="J85" i="34" s="1"/>
  <c r="P19" i="31"/>
  <c r="P15" i="31"/>
  <c r="P17" i="31"/>
  <c r="P11" i="31"/>
  <c r="U11" i="31"/>
  <c r="J77" i="34" s="1"/>
  <c r="P10" i="31"/>
  <c r="P7" i="31"/>
  <c r="U7" i="31"/>
  <c r="J73" i="34" s="1"/>
  <c r="U9" i="31"/>
  <c r="J75" i="34" s="1"/>
  <c r="P9" i="31"/>
  <c r="Q12" i="31"/>
  <c r="F78" i="34" s="1"/>
  <c r="U18" i="31"/>
  <c r="J84" i="34" s="1"/>
  <c r="Q9" i="32"/>
  <c r="F53" i="34" s="1"/>
  <c r="Q23" i="32"/>
  <c r="F67" i="34" s="1"/>
  <c r="U9" i="32"/>
  <c r="J53" i="34" s="1"/>
  <c r="Q11" i="32"/>
  <c r="F55" i="34" s="1"/>
  <c r="Q4" i="32"/>
  <c r="F48" i="34" s="1"/>
  <c r="P7" i="32"/>
  <c r="U11" i="32"/>
  <c r="J55" i="34" s="1"/>
  <c r="U3" i="32"/>
  <c r="J47" i="34" s="1"/>
  <c r="U12" i="32"/>
  <c r="J56" i="34" s="1"/>
  <c r="P12" i="32"/>
  <c r="P3" i="32"/>
  <c r="Q14" i="32"/>
  <c r="F58" i="34" s="1"/>
  <c r="P2" i="32"/>
  <c r="U23" i="32"/>
  <c r="J67" i="34" s="1"/>
  <c r="P10" i="32"/>
  <c r="U21" i="32"/>
  <c r="J65" i="34" s="1"/>
  <c r="U13" i="32"/>
  <c r="J57" i="34" s="1"/>
  <c r="P13" i="32"/>
  <c r="P21" i="32"/>
  <c r="U17" i="32"/>
  <c r="J61" i="34" s="1"/>
  <c r="P17" i="32"/>
  <c r="U5" i="32"/>
  <c r="J49" i="34" s="1"/>
  <c r="P5" i="32"/>
  <c r="U19" i="32"/>
  <c r="J63" i="34" s="1"/>
  <c r="P19" i="32"/>
  <c r="U16" i="32"/>
  <c r="J60" i="34" s="1"/>
  <c r="P16" i="32"/>
  <c r="O7" i="33"/>
  <c r="O18" i="33"/>
  <c r="O21" i="33"/>
  <c r="O10" i="33"/>
  <c r="O22" i="33"/>
  <c r="O14" i="33"/>
  <c r="O3" i="33"/>
  <c r="O17" i="33"/>
  <c r="U17" i="33" s="1"/>
  <c r="O23" i="33"/>
  <c r="O19" i="33"/>
  <c r="O20" i="33"/>
  <c r="O13" i="33"/>
  <c r="O11" i="33"/>
  <c r="U11" i="33" s="1"/>
  <c r="O8" i="33"/>
  <c r="U8" i="33" s="1"/>
  <c r="O4" i="33"/>
  <c r="U4" i="33" s="1"/>
  <c r="O2" i="33"/>
  <c r="U2" i="33" s="1"/>
  <c r="O9" i="33"/>
  <c r="O6" i="33"/>
  <c r="U6" i="33" s="1"/>
  <c r="O16" i="33"/>
  <c r="U16" i="33" s="1"/>
  <c r="O15" i="33"/>
  <c r="U15" i="33" s="1"/>
  <c r="O12" i="33"/>
  <c r="O5" i="33"/>
  <c r="U13" i="33"/>
  <c r="P13" i="33"/>
  <c r="Q13" i="33" s="1"/>
  <c r="P8" i="33"/>
  <c r="Q8" i="33" s="1"/>
  <c r="P21" i="33"/>
  <c r="Q21" i="33" s="1"/>
  <c r="U21" i="33"/>
  <c r="P20" i="33"/>
  <c r="P23" i="33"/>
  <c r="Q23" i="33" s="1"/>
  <c r="U23" i="33"/>
  <c r="P9" i="33"/>
  <c r="P7" i="33"/>
  <c r="U7" i="33"/>
  <c r="P18" i="33"/>
  <c r="Q18" i="33" s="1"/>
  <c r="U18" i="33"/>
  <c r="O9" i="2"/>
  <c r="O6" i="2"/>
  <c r="O20" i="2"/>
  <c r="P20" i="2" s="1"/>
  <c r="O18" i="2"/>
  <c r="O3" i="2"/>
  <c r="O7" i="2"/>
  <c r="O15" i="2"/>
  <c r="O11" i="2"/>
  <c r="O5" i="2"/>
  <c r="O10" i="2"/>
  <c r="O8" i="2"/>
  <c r="O21" i="2"/>
  <c r="O12" i="2"/>
  <c r="O4" i="2"/>
  <c r="O2" i="2"/>
  <c r="O13" i="2"/>
  <c r="O19" i="2"/>
  <c r="O14" i="2"/>
  <c r="O16" i="2"/>
  <c r="O23" i="2"/>
  <c r="O22" i="2"/>
  <c r="O17" i="2"/>
  <c r="J430" i="34" l="1"/>
  <c r="J500" i="34"/>
  <c r="J426" i="34"/>
  <c r="F364" i="34"/>
  <c r="J372" i="34"/>
  <c r="J379" i="34"/>
  <c r="F469" i="34"/>
  <c r="E522" i="34"/>
  <c r="F498" i="34"/>
  <c r="F412" i="34"/>
  <c r="E501" i="34"/>
  <c r="F374" i="34"/>
  <c r="F399" i="34"/>
  <c r="J501" i="34"/>
  <c r="J432" i="34"/>
  <c r="Q20" i="2"/>
  <c r="F20" i="34" s="1"/>
  <c r="E20" i="34"/>
  <c r="Q19" i="30"/>
  <c r="F105" i="34" s="1"/>
  <c r="E105" i="34"/>
  <c r="Q7" i="32"/>
  <c r="F51" i="34" s="1"/>
  <c r="E51" i="34"/>
  <c r="Q21" i="30"/>
  <c r="F107" i="34" s="1"/>
  <c r="E107" i="34"/>
  <c r="Q17" i="32"/>
  <c r="F61" i="34" s="1"/>
  <c r="E61" i="34"/>
  <c r="U17" i="2"/>
  <c r="J17" i="34" s="1"/>
  <c r="D17" i="34"/>
  <c r="P7" i="2"/>
  <c r="D7" i="34"/>
  <c r="Q11" i="30"/>
  <c r="F97" i="34" s="1"/>
  <c r="E97" i="34"/>
  <c r="P5" i="2"/>
  <c r="D5" i="34"/>
  <c r="P15" i="2"/>
  <c r="D15" i="34"/>
  <c r="P22" i="2"/>
  <c r="D22" i="34"/>
  <c r="P3" i="2"/>
  <c r="D3" i="34"/>
  <c r="Q21" i="32"/>
  <c r="F65" i="34" s="1"/>
  <c r="E65" i="34"/>
  <c r="Q19" i="32"/>
  <c r="F63" i="34" s="1"/>
  <c r="E63" i="34"/>
  <c r="Q5" i="32"/>
  <c r="F49" i="34" s="1"/>
  <c r="E49" i="34"/>
  <c r="P11" i="2"/>
  <c r="D11" i="34"/>
  <c r="P23" i="2"/>
  <c r="D23" i="34"/>
  <c r="P18" i="2"/>
  <c r="D18" i="34"/>
  <c r="Q13" i="32"/>
  <c r="F57" i="34" s="1"/>
  <c r="E57" i="34"/>
  <c r="Q9" i="30"/>
  <c r="F95" i="34" s="1"/>
  <c r="E95" i="34"/>
  <c r="P16" i="2"/>
  <c r="D16" i="34"/>
  <c r="U20" i="2"/>
  <c r="J20" i="34" s="1"/>
  <c r="D20" i="34"/>
  <c r="Q4" i="30"/>
  <c r="F90" i="34" s="1"/>
  <c r="E90" i="34"/>
  <c r="P21" i="2"/>
  <c r="D21" i="34"/>
  <c r="P14" i="2"/>
  <c r="D14" i="34"/>
  <c r="Q3" i="30"/>
  <c r="F89" i="34" s="1"/>
  <c r="E89" i="34"/>
  <c r="P8" i="2"/>
  <c r="D8" i="34"/>
  <c r="P6" i="2"/>
  <c r="D6" i="34"/>
  <c r="P19" i="2"/>
  <c r="D19" i="34"/>
  <c r="P9" i="2"/>
  <c r="D9" i="34"/>
  <c r="Q10" i="32"/>
  <c r="F54" i="34" s="1"/>
  <c r="E54" i="34"/>
  <c r="J142" i="34"/>
  <c r="P10" i="2"/>
  <c r="D10" i="34"/>
  <c r="U13" i="2"/>
  <c r="J13" i="34" s="1"/>
  <c r="D13" i="34"/>
  <c r="Q6" i="30"/>
  <c r="F92" i="34" s="1"/>
  <c r="E92" i="34"/>
  <c r="Q7" i="30"/>
  <c r="F93" i="34" s="1"/>
  <c r="E93" i="34"/>
  <c r="J129" i="34"/>
  <c r="U2" i="2"/>
  <c r="J2" i="34" s="1"/>
  <c r="D2" i="34"/>
  <c r="Q2" i="32"/>
  <c r="F46" i="34" s="1"/>
  <c r="E46" i="34"/>
  <c r="P4" i="2"/>
  <c r="D4" i="34"/>
  <c r="Q16" i="30"/>
  <c r="F102" i="34" s="1"/>
  <c r="E102" i="34"/>
  <c r="Q14" i="30"/>
  <c r="F100" i="34" s="1"/>
  <c r="E100" i="34"/>
  <c r="U12" i="2"/>
  <c r="J12" i="34" s="1"/>
  <c r="D12" i="34"/>
  <c r="Q16" i="32"/>
  <c r="F60" i="34" s="1"/>
  <c r="E60" i="34"/>
  <c r="Q3" i="32"/>
  <c r="F47" i="34" s="1"/>
  <c r="E47" i="34"/>
  <c r="Q18" i="30"/>
  <c r="F104" i="34" s="1"/>
  <c r="E104" i="34"/>
  <c r="Q22" i="32"/>
  <c r="F66" i="34" s="1"/>
  <c r="E66" i="34"/>
  <c r="Q12" i="32"/>
  <c r="F56" i="34" s="1"/>
  <c r="E56" i="34"/>
  <c r="Q17" i="30"/>
  <c r="F103" i="34" s="1"/>
  <c r="E103" i="34"/>
  <c r="Q12" i="30"/>
  <c r="F98" i="34" s="1"/>
  <c r="E98" i="34"/>
  <c r="F597" i="34"/>
  <c r="J598" i="34"/>
  <c r="J606" i="34"/>
  <c r="J594" i="34"/>
  <c r="E596" i="34"/>
  <c r="J604" i="34"/>
  <c r="E606" i="34"/>
  <c r="J605" i="34"/>
  <c r="E605" i="34"/>
  <c r="E603" i="34"/>
  <c r="F588" i="34"/>
  <c r="F600" i="34"/>
  <c r="E602" i="34"/>
  <c r="E604" i="34"/>
  <c r="J591" i="34"/>
  <c r="F594" i="34"/>
  <c r="F602" i="34"/>
  <c r="J592" i="34"/>
  <c r="J602" i="34"/>
  <c r="F603" i="34"/>
  <c r="E598" i="34"/>
  <c r="Q16" i="5"/>
  <c r="Q20" i="5"/>
  <c r="F595" i="34" s="1"/>
  <c r="Q4" i="5"/>
  <c r="F590" i="34" s="1"/>
  <c r="Q11" i="5"/>
  <c r="F606" i="34" s="1"/>
  <c r="Q17" i="5"/>
  <c r="F591" i="34" s="1"/>
  <c r="Q6" i="5"/>
  <c r="F575" i="34"/>
  <c r="E581" i="34"/>
  <c r="F581" i="34"/>
  <c r="J579" i="34"/>
  <c r="Q3" i="6"/>
  <c r="J584" i="34"/>
  <c r="F585" i="34"/>
  <c r="F574" i="34"/>
  <c r="E579" i="34"/>
  <c r="F579" i="34"/>
  <c r="F583" i="34"/>
  <c r="J582" i="34"/>
  <c r="E583" i="34"/>
  <c r="J577" i="34"/>
  <c r="F569" i="34"/>
  <c r="E574" i="34"/>
  <c r="J585" i="34"/>
  <c r="F578" i="34"/>
  <c r="E568" i="34"/>
  <c r="E572" i="34"/>
  <c r="E582" i="34"/>
  <c r="Q2" i="6"/>
  <c r="F587" i="34" s="1"/>
  <c r="J568" i="34"/>
  <c r="E548" i="34"/>
  <c r="F558" i="34"/>
  <c r="E556" i="34"/>
  <c r="F559" i="34"/>
  <c r="J554" i="34"/>
  <c r="J563" i="34"/>
  <c r="J562" i="34"/>
  <c r="J566" i="34"/>
  <c r="F554" i="34"/>
  <c r="E563" i="34"/>
  <c r="J551" i="34"/>
  <c r="J556" i="34"/>
  <c r="F555" i="34"/>
  <c r="F556" i="34"/>
  <c r="J552" i="34"/>
  <c r="J564" i="34"/>
  <c r="E565" i="34"/>
  <c r="F563" i="34"/>
  <c r="F562" i="34"/>
  <c r="Q17" i="7"/>
  <c r="F549" i="34" s="1"/>
  <c r="J544" i="34"/>
  <c r="E529" i="34"/>
  <c r="J533" i="34"/>
  <c r="E537" i="34"/>
  <c r="J540" i="34"/>
  <c r="J539" i="34"/>
  <c r="J537" i="34"/>
  <c r="Q14" i="8"/>
  <c r="F529" i="34" s="1"/>
  <c r="E544" i="34"/>
  <c r="Q5" i="8"/>
  <c r="F538" i="34" s="1"/>
  <c r="J532" i="34"/>
  <c r="J545" i="34"/>
  <c r="E533" i="34"/>
  <c r="E531" i="34"/>
  <c r="J529" i="34"/>
  <c r="J531" i="34"/>
  <c r="J536" i="34"/>
  <c r="J534" i="34"/>
  <c r="J542" i="34"/>
  <c r="F543" i="34"/>
  <c r="J530" i="34"/>
  <c r="J543" i="34"/>
  <c r="E542" i="34"/>
  <c r="Q16" i="8"/>
  <c r="F542" i="34" s="1"/>
  <c r="J528" i="34"/>
  <c r="J518" i="34"/>
  <c r="J525" i="34"/>
  <c r="J514" i="34"/>
  <c r="E521" i="34"/>
  <c r="J521" i="34"/>
  <c r="J511" i="34"/>
  <c r="J520" i="34"/>
  <c r="J523" i="34"/>
  <c r="J509" i="34"/>
  <c r="J526" i="34"/>
  <c r="J510" i="34"/>
  <c r="J512" i="34"/>
  <c r="E508" i="34"/>
  <c r="J516" i="34"/>
  <c r="E520" i="34"/>
  <c r="E512" i="34"/>
  <c r="E516" i="34"/>
  <c r="J513" i="34"/>
  <c r="J515" i="34"/>
  <c r="E511" i="34"/>
  <c r="Q12" i="9"/>
  <c r="J508" i="34"/>
  <c r="E440" i="34"/>
  <c r="E428" i="34"/>
  <c r="J429" i="34"/>
  <c r="J444" i="34"/>
  <c r="F499" i="34"/>
  <c r="J492" i="34"/>
  <c r="J506" i="34"/>
  <c r="E505" i="34"/>
  <c r="J490" i="34"/>
  <c r="E499" i="34"/>
  <c r="J499" i="34"/>
  <c r="J488" i="34"/>
  <c r="J507" i="34"/>
  <c r="J496" i="34"/>
  <c r="Q3" i="10"/>
  <c r="E507" i="34"/>
  <c r="E488" i="34"/>
  <c r="J504" i="34"/>
  <c r="F488" i="34"/>
  <c r="J491" i="34"/>
  <c r="J489" i="34"/>
  <c r="J502" i="34"/>
  <c r="J493" i="34"/>
  <c r="E489" i="34"/>
  <c r="J494" i="34"/>
  <c r="J497" i="34"/>
  <c r="E497" i="34"/>
  <c r="E498" i="34"/>
  <c r="E492" i="34"/>
  <c r="E504" i="34"/>
  <c r="Q15" i="10"/>
  <c r="J487" i="34"/>
  <c r="J473" i="34"/>
  <c r="J470" i="34"/>
  <c r="J480" i="34"/>
  <c r="E487" i="34"/>
  <c r="J474" i="34"/>
  <c r="J486" i="34"/>
  <c r="Q9" i="11"/>
  <c r="F475" i="34" s="1"/>
  <c r="E483" i="34"/>
  <c r="E468" i="34"/>
  <c r="E475" i="34"/>
  <c r="F468" i="34"/>
  <c r="J471" i="34"/>
  <c r="J481" i="34"/>
  <c r="J483" i="34"/>
  <c r="J472" i="34"/>
  <c r="F477" i="34"/>
  <c r="E472" i="34"/>
  <c r="J485" i="34"/>
  <c r="J482" i="34"/>
  <c r="J475" i="34"/>
  <c r="E477" i="34"/>
  <c r="E486" i="34"/>
  <c r="E482" i="34"/>
  <c r="J469" i="34"/>
  <c r="E480" i="34"/>
  <c r="Q7" i="11"/>
  <c r="F473" i="34" s="1"/>
  <c r="E473" i="34"/>
  <c r="Q10" i="11"/>
  <c r="F476" i="34" s="1"/>
  <c r="Q21" i="11"/>
  <c r="F478" i="34" s="1"/>
  <c r="Q14" i="11"/>
  <c r="F481" i="34" s="1"/>
  <c r="Q17" i="11"/>
  <c r="Q5" i="11"/>
  <c r="Q18" i="11"/>
  <c r="F484" i="34" s="1"/>
  <c r="E453" i="34"/>
  <c r="Q14" i="12"/>
  <c r="F460" i="34" s="1"/>
  <c r="Q19" i="12"/>
  <c r="F465" i="34" s="1"/>
  <c r="E459" i="34"/>
  <c r="E464" i="34"/>
  <c r="J448" i="34"/>
  <c r="V2" i="12" a="1"/>
  <c r="Q5" i="12"/>
  <c r="F451" i="34" s="1"/>
  <c r="Q21" i="12"/>
  <c r="F467" i="34" s="1"/>
  <c r="E435" i="34"/>
  <c r="E436" i="34"/>
  <c r="J431" i="34"/>
  <c r="J440" i="34"/>
  <c r="E439" i="34"/>
  <c r="J433" i="34"/>
  <c r="E445" i="34"/>
  <c r="E447" i="34"/>
  <c r="Q3" i="13"/>
  <c r="F429" i="34" s="1"/>
  <c r="Q17" i="13"/>
  <c r="F435" i="34" s="1"/>
  <c r="J447" i="34"/>
  <c r="E438" i="34"/>
  <c r="J438" i="34"/>
  <c r="J442" i="34"/>
  <c r="J439" i="34"/>
  <c r="J428" i="34"/>
  <c r="E437" i="34"/>
  <c r="J434" i="34"/>
  <c r="J436" i="34"/>
  <c r="E443" i="34"/>
  <c r="J445" i="34"/>
  <c r="E431" i="34"/>
  <c r="J441" i="34"/>
  <c r="E434" i="34"/>
  <c r="E441" i="34"/>
  <c r="Q5" i="13"/>
  <c r="F431" i="34" s="1"/>
  <c r="Q7" i="13"/>
  <c r="Q14" i="13"/>
  <c r="Q19" i="13"/>
  <c r="Q8" i="13"/>
  <c r="F434" i="34" s="1"/>
  <c r="Q15" i="13"/>
  <c r="F441" i="34" s="1"/>
  <c r="E446" i="34"/>
  <c r="E429" i="34"/>
  <c r="F424" i="34"/>
  <c r="E423" i="34"/>
  <c r="E425" i="34"/>
  <c r="J422" i="34"/>
  <c r="F417" i="34"/>
  <c r="J410" i="34"/>
  <c r="J417" i="34"/>
  <c r="J423" i="34"/>
  <c r="F422" i="34"/>
  <c r="F418" i="34"/>
  <c r="E420" i="34"/>
  <c r="Q14" i="14"/>
  <c r="J412" i="34"/>
  <c r="F427" i="34"/>
  <c r="F420" i="34"/>
  <c r="F409" i="34"/>
  <c r="J418" i="34"/>
  <c r="J411" i="34"/>
  <c r="E421" i="34"/>
  <c r="E411" i="34"/>
  <c r="J425" i="34"/>
  <c r="F413" i="34"/>
  <c r="J424" i="34"/>
  <c r="Q17" i="14"/>
  <c r="F414" i="34" s="1"/>
  <c r="E401" i="34"/>
  <c r="J396" i="34"/>
  <c r="J394" i="34"/>
  <c r="J407" i="34"/>
  <c r="J404" i="34"/>
  <c r="J397" i="34"/>
  <c r="J401" i="34"/>
  <c r="F403" i="34"/>
  <c r="J403" i="34"/>
  <c r="J398" i="34"/>
  <c r="J395" i="34"/>
  <c r="E404" i="34"/>
  <c r="E388" i="34"/>
  <c r="J399" i="34"/>
  <c r="E400" i="34"/>
  <c r="J400" i="34"/>
  <c r="J392" i="34"/>
  <c r="J390" i="34"/>
  <c r="E398" i="34"/>
  <c r="J389" i="34"/>
  <c r="E403" i="34"/>
  <c r="E399" i="34"/>
  <c r="Q15" i="15"/>
  <c r="F394" i="34" s="1"/>
  <c r="Q18" i="15"/>
  <c r="F392" i="34" s="1"/>
  <c r="Q20" i="15"/>
  <c r="J388" i="34"/>
  <c r="E390" i="34"/>
  <c r="F367" i="34"/>
  <c r="J350" i="34"/>
  <c r="J352" i="34"/>
  <c r="J349" i="34"/>
  <c r="E365" i="34"/>
  <c r="J371" i="34"/>
  <c r="J382" i="34"/>
  <c r="E379" i="34"/>
  <c r="F386" i="34"/>
  <c r="E376" i="34"/>
  <c r="E375" i="34"/>
  <c r="J378" i="34"/>
  <c r="J377" i="34"/>
  <c r="J387" i="34"/>
  <c r="J373" i="34"/>
  <c r="Q21" i="16"/>
  <c r="F383" i="34" s="1"/>
  <c r="F379" i="34"/>
  <c r="F372" i="34"/>
  <c r="E373" i="34"/>
  <c r="J369" i="34"/>
  <c r="E381" i="34"/>
  <c r="J380" i="34"/>
  <c r="J375" i="34"/>
  <c r="Q14" i="16"/>
  <c r="F380" i="34" s="1"/>
  <c r="Q2" i="16"/>
  <c r="F377" i="34" s="1"/>
  <c r="Q6" i="16"/>
  <c r="E368" i="34"/>
  <c r="J368" i="34"/>
  <c r="Q9" i="16"/>
  <c r="F384" i="34" s="1"/>
  <c r="J366" i="34"/>
  <c r="E360" i="34"/>
  <c r="J354" i="34"/>
  <c r="E363" i="34"/>
  <c r="J362" i="34"/>
  <c r="E352" i="34"/>
  <c r="J363" i="34"/>
  <c r="J367" i="34"/>
  <c r="E362" i="34"/>
  <c r="J364" i="34"/>
  <c r="Q6" i="17"/>
  <c r="E356" i="34"/>
  <c r="J356" i="34"/>
  <c r="J357" i="34"/>
  <c r="J358" i="34"/>
  <c r="J353" i="34"/>
  <c r="J365" i="34"/>
  <c r="E358" i="34"/>
  <c r="E361" i="34"/>
  <c r="J361" i="34"/>
  <c r="Q20" i="17"/>
  <c r="Q10" i="17"/>
  <c r="Q19" i="17"/>
  <c r="Q14" i="17"/>
  <c r="Q8" i="17"/>
  <c r="J348" i="34"/>
  <c r="Q3" i="17"/>
  <c r="F356" i="34" s="1"/>
  <c r="E339" i="34"/>
  <c r="J340" i="34"/>
  <c r="J335" i="34"/>
  <c r="E332" i="34"/>
  <c r="J331" i="34"/>
  <c r="E330" i="34"/>
  <c r="E329" i="34"/>
  <c r="E347" i="34"/>
  <c r="J330" i="34"/>
  <c r="E346" i="34"/>
  <c r="J334" i="34"/>
  <c r="J338" i="34"/>
  <c r="J341" i="34"/>
  <c r="F347" i="34"/>
  <c r="F338" i="34"/>
  <c r="J337" i="34"/>
  <c r="J339" i="34"/>
  <c r="F343" i="34"/>
  <c r="J344" i="34"/>
  <c r="J347" i="34"/>
  <c r="E328" i="34"/>
  <c r="J343" i="34"/>
  <c r="J329" i="34"/>
  <c r="E334" i="34"/>
  <c r="J346" i="34"/>
  <c r="Q6" i="18"/>
  <c r="Q3" i="18"/>
  <c r="F340" i="34" s="1"/>
  <c r="J328" i="34"/>
  <c r="Q5" i="18"/>
  <c r="F331" i="34" s="1"/>
  <c r="F327" i="34"/>
  <c r="F325" i="34"/>
  <c r="J317" i="34"/>
  <c r="J312" i="34"/>
  <c r="J309" i="34"/>
  <c r="E312" i="34"/>
  <c r="E326" i="34"/>
  <c r="E324" i="34"/>
  <c r="F309" i="34"/>
  <c r="Q15" i="19"/>
  <c r="E315" i="34"/>
  <c r="E316" i="34"/>
  <c r="J322" i="34"/>
  <c r="F322" i="34"/>
  <c r="J313" i="34"/>
  <c r="E325" i="34"/>
  <c r="J325" i="34"/>
  <c r="J316" i="34"/>
  <c r="J310" i="34"/>
  <c r="Q20" i="19"/>
  <c r="F319" i="34" s="1"/>
  <c r="Q4" i="19"/>
  <c r="F315" i="34" s="1"/>
  <c r="Q21" i="19"/>
  <c r="F310" i="34" s="1"/>
  <c r="Q6" i="19"/>
  <c r="F311" i="34" s="1"/>
  <c r="E327" i="34"/>
  <c r="Q11" i="19"/>
  <c r="F314" i="34" s="1"/>
  <c r="E322" i="34"/>
  <c r="Q19" i="19"/>
  <c r="F323" i="34" s="1"/>
  <c r="Q10" i="19"/>
  <c r="F321" i="34" s="1"/>
  <c r="J308" i="34"/>
  <c r="F301" i="34"/>
  <c r="E307" i="34"/>
  <c r="F307" i="34"/>
  <c r="J305" i="34"/>
  <c r="J301" i="34"/>
  <c r="E289" i="34"/>
  <c r="J291" i="34"/>
  <c r="J299" i="34"/>
  <c r="F291" i="34"/>
  <c r="E301" i="34"/>
  <c r="J296" i="34"/>
  <c r="J297" i="34"/>
  <c r="F293" i="34"/>
  <c r="E296" i="34"/>
  <c r="J298" i="34"/>
  <c r="J293" i="34"/>
  <c r="E288" i="34"/>
  <c r="J289" i="34"/>
  <c r="J306" i="34"/>
  <c r="J290" i="34"/>
  <c r="E304" i="34"/>
  <c r="Q5" i="20"/>
  <c r="F288" i="34" s="1"/>
  <c r="Q12" i="20"/>
  <c r="F300" i="34" s="1"/>
  <c r="Q3" i="20"/>
  <c r="Q8" i="20"/>
  <c r="F289" i="34" s="1"/>
  <c r="J288" i="34"/>
  <c r="J281" i="34"/>
  <c r="J285" i="34"/>
  <c r="J278" i="34"/>
  <c r="E278" i="34"/>
  <c r="J284" i="34"/>
  <c r="E275" i="34"/>
  <c r="E270" i="34"/>
  <c r="J275" i="34"/>
  <c r="J274" i="34"/>
  <c r="J270" i="34"/>
  <c r="E279" i="34"/>
  <c r="J279" i="34"/>
  <c r="J271" i="34"/>
  <c r="Q13" i="21"/>
  <c r="Q14" i="21"/>
  <c r="F280" i="34" s="1"/>
  <c r="Q10" i="21"/>
  <c r="F275" i="34" s="1"/>
  <c r="J268" i="34"/>
  <c r="Q9" i="21"/>
  <c r="F286" i="34" s="1"/>
  <c r="J263" i="34"/>
  <c r="J252" i="34"/>
  <c r="J261" i="34"/>
  <c r="E249" i="34"/>
  <c r="J257" i="34"/>
  <c r="J254" i="34"/>
  <c r="J250" i="34"/>
  <c r="J259" i="34"/>
  <c r="J251" i="34"/>
  <c r="E262" i="34"/>
  <c r="E260" i="34"/>
  <c r="E259" i="34"/>
  <c r="J265" i="34"/>
  <c r="E256" i="34"/>
  <c r="J260" i="34"/>
  <c r="J264" i="34"/>
  <c r="J262" i="34"/>
  <c r="E263" i="34"/>
  <c r="Q16" i="22"/>
  <c r="Q12" i="22"/>
  <c r="Q19" i="22"/>
  <c r="Q2" i="22"/>
  <c r="J248" i="34"/>
  <c r="Q7" i="22"/>
  <c r="F250" i="34" s="1"/>
  <c r="J242" i="34"/>
  <c r="J234" i="34"/>
  <c r="J232" i="34"/>
  <c r="J241" i="34"/>
  <c r="F234" i="34"/>
  <c r="J244" i="34"/>
  <c r="J246" i="34"/>
  <c r="E245" i="34"/>
  <c r="F237" i="34"/>
  <c r="Q21" i="23"/>
  <c r="F245" i="34" s="1"/>
  <c r="J236" i="34"/>
  <c r="J245" i="34"/>
  <c r="E244" i="34"/>
  <c r="J229" i="34"/>
  <c r="Q6" i="23"/>
  <c r="F242" i="34" s="1"/>
  <c r="Q11" i="23"/>
  <c r="E232" i="34"/>
  <c r="Q13" i="23"/>
  <c r="F243" i="34" s="1"/>
  <c r="Q15" i="23"/>
  <c r="F244" i="34" s="1"/>
  <c r="J228" i="34"/>
  <c r="E237" i="34"/>
  <c r="E219" i="34"/>
  <c r="Q18" i="24"/>
  <c r="F224" i="34" s="1"/>
  <c r="E223" i="34"/>
  <c r="Q8" i="24"/>
  <c r="F214" i="34" s="1"/>
  <c r="Q9" i="24"/>
  <c r="F215" i="34" s="1"/>
  <c r="E199" i="34"/>
  <c r="J197" i="34"/>
  <c r="J195" i="34"/>
  <c r="J196" i="34"/>
  <c r="J194" i="34"/>
  <c r="F207" i="34"/>
  <c r="J199" i="34"/>
  <c r="E193" i="34"/>
  <c r="J190" i="34"/>
  <c r="J193" i="34"/>
  <c r="J206" i="34"/>
  <c r="F191" i="34"/>
  <c r="F197" i="34"/>
  <c r="J203" i="34"/>
  <c r="J205" i="34"/>
  <c r="J200" i="34"/>
  <c r="E198" i="34"/>
  <c r="F198" i="34"/>
  <c r="E206" i="34"/>
  <c r="E201" i="34"/>
  <c r="F192" i="34"/>
  <c r="J207" i="34"/>
  <c r="J198" i="34"/>
  <c r="J192" i="34"/>
  <c r="Q10" i="25"/>
  <c r="F195" i="34" s="1"/>
  <c r="J187" i="34"/>
  <c r="E185" i="34"/>
  <c r="J185" i="34"/>
  <c r="J169" i="34"/>
  <c r="E182" i="34"/>
  <c r="F183" i="34"/>
  <c r="J177" i="34"/>
  <c r="J183" i="34"/>
  <c r="J182" i="34"/>
  <c r="J175" i="34"/>
  <c r="J178" i="34"/>
  <c r="E175" i="34"/>
  <c r="Q20" i="26"/>
  <c r="F185" i="34" s="1"/>
  <c r="J170" i="34"/>
  <c r="J168" i="34"/>
  <c r="J181" i="34"/>
  <c r="J176" i="34"/>
  <c r="E183" i="34"/>
  <c r="E178" i="34"/>
  <c r="J186" i="34"/>
  <c r="E168" i="34"/>
  <c r="F170" i="34"/>
  <c r="J171" i="34"/>
  <c r="J173" i="34"/>
  <c r="E173" i="34"/>
  <c r="E172" i="34"/>
  <c r="Q6" i="26"/>
  <c r="F172" i="34" s="1"/>
  <c r="Q3" i="26"/>
  <c r="Q12" i="26"/>
  <c r="F177" i="34" s="1"/>
  <c r="Q9" i="26"/>
  <c r="F173" i="34" s="1"/>
  <c r="Q13" i="26"/>
  <c r="Q5" i="26"/>
  <c r="E154" i="34"/>
  <c r="J166" i="34"/>
  <c r="J165" i="34"/>
  <c r="J156" i="34"/>
  <c r="J164" i="34"/>
  <c r="E152" i="34"/>
  <c r="F163" i="34"/>
  <c r="J148" i="34"/>
  <c r="J149" i="34"/>
  <c r="E153" i="34"/>
  <c r="E166" i="34"/>
  <c r="J152" i="34"/>
  <c r="J167" i="34"/>
  <c r="J155" i="34"/>
  <c r="J163" i="34"/>
  <c r="J161" i="34"/>
  <c r="E163" i="34"/>
  <c r="J150" i="34"/>
  <c r="E167" i="34"/>
  <c r="J157" i="34"/>
  <c r="E155" i="34"/>
  <c r="E161" i="34"/>
  <c r="E149" i="34"/>
  <c r="Q10" i="27"/>
  <c r="Q15" i="27"/>
  <c r="F161" i="34" s="1"/>
  <c r="Q20" i="27"/>
  <c r="Q18" i="27"/>
  <c r="F166" i="34" s="1"/>
  <c r="Q21" i="27"/>
  <c r="F152" i="34" s="1"/>
  <c r="Q16" i="27"/>
  <c r="F162" i="34" s="1"/>
  <c r="Q2" i="27"/>
  <c r="F165" i="34" s="1"/>
  <c r="E141" i="34"/>
  <c r="E139" i="34"/>
  <c r="F131" i="34"/>
  <c r="E140" i="34"/>
  <c r="J143" i="34"/>
  <c r="J137" i="34"/>
  <c r="Q4" i="28"/>
  <c r="J136" i="34"/>
  <c r="E130" i="34"/>
  <c r="J135" i="34"/>
  <c r="F144" i="34"/>
  <c r="J146" i="34"/>
  <c r="J140" i="34"/>
  <c r="F137" i="34"/>
  <c r="E136" i="34"/>
  <c r="J131" i="34"/>
  <c r="F128" i="34"/>
  <c r="E143" i="34"/>
  <c r="Q9" i="28"/>
  <c r="J139" i="34"/>
  <c r="E137" i="34"/>
  <c r="Q15" i="28"/>
  <c r="F130" i="34" s="1"/>
  <c r="Q10" i="28"/>
  <c r="F132" i="34" s="1"/>
  <c r="E142" i="34"/>
  <c r="Q12" i="28"/>
  <c r="F138" i="34" s="1"/>
  <c r="Q8" i="28"/>
  <c r="E128" i="34"/>
  <c r="E108" i="34"/>
  <c r="J124" i="34"/>
  <c r="J114" i="34"/>
  <c r="F110" i="34"/>
  <c r="E118" i="34"/>
  <c r="Q5" i="29"/>
  <c r="F125" i="34" s="1"/>
  <c r="J110" i="34"/>
  <c r="J125" i="34"/>
  <c r="J118" i="34"/>
  <c r="F120" i="34"/>
  <c r="J117" i="34"/>
  <c r="E124" i="34"/>
  <c r="J127" i="34"/>
  <c r="E122" i="34"/>
  <c r="J116" i="34"/>
  <c r="F127" i="34"/>
  <c r="J113" i="34"/>
  <c r="J115" i="34"/>
  <c r="J122" i="34"/>
  <c r="E114" i="34"/>
  <c r="F121" i="34"/>
  <c r="E119" i="34"/>
  <c r="Q21" i="29"/>
  <c r="F119" i="34" s="1"/>
  <c r="Q14" i="29"/>
  <c r="F109" i="34" s="1"/>
  <c r="Q12" i="29"/>
  <c r="F114" i="34" s="1"/>
  <c r="Q11" i="29"/>
  <c r="Q2" i="29"/>
  <c r="E111" i="34"/>
  <c r="Q9" i="29"/>
  <c r="E120" i="34"/>
  <c r="E110" i="34"/>
  <c r="Q8" i="29"/>
  <c r="Q7" i="29"/>
  <c r="Q17" i="29"/>
  <c r="F123" i="34" s="1"/>
  <c r="Q21" i="26"/>
  <c r="F174" i="34" s="1"/>
  <c r="E174" i="34"/>
  <c r="Q4" i="15"/>
  <c r="E397" i="34"/>
  <c r="Q2" i="23"/>
  <c r="F228" i="34" s="1"/>
  <c r="Q12" i="24"/>
  <c r="F218" i="34" s="1"/>
  <c r="E218" i="34"/>
  <c r="Q12" i="13"/>
  <c r="F432" i="34" s="1"/>
  <c r="E432" i="34"/>
  <c r="Q19" i="9"/>
  <c r="E518" i="34"/>
  <c r="Q17" i="17"/>
  <c r="F359" i="34" s="1"/>
  <c r="E359" i="34"/>
  <c r="Q16" i="12"/>
  <c r="F462" i="34" s="1"/>
  <c r="E462" i="34"/>
  <c r="Q16" i="20"/>
  <c r="F295" i="34" s="1"/>
  <c r="Q11" i="10"/>
  <c r="F503" i="34" s="1"/>
  <c r="E503" i="34"/>
  <c r="Q11" i="15"/>
  <c r="F395" i="34" s="1"/>
  <c r="E395" i="34"/>
  <c r="Q19" i="25"/>
  <c r="Q7" i="8"/>
  <c r="F528" i="34" s="1"/>
  <c r="E528" i="34"/>
  <c r="Q8" i="8"/>
  <c r="Q19" i="20"/>
  <c r="Q5" i="9"/>
  <c r="Q11" i="13"/>
  <c r="Q18" i="5"/>
  <c r="F601" i="34" s="1"/>
  <c r="Q21" i="9"/>
  <c r="E510" i="34"/>
  <c r="Q13" i="16"/>
  <c r="F385" i="34" s="1"/>
  <c r="Q12" i="15"/>
  <c r="E402" i="34"/>
  <c r="Q2" i="12"/>
  <c r="F448" i="34" s="1"/>
  <c r="E448" i="34"/>
  <c r="Q2" i="21"/>
  <c r="Q2" i="17"/>
  <c r="E351" i="34"/>
  <c r="Q3" i="27"/>
  <c r="F150" i="34" s="1"/>
  <c r="E150" i="34"/>
  <c r="Q8" i="22"/>
  <c r="F252" i="34" s="1"/>
  <c r="E252" i="34"/>
  <c r="Q3" i="22"/>
  <c r="F266" i="34" s="1"/>
  <c r="E266" i="34"/>
  <c r="Q8" i="5"/>
  <c r="F607" i="34" s="1"/>
  <c r="E607" i="34"/>
  <c r="Q18" i="23"/>
  <c r="F240" i="34" s="1"/>
  <c r="Q20" i="9"/>
  <c r="Q19" i="7"/>
  <c r="F550" i="34" s="1"/>
  <c r="E550" i="34"/>
  <c r="Q13" i="28"/>
  <c r="E135" i="34"/>
  <c r="Q16" i="11"/>
  <c r="F485" i="34" s="1"/>
  <c r="E485" i="34"/>
  <c r="Q2" i="19"/>
  <c r="Q19" i="5"/>
  <c r="F589" i="34" s="1"/>
  <c r="E589" i="34"/>
  <c r="Q9" i="27"/>
  <c r="E164" i="34"/>
  <c r="Q7" i="18"/>
  <c r="F335" i="34" s="1"/>
  <c r="E335" i="34"/>
  <c r="Q10" i="12"/>
  <c r="F456" i="34" s="1"/>
  <c r="E456" i="34"/>
  <c r="Q2" i="8"/>
  <c r="E546" i="34"/>
  <c r="Q13" i="20"/>
  <c r="E305" i="34"/>
  <c r="Q7" i="26"/>
  <c r="Q3" i="9"/>
  <c r="F517" i="34" s="1"/>
  <c r="E517" i="34"/>
  <c r="E271" i="34"/>
  <c r="Q16" i="21"/>
  <c r="Q15" i="29"/>
  <c r="F117" i="34" s="1"/>
  <c r="Q15" i="25"/>
  <c r="F188" i="34" s="1"/>
  <c r="E188" i="34"/>
  <c r="Q6" i="29"/>
  <c r="Q19" i="18"/>
  <c r="F341" i="34" s="1"/>
  <c r="E341" i="34"/>
  <c r="Q11" i="24"/>
  <c r="F217" i="34" s="1"/>
  <c r="E217" i="34"/>
  <c r="Q12" i="23"/>
  <c r="E247" i="34"/>
  <c r="E284" i="34"/>
  <c r="Q6" i="21"/>
  <c r="F284" i="34" s="1"/>
  <c r="E196" i="34"/>
  <c r="Q7" i="25"/>
  <c r="Q13" i="18"/>
  <c r="F342" i="34" s="1"/>
  <c r="E342" i="34"/>
  <c r="Q15" i="21"/>
  <c r="E272" i="34"/>
  <c r="Q9" i="12"/>
  <c r="F455" i="34" s="1"/>
  <c r="E455" i="34"/>
  <c r="Q2" i="9"/>
  <c r="E526" i="34"/>
  <c r="Q20" i="22"/>
  <c r="F253" i="34" s="1"/>
  <c r="Q8" i="23"/>
  <c r="E235" i="34"/>
  <c r="Q13" i="25"/>
  <c r="F199" i="34" s="1"/>
  <c r="Q20" i="8"/>
  <c r="E532" i="34"/>
  <c r="Q17" i="12"/>
  <c r="F463" i="34" s="1"/>
  <c r="Q3" i="15"/>
  <c r="F406" i="34" s="1"/>
  <c r="E406" i="34"/>
  <c r="Q20" i="18"/>
  <c r="F346" i="34" s="1"/>
  <c r="Q7" i="17"/>
  <c r="F353" i="34" s="1"/>
  <c r="E348" i="34"/>
  <c r="Q4" i="12"/>
  <c r="F450" i="34" s="1"/>
  <c r="Q11" i="22"/>
  <c r="E248" i="34"/>
  <c r="Q7" i="5"/>
  <c r="F593" i="34" s="1"/>
  <c r="E337" i="34"/>
  <c r="Q2" i="18"/>
  <c r="F337" i="34" s="1"/>
  <c r="Q3" i="23"/>
  <c r="F239" i="34" s="1"/>
  <c r="Q18" i="7"/>
  <c r="F561" i="34" s="1"/>
  <c r="E561" i="34"/>
  <c r="Q16" i="16"/>
  <c r="F369" i="34" s="1"/>
  <c r="E369" i="34"/>
  <c r="Q19" i="21"/>
  <c r="F278" i="34" s="1"/>
  <c r="Q10" i="5"/>
  <c r="F599" i="34" s="1"/>
  <c r="E599" i="34"/>
  <c r="Q19" i="24"/>
  <c r="F225" i="34" s="1"/>
  <c r="E225" i="34"/>
  <c r="Q15" i="9"/>
  <c r="E509" i="34"/>
  <c r="Q9" i="10"/>
  <c r="F493" i="34" s="1"/>
  <c r="E493" i="34"/>
  <c r="Q2" i="26"/>
  <c r="F180" i="34" s="1"/>
  <c r="E180" i="34"/>
  <c r="Q16" i="15"/>
  <c r="F393" i="34" s="1"/>
  <c r="E393" i="34"/>
  <c r="Q8" i="27"/>
  <c r="F159" i="34" s="1"/>
  <c r="E159" i="34"/>
  <c r="Q6" i="10"/>
  <c r="E496" i="34"/>
  <c r="Q7" i="19"/>
  <c r="F308" i="34" s="1"/>
  <c r="Q20" i="10"/>
  <c r="F491" i="34" s="1"/>
  <c r="E491" i="34"/>
  <c r="Q20" i="11"/>
  <c r="E471" i="34"/>
  <c r="Q10" i="20"/>
  <c r="E292" i="34"/>
  <c r="Q12" i="19"/>
  <c r="F318" i="34" s="1"/>
  <c r="E318" i="34"/>
  <c r="Q2" i="20"/>
  <c r="F297" i="34" s="1"/>
  <c r="Q6" i="27"/>
  <c r="F151" i="34" s="1"/>
  <c r="E151" i="34"/>
  <c r="Q16" i="26"/>
  <c r="F182" i="34" s="1"/>
  <c r="Q21" i="8"/>
  <c r="F534" i="34" s="1"/>
  <c r="E534" i="34"/>
  <c r="Q18" i="6"/>
  <c r="F586" i="34" s="1"/>
  <c r="E586" i="34"/>
  <c r="Q18" i="22"/>
  <c r="F267" i="34" s="1"/>
  <c r="E267" i="34"/>
  <c r="Q5" i="15"/>
  <c r="E407" i="34"/>
  <c r="Q18" i="9"/>
  <c r="E513" i="34"/>
  <c r="Q4" i="10"/>
  <c r="E494" i="34"/>
  <c r="Q20" i="20"/>
  <c r="F302" i="34" s="1"/>
  <c r="E302" i="34"/>
  <c r="Q16" i="17"/>
  <c r="E355" i="34"/>
  <c r="Q21" i="21"/>
  <c r="F274" i="34" s="1"/>
  <c r="E274" i="34"/>
  <c r="Q20" i="28"/>
  <c r="F146" i="34" s="1"/>
  <c r="E134" i="34"/>
  <c r="Q3" i="12"/>
  <c r="F449" i="34" s="1"/>
  <c r="E449" i="34"/>
  <c r="Q19" i="8"/>
  <c r="F539" i="34" s="1"/>
  <c r="E539" i="34"/>
  <c r="Q12" i="27"/>
  <c r="F148" i="34" s="1"/>
  <c r="Q3" i="19"/>
  <c r="Q4" i="26"/>
  <c r="Q4" i="18"/>
  <c r="F336" i="34" s="1"/>
  <c r="E336" i="34"/>
  <c r="Q13" i="22"/>
  <c r="F258" i="34" s="1"/>
  <c r="E258" i="34"/>
  <c r="Q2" i="13"/>
  <c r="Q20" i="23"/>
  <c r="F236" i="34" s="1"/>
  <c r="E236" i="34"/>
  <c r="Q5" i="14"/>
  <c r="F410" i="34" s="1"/>
  <c r="Q14" i="28"/>
  <c r="F133" i="34" s="1"/>
  <c r="E133" i="34"/>
  <c r="Q16" i="29"/>
  <c r="E113" i="34"/>
  <c r="Q20" i="21"/>
  <c r="E285" i="34"/>
  <c r="Q7" i="9"/>
  <c r="F508" i="34" s="1"/>
  <c r="Q17" i="27"/>
  <c r="F160" i="34" s="1"/>
  <c r="Q16" i="9"/>
  <c r="F515" i="34" s="1"/>
  <c r="E515" i="34"/>
  <c r="Q9" i="17"/>
  <c r="Q9" i="23"/>
  <c r="F238" i="34" s="1"/>
  <c r="E238" i="34"/>
  <c r="Q12" i="16"/>
  <c r="F382" i="34" s="1"/>
  <c r="E382" i="34"/>
  <c r="Q4" i="8"/>
  <c r="F541" i="34" s="1"/>
  <c r="E541" i="34"/>
  <c r="Q5" i="16"/>
  <c r="F371" i="34" s="1"/>
  <c r="E378" i="34"/>
  <c r="E442" i="34"/>
  <c r="Q10" i="13"/>
  <c r="F442" i="34" s="1"/>
  <c r="Q11" i="6"/>
  <c r="F577" i="34" s="1"/>
  <c r="E577" i="34"/>
  <c r="Q2" i="15"/>
  <c r="F396" i="34" s="1"/>
  <c r="Q4" i="9"/>
  <c r="Q10" i="10"/>
  <c r="E495" i="34"/>
  <c r="Q16" i="24"/>
  <c r="F222" i="34" s="1"/>
  <c r="E222" i="34"/>
  <c r="Q20" i="25"/>
  <c r="F189" i="34" s="1"/>
  <c r="Q6" i="9"/>
  <c r="F514" i="34" s="1"/>
  <c r="Q4" i="24"/>
  <c r="F210" i="34" s="1"/>
  <c r="E210" i="34"/>
  <c r="Q10" i="7"/>
  <c r="Q14" i="9"/>
  <c r="Q8" i="18"/>
  <c r="Q2" i="24"/>
  <c r="F208" i="34" s="1"/>
  <c r="E208" i="34"/>
  <c r="Q12" i="5"/>
  <c r="F596" i="34" s="1"/>
  <c r="Q7" i="16"/>
  <c r="F376" i="34" s="1"/>
  <c r="Q10" i="9"/>
  <c r="Q10" i="23"/>
  <c r="F231" i="34" s="1"/>
  <c r="E231" i="34"/>
  <c r="Q11" i="21"/>
  <c r="F277" i="34" s="1"/>
  <c r="E277" i="34"/>
  <c r="Q8" i="25"/>
  <c r="F194" i="34" s="1"/>
  <c r="E205" i="34"/>
  <c r="Q16" i="19"/>
  <c r="E313" i="34"/>
  <c r="Q17" i="9"/>
  <c r="E524" i="34"/>
  <c r="Q5" i="17"/>
  <c r="E357" i="34"/>
  <c r="Q18" i="8"/>
  <c r="F545" i="34" s="1"/>
  <c r="Q12" i="17"/>
  <c r="F354" i="34" s="1"/>
  <c r="E354" i="34"/>
  <c r="Q5" i="21"/>
  <c r="E276" i="34"/>
  <c r="Q10" i="29"/>
  <c r="F126" i="34" s="1"/>
  <c r="E126" i="34"/>
  <c r="Q11" i="27"/>
  <c r="F157" i="34" s="1"/>
  <c r="E158" i="34"/>
  <c r="Q16" i="10"/>
  <c r="F500" i="34" s="1"/>
  <c r="E500" i="34"/>
  <c r="Q11" i="17"/>
  <c r="E349" i="34"/>
  <c r="Q17" i="21"/>
  <c r="F283" i="34" s="1"/>
  <c r="E268" i="34"/>
  <c r="Q15" i="24"/>
  <c r="F221" i="34" s="1"/>
  <c r="E221" i="34"/>
  <c r="E580" i="34"/>
  <c r="Q5" i="6"/>
  <c r="F580" i="34" s="1"/>
  <c r="Q11" i="26"/>
  <c r="F171" i="34" s="1"/>
  <c r="E171" i="34"/>
  <c r="Q17" i="28"/>
  <c r="F129" i="34" s="1"/>
  <c r="E129" i="34"/>
  <c r="Q21" i="13"/>
  <c r="F430" i="34" s="1"/>
  <c r="E430" i="34"/>
  <c r="Q12" i="21"/>
  <c r="E269" i="34"/>
  <c r="Q4" i="21"/>
  <c r="F281" i="34" s="1"/>
  <c r="E281" i="34"/>
  <c r="Q21" i="10"/>
  <c r="F505" i="34" s="1"/>
  <c r="Q10" i="22"/>
  <c r="E255" i="34"/>
  <c r="Q9" i="22"/>
  <c r="F251" i="34" s="1"/>
  <c r="E251" i="34"/>
  <c r="Q13" i="27"/>
  <c r="E156" i="34"/>
  <c r="Q14" i="25"/>
  <c r="F203" i="34" s="1"/>
  <c r="E203" i="34"/>
  <c r="Q14" i="22"/>
  <c r="F261" i="34" s="1"/>
  <c r="Q18" i="19"/>
  <c r="F320" i="34" s="1"/>
  <c r="E320" i="34"/>
  <c r="Q17" i="22"/>
  <c r="E254" i="34"/>
  <c r="Q11" i="8"/>
  <c r="F540" i="34" s="1"/>
  <c r="E540" i="34"/>
  <c r="Q21" i="15"/>
  <c r="F405" i="34" s="1"/>
  <c r="E405" i="34"/>
  <c r="Q12" i="12"/>
  <c r="F458" i="34" s="1"/>
  <c r="E458" i="34"/>
  <c r="Q6" i="8"/>
  <c r="F535" i="34" s="1"/>
  <c r="E535" i="34"/>
  <c r="Q8" i="10"/>
  <c r="E490" i="34"/>
  <c r="Q10" i="24"/>
  <c r="F216" i="34" s="1"/>
  <c r="Q8" i="11"/>
  <c r="Q18" i="29"/>
  <c r="F115" i="34" s="1"/>
  <c r="Q3" i="21"/>
  <c r="F282" i="34" s="1"/>
  <c r="E282" i="34"/>
  <c r="Q19" i="14"/>
  <c r="F415" i="34" s="1"/>
  <c r="E415" i="34"/>
  <c r="Q15" i="17"/>
  <c r="F350" i="34" s="1"/>
  <c r="E350" i="34"/>
  <c r="Q13" i="9"/>
  <c r="F519" i="34" s="1"/>
  <c r="E519" i="34"/>
  <c r="Q4" i="23"/>
  <c r="F233" i="34" s="1"/>
  <c r="E233" i="34"/>
  <c r="Q21" i="22"/>
  <c r="E265" i="34"/>
  <c r="Q13" i="13"/>
  <c r="F444" i="34" s="1"/>
  <c r="E444" i="34"/>
  <c r="Q12" i="25"/>
  <c r="F204" i="34" s="1"/>
  <c r="E204" i="34"/>
  <c r="Q7" i="23"/>
  <c r="F246" i="34" s="1"/>
  <c r="E246" i="34"/>
  <c r="Q6" i="20"/>
  <c r="E298" i="34"/>
  <c r="Q20" i="12"/>
  <c r="F466" i="34" s="1"/>
  <c r="E466" i="34"/>
  <c r="Q13" i="11"/>
  <c r="F479" i="34" s="1"/>
  <c r="E479" i="34"/>
  <c r="Q5" i="7"/>
  <c r="F566" i="34" s="1"/>
  <c r="E566" i="34"/>
  <c r="Q4" i="31"/>
  <c r="F70" i="34" s="1"/>
  <c r="E70" i="34"/>
  <c r="Q9" i="31"/>
  <c r="F75" i="34" s="1"/>
  <c r="E75" i="34"/>
  <c r="Q7" i="31"/>
  <c r="F73" i="34" s="1"/>
  <c r="E73" i="34"/>
  <c r="Q14" i="31"/>
  <c r="F80" i="34" s="1"/>
  <c r="E80" i="34"/>
  <c r="Q21" i="31"/>
  <c r="F87" i="34" s="1"/>
  <c r="E87" i="34"/>
  <c r="Q17" i="31"/>
  <c r="F83" i="34" s="1"/>
  <c r="E83" i="34"/>
  <c r="Q15" i="31"/>
  <c r="F81" i="34" s="1"/>
  <c r="E81" i="34"/>
  <c r="Q19" i="31"/>
  <c r="F85" i="34" s="1"/>
  <c r="E85" i="34"/>
  <c r="Q11" i="31"/>
  <c r="F77" i="34" s="1"/>
  <c r="E77" i="34"/>
  <c r="Q5" i="31"/>
  <c r="F71" i="34" s="1"/>
  <c r="E71" i="34"/>
  <c r="Q10" i="31"/>
  <c r="F76" i="34" s="1"/>
  <c r="E76" i="34"/>
  <c r="Q3" i="31"/>
  <c r="F69" i="34" s="1"/>
  <c r="E69" i="34"/>
  <c r="Q20" i="31"/>
  <c r="F86" i="34" s="1"/>
  <c r="E86" i="34"/>
  <c r="Q8" i="31"/>
  <c r="F74" i="34" s="1"/>
  <c r="Q18" i="31"/>
  <c r="F84" i="34" s="1"/>
  <c r="E84" i="34"/>
  <c r="P4" i="33"/>
  <c r="Q4" i="33" s="1"/>
  <c r="P6" i="33"/>
  <c r="Q6" i="33" s="1"/>
  <c r="Q20" i="33"/>
  <c r="U20" i="33"/>
  <c r="Q9" i="33"/>
  <c r="Q7" i="33"/>
  <c r="P17" i="33"/>
  <c r="Q17" i="33" s="1"/>
  <c r="U9" i="33"/>
  <c r="P15" i="33"/>
  <c r="Q15" i="33" s="1"/>
  <c r="P2" i="33"/>
  <c r="Q2" i="33" s="1"/>
  <c r="P19" i="33"/>
  <c r="Q19" i="33" s="1"/>
  <c r="U19" i="33"/>
  <c r="U3" i="33"/>
  <c r="P16" i="33"/>
  <c r="Q16" i="33" s="1"/>
  <c r="P3" i="33"/>
  <c r="Q3" i="33" s="1"/>
  <c r="U22" i="33"/>
  <c r="U5" i="33"/>
  <c r="P5" i="33"/>
  <c r="Q5" i="33" s="1"/>
  <c r="U14" i="33"/>
  <c r="P14" i="33"/>
  <c r="Q14" i="33" s="1"/>
  <c r="P22" i="33"/>
  <c r="Q22" i="33" s="1"/>
  <c r="U12" i="33"/>
  <c r="P12" i="33"/>
  <c r="Q12" i="33" s="1"/>
  <c r="U10" i="33"/>
  <c r="P10" i="33"/>
  <c r="Q10" i="33" s="1"/>
  <c r="P11" i="33"/>
  <c r="Q11" i="33" s="1"/>
  <c r="P13" i="2"/>
  <c r="P2" i="2"/>
  <c r="P12" i="2"/>
  <c r="P17" i="2"/>
  <c r="U6" i="2"/>
  <c r="J6" i="34" s="1"/>
  <c r="U9" i="2"/>
  <c r="J9" i="34" s="1"/>
  <c r="U21" i="2"/>
  <c r="J21" i="34" s="1"/>
  <c r="U11" i="2"/>
  <c r="J11" i="34" s="1"/>
  <c r="U4" i="2"/>
  <c r="J4" i="34" s="1"/>
  <c r="U5" i="2"/>
  <c r="J5" i="34" s="1"/>
  <c r="U10" i="2"/>
  <c r="J10" i="34" s="1"/>
  <c r="U16" i="2"/>
  <c r="J16" i="34" s="1"/>
  <c r="U14" i="2"/>
  <c r="J14" i="34" s="1"/>
  <c r="U18" i="2"/>
  <c r="J18" i="34" s="1"/>
  <c r="U8" i="2"/>
  <c r="J8" i="34" s="1"/>
  <c r="U3" i="2"/>
  <c r="J3" i="34" s="1"/>
  <c r="U22" i="2"/>
  <c r="J22" i="34" s="1"/>
  <c r="U19" i="2"/>
  <c r="J19" i="34" s="1"/>
  <c r="U7" i="2"/>
  <c r="J7" i="34" s="1"/>
  <c r="U15" i="2"/>
  <c r="J15" i="34" s="1"/>
  <c r="U23" i="2"/>
  <c r="J23" i="34" s="1"/>
  <c r="F355" i="34" l="1"/>
  <c r="F523" i="34"/>
  <c r="F490" i="34"/>
  <c r="F521" i="34"/>
  <c r="F404" i="34"/>
  <c r="F407" i="34"/>
  <c r="F486" i="34"/>
  <c r="F423" i="34"/>
  <c r="F497" i="34"/>
  <c r="Q4" i="2"/>
  <c r="F4" i="34" s="1"/>
  <c r="E4" i="34"/>
  <c r="Q7" i="2"/>
  <c r="F7" i="34" s="1"/>
  <c r="E7" i="34"/>
  <c r="Q10" i="2"/>
  <c r="F10" i="34" s="1"/>
  <c r="E10" i="34"/>
  <c r="Q9" i="2"/>
  <c r="F9" i="34" s="1"/>
  <c r="E9" i="34"/>
  <c r="Q21" i="2"/>
  <c r="F21" i="34" s="1"/>
  <c r="E21" i="34"/>
  <c r="Q19" i="2"/>
  <c r="F19" i="34" s="1"/>
  <c r="E19" i="34"/>
  <c r="Q16" i="2"/>
  <c r="F16" i="34" s="1"/>
  <c r="E16" i="34"/>
  <c r="Q11" i="2"/>
  <c r="F11" i="34" s="1"/>
  <c r="E11" i="34"/>
  <c r="Q17" i="2"/>
  <c r="F17" i="34" s="1"/>
  <c r="E17" i="34"/>
  <c r="Q3" i="2"/>
  <c r="F3" i="34" s="1"/>
  <c r="E3" i="34"/>
  <c r="Q6" i="2"/>
  <c r="F6" i="34" s="1"/>
  <c r="E6" i="34"/>
  <c r="Q12" i="2"/>
  <c r="F12" i="34" s="1"/>
  <c r="E12" i="34"/>
  <c r="Q8" i="2"/>
  <c r="F8" i="34" s="1"/>
  <c r="E8" i="34"/>
  <c r="Q22" i="2"/>
  <c r="F22" i="34" s="1"/>
  <c r="E22" i="34"/>
  <c r="Q2" i="2"/>
  <c r="F2" i="34" s="1"/>
  <c r="E2" i="34"/>
  <c r="Q13" i="2"/>
  <c r="F13" i="34" s="1"/>
  <c r="E13" i="34"/>
  <c r="Q15" i="2"/>
  <c r="F15" i="34" s="1"/>
  <c r="E15" i="34"/>
  <c r="Q18" i="2"/>
  <c r="F18" i="34" s="1"/>
  <c r="E18" i="34"/>
  <c r="F135" i="34"/>
  <c r="F136" i="34"/>
  <c r="Q14" i="2"/>
  <c r="F14" i="34" s="1"/>
  <c r="E14" i="34"/>
  <c r="Q23" i="2"/>
  <c r="F23" i="34" s="1"/>
  <c r="E23" i="34"/>
  <c r="Q5" i="2"/>
  <c r="F5" i="34" s="1"/>
  <c r="E5" i="34"/>
  <c r="F598" i="34"/>
  <c r="F604" i="34"/>
  <c r="F605" i="34"/>
  <c r="F592" i="34"/>
  <c r="K588" i="34"/>
  <c r="K599" i="34"/>
  <c r="K600" i="34"/>
  <c r="K601" i="34"/>
  <c r="K602" i="34"/>
  <c r="K603" i="34"/>
  <c r="K604" i="34"/>
  <c r="K589" i="34"/>
  <c r="K605" i="34"/>
  <c r="K590" i="34"/>
  <c r="K606" i="34"/>
  <c r="K591" i="34"/>
  <c r="K607" i="34"/>
  <c r="K592" i="34"/>
  <c r="K593" i="34"/>
  <c r="K594" i="34"/>
  <c r="K595" i="34"/>
  <c r="K596" i="34"/>
  <c r="K597" i="34"/>
  <c r="K598" i="34"/>
  <c r="F571" i="34"/>
  <c r="F584" i="34"/>
  <c r="F576" i="34"/>
  <c r="F568" i="34"/>
  <c r="K572" i="34"/>
  <c r="K573" i="34"/>
  <c r="K575" i="34"/>
  <c r="K581" i="34"/>
  <c r="K577" i="34"/>
  <c r="K576" i="34"/>
  <c r="K574" i="34"/>
  <c r="K568" i="34"/>
  <c r="K587" i="34"/>
  <c r="K571" i="34"/>
  <c r="K586" i="34"/>
  <c r="K570" i="34"/>
  <c r="K585" i="34"/>
  <c r="K569" i="34"/>
  <c r="K584" i="34"/>
  <c r="K583" i="34"/>
  <c r="K582" i="34"/>
  <c r="K580" i="34"/>
  <c r="K579" i="34"/>
  <c r="K578" i="34"/>
  <c r="F565" i="34"/>
  <c r="F564" i="34"/>
  <c r="F557" i="34"/>
  <c r="F551" i="34"/>
  <c r="K548" i="34"/>
  <c r="K549" i="34"/>
  <c r="K557" i="34"/>
  <c r="K559" i="34"/>
  <c r="K565" i="34"/>
  <c r="K550" i="34"/>
  <c r="K555" i="34"/>
  <c r="K564" i="34"/>
  <c r="K566" i="34"/>
  <c r="K563" i="34"/>
  <c r="K554" i="34"/>
  <c r="K562" i="34"/>
  <c r="K553" i="34"/>
  <c r="K561" i="34"/>
  <c r="K552" i="34"/>
  <c r="K560" i="34"/>
  <c r="K567" i="34"/>
  <c r="K558" i="34"/>
  <c r="K556" i="34"/>
  <c r="K551" i="34"/>
  <c r="F537" i="34"/>
  <c r="F531" i="34"/>
  <c r="F533" i="34"/>
  <c r="F532" i="34"/>
  <c r="F536" i="34"/>
  <c r="F544" i="34"/>
  <c r="F546" i="34"/>
  <c r="F530" i="34"/>
  <c r="F547" i="34"/>
  <c r="K528" i="34"/>
  <c r="K534" i="34"/>
  <c r="K535" i="34"/>
  <c r="K536" i="34"/>
  <c r="K537" i="34"/>
  <c r="K538" i="34"/>
  <c r="K539" i="34"/>
  <c r="K540" i="34"/>
  <c r="K541" i="34"/>
  <c r="K542" i="34"/>
  <c r="K543" i="34"/>
  <c r="K544" i="34"/>
  <c r="K529" i="34"/>
  <c r="K545" i="34"/>
  <c r="K530" i="34"/>
  <c r="K546" i="34"/>
  <c r="K533" i="34"/>
  <c r="K531" i="34"/>
  <c r="K547" i="34"/>
  <c r="K532" i="34"/>
  <c r="F527" i="34"/>
  <c r="F513" i="34"/>
  <c r="F522" i="34"/>
  <c r="F518" i="34"/>
  <c r="F512" i="34"/>
  <c r="F525" i="34"/>
  <c r="F526" i="34"/>
  <c r="F510" i="34"/>
  <c r="F516" i="34"/>
  <c r="F509" i="34"/>
  <c r="F524" i="34"/>
  <c r="F511" i="34"/>
  <c r="F520" i="34"/>
  <c r="K508" i="34"/>
  <c r="K509" i="34"/>
  <c r="K525" i="34"/>
  <c r="K510" i="34"/>
  <c r="K526" i="34"/>
  <c r="K511" i="34"/>
  <c r="K527" i="34"/>
  <c r="K512" i="34"/>
  <c r="K513" i="34"/>
  <c r="K514" i="34"/>
  <c r="K515" i="34"/>
  <c r="K516" i="34"/>
  <c r="K517" i="34"/>
  <c r="K518" i="34"/>
  <c r="K519" i="34"/>
  <c r="K520" i="34"/>
  <c r="K521" i="34"/>
  <c r="K522" i="34"/>
  <c r="K523" i="34"/>
  <c r="K524" i="34"/>
  <c r="F447" i="34"/>
  <c r="F501" i="34"/>
  <c r="F495" i="34"/>
  <c r="F494" i="34"/>
  <c r="F502" i="34"/>
  <c r="F489" i="34"/>
  <c r="F496" i="34"/>
  <c r="F492" i="34"/>
  <c r="F506" i="34"/>
  <c r="F507" i="34"/>
  <c r="K488" i="34"/>
  <c r="K500" i="34"/>
  <c r="K501" i="34"/>
  <c r="K502" i="34"/>
  <c r="K503" i="34"/>
  <c r="K504" i="34"/>
  <c r="K489" i="34"/>
  <c r="K505" i="34"/>
  <c r="K490" i="34"/>
  <c r="K506" i="34"/>
  <c r="K491" i="34"/>
  <c r="K507" i="34"/>
  <c r="K492" i="34"/>
  <c r="K493" i="34"/>
  <c r="K494" i="34"/>
  <c r="K495" i="34"/>
  <c r="K496" i="34"/>
  <c r="K499" i="34"/>
  <c r="K497" i="34"/>
  <c r="K498" i="34"/>
  <c r="F482" i="34"/>
  <c r="F487" i="34"/>
  <c r="F471" i="34"/>
  <c r="F472" i="34"/>
  <c r="F483" i="34"/>
  <c r="F480" i="34"/>
  <c r="F474" i="34"/>
  <c r="K476" i="34"/>
  <c r="K469" i="34"/>
  <c r="K477" i="34"/>
  <c r="K479" i="34"/>
  <c r="K485" i="34"/>
  <c r="K473" i="34"/>
  <c r="K484" i="34"/>
  <c r="K478" i="34"/>
  <c r="K468" i="34"/>
  <c r="K472" i="34"/>
  <c r="K483" i="34"/>
  <c r="K487" i="34"/>
  <c r="K482" i="34"/>
  <c r="K475" i="34"/>
  <c r="K471" i="34"/>
  <c r="K481" i="34"/>
  <c r="K474" i="34"/>
  <c r="K486" i="34"/>
  <c r="K470" i="34"/>
  <c r="K480" i="34"/>
  <c r="V2" i="12"/>
  <c r="K448" i="34" s="1"/>
  <c r="K453" i="34"/>
  <c r="K454" i="34"/>
  <c r="K455" i="34"/>
  <c r="K456" i="34"/>
  <c r="K457" i="34"/>
  <c r="K458" i="34"/>
  <c r="K459" i="34"/>
  <c r="K460" i="34"/>
  <c r="K461" i="34"/>
  <c r="K462" i="34"/>
  <c r="K464" i="34"/>
  <c r="K463" i="34"/>
  <c r="K449" i="34"/>
  <c r="K465" i="34"/>
  <c r="K450" i="34"/>
  <c r="K466" i="34"/>
  <c r="K451" i="34"/>
  <c r="K467" i="34"/>
  <c r="K452" i="34"/>
  <c r="F443" i="34"/>
  <c r="F440" i="34"/>
  <c r="F437" i="34"/>
  <c r="F438" i="34"/>
  <c r="F428" i="34"/>
  <c r="F445" i="34"/>
  <c r="F439" i="34"/>
  <c r="F433" i="34"/>
  <c r="F436" i="34"/>
  <c r="K428" i="34"/>
  <c r="K444" i="34"/>
  <c r="K429" i="34"/>
  <c r="K445" i="34"/>
  <c r="K430" i="34"/>
  <c r="K446" i="34"/>
  <c r="K431" i="34"/>
  <c r="K447" i="34"/>
  <c r="K432" i="34"/>
  <c r="K433" i="34"/>
  <c r="K434" i="34"/>
  <c r="K435" i="34"/>
  <c r="K436" i="34"/>
  <c r="K437" i="34"/>
  <c r="K438" i="34"/>
  <c r="K439" i="34"/>
  <c r="K443" i="34"/>
  <c r="K440" i="34"/>
  <c r="K441" i="34"/>
  <c r="K442" i="34"/>
  <c r="F411" i="34"/>
  <c r="F421" i="34"/>
  <c r="F425" i="34"/>
  <c r="K412" i="34"/>
  <c r="K413" i="34"/>
  <c r="K415" i="34"/>
  <c r="K421" i="34"/>
  <c r="K426" i="34"/>
  <c r="K419" i="34"/>
  <c r="K414" i="34"/>
  <c r="K410" i="34"/>
  <c r="K423" i="34"/>
  <c r="K408" i="34"/>
  <c r="K418" i="34"/>
  <c r="K425" i="34"/>
  <c r="K409" i="34"/>
  <c r="K422" i="34"/>
  <c r="K417" i="34"/>
  <c r="K427" i="34"/>
  <c r="K411" i="34"/>
  <c r="K424" i="34"/>
  <c r="K420" i="34"/>
  <c r="K416" i="34"/>
  <c r="F389" i="34"/>
  <c r="F401" i="34"/>
  <c r="F402" i="34"/>
  <c r="F398" i="34"/>
  <c r="F400" i="34"/>
  <c r="F388" i="34"/>
  <c r="F397" i="34"/>
  <c r="F391" i="34"/>
  <c r="F390" i="34"/>
  <c r="K388" i="34"/>
  <c r="K389" i="34"/>
  <c r="K397" i="34"/>
  <c r="K399" i="34"/>
  <c r="K405" i="34"/>
  <c r="K393" i="34"/>
  <c r="K403" i="34"/>
  <c r="K395" i="34"/>
  <c r="K406" i="34"/>
  <c r="K398" i="34"/>
  <c r="K392" i="34"/>
  <c r="K390" i="34"/>
  <c r="K402" i="34"/>
  <c r="K396" i="34"/>
  <c r="K394" i="34"/>
  <c r="K404" i="34"/>
  <c r="K401" i="34"/>
  <c r="K407" i="34"/>
  <c r="K391" i="34"/>
  <c r="K400" i="34"/>
  <c r="F365" i="34"/>
  <c r="F387" i="34"/>
  <c r="F378" i="34"/>
  <c r="F373" i="34"/>
  <c r="F381" i="34"/>
  <c r="F375" i="34"/>
  <c r="F368" i="34"/>
  <c r="K383" i="34"/>
  <c r="K384" i="34"/>
  <c r="K369" i="34"/>
  <c r="K385" i="34"/>
  <c r="K370" i="34"/>
  <c r="K386" i="34"/>
  <c r="K368" i="34"/>
  <c r="K371" i="34"/>
  <c r="K387" i="34"/>
  <c r="K372" i="34"/>
  <c r="K373" i="34"/>
  <c r="K374" i="34"/>
  <c r="K375" i="34"/>
  <c r="K376" i="34"/>
  <c r="K377" i="34"/>
  <c r="K378" i="34"/>
  <c r="K379" i="34"/>
  <c r="K380" i="34"/>
  <c r="K381" i="34"/>
  <c r="K382" i="34"/>
  <c r="F351" i="34"/>
  <c r="F352" i="34"/>
  <c r="F360" i="34"/>
  <c r="F362" i="34"/>
  <c r="F357" i="34"/>
  <c r="F348" i="34"/>
  <c r="F349" i="34"/>
  <c r="F363" i="34"/>
  <c r="F358" i="34"/>
  <c r="F361" i="34"/>
  <c r="F366" i="34"/>
  <c r="K357" i="34"/>
  <c r="K358" i="34"/>
  <c r="K359" i="34"/>
  <c r="K360" i="34"/>
  <c r="K361" i="34"/>
  <c r="K362" i="34"/>
  <c r="K363" i="34"/>
  <c r="K364" i="34"/>
  <c r="K348" i="34"/>
  <c r="K349" i="34"/>
  <c r="K365" i="34"/>
  <c r="K350" i="34"/>
  <c r="K366" i="34"/>
  <c r="K351" i="34"/>
  <c r="K367" i="34"/>
  <c r="K352" i="34"/>
  <c r="K353" i="34"/>
  <c r="K354" i="34"/>
  <c r="K355" i="34"/>
  <c r="K356" i="34"/>
  <c r="F330" i="34"/>
  <c r="F339" i="34"/>
  <c r="F329" i="34"/>
  <c r="F328" i="34"/>
  <c r="F333" i="34"/>
  <c r="F345" i="34"/>
  <c r="F334" i="34"/>
  <c r="F332" i="34"/>
  <c r="K331" i="34"/>
  <c r="K347" i="34"/>
  <c r="K332" i="34"/>
  <c r="K333" i="34"/>
  <c r="K334" i="34"/>
  <c r="K335" i="34"/>
  <c r="K336" i="34"/>
  <c r="K337" i="34"/>
  <c r="K338" i="34"/>
  <c r="K330" i="34"/>
  <c r="K339" i="34"/>
  <c r="K340" i="34"/>
  <c r="K341" i="34"/>
  <c r="K342" i="34"/>
  <c r="K328" i="34"/>
  <c r="K343" i="34"/>
  <c r="K346" i="34"/>
  <c r="K344" i="34"/>
  <c r="K329" i="34"/>
  <c r="K345" i="34"/>
  <c r="F316" i="34"/>
  <c r="F324" i="34"/>
  <c r="F317" i="34"/>
  <c r="F326" i="34"/>
  <c r="F313" i="34"/>
  <c r="F312" i="34"/>
  <c r="K316" i="34"/>
  <c r="K309" i="34"/>
  <c r="K313" i="34"/>
  <c r="K315" i="34"/>
  <c r="K317" i="34"/>
  <c r="K319" i="34"/>
  <c r="K321" i="34"/>
  <c r="K323" i="34"/>
  <c r="K325" i="34"/>
  <c r="K308" i="34"/>
  <c r="K312" i="34"/>
  <c r="K320" i="34"/>
  <c r="K314" i="34"/>
  <c r="K326" i="34"/>
  <c r="K310" i="34"/>
  <c r="K322" i="34"/>
  <c r="K318" i="34"/>
  <c r="K327" i="34"/>
  <c r="K311" i="34"/>
  <c r="K324" i="34"/>
  <c r="F292" i="34"/>
  <c r="F294" i="34"/>
  <c r="F306" i="34"/>
  <c r="F305" i="34"/>
  <c r="F304" i="34"/>
  <c r="F290" i="34"/>
  <c r="F299" i="34"/>
  <c r="F298" i="34"/>
  <c r="F296" i="34"/>
  <c r="K288" i="34"/>
  <c r="K298" i="34"/>
  <c r="K299" i="34"/>
  <c r="K300" i="34"/>
  <c r="K301" i="34"/>
  <c r="K302" i="34"/>
  <c r="K303" i="34"/>
  <c r="K304" i="34"/>
  <c r="K289" i="34"/>
  <c r="K305" i="34"/>
  <c r="K290" i="34"/>
  <c r="K306" i="34"/>
  <c r="K291" i="34"/>
  <c r="K307" i="34"/>
  <c r="K292" i="34"/>
  <c r="K293" i="34"/>
  <c r="K294" i="34"/>
  <c r="K295" i="34"/>
  <c r="K296" i="34"/>
  <c r="K297" i="34"/>
  <c r="F269" i="34"/>
  <c r="F270" i="34"/>
  <c r="F287" i="34"/>
  <c r="F276" i="34"/>
  <c r="F285" i="34"/>
  <c r="F279" i="34"/>
  <c r="F268" i="34"/>
  <c r="F272" i="34"/>
  <c r="F271" i="34"/>
  <c r="K271" i="34"/>
  <c r="K287" i="34"/>
  <c r="K272" i="34"/>
  <c r="K273" i="34"/>
  <c r="K274" i="34"/>
  <c r="K275" i="34"/>
  <c r="K276" i="34"/>
  <c r="K277" i="34"/>
  <c r="K278" i="34"/>
  <c r="K268" i="34"/>
  <c r="K279" i="34"/>
  <c r="K280" i="34"/>
  <c r="K281" i="34"/>
  <c r="K282" i="34"/>
  <c r="K283" i="34"/>
  <c r="K284" i="34"/>
  <c r="K269" i="34"/>
  <c r="K285" i="34"/>
  <c r="K270" i="34"/>
  <c r="K286" i="34"/>
  <c r="F256" i="34"/>
  <c r="F248" i="34"/>
  <c r="F249" i="34"/>
  <c r="F254" i="34"/>
  <c r="F262" i="34"/>
  <c r="F263" i="34"/>
  <c r="F265" i="34"/>
  <c r="F260" i="34"/>
  <c r="F264" i="34"/>
  <c r="F259" i="34"/>
  <c r="F257" i="34"/>
  <c r="F255" i="34"/>
  <c r="K252" i="34"/>
  <c r="K249" i="34"/>
  <c r="K251" i="34"/>
  <c r="K253" i="34"/>
  <c r="K255" i="34"/>
  <c r="K257" i="34"/>
  <c r="K259" i="34"/>
  <c r="K261" i="34"/>
  <c r="K265" i="34"/>
  <c r="K267" i="34"/>
  <c r="K254" i="34"/>
  <c r="K264" i="34"/>
  <c r="K266" i="34"/>
  <c r="K248" i="34"/>
  <c r="K250" i="34"/>
  <c r="K260" i="34"/>
  <c r="K262" i="34"/>
  <c r="K256" i="34"/>
  <c r="K263" i="34"/>
  <c r="K258" i="34"/>
  <c r="F230" i="34"/>
  <c r="F241" i="34"/>
  <c r="F247" i="34"/>
  <c r="F229" i="34"/>
  <c r="F235" i="34"/>
  <c r="F232" i="34"/>
  <c r="K228" i="34"/>
  <c r="K229" i="34"/>
  <c r="K233" i="34"/>
  <c r="K235" i="34"/>
  <c r="K237" i="34"/>
  <c r="K239" i="34"/>
  <c r="K241" i="34"/>
  <c r="K243" i="34"/>
  <c r="K245" i="34"/>
  <c r="K231" i="34"/>
  <c r="K240" i="34"/>
  <c r="K232" i="34"/>
  <c r="K234" i="34"/>
  <c r="K242" i="34"/>
  <c r="K244" i="34"/>
  <c r="K247" i="34"/>
  <c r="K238" i="34"/>
  <c r="K236" i="34"/>
  <c r="K246" i="34"/>
  <c r="K230" i="34"/>
  <c r="F196" i="34"/>
  <c r="F206" i="34"/>
  <c r="F200" i="34"/>
  <c r="F201" i="34"/>
  <c r="F205" i="34"/>
  <c r="F193" i="34"/>
  <c r="F169" i="34"/>
  <c r="F186" i="34"/>
  <c r="F179" i="34"/>
  <c r="F187" i="34"/>
  <c r="F181" i="34"/>
  <c r="F175" i="34"/>
  <c r="F176" i="34"/>
  <c r="F178" i="34"/>
  <c r="F168" i="34"/>
  <c r="F156" i="34"/>
  <c r="F154" i="34"/>
  <c r="F158" i="34"/>
  <c r="F149" i="34"/>
  <c r="F167" i="34"/>
  <c r="F153" i="34"/>
  <c r="F164" i="34"/>
  <c r="F155" i="34"/>
  <c r="F139" i="34"/>
  <c r="F140" i="34"/>
  <c r="F143" i="34"/>
  <c r="F134" i="34"/>
  <c r="F141" i="34"/>
  <c r="F122" i="34"/>
  <c r="F116" i="34"/>
  <c r="F111" i="34"/>
  <c r="F112" i="34"/>
  <c r="F113" i="34"/>
  <c r="F118" i="34"/>
  <c r="F124" i="34"/>
  <c r="F10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<sst xmlns="http://schemas.openxmlformats.org/spreadsheetml/2006/main" count="36348" uniqueCount="121">
  <si>
    <t xml:space="preserve">Round </t>
  </si>
  <si>
    <t>Chelsea</t>
  </si>
  <si>
    <t>Oldham</t>
  </si>
  <si>
    <t>Coventry</t>
  </si>
  <si>
    <t>Middlesbrough</t>
  </si>
  <si>
    <t>Crystal Palace</t>
  </si>
  <si>
    <t>Blackburn</t>
  </si>
  <si>
    <t>Sheffield United</t>
  </si>
  <si>
    <t>Manchester United</t>
  </si>
  <si>
    <t>Everton</t>
  </si>
  <si>
    <t>Sheffield Weds</t>
  </si>
  <si>
    <t>Ipswich</t>
  </si>
  <si>
    <t>Aston Villa</t>
  </si>
  <si>
    <t>Southampton</t>
  </si>
  <si>
    <t>Tottenham</t>
  </si>
  <si>
    <t>Leeds</t>
  </si>
  <si>
    <t>Wimbledon FC</t>
  </si>
  <si>
    <t>Arsenal</t>
  </si>
  <si>
    <t>Norwich</t>
  </si>
  <si>
    <t>Liverpool</t>
  </si>
  <si>
    <t>Manchester City</t>
  </si>
  <si>
    <t>QPR</t>
  </si>
  <si>
    <t>Round 15</t>
  </si>
  <si>
    <t>Round 32</t>
  </si>
  <si>
    <t>1993-1994</t>
  </si>
  <si>
    <t>1994-1995</t>
  </si>
  <si>
    <t>1995-1996</t>
  </si>
  <si>
    <t>1992-1993</t>
  </si>
  <si>
    <t>West Ham</t>
  </si>
  <si>
    <t>Newcastle</t>
  </si>
  <si>
    <t>Swindon</t>
  </si>
  <si>
    <t>Leicester</t>
  </si>
  <si>
    <t>Round 16</t>
  </si>
  <si>
    <t>Bolton</t>
  </si>
  <si>
    <t>Round 13</t>
  </si>
  <si>
    <t>Winner</t>
  </si>
  <si>
    <t>Draw-1</t>
  </si>
  <si>
    <t>Draw-2</t>
  </si>
  <si>
    <t>Wins</t>
  </si>
  <si>
    <t>Draws</t>
  </si>
  <si>
    <t>Losses</t>
  </si>
  <si>
    <t>Games Played</t>
  </si>
  <si>
    <t>Points</t>
  </si>
  <si>
    <t>Goals For</t>
  </si>
  <si>
    <t>Goals Against</t>
  </si>
  <si>
    <t>Goal Difference</t>
  </si>
  <si>
    <t>Position</t>
  </si>
  <si>
    <t>Season</t>
  </si>
  <si>
    <t>Team</t>
  </si>
  <si>
    <t>Derby</t>
  </si>
  <si>
    <t>Sunderland</t>
  </si>
  <si>
    <t>1996-1997</t>
  </si>
  <si>
    <t>1997-1998</t>
  </si>
  <si>
    <t>Barnsley</t>
  </si>
  <si>
    <t>Round 34</t>
  </si>
  <si>
    <t>Charlton</t>
  </si>
  <si>
    <t>Watford</t>
  </si>
  <si>
    <t>Bradford</t>
  </si>
  <si>
    <t>Fulham</t>
  </si>
  <si>
    <t>Round 12</t>
  </si>
  <si>
    <t>West Brom</t>
  </si>
  <si>
    <t>Birmingham</t>
  </si>
  <si>
    <t>Round 33</t>
  </si>
  <si>
    <t>Wolves</t>
  </si>
  <si>
    <t>Portsmouth</t>
  </si>
  <si>
    <t>Round 8</t>
  </si>
  <si>
    <t>Round 21</t>
  </si>
  <si>
    <t>Round 22</t>
  </si>
  <si>
    <t>Round 27</t>
  </si>
  <si>
    <t>Round 6</t>
  </si>
  <si>
    <t>Round 7</t>
  </si>
  <si>
    <t>Round 38</t>
  </si>
  <si>
    <t>Wigan</t>
  </si>
  <si>
    <t>Reading</t>
  </si>
  <si>
    <t>Round 37</t>
  </si>
  <si>
    <t>Round 19</t>
  </si>
  <si>
    <t>Round 23</t>
  </si>
  <si>
    <t>Round 31</t>
  </si>
  <si>
    <t>Hull</t>
  </si>
  <si>
    <t>Round 10</t>
  </si>
  <si>
    <t>Round 11</t>
  </si>
  <si>
    <t>Burnley</t>
  </si>
  <si>
    <t>Round 35</t>
  </si>
  <si>
    <t>Blackpool</t>
  </si>
  <si>
    <t>Swansea</t>
  </si>
  <si>
    <t>Round 1</t>
  </si>
  <si>
    <t>Round 3</t>
  </si>
  <si>
    <t>Round 2</t>
  </si>
  <si>
    <t>Round 4</t>
  </si>
  <si>
    <t>Round 5</t>
  </si>
  <si>
    <t>Round 9</t>
  </si>
  <si>
    <t>Round 14</t>
  </si>
  <si>
    <t>Round 17</t>
  </si>
  <si>
    <t>Round 18</t>
  </si>
  <si>
    <t>Round 20</t>
  </si>
  <si>
    <t>Round 24</t>
  </si>
  <si>
    <t>Round 25</t>
  </si>
  <si>
    <t>Round 26</t>
  </si>
  <si>
    <t>Round 28</t>
  </si>
  <si>
    <t>Round 29</t>
  </si>
  <si>
    <t>Round 30</t>
  </si>
  <si>
    <t>Round 36</t>
  </si>
  <si>
    <t>Cardiff</t>
  </si>
  <si>
    <t>Stoke City</t>
  </si>
  <si>
    <t>Tottenham Hotspur</t>
  </si>
  <si>
    <t>Bournemouth</t>
  </si>
  <si>
    <t>Huddersfield Town</t>
  </si>
  <si>
    <t>Brighton</t>
  </si>
  <si>
    <t>Brentford</t>
  </si>
  <si>
    <t>Nottingham Forest</t>
  </si>
  <si>
    <t>Seasons</t>
  </si>
  <si>
    <t>TOTAL</t>
  </si>
  <si>
    <t>AVERAGE PER SEASON</t>
  </si>
  <si>
    <t>Compiled by Lenoire77</t>
  </si>
  <si>
    <t>All data obtained from TheSportsDB</t>
  </si>
  <si>
    <t>English Premier League - TheSportsDB.com</t>
  </si>
  <si>
    <t>ID</t>
  </si>
  <si>
    <t>Date</t>
  </si>
  <si>
    <t>Round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</si>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</sst>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Verdana"/>
      <family val="2"/>
      <scheme val="minor"/>
    </font>
    <font>
      <sz val="9"/>
      <color theme="1"/>
      <name val="Verdana"/>
      <family val="2"/>
    </font>
    <font>
      <sz val="8"/>
      <name val="Verdana"/>
      <family val="2"/>
      <scheme val="minor"/>
    </font>
    <font>
      <sz val="9"/>
      <color theme="1"/>
      <name val="Calibri"/>
      <family val="2"/>
    </font>
    <font>
      <u/>
      <sz val="11"/>
      <color theme="10"/>
      <name val="Verdana"/>
      <family val="2"/>
      <scheme val="minor"/>
    </font>
    <font>
      <sz val="9"/>
      <color theme="1"/>
      <name val="Verdana"/>
      <family val="2"/>
      <scheme val="minor"/>
    </font>
    <font>
      <b/>
      <sz val="9"/>
      <color theme="0"/>
      <name val="Verdana"/>
      <family val="2"/>
      <scheme val="minor"/>
    </font>
    <font>
      <u/>
      <sz val="9"/>
      <color theme="10"/>
      <name val="Verdan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3" fillId="0" borderId="0" xfId="1" applyFont="1"/>
    <xf numFmtId="0" fontId="3" fillId="0" borderId="0" xfId="1" applyFont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Continuous"/>
    </xf>
    <xf numFmtId="0" fontId="6" fillId="4" borderId="0" xfId="0" applyFont="1" applyFill="1" applyAlignment="1">
      <alignment horizontal="centerContinuous"/>
    </xf>
    <xf numFmtId="0" fontId="7" fillId="0" borderId="0" xfId="2" applyFont="1"/>
    <xf numFmtId="0" fontId="5" fillId="0" borderId="1" xfId="0" applyFont="1" applyBorder="1"/>
    <xf numFmtId="0" fontId="3" fillId="2" borderId="1" xfId="0" applyFont="1" applyFill="1" applyBorder="1"/>
    <xf numFmtId="0" fontId="3" fillId="2" borderId="1" xfId="1" applyFont="1" applyFill="1" applyBorder="1"/>
    <xf numFmtId="164" fontId="5" fillId="0" borderId="1" xfId="0" applyNumberFormat="1" applyFont="1" applyBorder="1"/>
    <xf numFmtId="0" fontId="3" fillId="0" borderId="1" xfId="0" applyFont="1" applyBorder="1"/>
    <xf numFmtId="0" fontId="3" fillId="0" borderId="1" xfId="1" applyFont="1" applyBorder="1"/>
    <xf numFmtId="14" fontId="3" fillId="0" borderId="1" xfId="1" applyNumberFormat="1" applyFont="1" applyBorder="1"/>
    <xf numFmtId="14" fontId="3" fillId="0" borderId="1" xfId="0" applyNumberFormat="1" applyFont="1" applyBorder="1"/>
    <xf numFmtId="0" fontId="3" fillId="0" borderId="1" xfId="1" applyFont="1" applyBorder="1" applyAlignment="1">
      <alignment horizontal="center"/>
    </xf>
    <xf numFmtId="0" fontId="3" fillId="5" borderId="1" xfId="1" applyFont="1" applyFill="1" applyBorder="1"/>
    <xf numFmtId="0" fontId="3" fillId="5" borderId="1" xfId="0" applyFont="1" applyFill="1" applyBorder="1"/>
    <xf numFmtId="14" fontId="3" fillId="5" borderId="1" xfId="1" applyNumberFormat="1" applyFont="1" applyFill="1" applyBorder="1"/>
    <xf numFmtId="14" fontId="3" fillId="0" borderId="0" xfId="0" applyNumberFormat="1" applyFont="1"/>
  </cellXfs>
  <cellStyles count="3">
    <cellStyle name="Hyperlink" xfId="2" builtinId="8"/>
    <cellStyle name="Normal" xfId="0" builtinId="0"/>
    <cellStyle name="Normal 2" xfId="1" xr:uid="{2EF1A33B-8338-435F-BBA3-F67943E43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15</xdr:col>
      <xdr:colOff>714375</xdr:colOff>
      <xdr:row>47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9B051A-DF59-4239-8628-34DCF3932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57250"/>
          <a:ext cx="12449175" cy="597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urnTown">
  <a:themeElements>
    <a:clrScheme name="Turntown">
      <a:dk1>
        <a:sysClr val="windowText" lastClr="000000"/>
      </a:dk1>
      <a:lt1>
        <a:sysClr val="window" lastClr="FFFFFF"/>
      </a:lt1>
      <a:dk2>
        <a:srgbClr val="5E6A71"/>
      </a:dk2>
      <a:lt2>
        <a:srgbClr val="FFFFFF"/>
      </a:lt2>
      <a:accent1>
        <a:srgbClr val="1E4479"/>
      </a:accent1>
      <a:accent2>
        <a:srgbClr val="009FDA"/>
      </a:accent2>
      <a:accent3>
        <a:srgbClr val="5E6A71"/>
      </a:accent3>
      <a:accent4>
        <a:srgbClr val="9EA6AA"/>
      </a:accent4>
      <a:accent5>
        <a:srgbClr val="D55C17"/>
      </a:accent5>
      <a:accent6>
        <a:srgbClr val="69BE28"/>
      </a:accent6>
      <a:hlink>
        <a:srgbClr val="0000FF"/>
      </a:hlink>
      <a:folHlink>
        <a:srgbClr val="800080"/>
      </a:folHlink>
    </a:clrScheme>
    <a:fontScheme name="TurnTown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esportsdb.com/league/43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F2E2-CC98-4EA1-80FC-ADCC79B90DCE}">
  <dimension ref="B2:B5"/>
  <sheetViews>
    <sheetView showGridLines="0" workbookViewId="0">
      <selection activeCell="B7" sqref="B7"/>
    </sheetView>
  </sheetViews>
  <sheetFormatPr baseColWidth="10" defaultColWidth="8.85546875" defaultRowHeight="12" x14ac:dyDescent="0.15"/>
  <cols>
    <col min="1" max="16384" width="8.85546875" style="4"/>
  </cols>
  <sheetData>
    <row r="2" spans="2:2" x14ac:dyDescent="0.15">
      <c r="B2" s="4" t="s">
        <v>113</v>
      </c>
    </row>
    <row r="4" spans="2:2" x14ac:dyDescent="0.15">
      <c r="B4" s="4" t="s">
        <v>114</v>
      </c>
    </row>
    <row r="5" spans="2:2" x14ac:dyDescent="0.15">
      <c r="B5" s="7" t="s">
        <v>115</v>
      </c>
    </row>
  </sheetData>
  <hyperlinks>
    <hyperlink ref="B5" r:id="rId1" display="https://www.thesportsdb.com/league/4328" xr:uid="{DA9BBFA9-F918-45C9-8CB2-91668C54D2A6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133A-25C0-4393-AF9F-3E0322BD1E2E}">
  <dimension ref="A1:K607"/>
  <sheetViews>
    <sheetView showGridLines="0" zoomScale="138" workbookViewId="0">
      <pane ySplit="2" topLeftCell="A3" activePane="bottomLeft" state="frozen"/>
      <selection pane="bottomLeft"/>
    </sheetView>
  </sheetViews>
  <sheetFormatPr baseColWidth="10" defaultColWidth="8.85546875" defaultRowHeight="12" x14ac:dyDescent="0.15"/>
  <cols>
    <col min="1" max="1" width="12.42578125" style="4" bestFit="1" customWidth="1"/>
    <col min="2" max="2" width="5.28515625" style="4" bestFit="1" customWidth="1"/>
    <col min="3" max="16384" width="8.85546875" style="4"/>
  </cols>
  <sheetData>
    <row r="1" spans="1:11" x14ac:dyDescent="0.15">
      <c r="C1" s="5" t="s">
        <v>111</v>
      </c>
      <c r="D1" s="5"/>
      <c r="E1" s="5"/>
      <c r="F1" s="5"/>
      <c r="G1" s="5"/>
      <c r="H1" s="5"/>
      <c r="I1" s="5"/>
      <c r="J1" s="5"/>
      <c r="K1" s="5"/>
    </row>
    <row r="2" spans="1:11" x14ac:dyDescent="0.15">
      <c r="A2" s="9" t="s">
        <v>48</v>
      </c>
      <c r="B2" s="9" t="s">
        <v>110</v>
      </c>
      <c r="C2" s="10" t="s">
        <v>38</v>
      </c>
      <c r="D2" s="10" t="s">
        <v>39</v>
      </c>
      <c r="E2" s="10" t="s">
        <v>40</v>
      </c>
      <c r="F2" s="10" t="s">
        <v>41</v>
      </c>
      <c r="G2" s="10" t="s">
        <v>43</v>
      </c>
      <c r="H2" s="10" t="s">
        <v>44</v>
      </c>
      <c r="I2" s="10" t="s">
        <v>45</v>
      </c>
      <c r="J2" s="10" t="s">
        <v>42</v>
      </c>
      <c r="K2" s="9" t="s">
        <v>46</v>
      </c>
    </row>
    <row r="3" spans="1:11" x14ac:dyDescent="0.15">
      <c r="A3" s="8" t="s">
        <v>8</v>
      </c>
      <c r="B3" s="8">
        <f>COUNTIF('All Years'!$B$2:$B$607,A3)</f>
        <v>30</v>
      </c>
      <c r="C3" s="8">
        <f>SUMIF('All Years'!$B$2:$B$607,$A3,'All Years'!C$2:C$607)</f>
        <v>703</v>
      </c>
      <c r="D3" s="8">
        <f>SUMIF('All Years'!$B$2:$B$607,$A3,'All Years'!D$2:D$607)</f>
        <v>257</v>
      </c>
      <c r="E3" s="8">
        <f>SUMIF('All Years'!$B$2:$B$607,$A3,'All Years'!E$2:E$607)</f>
        <v>192</v>
      </c>
      <c r="F3" s="8">
        <f>SUMIF('All Years'!$B$2:$B$607,$A3,'All Years'!F$2:F$607)</f>
        <v>1152</v>
      </c>
      <c r="G3" s="8">
        <f>SUMIF('All Years'!$B$2:$B$607,$A3,'All Years'!G$2:G$607)</f>
        <v>2185</v>
      </c>
      <c r="H3" s="8">
        <f>SUMIF('All Years'!$B$2:$B$607,$A3,'All Years'!H$2:H$607)</f>
        <v>1066</v>
      </c>
      <c r="I3" s="8">
        <f>SUMIF('All Years'!$B$2:$B$607,$A3,'All Years'!I$2:I$607)</f>
        <v>1119</v>
      </c>
      <c r="J3" s="8">
        <f>SUMIF('All Years'!$B$2:$B$607,$A3,'All Years'!J$2:J$607)</f>
        <v>2366</v>
      </c>
      <c r="K3" s="8">
        <v>1</v>
      </c>
    </row>
    <row r="4" spans="1:11" x14ac:dyDescent="0.15">
      <c r="A4" s="8" t="s">
        <v>17</v>
      </c>
      <c r="B4" s="8">
        <f>COUNTIF('All Years'!$B$2:$B$607,A4)</f>
        <v>30</v>
      </c>
      <c r="C4" s="8">
        <f>SUMIF('All Years'!$B$2:$B$607,$A4,'All Years'!C$2:C$607)</f>
        <v>619</v>
      </c>
      <c r="D4" s="8">
        <f>SUMIF('All Years'!$B$2:$B$607,$A4,'All Years'!D$2:D$607)</f>
        <v>284</v>
      </c>
      <c r="E4" s="8">
        <f>SUMIF('All Years'!$B$2:$B$607,$A4,'All Years'!E$2:E$607)</f>
        <v>249</v>
      </c>
      <c r="F4" s="8">
        <f>SUMIF('All Years'!$B$2:$B$607,$A4,'All Years'!F$2:F$607)</f>
        <v>1152</v>
      </c>
      <c r="G4" s="8">
        <f>SUMIF('All Years'!$B$2:$B$607,$A4,'All Years'!G$2:G$607)</f>
        <v>2017</v>
      </c>
      <c r="H4" s="8">
        <f>SUMIF('All Years'!$B$2:$B$607,$A4,'All Years'!H$2:H$607)</f>
        <v>1148</v>
      </c>
      <c r="I4" s="8">
        <f>SUMIF('All Years'!$B$2:$B$607,$A4,'All Years'!I$2:I$607)</f>
        <v>869</v>
      </c>
      <c r="J4" s="8">
        <f>SUMIF('All Years'!$B$2:$B$607,$A4,'All Years'!J$2:J$607)</f>
        <v>2141</v>
      </c>
      <c r="K4" s="8">
        <v>2</v>
      </c>
    </row>
    <row r="5" spans="1:11" x14ac:dyDescent="0.15">
      <c r="A5" s="8" t="s">
        <v>1</v>
      </c>
      <c r="B5" s="8">
        <f>COUNTIF('All Years'!$B$2:$B$607,A5)</f>
        <v>30</v>
      </c>
      <c r="C5" s="8">
        <f>SUMIF('All Years'!$B$2:$B$607,$A5,'All Years'!C$2:C$607)</f>
        <v>618</v>
      </c>
      <c r="D5" s="8">
        <f>SUMIF('All Years'!$B$2:$B$607,$A5,'All Years'!D$2:D$607)</f>
        <v>284</v>
      </c>
      <c r="E5" s="8">
        <f>SUMIF('All Years'!$B$2:$B$607,$A5,'All Years'!E$2:E$607)</f>
        <v>250</v>
      </c>
      <c r="F5" s="8">
        <f>SUMIF('All Years'!$B$2:$B$607,$A5,'All Years'!F$2:F$607)</f>
        <v>1152</v>
      </c>
      <c r="G5" s="8">
        <f>SUMIF('All Years'!$B$2:$B$607,$A5,'All Years'!G$2:G$607)</f>
        <v>1973</v>
      </c>
      <c r="H5" s="8">
        <f>SUMIF('All Years'!$B$2:$B$607,$A5,'All Years'!H$2:H$607)</f>
        <v>1125</v>
      </c>
      <c r="I5" s="8">
        <f>SUMIF('All Years'!$B$2:$B$607,$A5,'All Years'!I$2:I$607)</f>
        <v>848</v>
      </c>
      <c r="J5" s="8">
        <f>SUMIF('All Years'!$B$2:$B$607,$A5,'All Years'!J$2:J$607)</f>
        <v>2138</v>
      </c>
      <c r="K5" s="8">
        <v>3</v>
      </c>
    </row>
    <row r="6" spans="1:11" x14ac:dyDescent="0.15">
      <c r="A6" s="8" t="s">
        <v>19</v>
      </c>
      <c r="B6" s="8">
        <f>COUNTIF('All Years'!$B$2:$B$607,A6)</f>
        <v>30</v>
      </c>
      <c r="C6" s="8">
        <f>SUMIF('All Years'!$B$2:$B$607,$A6,'All Years'!C$2:C$607)</f>
        <v>609</v>
      </c>
      <c r="D6" s="8">
        <f>SUMIF('All Years'!$B$2:$B$607,$A6,'All Years'!D$2:D$607)</f>
        <v>282</v>
      </c>
      <c r="E6" s="8">
        <f>SUMIF('All Years'!$B$2:$B$607,$A6,'All Years'!E$2:E$607)</f>
        <v>261</v>
      </c>
      <c r="F6" s="8">
        <f>SUMIF('All Years'!$B$2:$B$607,$A6,'All Years'!F$2:F$607)</f>
        <v>1152</v>
      </c>
      <c r="G6" s="8">
        <f>SUMIF('All Years'!$B$2:$B$607,$A6,'All Years'!G$2:G$607)</f>
        <v>2021</v>
      </c>
      <c r="H6" s="8">
        <f>SUMIF('All Years'!$B$2:$B$607,$A6,'All Years'!H$2:H$607)</f>
        <v>1147</v>
      </c>
      <c r="I6" s="8">
        <f>SUMIF('All Years'!$B$2:$B$607,$A6,'All Years'!I$2:I$607)</f>
        <v>874</v>
      </c>
      <c r="J6" s="8">
        <f>SUMIF('All Years'!$B$2:$B$607,$A6,'All Years'!J$2:J$607)</f>
        <v>2109</v>
      </c>
      <c r="K6" s="8">
        <v>4</v>
      </c>
    </row>
    <row r="7" spans="1:11" x14ac:dyDescent="0.15">
      <c r="A7" s="8" t="s">
        <v>14</v>
      </c>
      <c r="B7" s="8">
        <f>COUNTIF('All Years'!$B$2:$B$607,A7)</f>
        <v>30</v>
      </c>
      <c r="C7" s="8">
        <f>SUMIF('All Years'!$B$2:$B$607,$A7,'All Years'!C$2:C$607)</f>
        <v>501</v>
      </c>
      <c r="D7" s="8">
        <f>SUMIF('All Years'!$B$2:$B$607,$A7,'All Years'!D$2:D$607)</f>
        <v>281</v>
      </c>
      <c r="E7" s="8">
        <f>SUMIF('All Years'!$B$2:$B$607,$A7,'All Years'!E$2:E$607)</f>
        <v>369</v>
      </c>
      <c r="F7" s="8">
        <f>SUMIF('All Years'!$B$2:$B$607,$A7,'All Years'!F$2:F$607)</f>
        <v>1151</v>
      </c>
      <c r="G7" s="8">
        <f>SUMIF('All Years'!$B$2:$B$607,$A7,'All Years'!G$2:G$607)</f>
        <v>1744</v>
      </c>
      <c r="H7" s="8">
        <f>SUMIF('All Years'!$B$2:$B$607,$A7,'All Years'!H$2:H$607)</f>
        <v>1438</v>
      </c>
      <c r="I7" s="8">
        <f>SUMIF('All Years'!$B$2:$B$607,$A7,'All Years'!I$2:I$607)</f>
        <v>306</v>
      </c>
      <c r="J7" s="8">
        <f>SUMIF('All Years'!$B$2:$B$607,$A7,'All Years'!J$2:J$607)</f>
        <v>1784</v>
      </c>
      <c r="K7" s="8">
        <v>5</v>
      </c>
    </row>
    <row r="8" spans="1:11" x14ac:dyDescent="0.15">
      <c r="A8" s="8" t="s">
        <v>20</v>
      </c>
      <c r="B8" s="8">
        <f>COUNTIF('All Years'!$B$2:$B$607,A8)</f>
        <v>25</v>
      </c>
      <c r="C8" s="8">
        <f>SUMIF('All Years'!$B$2:$B$607,$A8,'All Years'!C$2:C$607)</f>
        <v>473</v>
      </c>
      <c r="D8" s="8">
        <f>SUMIF('All Years'!$B$2:$B$607,$A8,'All Years'!D$2:D$607)</f>
        <v>210</v>
      </c>
      <c r="E8" s="8">
        <f>SUMIF('All Years'!$B$2:$B$607,$A8,'All Years'!E$2:E$607)</f>
        <v>279</v>
      </c>
      <c r="F8" s="8">
        <f>SUMIF('All Years'!$B$2:$B$607,$A8,'All Years'!F$2:F$607)</f>
        <v>962</v>
      </c>
      <c r="G8" s="8">
        <f>SUMIF('All Years'!$B$2:$B$607,$A8,'All Years'!G$2:G$607)</f>
        <v>1658</v>
      </c>
      <c r="H8" s="8">
        <f>SUMIF('All Years'!$B$2:$B$607,$A8,'All Years'!H$2:H$607)</f>
        <v>1068</v>
      </c>
      <c r="I8" s="8">
        <f>SUMIF('All Years'!$B$2:$B$607,$A8,'All Years'!I$2:I$607)</f>
        <v>590</v>
      </c>
      <c r="J8" s="8">
        <f>SUMIF('All Years'!$B$2:$B$607,$A8,'All Years'!J$2:J$607)</f>
        <v>1629</v>
      </c>
      <c r="K8" s="8">
        <v>6</v>
      </c>
    </row>
    <row r="9" spans="1:11" x14ac:dyDescent="0.15">
      <c r="A9" s="8" t="s">
        <v>9</v>
      </c>
      <c r="B9" s="8">
        <f>COUNTIF('All Years'!$B$2:$B$607,A9)</f>
        <v>30</v>
      </c>
      <c r="C9" s="8">
        <f>SUMIF('All Years'!$B$2:$B$607,$A9,'All Years'!C$2:C$607)</f>
        <v>418</v>
      </c>
      <c r="D9" s="8">
        <f>SUMIF('All Years'!$B$2:$B$607,$A9,'All Years'!D$2:D$607)</f>
        <v>320</v>
      </c>
      <c r="E9" s="8">
        <f>SUMIF('All Years'!$B$2:$B$607,$A9,'All Years'!E$2:E$607)</f>
        <v>414</v>
      </c>
      <c r="F9" s="8">
        <f>SUMIF('All Years'!$B$2:$B$607,$A9,'All Years'!F$2:F$607)</f>
        <v>1152</v>
      </c>
      <c r="G9" s="8">
        <f>SUMIF('All Years'!$B$2:$B$607,$A9,'All Years'!G$2:G$607)</f>
        <v>1491</v>
      </c>
      <c r="H9" s="8">
        <f>SUMIF('All Years'!$B$2:$B$607,$A9,'All Years'!H$2:H$607)</f>
        <v>1481</v>
      </c>
      <c r="I9" s="8">
        <f>SUMIF('All Years'!$B$2:$B$607,$A9,'All Years'!I$2:I$607)</f>
        <v>10</v>
      </c>
      <c r="J9" s="8">
        <f>SUMIF('All Years'!$B$2:$B$607,$A9,'All Years'!J$2:J$607)</f>
        <v>1574</v>
      </c>
      <c r="K9" s="8">
        <v>7</v>
      </c>
    </row>
    <row r="10" spans="1:11" x14ac:dyDescent="0.15">
      <c r="A10" s="8" t="s">
        <v>29</v>
      </c>
      <c r="B10" s="8">
        <f>COUNTIF('All Years'!$B$2:$B$607,A10)</f>
        <v>27</v>
      </c>
      <c r="C10" s="8">
        <f>SUMIF('All Years'!$B$2:$B$607,$A10,'All Years'!C$2:C$607)</f>
        <v>382</v>
      </c>
      <c r="D10" s="8">
        <f>SUMIF('All Years'!$B$2:$B$607,$A10,'All Years'!D$2:D$607)</f>
        <v>264</v>
      </c>
      <c r="E10" s="8">
        <f>SUMIF('All Years'!$B$2:$B$607,$A10,'All Years'!E$2:E$607)</f>
        <v>388</v>
      </c>
      <c r="F10" s="8">
        <f>SUMIF('All Years'!$B$2:$B$607,$A10,'All Years'!F$2:F$607)</f>
        <v>1034</v>
      </c>
      <c r="G10" s="8">
        <f>SUMIF('All Years'!$B$2:$B$607,$A10,'All Years'!G$2:G$607)</f>
        <v>1377</v>
      </c>
      <c r="H10" s="8">
        <f>SUMIF('All Years'!$B$2:$B$607,$A10,'All Years'!H$2:H$607)</f>
        <v>1417</v>
      </c>
      <c r="I10" s="8">
        <f>SUMIF('All Years'!$B$2:$B$607,$A10,'All Years'!I$2:I$607)</f>
        <v>-40</v>
      </c>
      <c r="J10" s="8">
        <f>SUMIF('All Years'!$B$2:$B$607,$A10,'All Years'!J$2:J$607)</f>
        <v>1410</v>
      </c>
      <c r="K10" s="8">
        <v>8</v>
      </c>
    </row>
    <row r="11" spans="1:11" x14ac:dyDescent="0.15">
      <c r="A11" s="8" t="s">
        <v>12</v>
      </c>
      <c r="B11" s="8">
        <f>COUNTIF('All Years'!$B$2:$B$607,A11)</f>
        <v>27</v>
      </c>
      <c r="C11" s="8">
        <f>SUMIF('All Years'!$B$2:$B$607,$A11,'All Years'!C$2:C$607)</f>
        <v>354</v>
      </c>
      <c r="D11" s="8">
        <f>SUMIF('All Years'!$B$2:$B$607,$A11,'All Years'!D$2:D$607)</f>
        <v>296</v>
      </c>
      <c r="E11" s="8">
        <f>SUMIF('All Years'!$B$2:$B$607,$A11,'All Years'!E$2:E$607)</f>
        <v>388</v>
      </c>
      <c r="F11" s="8">
        <f>SUMIF('All Years'!$B$2:$B$607,$A11,'All Years'!F$2:F$607)</f>
        <v>1038</v>
      </c>
      <c r="G11" s="8">
        <f>SUMIF('All Years'!$B$2:$B$607,$A11,'All Years'!G$2:G$607)</f>
        <v>1265</v>
      </c>
      <c r="H11" s="8">
        <f>SUMIF('All Years'!$B$2:$B$607,$A11,'All Years'!H$2:H$607)</f>
        <v>1353</v>
      </c>
      <c r="I11" s="8">
        <f>SUMIF('All Years'!$B$2:$B$607,$A11,'All Years'!I$2:I$607)</f>
        <v>-88</v>
      </c>
      <c r="J11" s="8">
        <f>SUMIF('All Years'!$B$2:$B$607,$A11,'All Years'!J$2:J$607)</f>
        <v>1358</v>
      </c>
      <c r="K11" s="8">
        <v>9</v>
      </c>
    </row>
    <row r="12" spans="1:11" x14ac:dyDescent="0.15">
      <c r="A12" s="8" t="s">
        <v>28</v>
      </c>
      <c r="B12" s="8">
        <f>COUNTIF('All Years'!$B$2:$B$607,A12)</f>
        <v>26</v>
      </c>
      <c r="C12" s="8">
        <f>SUMIF('All Years'!$B$2:$B$607,$A12,'All Years'!C$2:C$607)</f>
        <v>335</v>
      </c>
      <c r="D12" s="8">
        <f>SUMIF('All Years'!$B$2:$B$607,$A12,'All Years'!D$2:D$607)</f>
        <v>253</v>
      </c>
      <c r="E12" s="8">
        <f>SUMIF('All Years'!$B$2:$B$607,$A12,'All Years'!E$2:E$607)</f>
        <v>408</v>
      </c>
      <c r="F12" s="8">
        <f>SUMIF('All Years'!$B$2:$B$607,$A12,'All Years'!F$2:F$607)</f>
        <v>996</v>
      </c>
      <c r="G12" s="8">
        <f>SUMIF('All Years'!$B$2:$B$607,$A12,'All Years'!G$2:G$607)</f>
        <v>1235</v>
      </c>
      <c r="H12" s="8">
        <f>SUMIF('All Years'!$B$2:$B$607,$A12,'All Years'!H$2:H$607)</f>
        <v>1429</v>
      </c>
      <c r="I12" s="8">
        <f>SUMIF('All Years'!$B$2:$B$607,$A12,'All Years'!I$2:I$607)</f>
        <v>-194</v>
      </c>
      <c r="J12" s="8">
        <f>SUMIF('All Years'!$B$2:$B$607,$A12,'All Years'!J$2:J$607)</f>
        <v>1258</v>
      </c>
      <c r="K12" s="8">
        <v>10</v>
      </c>
    </row>
    <row r="13" spans="1:11" x14ac:dyDescent="0.15">
      <c r="A13" s="8" t="s">
        <v>13</v>
      </c>
      <c r="B13" s="8">
        <f>COUNTIF('All Years'!$B$2:$B$607,A13)</f>
        <v>23</v>
      </c>
      <c r="C13" s="8">
        <f>SUMIF('All Years'!$B$2:$B$607,$A13,'All Years'!C$2:C$607)</f>
        <v>274</v>
      </c>
      <c r="D13" s="8">
        <f>SUMIF('All Years'!$B$2:$B$607,$A13,'All Years'!D$2:D$607)</f>
        <v>241</v>
      </c>
      <c r="E13" s="8">
        <f>SUMIF('All Years'!$B$2:$B$607,$A13,'All Years'!E$2:E$607)</f>
        <v>371</v>
      </c>
      <c r="F13" s="8">
        <f>SUMIF('All Years'!$B$2:$B$607,$A13,'All Years'!F$2:F$607)</f>
        <v>886</v>
      </c>
      <c r="G13" s="8">
        <f>SUMIF('All Years'!$B$2:$B$607,$A13,'All Years'!G$2:G$607)</f>
        <v>1078</v>
      </c>
      <c r="H13" s="8">
        <f>SUMIF('All Years'!$B$2:$B$607,$A13,'All Years'!H$2:H$607)</f>
        <v>1282</v>
      </c>
      <c r="I13" s="8">
        <f>SUMIF('All Years'!$B$2:$B$607,$A13,'All Years'!I$2:I$607)</f>
        <v>-204</v>
      </c>
      <c r="J13" s="8">
        <f>SUMIF('All Years'!$B$2:$B$607,$A13,'All Years'!J$2:J$607)</f>
        <v>1063</v>
      </c>
      <c r="K13" s="8">
        <v>11</v>
      </c>
    </row>
    <row r="14" spans="1:11" x14ac:dyDescent="0.15">
      <c r="A14" s="8" t="s">
        <v>6</v>
      </c>
      <c r="B14" s="8">
        <f>COUNTIF('All Years'!$B$2:$B$607,A14)</f>
        <v>18</v>
      </c>
      <c r="C14" s="8">
        <f>SUMIF('All Years'!$B$2:$B$607,$A14,'All Years'!C$2:C$607)</f>
        <v>262</v>
      </c>
      <c r="D14" s="8">
        <f>SUMIF('All Years'!$B$2:$B$607,$A14,'All Years'!D$2:D$607)</f>
        <v>184</v>
      </c>
      <c r="E14" s="8">
        <f>SUMIF('All Years'!$B$2:$B$607,$A14,'All Years'!E$2:E$607)</f>
        <v>250</v>
      </c>
      <c r="F14" s="8">
        <f>SUMIF('All Years'!$B$2:$B$607,$A14,'All Years'!F$2:F$607)</f>
        <v>696</v>
      </c>
      <c r="G14" s="8">
        <f>SUMIF('All Years'!$B$2:$B$607,$A14,'All Years'!G$2:G$607)</f>
        <v>927</v>
      </c>
      <c r="H14" s="8">
        <f>SUMIF('All Years'!$B$2:$B$607,$A14,'All Years'!H$2:H$607)</f>
        <v>907</v>
      </c>
      <c r="I14" s="8">
        <f>SUMIF('All Years'!$B$2:$B$607,$A14,'All Years'!I$2:I$607)</f>
        <v>20</v>
      </c>
      <c r="J14" s="8">
        <f>SUMIF('All Years'!$B$2:$B$607,$A14,'All Years'!J$2:J$607)</f>
        <v>970</v>
      </c>
      <c r="K14" s="8">
        <v>12</v>
      </c>
    </row>
    <row r="15" spans="1:11" x14ac:dyDescent="0.15">
      <c r="A15" s="8" t="s">
        <v>15</v>
      </c>
      <c r="B15" s="8">
        <f>COUNTIF('All Years'!$B$2:$B$607,A15)</f>
        <v>14</v>
      </c>
      <c r="C15" s="8">
        <f>SUMIF('All Years'!$B$2:$B$607,$A15,'All Years'!C$2:C$607)</f>
        <v>216</v>
      </c>
      <c r="D15" s="8">
        <f>SUMIF('All Years'!$B$2:$B$607,$A15,'All Years'!D$2:D$607)</f>
        <v>141</v>
      </c>
      <c r="E15" s="8">
        <f>SUMIF('All Years'!$B$2:$B$607,$A15,'All Years'!E$2:E$607)</f>
        <v>187</v>
      </c>
      <c r="F15" s="8">
        <f>SUMIF('All Years'!$B$2:$B$607,$A15,'All Years'!F$2:F$607)</f>
        <v>544</v>
      </c>
      <c r="G15" s="8">
        <f>SUMIF('All Years'!$B$2:$B$607,$A15,'All Years'!G$2:G$607)</f>
        <v>745</v>
      </c>
      <c r="H15" s="8">
        <f>SUMIF('All Years'!$B$2:$B$607,$A15,'All Years'!H$2:H$607)</f>
        <v>706</v>
      </c>
      <c r="I15" s="8">
        <f>SUMIF('All Years'!$B$2:$B$607,$A15,'All Years'!I$2:I$607)</f>
        <v>39</v>
      </c>
      <c r="J15" s="8">
        <f>SUMIF('All Years'!$B$2:$B$607,$A15,'All Years'!J$2:J$607)</f>
        <v>789</v>
      </c>
      <c r="K15" s="8">
        <v>13</v>
      </c>
    </row>
    <row r="16" spans="1:11" x14ac:dyDescent="0.15">
      <c r="A16" s="8" t="s">
        <v>31</v>
      </c>
      <c r="B16" s="8">
        <f>COUNTIF('All Years'!$B$2:$B$607,A16)</f>
        <v>16</v>
      </c>
      <c r="C16" s="8">
        <f>SUMIF('All Years'!$B$2:$B$607,$A16,'All Years'!C$2:C$607)</f>
        <v>209</v>
      </c>
      <c r="D16" s="8">
        <f>SUMIF('All Years'!$B$2:$B$607,$A16,'All Years'!D$2:D$607)</f>
        <v>160</v>
      </c>
      <c r="E16" s="8">
        <f>SUMIF('All Years'!$B$2:$B$607,$A16,'All Years'!E$2:E$607)</f>
        <v>243</v>
      </c>
      <c r="F16" s="8">
        <f>SUMIF('All Years'!$B$2:$B$607,$A16,'All Years'!F$2:F$607)</f>
        <v>612</v>
      </c>
      <c r="G16" s="8">
        <f>SUMIF('All Years'!$B$2:$B$607,$A16,'All Years'!G$2:G$607)</f>
        <v>820</v>
      </c>
      <c r="H16" s="8">
        <f>SUMIF('All Years'!$B$2:$B$607,$A16,'All Years'!H$2:H$607)</f>
        <v>868</v>
      </c>
      <c r="I16" s="8">
        <f>SUMIF('All Years'!$B$2:$B$607,$A16,'All Years'!I$2:I$607)</f>
        <v>-48</v>
      </c>
      <c r="J16" s="8">
        <f>SUMIF('All Years'!$B$2:$B$607,$A16,'All Years'!J$2:J$607)</f>
        <v>787</v>
      </c>
      <c r="K16" s="8">
        <v>14</v>
      </c>
    </row>
    <row r="17" spans="1:11" x14ac:dyDescent="0.15">
      <c r="A17" s="8" t="s">
        <v>4</v>
      </c>
      <c r="B17" s="8">
        <f>COUNTIF('All Years'!$B$2:$B$607,A17)</f>
        <v>15</v>
      </c>
      <c r="C17" s="8">
        <f>SUMIF('All Years'!$B$2:$B$607,$A17,'All Years'!C$2:C$607)</f>
        <v>165</v>
      </c>
      <c r="D17" s="8">
        <f>SUMIF('All Years'!$B$2:$B$607,$A17,'All Years'!D$2:D$607)</f>
        <v>169</v>
      </c>
      <c r="E17" s="8">
        <f>SUMIF('All Years'!$B$2:$B$607,$A17,'All Years'!E$2:E$607)</f>
        <v>240</v>
      </c>
      <c r="F17" s="8">
        <f>SUMIF('All Years'!$B$2:$B$607,$A17,'All Years'!F$2:F$607)</f>
        <v>574</v>
      </c>
      <c r="G17" s="8">
        <f>SUMIF('All Years'!$B$2:$B$607,$A17,'All Years'!G$2:G$607)</f>
        <v>648</v>
      </c>
      <c r="H17" s="8">
        <f>SUMIF('All Years'!$B$2:$B$607,$A17,'All Years'!H$2:H$607)</f>
        <v>794</v>
      </c>
      <c r="I17" s="8">
        <f>SUMIF('All Years'!$B$2:$B$607,$A17,'All Years'!I$2:I$607)</f>
        <v>-146</v>
      </c>
      <c r="J17" s="8">
        <f>SUMIF('All Years'!$B$2:$B$607,$A17,'All Years'!J$2:J$607)</f>
        <v>664</v>
      </c>
      <c r="K17" s="8">
        <v>15</v>
      </c>
    </row>
    <row r="18" spans="1:11" x14ac:dyDescent="0.15">
      <c r="A18" s="8" t="s">
        <v>58</v>
      </c>
      <c r="B18" s="8">
        <f>COUNTIF('All Years'!$B$2:$B$607,A18)</f>
        <v>15</v>
      </c>
      <c r="C18" s="8">
        <f>SUMIF('All Years'!$B$2:$B$607,$A18,'All Years'!C$2:C$607)</f>
        <v>162</v>
      </c>
      <c r="D18" s="8">
        <f>SUMIF('All Years'!$B$2:$B$607,$A18,'All Years'!D$2:D$607)</f>
        <v>154</v>
      </c>
      <c r="E18" s="8">
        <f>SUMIF('All Years'!$B$2:$B$607,$A18,'All Years'!E$2:E$607)</f>
        <v>254</v>
      </c>
      <c r="F18" s="8">
        <f>SUMIF('All Years'!$B$2:$B$607,$A18,'All Years'!F$2:F$607)</f>
        <v>570</v>
      </c>
      <c r="G18" s="8">
        <f>SUMIF('All Years'!$B$2:$B$607,$A18,'All Years'!G$2:G$607)</f>
        <v>631</v>
      </c>
      <c r="H18" s="8">
        <f>SUMIF('All Years'!$B$2:$B$607,$A18,'All Years'!H$2:H$607)</f>
        <v>832</v>
      </c>
      <c r="I18" s="8">
        <f>SUMIF('All Years'!$B$2:$B$607,$A18,'All Years'!I$2:I$607)</f>
        <v>-201</v>
      </c>
      <c r="J18" s="8">
        <f>SUMIF('All Years'!$B$2:$B$607,$A18,'All Years'!J$2:J$607)</f>
        <v>640</v>
      </c>
      <c r="K18" s="8">
        <v>16</v>
      </c>
    </row>
    <row r="19" spans="1:11" x14ac:dyDescent="0.15">
      <c r="A19" s="8" t="s">
        <v>50</v>
      </c>
      <c r="B19" s="8">
        <f>COUNTIF('All Years'!$B$2:$B$607,A19)</f>
        <v>16</v>
      </c>
      <c r="C19" s="8">
        <f>SUMIF('All Years'!$B$2:$B$607,$A19,'All Years'!C$2:C$607)</f>
        <v>153</v>
      </c>
      <c r="D19" s="8">
        <f>SUMIF('All Years'!$B$2:$B$607,$A19,'All Years'!D$2:D$607)</f>
        <v>159</v>
      </c>
      <c r="E19" s="8">
        <f>SUMIF('All Years'!$B$2:$B$607,$A19,'All Years'!E$2:E$607)</f>
        <v>296</v>
      </c>
      <c r="F19" s="8">
        <f>SUMIF('All Years'!$B$2:$B$607,$A19,'All Years'!F$2:F$607)</f>
        <v>608</v>
      </c>
      <c r="G19" s="8">
        <f>SUMIF('All Years'!$B$2:$B$607,$A19,'All Years'!G$2:G$607)</f>
        <v>612</v>
      </c>
      <c r="H19" s="8">
        <f>SUMIF('All Years'!$B$2:$B$607,$A19,'All Years'!H$2:H$607)</f>
        <v>904</v>
      </c>
      <c r="I19" s="8">
        <f>SUMIF('All Years'!$B$2:$B$607,$A19,'All Years'!I$2:I$607)</f>
        <v>-292</v>
      </c>
      <c r="J19" s="8">
        <f>SUMIF('All Years'!$B$2:$B$607,$A19,'All Years'!J$2:J$607)</f>
        <v>618</v>
      </c>
      <c r="K19" s="8">
        <v>17</v>
      </c>
    </row>
    <row r="20" spans="1:11" x14ac:dyDescent="0.15">
      <c r="A20" s="8" t="s">
        <v>33</v>
      </c>
      <c r="B20" s="8">
        <f>COUNTIF('All Years'!$B$2:$B$607,A20)</f>
        <v>13</v>
      </c>
      <c r="C20" s="8">
        <f>SUMIF('All Years'!$B$2:$B$607,$A20,'All Years'!C$2:C$607)</f>
        <v>149</v>
      </c>
      <c r="D20" s="8">
        <f>SUMIF('All Years'!$B$2:$B$607,$A20,'All Years'!D$2:D$607)</f>
        <v>128</v>
      </c>
      <c r="E20" s="8">
        <f>SUMIF('All Years'!$B$2:$B$607,$A20,'All Years'!E$2:E$607)</f>
        <v>217</v>
      </c>
      <c r="F20" s="8">
        <f>SUMIF('All Years'!$B$2:$B$607,$A20,'All Years'!F$2:F$607)</f>
        <v>494</v>
      </c>
      <c r="G20" s="8">
        <f>SUMIF('All Years'!$B$2:$B$607,$A20,'All Years'!G$2:G$607)</f>
        <v>575</v>
      </c>
      <c r="H20" s="8">
        <f>SUMIF('All Years'!$B$2:$B$607,$A20,'All Years'!H$2:H$607)</f>
        <v>745</v>
      </c>
      <c r="I20" s="8">
        <f>SUMIF('All Years'!$B$2:$B$607,$A20,'All Years'!I$2:I$607)</f>
        <v>-170</v>
      </c>
      <c r="J20" s="8">
        <f>SUMIF('All Years'!$B$2:$B$607,$A20,'All Years'!J$2:J$607)</f>
        <v>575</v>
      </c>
      <c r="K20" s="8">
        <v>18</v>
      </c>
    </row>
    <row r="21" spans="1:11" x14ac:dyDescent="0.15">
      <c r="A21" s="8" t="s">
        <v>5</v>
      </c>
      <c r="B21" s="8">
        <f>COUNTIF('All Years'!$B$2:$B$607,A21)</f>
        <v>13</v>
      </c>
      <c r="C21" s="8">
        <f>SUMIF('All Years'!$B$2:$B$607,$A21,'All Years'!C$2:C$607)</f>
        <v>145</v>
      </c>
      <c r="D21" s="8">
        <f>SUMIF('All Years'!$B$2:$B$607,$A21,'All Years'!D$2:D$607)</f>
        <v>129</v>
      </c>
      <c r="E21" s="8">
        <f>SUMIF('All Years'!$B$2:$B$607,$A21,'All Years'!E$2:E$607)</f>
        <v>228</v>
      </c>
      <c r="F21" s="8">
        <f>SUMIF('All Years'!$B$2:$B$607,$A21,'All Years'!F$2:F$607)</f>
        <v>502</v>
      </c>
      <c r="G21" s="8">
        <f>SUMIF('All Years'!$B$2:$B$607,$A21,'All Years'!G$2:G$607)</f>
        <v>547</v>
      </c>
      <c r="H21" s="8">
        <f>SUMIF('All Years'!$B$2:$B$607,$A21,'All Years'!H$2:H$607)</f>
        <v>726</v>
      </c>
      <c r="I21" s="8">
        <f>SUMIF('All Years'!$B$2:$B$607,$A21,'All Years'!I$2:I$607)</f>
        <v>-179</v>
      </c>
      <c r="J21" s="8">
        <f>SUMIF('All Years'!$B$2:$B$607,$A21,'All Years'!J$2:J$607)</f>
        <v>564</v>
      </c>
      <c r="K21" s="8">
        <v>19</v>
      </c>
    </row>
    <row r="22" spans="1:11" x14ac:dyDescent="0.15">
      <c r="A22" s="8" t="s">
        <v>60</v>
      </c>
      <c r="B22" s="8">
        <f>COUNTIF('All Years'!$B$2:$B$607,A22)</f>
        <v>13</v>
      </c>
      <c r="C22" s="8">
        <f>SUMIF('All Years'!$B$2:$B$607,$A22,'All Years'!C$2:C$607)</f>
        <v>117</v>
      </c>
      <c r="D22" s="8">
        <f>SUMIF('All Years'!$B$2:$B$607,$A22,'All Years'!D$2:D$607)</f>
        <v>139</v>
      </c>
      <c r="E22" s="8">
        <f>SUMIF('All Years'!$B$2:$B$607,$A22,'All Years'!E$2:E$607)</f>
        <v>238</v>
      </c>
      <c r="F22" s="8">
        <f>SUMIF('All Years'!$B$2:$B$607,$A22,'All Years'!F$2:F$607)</f>
        <v>494</v>
      </c>
      <c r="G22" s="8">
        <f>SUMIF('All Years'!$B$2:$B$607,$A22,'All Years'!G$2:G$607)</f>
        <v>511</v>
      </c>
      <c r="H22" s="8">
        <f>SUMIF('All Years'!$B$2:$B$607,$A22,'All Years'!H$2:H$607)</f>
        <v>772</v>
      </c>
      <c r="I22" s="8">
        <f>SUMIF('All Years'!$B$2:$B$607,$A22,'All Years'!I$2:I$607)</f>
        <v>-261</v>
      </c>
      <c r="J22" s="8">
        <f>SUMIF('All Years'!$B$2:$B$607,$A22,'All Years'!J$2:J$607)</f>
        <v>490</v>
      </c>
      <c r="K22" s="8">
        <v>20</v>
      </c>
    </row>
    <row r="23" spans="1:11" x14ac:dyDescent="0.15">
      <c r="A23" s="8" t="s">
        <v>103</v>
      </c>
      <c r="B23" s="8">
        <f>COUNTIF('All Years'!$B$2:$B$607,A23)</f>
        <v>10</v>
      </c>
      <c r="C23" s="8">
        <f>SUMIF('All Years'!$B$2:$B$607,$A23,'All Years'!C$2:C$607)</f>
        <v>116</v>
      </c>
      <c r="D23" s="8">
        <f>SUMIF('All Years'!$B$2:$B$607,$A23,'All Years'!D$2:D$607)</f>
        <v>109</v>
      </c>
      <c r="E23" s="8">
        <f>SUMIF('All Years'!$B$2:$B$607,$A23,'All Years'!E$2:E$607)</f>
        <v>155</v>
      </c>
      <c r="F23" s="8">
        <f>SUMIF('All Years'!$B$2:$B$607,$A23,'All Years'!F$2:F$607)</f>
        <v>380</v>
      </c>
      <c r="G23" s="8">
        <f>SUMIF('All Years'!$B$2:$B$607,$A23,'All Years'!G$2:G$607)</f>
        <v>398</v>
      </c>
      <c r="H23" s="8">
        <f>SUMIF('All Years'!$B$2:$B$607,$A23,'All Years'!H$2:H$607)</f>
        <v>525</v>
      </c>
      <c r="I23" s="8">
        <f>SUMIF('All Years'!$B$2:$B$607,$A23,'All Years'!I$2:I$607)</f>
        <v>-127</v>
      </c>
      <c r="J23" s="8">
        <f>SUMIF('All Years'!$B$2:$B$607,$A23,'All Years'!J$2:J$607)</f>
        <v>457</v>
      </c>
      <c r="K23" s="8">
        <v>21</v>
      </c>
    </row>
    <row r="24" spans="1:11" x14ac:dyDescent="0.15">
      <c r="A24" s="8" t="s">
        <v>3</v>
      </c>
      <c r="B24" s="8">
        <f>COUNTIF('All Years'!$B$2:$B$607,A24)</f>
        <v>9</v>
      </c>
      <c r="C24" s="8">
        <f>SUMIF('All Years'!$B$2:$B$607,$A24,'All Years'!C$2:C$607)</f>
        <v>99</v>
      </c>
      <c r="D24" s="8">
        <f>SUMIF('All Years'!$B$2:$B$607,$A24,'All Years'!D$2:D$607)</f>
        <v>112</v>
      </c>
      <c r="E24" s="8">
        <f>SUMIF('All Years'!$B$2:$B$607,$A24,'All Years'!E$2:E$607)</f>
        <v>143</v>
      </c>
      <c r="F24" s="8">
        <f>SUMIF('All Years'!$B$2:$B$607,$A24,'All Years'!F$2:F$607)</f>
        <v>354</v>
      </c>
      <c r="G24" s="8">
        <f>SUMIF('All Years'!$B$2:$B$607,$A24,'All Years'!G$2:G$607)</f>
        <v>387</v>
      </c>
      <c r="H24" s="8">
        <f>SUMIF('All Years'!$B$2:$B$607,$A24,'All Years'!H$2:H$607)</f>
        <v>490</v>
      </c>
      <c r="I24" s="8">
        <f>SUMIF('All Years'!$B$2:$B$607,$A24,'All Years'!I$2:I$607)</f>
        <v>-103</v>
      </c>
      <c r="J24" s="8">
        <f>SUMIF('All Years'!$B$2:$B$607,$A24,'All Years'!J$2:J$607)</f>
        <v>409</v>
      </c>
      <c r="K24" s="8">
        <v>22</v>
      </c>
    </row>
    <row r="25" spans="1:11" x14ac:dyDescent="0.15">
      <c r="A25" s="8" t="s">
        <v>18</v>
      </c>
      <c r="B25" s="8">
        <f>COUNTIF('All Years'!$B$2:$B$607,A25)</f>
        <v>10</v>
      </c>
      <c r="C25" s="8">
        <f>SUMIF('All Years'!$B$2:$B$607,$A25,'All Years'!C$2:C$607)</f>
        <v>99</v>
      </c>
      <c r="D25" s="8">
        <f>SUMIF('All Years'!$B$2:$B$607,$A25,'All Years'!D$2:D$607)</f>
        <v>105</v>
      </c>
      <c r="E25" s="8">
        <f>SUMIF('All Years'!$B$2:$B$607,$A25,'All Years'!E$2:E$607)</f>
        <v>188</v>
      </c>
      <c r="F25" s="8">
        <f>SUMIF('All Years'!$B$2:$B$607,$A25,'All Years'!F$2:F$607)</f>
        <v>392</v>
      </c>
      <c r="G25" s="8">
        <f>SUMIF('All Years'!$B$2:$B$607,$A25,'All Years'!G$2:G$607)</f>
        <v>414</v>
      </c>
      <c r="H25" s="8">
        <f>SUMIF('All Years'!$B$2:$B$607,$A25,'All Years'!H$2:H$607)</f>
        <v>669</v>
      </c>
      <c r="I25" s="8">
        <f>SUMIF('All Years'!$B$2:$B$607,$A25,'All Years'!I$2:I$607)</f>
        <v>-255</v>
      </c>
      <c r="J25" s="8">
        <f>SUMIF('All Years'!$B$2:$B$607,$A25,'All Years'!J$2:J$607)</f>
        <v>402</v>
      </c>
      <c r="K25" s="8">
        <v>23</v>
      </c>
    </row>
    <row r="26" spans="1:11" x14ac:dyDescent="0.15">
      <c r="A26" s="8" t="s">
        <v>10</v>
      </c>
      <c r="B26" s="8">
        <f>COUNTIF('All Years'!$B$2:$B$607,A26)</f>
        <v>8</v>
      </c>
      <c r="C26" s="8">
        <f>SUMIF('All Years'!$B$2:$B$607,$A26,'All Years'!C$2:C$607)</f>
        <v>101</v>
      </c>
      <c r="D26" s="8">
        <f>SUMIF('All Years'!$B$2:$B$607,$A26,'All Years'!D$2:D$607)</f>
        <v>89</v>
      </c>
      <c r="E26" s="8">
        <f>SUMIF('All Years'!$B$2:$B$607,$A26,'All Years'!E$2:E$607)</f>
        <v>126</v>
      </c>
      <c r="F26" s="8">
        <f>SUMIF('All Years'!$B$2:$B$607,$A26,'All Years'!F$2:F$607)</f>
        <v>316</v>
      </c>
      <c r="G26" s="8">
        <f>SUMIF('All Years'!$B$2:$B$607,$A26,'All Years'!G$2:G$607)</f>
        <v>409</v>
      </c>
      <c r="H26" s="8">
        <f>SUMIF('All Years'!$B$2:$B$607,$A26,'All Years'!H$2:H$607)</f>
        <v>453</v>
      </c>
      <c r="I26" s="8">
        <f>SUMIF('All Years'!$B$2:$B$607,$A26,'All Years'!I$2:I$607)</f>
        <v>-44</v>
      </c>
      <c r="J26" s="8">
        <f>SUMIF('All Years'!$B$2:$B$607,$A26,'All Years'!J$2:J$607)</f>
        <v>392</v>
      </c>
      <c r="K26" s="8">
        <v>24</v>
      </c>
    </row>
    <row r="27" spans="1:11" x14ac:dyDescent="0.15">
      <c r="A27" s="8" t="s">
        <v>16</v>
      </c>
      <c r="B27" s="8">
        <f>COUNTIF('All Years'!$B$2:$B$607,A27)</f>
        <v>8</v>
      </c>
      <c r="C27" s="8">
        <f>SUMIF('All Years'!$B$2:$B$607,$A27,'All Years'!C$2:C$607)</f>
        <v>99</v>
      </c>
      <c r="D27" s="8">
        <f>SUMIF('All Years'!$B$2:$B$607,$A27,'All Years'!D$2:D$607)</f>
        <v>94</v>
      </c>
      <c r="E27" s="8">
        <f>SUMIF('All Years'!$B$2:$B$607,$A27,'All Years'!E$2:E$607)</f>
        <v>123</v>
      </c>
      <c r="F27" s="8">
        <f>SUMIF('All Years'!$B$2:$B$607,$A27,'All Years'!F$2:F$607)</f>
        <v>316</v>
      </c>
      <c r="G27" s="8">
        <f>SUMIF('All Years'!$B$2:$B$607,$A27,'All Years'!G$2:G$607)</f>
        <v>384</v>
      </c>
      <c r="H27" s="8">
        <f>SUMIF('All Years'!$B$2:$B$607,$A27,'All Years'!H$2:H$607)</f>
        <v>472</v>
      </c>
      <c r="I27" s="8">
        <f>SUMIF('All Years'!$B$2:$B$607,$A27,'All Years'!I$2:I$607)</f>
        <v>-88</v>
      </c>
      <c r="J27" s="8">
        <f>SUMIF('All Years'!$B$2:$B$607,$A27,'All Years'!J$2:J$607)</f>
        <v>391</v>
      </c>
      <c r="K27" s="8">
        <v>25</v>
      </c>
    </row>
    <row r="28" spans="1:11" x14ac:dyDescent="0.15">
      <c r="A28" s="8" t="s">
        <v>55</v>
      </c>
      <c r="B28" s="8">
        <f>COUNTIF('All Years'!$B$2:$B$607,A28)</f>
        <v>8</v>
      </c>
      <c r="C28" s="8">
        <f>SUMIF('All Years'!$B$2:$B$607,$A28,'All Years'!C$2:C$607)</f>
        <v>93</v>
      </c>
      <c r="D28" s="8">
        <f>SUMIF('All Years'!$B$2:$B$607,$A28,'All Years'!D$2:D$607)</f>
        <v>82</v>
      </c>
      <c r="E28" s="8">
        <f>SUMIF('All Years'!$B$2:$B$607,$A28,'All Years'!E$2:E$607)</f>
        <v>129</v>
      </c>
      <c r="F28" s="8">
        <f>SUMIF('All Years'!$B$2:$B$607,$A28,'All Years'!F$2:F$607)</f>
        <v>304</v>
      </c>
      <c r="G28" s="8">
        <f>SUMIF('All Years'!$B$2:$B$607,$A28,'All Years'!G$2:G$607)</f>
        <v>342</v>
      </c>
      <c r="H28" s="8">
        <f>SUMIF('All Years'!$B$2:$B$607,$A28,'All Years'!H$2:H$607)</f>
        <v>442</v>
      </c>
      <c r="I28" s="8">
        <f>SUMIF('All Years'!$B$2:$B$607,$A28,'All Years'!I$2:I$607)</f>
        <v>-100</v>
      </c>
      <c r="J28" s="8">
        <f>SUMIF('All Years'!$B$2:$B$607,$A28,'All Years'!J$2:J$607)</f>
        <v>361</v>
      </c>
      <c r="K28" s="8">
        <v>26</v>
      </c>
    </row>
    <row r="29" spans="1:11" x14ac:dyDescent="0.15">
      <c r="A29" s="8" t="s">
        <v>63</v>
      </c>
      <c r="B29" s="8">
        <f>COUNTIF('All Years'!$B$2:$B$607,A29)</f>
        <v>8</v>
      </c>
      <c r="C29" s="8">
        <f>SUMIF('All Years'!$B$2:$B$607,$A29,'All Years'!C$2:C$607)</f>
        <v>90</v>
      </c>
      <c r="D29" s="8">
        <f>SUMIF('All Years'!$B$2:$B$607,$A29,'All Years'!D$2:D$607)</f>
        <v>78</v>
      </c>
      <c r="E29" s="8">
        <f>SUMIF('All Years'!$B$2:$B$607,$A29,'All Years'!E$2:E$607)</f>
        <v>136</v>
      </c>
      <c r="F29" s="8">
        <f>SUMIF('All Years'!$B$2:$B$607,$A29,'All Years'!F$2:F$607)</f>
        <v>304</v>
      </c>
      <c r="G29" s="8">
        <f>SUMIF('All Years'!$B$2:$B$607,$A29,'All Years'!G$2:G$607)</f>
        <v>328</v>
      </c>
      <c r="H29" s="8">
        <f>SUMIF('All Years'!$B$2:$B$607,$A29,'All Years'!H$2:H$607)</f>
        <v>462</v>
      </c>
      <c r="I29" s="8">
        <f>SUMIF('All Years'!$B$2:$B$607,$A29,'All Years'!I$2:I$607)</f>
        <v>-134</v>
      </c>
      <c r="J29" s="8">
        <f>SUMIF('All Years'!$B$2:$B$607,$A29,'All Years'!J$2:J$607)</f>
        <v>348</v>
      </c>
      <c r="K29" s="8">
        <v>27</v>
      </c>
    </row>
    <row r="30" spans="1:11" x14ac:dyDescent="0.15">
      <c r="A30" s="8" t="s">
        <v>72</v>
      </c>
      <c r="B30" s="8">
        <f>COUNTIF('All Years'!$B$2:$B$607,A30)</f>
        <v>8</v>
      </c>
      <c r="C30" s="8">
        <f>SUMIF('All Years'!$B$2:$B$607,$A30,'All Years'!C$2:C$607)</f>
        <v>85</v>
      </c>
      <c r="D30" s="8">
        <f>SUMIF('All Years'!$B$2:$B$607,$A30,'All Years'!D$2:D$607)</f>
        <v>76</v>
      </c>
      <c r="E30" s="8">
        <f>SUMIF('All Years'!$B$2:$B$607,$A30,'All Years'!E$2:E$607)</f>
        <v>143</v>
      </c>
      <c r="F30" s="8">
        <f>SUMIF('All Years'!$B$2:$B$607,$A30,'All Years'!F$2:F$607)</f>
        <v>304</v>
      </c>
      <c r="G30" s="8">
        <f>SUMIF('All Years'!$B$2:$B$607,$A30,'All Years'!G$2:G$607)</f>
        <v>316</v>
      </c>
      <c r="H30" s="8">
        <f>SUMIF('All Years'!$B$2:$B$607,$A30,'All Years'!H$2:H$607)</f>
        <v>482</v>
      </c>
      <c r="I30" s="8">
        <f>SUMIF('All Years'!$B$2:$B$607,$A30,'All Years'!I$2:I$607)</f>
        <v>-166</v>
      </c>
      <c r="J30" s="8">
        <f>SUMIF('All Years'!$B$2:$B$607,$A30,'All Years'!J$2:J$607)</f>
        <v>331</v>
      </c>
      <c r="K30" s="8">
        <v>28</v>
      </c>
    </row>
    <row r="31" spans="1:11" x14ac:dyDescent="0.15">
      <c r="A31" s="8" t="s">
        <v>81</v>
      </c>
      <c r="B31" s="8">
        <f>COUNTIF('All Years'!$B$2:$B$607,A31)</f>
        <v>8</v>
      </c>
      <c r="C31" s="8">
        <f>SUMIF('All Years'!$B$2:$B$607,$A31,'All Years'!C$2:C$607)</f>
        <v>83</v>
      </c>
      <c r="D31" s="8">
        <f>SUMIF('All Years'!$B$2:$B$607,$A31,'All Years'!D$2:D$607)</f>
        <v>76</v>
      </c>
      <c r="E31" s="8">
        <f>SUMIF('All Years'!$B$2:$B$607,$A31,'All Years'!E$2:E$607)</f>
        <v>145</v>
      </c>
      <c r="F31" s="8">
        <f>SUMIF('All Years'!$B$2:$B$607,$A31,'All Years'!F$2:F$607)</f>
        <v>304</v>
      </c>
      <c r="G31" s="8">
        <f>SUMIF('All Years'!$B$2:$B$607,$A31,'All Years'!G$2:G$607)</f>
        <v>300</v>
      </c>
      <c r="H31" s="8">
        <f>SUMIF('All Years'!$B$2:$B$607,$A31,'All Years'!H$2:H$607)</f>
        <v>455</v>
      </c>
      <c r="I31" s="8">
        <f>SUMIF('All Years'!$B$2:$B$607,$A31,'All Years'!I$2:I$607)</f>
        <v>-155</v>
      </c>
      <c r="J31" s="8">
        <f>SUMIF('All Years'!$B$2:$B$607,$A31,'All Years'!J$2:J$607)</f>
        <v>325</v>
      </c>
      <c r="K31" s="8">
        <v>29</v>
      </c>
    </row>
    <row r="32" spans="1:11" x14ac:dyDescent="0.15">
      <c r="A32" s="8" t="s">
        <v>84</v>
      </c>
      <c r="B32" s="8">
        <f>COUNTIF('All Years'!$B$2:$B$607,A32)</f>
        <v>7</v>
      </c>
      <c r="C32" s="8">
        <f>SUMIF('All Years'!$B$2:$B$607,$A32,'All Years'!C$2:C$607)</f>
        <v>82</v>
      </c>
      <c r="D32" s="8">
        <f>SUMIF('All Years'!$B$2:$B$607,$A32,'All Years'!D$2:D$607)</f>
        <v>66</v>
      </c>
      <c r="E32" s="8">
        <f>SUMIF('All Years'!$B$2:$B$607,$A32,'All Years'!E$2:E$607)</f>
        <v>118</v>
      </c>
      <c r="F32" s="8">
        <f>SUMIF('All Years'!$B$2:$B$607,$A32,'All Years'!F$2:F$607)</f>
        <v>266</v>
      </c>
      <c r="G32" s="8">
        <f>SUMIF('All Years'!$B$2:$B$607,$A32,'All Years'!G$2:G$607)</f>
        <v>306</v>
      </c>
      <c r="H32" s="8">
        <f>SUMIF('All Years'!$B$2:$B$607,$A32,'All Years'!H$2:H$607)</f>
        <v>383</v>
      </c>
      <c r="I32" s="8">
        <f>SUMIF('All Years'!$B$2:$B$607,$A32,'All Years'!I$2:I$607)</f>
        <v>-77</v>
      </c>
      <c r="J32" s="8">
        <f>SUMIF('All Years'!$B$2:$B$607,$A32,'All Years'!J$2:J$607)</f>
        <v>312</v>
      </c>
      <c r="K32" s="8">
        <v>30</v>
      </c>
    </row>
    <row r="33" spans="1:11" x14ac:dyDescent="0.15">
      <c r="A33" s="8" t="s">
        <v>21</v>
      </c>
      <c r="B33" s="8">
        <f>COUNTIF('All Years'!$B$2:$B$607,A33)</f>
        <v>7</v>
      </c>
      <c r="C33" s="8">
        <f>SUMIF('All Years'!$B$2:$B$607,$A33,'All Years'!C$2:C$607)</f>
        <v>81</v>
      </c>
      <c r="D33" s="8">
        <f>SUMIF('All Years'!$B$2:$B$607,$A33,'All Years'!D$2:D$607)</f>
        <v>65</v>
      </c>
      <c r="E33" s="8">
        <f>SUMIF('All Years'!$B$2:$B$607,$A33,'All Years'!E$2:E$607)</f>
        <v>132</v>
      </c>
      <c r="F33" s="8">
        <f>SUMIF('All Years'!$B$2:$B$607,$A33,'All Years'!F$2:F$607)</f>
        <v>278</v>
      </c>
      <c r="G33" s="8">
        <f>SUMIF('All Years'!$B$2:$B$607,$A33,'All Years'!G$2:G$607)</f>
        <v>339</v>
      </c>
      <c r="H33" s="8">
        <f>SUMIF('All Years'!$B$2:$B$607,$A33,'All Years'!H$2:H$607)</f>
        <v>431</v>
      </c>
      <c r="I33" s="8">
        <f>SUMIF('All Years'!$B$2:$B$607,$A33,'All Years'!I$2:I$607)</f>
        <v>-92</v>
      </c>
      <c r="J33" s="8">
        <f>SUMIF('All Years'!$B$2:$B$607,$A33,'All Years'!J$2:J$607)</f>
        <v>308</v>
      </c>
      <c r="K33" s="8">
        <v>31</v>
      </c>
    </row>
    <row r="34" spans="1:11" x14ac:dyDescent="0.15">
      <c r="A34" s="8" t="s">
        <v>64</v>
      </c>
      <c r="B34" s="8">
        <f>COUNTIF('All Years'!$B$2:$B$607,A34)</f>
        <v>7</v>
      </c>
      <c r="C34" s="8">
        <f>SUMIF('All Years'!$B$2:$B$607,$A34,'All Years'!C$2:C$607)</f>
        <v>79</v>
      </c>
      <c r="D34" s="8">
        <f>SUMIF('All Years'!$B$2:$B$607,$A34,'All Years'!D$2:D$607)</f>
        <v>65</v>
      </c>
      <c r="E34" s="8">
        <f>SUMIF('All Years'!$B$2:$B$607,$A34,'All Years'!E$2:E$607)</f>
        <v>122</v>
      </c>
      <c r="F34" s="8">
        <f>SUMIF('All Years'!$B$2:$B$607,$A34,'All Years'!F$2:F$607)</f>
        <v>266</v>
      </c>
      <c r="G34" s="8">
        <f>SUMIF('All Years'!$B$2:$B$607,$A34,'All Years'!G$2:G$607)</f>
        <v>292</v>
      </c>
      <c r="H34" s="8">
        <f>SUMIF('All Years'!$B$2:$B$607,$A34,'All Years'!H$2:H$607)</f>
        <v>380</v>
      </c>
      <c r="I34" s="8">
        <f>SUMIF('All Years'!$B$2:$B$607,$A34,'All Years'!I$2:I$607)</f>
        <v>-88</v>
      </c>
      <c r="J34" s="8">
        <f>SUMIF('All Years'!$B$2:$B$607,$A34,'All Years'!J$2:J$607)</f>
        <v>302</v>
      </c>
      <c r="K34" s="8">
        <v>32</v>
      </c>
    </row>
    <row r="35" spans="1:11" x14ac:dyDescent="0.15">
      <c r="A35" s="8" t="s">
        <v>61</v>
      </c>
      <c r="B35" s="8">
        <f>COUNTIF('All Years'!$B$2:$B$607,A35)</f>
        <v>7</v>
      </c>
      <c r="C35" s="8">
        <f>SUMIF('All Years'!$B$2:$B$607,$A35,'All Years'!C$2:C$607)</f>
        <v>73</v>
      </c>
      <c r="D35" s="8">
        <f>SUMIF('All Years'!$B$2:$B$607,$A35,'All Years'!D$2:D$607)</f>
        <v>82</v>
      </c>
      <c r="E35" s="8">
        <f>SUMIF('All Years'!$B$2:$B$607,$A35,'All Years'!E$2:E$607)</f>
        <v>111</v>
      </c>
      <c r="F35" s="8">
        <f>SUMIF('All Years'!$B$2:$B$607,$A35,'All Years'!F$2:F$607)</f>
        <v>266</v>
      </c>
      <c r="G35" s="8">
        <f>SUMIF('All Years'!$B$2:$B$607,$A35,'All Years'!G$2:G$607)</f>
        <v>273</v>
      </c>
      <c r="H35" s="8">
        <f>SUMIF('All Years'!$B$2:$B$607,$A35,'All Years'!H$2:H$607)</f>
        <v>360</v>
      </c>
      <c r="I35" s="8">
        <f>SUMIF('All Years'!$B$2:$B$607,$A35,'All Years'!I$2:I$607)</f>
        <v>-87</v>
      </c>
      <c r="J35" s="8">
        <f>SUMIF('All Years'!$B$2:$B$607,$A35,'All Years'!J$2:J$607)</f>
        <v>301</v>
      </c>
      <c r="K35" s="8">
        <v>33</v>
      </c>
    </row>
    <row r="36" spans="1:11" x14ac:dyDescent="0.15">
      <c r="A36" s="8" t="s">
        <v>56</v>
      </c>
      <c r="B36" s="8">
        <f>COUNTIF('All Years'!$B$2:$B$607,A36)</f>
        <v>8</v>
      </c>
      <c r="C36" s="8">
        <f>SUMIF('All Years'!$B$2:$B$607,$A36,'All Years'!C$2:C$607)</f>
        <v>73</v>
      </c>
      <c r="D36" s="8">
        <f>SUMIF('All Years'!$B$2:$B$607,$A36,'All Years'!D$2:D$607)</f>
        <v>66</v>
      </c>
      <c r="E36" s="8">
        <f>SUMIF('All Years'!$B$2:$B$607,$A36,'All Years'!E$2:E$607)</f>
        <v>165</v>
      </c>
      <c r="F36" s="8">
        <f>SUMIF('All Years'!$B$2:$B$607,$A36,'All Years'!F$2:F$607)</f>
        <v>304</v>
      </c>
      <c r="G36" s="8">
        <f>SUMIF('All Years'!$B$2:$B$607,$A36,'All Years'!G$2:G$607)</f>
        <v>310</v>
      </c>
      <c r="H36" s="8">
        <f>SUMIF('All Years'!$B$2:$B$607,$A36,'All Years'!H$2:H$607)</f>
        <v>518</v>
      </c>
      <c r="I36" s="8">
        <f>SUMIF('All Years'!$B$2:$B$607,$A36,'All Years'!I$2:I$607)</f>
        <v>-208</v>
      </c>
      <c r="J36" s="8">
        <f>SUMIF('All Years'!$B$2:$B$607,$A36,'All Years'!J$2:J$607)</f>
        <v>285</v>
      </c>
      <c r="K36" s="8">
        <v>34</v>
      </c>
    </row>
    <row r="37" spans="1:11" x14ac:dyDescent="0.15">
      <c r="A37" s="8" t="s">
        <v>49</v>
      </c>
      <c r="B37" s="8">
        <f>COUNTIF('All Years'!$B$2:$B$607,A37)</f>
        <v>7</v>
      </c>
      <c r="C37" s="8">
        <f>SUMIF('All Years'!$B$2:$B$607,$A37,'All Years'!C$2:C$607)</f>
        <v>68</v>
      </c>
      <c r="D37" s="8">
        <f>SUMIF('All Years'!$B$2:$B$607,$A37,'All Years'!D$2:D$607)</f>
        <v>70</v>
      </c>
      <c r="E37" s="8">
        <f>SUMIF('All Years'!$B$2:$B$607,$A37,'All Years'!E$2:E$607)</f>
        <v>128</v>
      </c>
      <c r="F37" s="8">
        <f>SUMIF('All Years'!$B$2:$B$607,$A37,'All Years'!F$2:F$607)</f>
        <v>266</v>
      </c>
      <c r="G37" s="8">
        <f>SUMIF('All Years'!$B$2:$B$607,$A37,'All Years'!G$2:G$607)</f>
        <v>271</v>
      </c>
      <c r="H37" s="8">
        <f>SUMIF('All Years'!$B$2:$B$607,$A37,'All Years'!H$2:H$607)</f>
        <v>420</v>
      </c>
      <c r="I37" s="8">
        <f>SUMIF('All Years'!$B$2:$B$607,$A37,'All Years'!I$2:I$607)</f>
        <v>-149</v>
      </c>
      <c r="J37" s="8">
        <f>SUMIF('All Years'!$B$2:$B$607,$A37,'All Years'!J$2:J$607)</f>
        <v>274</v>
      </c>
      <c r="K37" s="8">
        <v>35</v>
      </c>
    </row>
    <row r="38" spans="1:11" x14ac:dyDescent="0.15">
      <c r="A38" s="8" t="s">
        <v>109</v>
      </c>
      <c r="B38" s="8">
        <f>COUNTIF('All Years'!$B$2:$B$607,A38)</f>
        <v>5</v>
      </c>
      <c r="C38" s="8">
        <f>SUMIF('All Years'!$B$2:$B$607,$A38,'All Years'!C$2:C$607)</f>
        <v>60</v>
      </c>
      <c r="D38" s="8">
        <f>SUMIF('All Years'!$B$2:$B$607,$A38,'All Years'!D$2:D$607)</f>
        <v>59</v>
      </c>
      <c r="E38" s="8">
        <f>SUMIF('All Years'!$B$2:$B$607,$A38,'All Years'!E$2:E$607)</f>
        <v>79</v>
      </c>
      <c r="F38" s="8">
        <f>SUMIF('All Years'!$B$2:$B$607,$A38,'All Years'!F$2:F$607)</f>
        <v>198</v>
      </c>
      <c r="G38" s="8">
        <f>SUMIF('All Years'!$B$2:$B$607,$A38,'All Years'!G$2:G$607)</f>
        <v>229</v>
      </c>
      <c r="H38" s="8">
        <f>SUMIF('All Years'!$B$2:$B$607,$A38,'All Years'!H$2:H$607)</f>
        <v>287</v>
      </c>
      <c r="I38" s="8">
        <f>SUMIF('All Years'!$B$2:$B$607,$A38,'All Years'!I$2:I$607)</f>
        <v>-58</v>
      </c>
      <c r="J38" s="8">
        <f>SUMIF('All Years'!$B$2:$B$607,$A38,'All Years'!J$2:J$607)</f>
        <v>239</v>
      </c>
      <c r="K38" s="8">
        <v>36</v>
      </c>
    </row>
    <row r="39" spans="1:11" x14ac:dyDescent="0.15">
      <c r="A39" s="8" t="s">
        <v>11</v>
      </c>
      <c r="B39" s="8">
        <f>COUNTIF('All Years'!$B$2:$B$607,A39)</f>
        <v>5</v>
      </c>
      <c r="C39" s="8">
        <f>SUMIF('All Years'!$B$2:$B$607,$A39,'All Years'!C$2:C$607)</f>
        <v>57</v>
      </c>
      <c r="D39" s="8">
        <f>SUMIF('All Years'!$B$2:$B$607,$A39,'All Years'!D$2:D$607)</f>
        <v>53</v>
      </c>
      <c r="E39" s="8">
        <f>SUMIF('All Years'!$B$2:$B$607,$A39,'All Years'!E$2:E$607)</f>
        <v>92</v>
      </c>
      <c r="F39" s="8">
        <f>SUMIF('All Years'!$B$2:$B$607,$A39,'All Years'!F$2:F$607)</f>
        <v>202</v>
      </c>
      <c r="G39" s="8">
        <f>SUMIF('All Years'!$B$2:$B$607,$A39,'All Years'!G$2:G$607)</f>
        <v>219</v>
      </c>
      <c r="H39" s="8">
        <f>SUMIF('All Years'!$B$2:$B$607,$A39,'All Years'!H$2:H$607)</f>
        <v>312</v>
      </c>
      <c r="I39" s="8">
        <f>SUMIF('All Years'!$B$2:$B$607,$A39,'All Years'!I$2:I$607)</f>
        <v>-93</v>
      </c>
      <c r="J39" s="8">
        <f>SUMIF('All Years'!$B$2:$B$607,$A39,'All Years'!J$2:J$607)</f>
        <v>224</v>
      </c>
      <c r="K39" s="8">
        <v>37</v>
      </c>
    </row>
    <row r="40" spans="1:11" x14ac:dyDescent="0.15">
      <c r="A40" s="8" t="s">
        <v>105</v>
      </c>
      <c r="B40" s="8">
        <f>COUNTIF('All Years'!$B$2:$B$607,A40)</f>
        <v>5</v>
      </c>
      <c r="C40" s="8">
        <f>SUMIF('All Years'!$B$2:$B$607,$A40,'All Years'!C$2:C$607)</f>
        <v>56</v>
      </c>
      <c r="D40" s="8">
        <f>SUMIF('All Years'!$B$2:$B$607,$A40,'All Years'!D$2:D$607)</f>
        <v>43</v>
      </c>
      <c r="E40" s="8">
        <f>SUMIF('All Years'!$B$2:$B$607,$A40,'All Years'!E$2:E$607)</f>
        <v>91</v>
      </c>
      <c r="F40" s="8">
        <f>SUMIF('All Years'!$B$2:$B$607,$A40,'All Years'!F$2:F$607)</f>
        <v>190</v>
      </c>
      <c r="G40" s="8">
        <f>SUMIF('All Years'!$B$2:$B$607,$A40,'All Years'!G$2:G$607)</f>
        <v>241</v>
      </c>
      <c r="H40" s="8">
        <f>SUMIF('All Years'!$B$2:$B$607,$A40,'All Years'!H$2:H$607)</f>
        <v>330</v>
      </c>
      <c r="I40" s="8">
        <f>SUMIF('All Years'!$B$2:$B$607,$A40,'All Years'!I$2:I$607)</f>
        <v>-89</v>
      </c>
      <c r="J40" s="8">
        <f>SUMIF('All Years'!$B$2:$B$607,$A40,'All Years'!J$2:J$607)</f>
        <v>211</v>
      </c>
      <c r="K40" s="8">
        <v>38</v>
      </c>
    </row>
    <row r="41" spans="1:11" x14ac:dyDescent="0.15">
      <c r="A41" s="8" t="s">
        <v>107</v>
      </c>
      <c r="B41" s="8">
        <f>COUNTIF('All Years'!$B$2:$B$607,A41)</f>
        <v>5</v>
      </c>
      <c r="C41" s="8">
        <f>SUMIF('All Years'!$B$2:$B$607,$A41,'All Years'!C$2:C$607)</f>
        <v>48</v>
      </c>
      <c r="D41" s="8">
        <f>SUMIF('All Years'!$B$2:$B$607,$A41,'All Years'!D$2:D$607)</f>
        <v>65</v>
      </c>
      <c r="E41" s="8">
        <f>SUMIF('All Years'!$B$2:$B$607,$A41,'All Years'!E$2:E$607)</f>
        <v>77</v>
      </c>
      <c r="F41" s="8">
        <f>SUMIF('All Years'!$B$2:$B$607,$A41,'All Years'!F$2:F$607)</f>
        <v>190</v>
      </c>
      <c r="G41" s="8">
        <f>SUMIF('All Years'!$B$2:$B$607,$A41,'All Years'!G$2:G$607)</f>
        <v>190</v>
      </c>
      <c r="H41" s="8">
        <f>SUMIF('All Years'!$B$2:$B$607,$A41,'All Years'!H$2:H$607)</f>
        <v>258</v>
      </c>
      <c r="I41" s="8">
        <f>SUMIF('All Years'!$B$2:$B$607,$A41,'All Years'!I$2:I$607)</f>
        <v>-68</v>
      </c>
      <c r="J41" s="8">
        <f>SUMIF('All Years'!$B$2:$B$607,$A41,'All Years'!J$2:J$607)</f>
        <v>209</v>
      </c>
      <c r="K41" s="8">
        <v>39</v>
      </c>
    </row>
    <row r="42" spans="1:11" x14ac:dyDescent="0.15">
      <c r="A42" s="8" t="s">
        <v>7</v>
      </c>
      <c r="B42" s="8">
        <f>COUNTIF('All Years'!$B$2:$B$607,A42)</f>
        <v>5</v>
      </c>
      <c r="C42" s="8">
        <f>SUMIF('All Years'!$B$2:$B$607,$A42,'All Years'!C$2:C$607)</f>
        <v>53</v>
      </c>
      <c r="D42" s="8">
        <f>SUMIF('All Years'!$B$2:$B$607,$A42,'All Years'!D$2:D$607)</f>
        <v>50</v>
      </c>
      <c r="E42" s="8">
        <f>SUMIF('All Years'!$B$2:$B$607,$A42,'All Years'!E$2:E$607)</f>
        <v>95</v>
      </c>
      <c r="F42" s="8">
        <f>SUMIF('All Years'!$B$2:$B$607,$A42,'All Years'!F$2:F$607)</f>
        <v>198</v>
      </c>
      <c r="G42" s="8">
        <f>SUMIF('All Years'!$B$2:$B$607,$A42,'All Years'!G$2:G$607)</f>
        <v>187</v>
      </c>
      <c r="H42" s="8">
        <f>SUMIF('All Years'!$B$2:$B$607,$A42,'All Years'!H$2:H$607)</f>
        <v>270</v>
      </c>
      <c r="I42" s="8">
        <f>SUMIF('All Years'!$B$2:$B$607,$A42,'All Years'!I$2:I$607)</f>
        <v>-83</v>
      </c>
      <c r="J42" s="8">
        <f>SUMIF('All Years'!$B$2:$B$607,$A42,'All Years'!J$2:J$607)</f>
        <v>209</v>
      </c>
      <c r="K42" s="8">
        <v>40</v>
      </c>
    </row>
    <row r="43" spans="1:11" x14ac:dyDescent="0.15">
      <c r="A43" s="8" t="s">
        <v>78</v>
      </c>
      <c r="B43" s="8">
        <f>COUNTIF('All Years'!$B$2:$B$607,A43)</f>
        <v>5</v>
      </c>
      <c r="C43" s="8">
        <f>SUMIF('All Years'!$B$2:$B$607,$A43,'All Years'!C$2:C$607)</f>
        <v>41</v>
      </c>
      <c r="D43" s="8">
        <f>SUMIF('All Years'!$B$2:$B$607,$A43,'All Years'!D$2:D$607)</f>
        <v>48</v>
      </c>
      <c r="E43" s="8">
        <f>SUMIF('All Years'!$B$2:$B$607,$A43,'All Years'!E$2:E$607)</f>
        <v>101</v>
      </c>
      <c r="F43" s="8">
        <f>SUMIF('All Years'!$B$2:$B$607,$A43,'All Years'!F$2:F$607)</f>
        <v>190</v>
      </c>
      <c r="G43" s="8">
        <f>SUMIF('All Years'!$B$2:$B$607,$A43,'All Years'!G$2:G$607)</f>
        <v>181</v>
      </c>
      <c r="H43" s="8">
        <f>SUMIF('All Years'!$B$2:$B$607,$A43,'All Years'!H$2:H$607)</f>
        <v>323</v>
      </c>
      <c r="I43" s="8">
        <f>SUMIF('All Years'!$B$2:$B$607,$A43,'All Years'!I$2:I$607)</f>
        <v>-142</v>
      </c>
      <c r="J43" s="8">
        <f>SUMIF('All Years'!$B$2:$B$607,$A43,'All Years'!J$2:J$607)</f>
        <v>171</v>
      </c>
      <c r="K43" s="8">
        <v>41</v>
      </c>
    </row>
    <row r="44" spans="1:11" x14ac:dyDescent="0.15">
      <c r="A44" s="8" t="s">
        <v>73</v>
      </c>
      <c r="B44" s="8">
        <f>COUNTIF('All Years'!$B$2:$B$607,A44)</f>
        <v>3</v>
      </c>
      <c r="C44" s="8">
        <f>SUMIF('All Years'!$B$2:$B$607,$A44,'All Years'!C$2:C$607)</f>
        <v>32</v>
      </c>
      <c r="D44" s="8">
        <f>SUMIF('All Years'!$B$2:$B$607,$A44,'All Years'!D$2:D$607)</f>
        <v>23</v>
      </c>
      <c r="E44" s="8">
        <f>SUMIF('All Years'!$B$2:$B$607,$A44,'All Years'!E$2:E$607)</f>
        <v>59</v>
      </c>
      <c r="F44" s="8">
        <f>SUMIF('All Years'!$B$2:$B$607,$A44,'All Years'!F$2:F$607)</f>
        <v>114</v>
      </c>
      <c r="G44" s="8">
        <f>SUMIF('All Years'!$B$2:$B$607,$A44,'All Years'!G$2:G$607)</f>
        <v>136</v>
      </c>
      <c r="H44" s="8">
        <f>SUMIF('All Years'!$B$2:$B$607,$A44,'All Years'!H$2:H$607)</f>
        <v>186</v>
      </c>
      <c r="I44" s="8">
        <f>SUMIF('All Years'!$B$2:$B$607,$A44,'All Years'!I$2:I$607)</f>
        <v>-50</v>
      </c>
      <c r="J44" s="8">
        <f>SUMIF('All Years'!$B$2:$B$607,$A44,'All Years'!J$2:J$607)</f>
        <v>119</v>
      </c>
      <c r="K44" s="8">
        <v>42</v>
      </c>
    </row>
    <row r="45" spans="1:11" x14ac:dyDescent="0.15">
      <c r="A45" s="8" t="s">
        <v>2</v>
      </c>
      <c r="B45" s="8">
        <f>COUNTIF('All Years'!$B$2:$B$607,A45)</f>
        <v>2</v>
      </c>
      <c r="C45" s="8">
        <f>SUMIF('All Years'!$B$2:$B$607,$A45,'All Years'!C$2:C$607)</f>
        <v>22</v>
      </c>
      <c r="D45" s="8">
        <f>SUMIF('All Years'!$B$2:$B$607,$A45,'All Years'!D$2:D$607)</f>
        <v>23</v>
      </c>
      <c r="E45" s="8">
        <f>SUMIF('All Years'!$B$2:$B$607,$A45,'All Years'!E$2:E$607)</f>
        <v>39</v>
      </c>
      <c r="F45" s="8">
        <f>SUMIF('All Years'!$B$2:$B$607,$A45,'All Years'!F$2:F$607)</f>
        <v>84</v>
      </c>
      <c r="G45" s="8">
        <f>SUMIF('All Years'!$B$2:$B$607,$A45,'All Years'!G$2:G$607)</f>
        <v>105</v>
      </c>
      <c r="H45" s="8">
        <f>SUMIF('All Years'!$B$2:$B$607,$A45,'All Years'!H$2:H$607)</f>
        <v>142</v>
      </c>
      <c r="I45" s="8">
        <f>SUMIF('All Years'!$B$2:$B$607,$A45,'All Years'!I$2:I$607)</f>
        <v>-37</v>
      </c>
      <c r="J45" s="8">
        <f>SUMIF('All Years'!$B$2:$B$607,$A45,'All Years'!J$2:J$607)</f>
        <v>89</v>
      </c>
      <c r="K45" s="8">
        <v>43</v>
      </c>
    </row>
    <row r="46" spans="1:11" x14ac:dyDescent="0.15">
      <c r="A46" s="8" t="s">
        <v>102</v>
      </c>
      <c r="B46" s="8">
        <f>COUNTIF('All Years'!$B$2:$B$607,A46)</f>
        <v>2</v>
      </c>
      <c r="C46" s="8">
        <f>SUMIF('All Years'!$B$2:$B$607,$A46,'All Years'!C$2:C$607)</f>
        <v>17</v>
      </c>
      <c r="D46" s="8">
        <f>SUMIF('All Years'!$B$2:$B$607,$A46,'All Years'!D$2:D$607)</f>
        <v>13</v>
      </c>
      <c r="E46" s="8">
        <f>SUMIF('All Years'!$B$2:$B$607,$A46,'All Years'!E$2:E$607)</f>
        <v>46</v>
      </c>
      <c r="F46" s="8">
        <f>SUMIF('All Years'!$B$2:$B$607,$A46,'All Years'!F$2:F$607)</f>
        <v>76</v>
      </c>
      <c r="G46" s="8">
        <f>SUMIF('All Years'!$B$2:$B$607,$A46,'All Years'!G$2:G$607)</f>
        <v>66</v>
      </c>
      <c r="H46" s="8">
        <f>SUMIF('All Years'!$B$2:$B$607,$A46,'All Years'!H$2:H$607)</f>
        <v>143</v>
      </c>
      <c r="I46" s="8">
        <f>SUMIF('All Years'!$B$2:$B$607,$A46,'All Years'!I$2:I$607)</f>
        <v>-77</v>
      </c>
      <c r="J46" s="8">
        <f>SUMIF('All Years'!$B$2:$B$607,$A46,'All Years'!J$2:J$607)</f>
        <v>64</v>
      </c>
      <c r="K46" s="8">
        <v>44</v>
      </c>
    </row>
    <row r="47" spans="1:11" x14ac:dyDescent="0.15">
      <c r="A47" s="8" t="s">
        <v>57</v>
      </c>
      <c r="B47" s="8">
        <f>COUNTIF('All Years'!$B$2:$B$607,A47)</f>
        <v>2</v>
      </c>
      <c r="C47" s="8">
        <f>SUMIF('All Years'!$B$2:$B$607,$A47,'All Years'!C$2:C$607)</f>
        <v>14</v>
      </c>
      <c r="D47" s="8">
        <f>SUMIF('All Years'!$B$2:$B$607,$A47,'All Years'!D$2:D$607)</f>
        <v>20</v>
      </c>
      <c r="E47" s="8">
        <f>SUMIF('All Years'!$B$2:$B$607,$A47,'All Years'!E$2:E$607)</f>
        <v>42</v>
      </c>
      <c r="F47" s="8">
        <f>SUMIF('All Years'!$B$2:$B$607,$A47,'All Years'!F$2:F$607)</f>
        <v>76</v>
      </c>
      <c r="G47" s="8">
        <f>SUMIF('All Years'!$B$2:$B$607,$A47,'All Years'!G$2:G$607)</f>
        <v>68</v>
      </c>
      <c r="H47" s="8">
        <f>SUMIF('All Years'!$B$2:$B$607,$A47,'All Years'!H$2:H$607)</f>
        <v>138</v>
      </c>
      <c r="I47" s="8">
        <f>SUMIF('All Years'!$B$2:$B$607,$A47,'All Years'!I$2:I$607)</f>
        <v>-70</v>
      </c>
      <c r="J47" s="8">
        <f>SUMIF('All Years'!$B$2:$B$607,$A47,'All Years'!J$2:J$607)</f>
        <v>62</v>
      </c>
      <c r="K47" s="8">
        <v>45</v>
      </c>
    </row>
    <row r="48" spans="1:11" x14ac:dyDescent="0.15">
      <c r="A48" s="8" t="s">
        <v>106</v>
      </c>
      <c r="B48" s="8">
        <f>COUNTIF('All Years'!$B$2:$B$607,A48)</f>
        <v>2</v>
      </c>
      <c r="C48" s="8">
        <f>SUMIF('All Years'!$B$2:$B$607,$A48,'All Years'!C$2:C$607)</f>
        <v>12</v>
      </c>
      <c r="D48" s="8">
        <f>SUMIF('All Years'!$B$2:$B$607,$A48,'All Years'!D$2:D$607)</f>
        <v>17</v>
      </c>
      <c r="E48" s="8">
        <f>SUMIF('All Years'!$B$2:$B$607,$A48,'All Years'!E$2:E$607)</f>
        <v>47</v>
      </c>
      <c r="F48" s="8">
        <f>SUMIF('All Years'!$B$2:$B$607,$A48,'All Years'!F$2:F$607)</f>
        <v>76</v>
      </c>
      <c r="G48" s="8">
        <f>SUMIF('All Years'!$B$2:$B$607,$A48,'All Years'!G$2:G$607)</f>
        <v>50</v>
      </c>
      <c r="H48" s="8">
        <f>SUMIF('All Years'!$B$2:$B$607,$A48,'All Years'!H$2:H$607)</f>
        <v>134</v>
      </c>
      <c r="I48" s="8">
        <f>SUMIF('All Years'!$B$2:$B$607,$A48,'All Years'!I$2:I$607)</f>
        <v>-84</v>
      </c>
      <c r="J48" s="8">
        <f>SUMIF('All Years'!$B$2:$B$607,$A48,'All Years'!J$2:J$607)</f>
        <v>53</v>
      </c>
      <c r="K48" s="8">
        <v>46</v>
      </c>
    </row>
    <row r="49" spans="1:11" x14ac:dyDescent="0.15">
      <c r="A49" s="8" t="s">
        <v>108</v>
      </c>
      <c r="B49" s="8">
        <f>COUNTIF('All Years'!$B$2:$B$607,A49)</f>
        <v>1</v>
      </c>
      <c r="C49" s="8">
        <f>SUMIF('All Years'!$B$2:$B$607,$A49,'All Years'!C$2:C$607)</f>
        <v>13</v>
      </c>
      <c r="D49" s="8">
        <f>SUMIF('All Years'!$B$2:$B$607,$A49,'All Years'!D$2:D$607)</f>
        <v>7</v>
      </c>
      <c r="E49" s="8">
        <f>SUMIF('All Years'!$B$2:$B$607,$A49,'All Years'!E$2:E$607)</f>
        <v>18</v>
      </c>
      <c r="F49" s="8">
        <f>SUMIF('All Years'!$B$2:$B$607,$A49,'All Years'!F$2:F$607)</f>
        <v>38</v>
      </c>
      <c r="G49" s="8">
        <f>SUMIF('All Years'!$B$2:$B$607,$A49,'All Years'!G$2:G$607)</f>
        <v>48</v>
      </c>
      <c r="H49" s="8">
        <f>SUMIF('All Years'!$B$2:$B$607,$A49,'All Years'!H$2:H$607)</f>
        <v>56</v>
      </c>
      <c r="I49" s="8">
        <f>SUMIF('All Years'!$B$2:$B$607,$A49,'All Years'!I$2:I$607)</f>
        <v>-8</v>
      </c>
      <c r="J49" s="8">
        <f>SUMIF('All Years'!$B$2:$B$607,$A49,'All Years'!J$2:J$607)</f>
        <v>46</v>
      </c>
      <c r="K49" s="8">
        <v>47</v>
      </c>
    </row>
    <row r="50" spans="1:11" x14ac:dyDescent="0.15">
      <c r="A50" s="8" t="s">
        <v>83</v>
      </c>
      <c r="B50" s="8">
        <f>COUNTIF('All Years'!$B$2:$B$607,A50)</f>
        <v>1</v>
      </c>
      <c r="C50" s="8">
        <f>SUMIF('All Years'!$B$2:$B$607,$A50,'All Years'!C$2:C$607)</f>
        <v>10</v>
      </c>
      <c r="D50" s="8">
        <f>SUMIF('All Years'!$B$2:$B$607,$A50,'All Years'!D$2:D$607)</f>
        <v>9</v>
      </c>
      <c r="E50" s="8">
        <f>SUMIF('All Years'!$B$2:$B$607,$A50,'All Years'!E$2:E$607)</f>
        <v>19</v>
      </c>
      <c r="F50" s="8">
        <f>SUMIF('All Years'!$B$2:$B$607,$A50,'All Years'!F$2:F$607)</f>
        <v>38</v>
      </c>
      <c r="G50" s="8">
        <f>SUMIF('All Years'!$B$2:$B$607,$A50,'All Years'!G$2:G$607)</f>
        <v>55</v>
      </c>
      <c r="H50" s="8">
        <f>SUMIF('All Years'!$B$2:$B$607,$A50,'All Years'!H$2:H$607)</f>
        <v>78</v>
      </c>
      <c r="I50" s="8">
        <f>SUMIF('All Years'!$B$2:$B$607,$A50,'All Years'!I$2:I$607)</f>
        <v>-23</v>
      </c>
      <c r="J50" s="8">
        <f>SUMIF('All Years'!$B$2:$B$607,$A50,'All Years'!J$2:J$607)</f>
        <v>39</v>
      </c>
      <c r="K50" s="8">
        <v>48</v>
      </c>
    </row>
    <row r="51" spans="1:11" x14ac:dyDescent="0.15">
      <c r="A51" s="8" t="s">
        <v>53</v>
      </c>
      <c r="B51" s="8">
        <f>COUNTIF('All Years'!$B$2:$B$607,A51)</f>
        <v>1</v>
      </c>
      <c r="C51" s="8">
        <f>SUMIF('All Years'!$B$2:$B$607,$A51,'All Years'!C$2:C$607)</f>
        <v>10</v>
      </c>
      <c r="D51" s="8">
        <f>SUMIF('All Years'!$B$2:$B$607,$A51,'All Years'!D$2:D$607)</f>
        <v>5</v>
      </c>
      <c r="E51" s="8">
        <f>SUMIF('All Years'!$B$2:$B$607,$A51,'All Years'!E$2:E$607)</f>
        <v>23</v>
      </c>
      <c r="F51" s="8">
        <f>SUMIF('All Years'!$B$2:$B$607,$A51,'All Years'!F$2:F$607)</f>
        <v>38</v>
      </c>
      <c r="G51" s="8">
        <f>SUMIF('All Years'!$B$2:$B$607,$A51,'All Years'!G$2:G$607)</f>
        <v>37</v>
      </c>
      <c r="H51" s="8">
        <f>SUMIF('All Years'!$B$2:$B$607,$A51,'All Years'!H$2:H$607)</f>
        <v>82</v>
      </c>
      <c r="I51" s="8">
        <f>SUMIF('All Years'!$B$2:$B$607,$A51,'All Years'!I$2:I$607)</f>
        <v>-45</v>
      </c>
      <c r="J51" s="8">
        <f>SUMIF('All Years'!$B$2:$B$607,$A51,'All Years'!J$2:J$607)</f>
        <v>35</v>
      </c>
      <c r="K51" s="8">
        <v>49</v>
      </c>
    </row>
    <row r="52" spans="1:11" x14ac:dyDescent="0.15">
      <c r="A52" s="8" t="s">
        <v>30</v>
      </c>
      <c r="B52" s="8">
        <f>COUNTIF('All Years'!$B$2:$B$607,A52)</f>
        <v>1</v>
      </c>
      <c r="C52" s="8">
        <f>SUMIF('All Years'!$B$2:$B$607,$A52,'All Years'!C$2:C$607)</f>
        <v>5</v>
      </c>
      <c r="D52" s="8">
        <f>SUMIF('All Years'!$B$2:$B$607,$A52,'All Years'!D$2:D$607)</f>
        <v>15</v>
      </c>
      <c r="E52" s="8">
        <f>SUMIF('All Years'!$B$2:$B$607,$A52,'All Years'!E$2:E$607)</f>
        <v>22</v>
      </c>
      <c r="F52" s="8">
        <f>SUMIF('All Years'!$B$2:$B$607,$A52,'All Years'!F$2:F$607)</f>
        <v>42</v>
      </c>
      <c r="G52" s="8">
        <f>SUMIF('All Years'!$B$2:$B$607,$A52,'All Years'!G$2:G$607)</f>
        <v>47</v>
      </c>
      <c r="H52" s="8">
        <f>SUMIF('All Years'!$B$2:$B$607,$A52,'All Years'!H$2:H$607)</f>
        <v>100</v>
      </c>
      <c r="I52" s="8">
        <f>SUMIF('All Years'!$B$2:$B$607,$A52,'All Years'!I$2:I$607)</f>
        <v>-53</v>
      </c>
      <c r="J52" s="8">
        <f>SUMIF('All Years'!$B$2:$B$607,$A52,'All Years'!J$2:J$607)</f>
        <v>30</v>
      </c>
      <c r="K52" s="8">
        <v>50</v>
      </c>
    </row>
    <row r="53" spans="1:11" ht="14" x14ac:dyDescent="0.15">
      <c r="A53"/>
      <c r="B53"/>
    </row>
    <row r="54" spans="1:11" ht="14" x14ac:dyDescent="0.15">
      <c r="A54"/>
      <c r="B54"/>
    </row>
    <row r="55" spans="1:11" ht="14" x14ac:dyDescent="0.15">
      <c r="A55"/>
      <c r="B55"/>
    </row>
    <row r="56" spans="1:11" ht="14" x14ac:dyDescent="0.15">
      <c r="A56"/>
      <c r="B56"/>
    </row>
    <row r="57" spans="1:11" ht="14" x14ac:dyDescent="0.15">
      <c r="A57"/>
      <c r="B57"/>
    </row>
    <row r="58" spans="1:11" ht="14" x14ac:dyDescent="0.15">
      <c r="A58"/>
      <c r="B58"/>
    </row>
    <row r="59" spans="1:11" ht="14" x14ac:dyDescent="0.15">
      <c r="A59"/>
      <c r="B59"/>
    </row>
    <row r="60" spans="1:11" ht="14" x14ac:dyDescent="0.15">
      <c r="A60"/>
      <c r="B60"/>
    </row>
    <row r="61" spans="1:11" ht="14" x14ac:dyDescent="0.15">
      <c r="A61"/>
      <c r="B61"/>
    </row>
    <row r="62" spans="1:11" ht="14" x14ac:dyDescent="0.15">
      <c r="A62"/>
      <c r="B62"/>
    </row>
    <row r="63" spans="1:11" ht="14" x14ac:dyDescent="0.15">
      <c r="A63"/>
      <c r="B63"/>
    </row>
    <row r="64" spans="1:11" ht="14" x14ac:dyDescent="0.15">
      <c r="A64"/>
      <c r="B64"/>
    </row>
    <row r="65" spans="1:2" ht="14" x14ac:dyDescent="0.15">
      <c r="A65"/>
      <c r="B65"/>
    </row>
    <row r="66" spans="1:2" ht="14" x14ac:dyDescent="0.15">
      <c r="A66"/>
      <c r="B66"/>
    </row>
    <row r="67" spans="1:2" ht="14" x14ac:dyDescent="0.15">
      <c r="A67"/>
      <c r="B67"/>
    </row>
    <row r="68" spans="1:2" ht="14" x14ac:dyDescent="0.15">
      <c r="A68"/>
      <c r="B68"/>
    </row>
    <row r="69" spans="1:2" ht="14" x14ac:dyDescent="0.15">
      <c r="A69"/>
      <c r="B69"/>
    </row>
    <row r="70" spans="1:2" ht="14" x14ac:dyDescent="0.15">
      <c r="A70"/>
      <c r="B70"/>
    </row>
    <row r="71" spans="1:2" ht="14" x14ac:dyDescent="0.15">
      <c r="A71"/>
      <c r="B71"/>
    </row>
    <row r="72" spans="1:2" ht="14" x14ac:dyDescent="0.15">
      <c r="A72"/>
      <c r="B72"/>
    </row>
    <row r="73" spans="1:2" ht="14" x14ac:dyDescent="0.15">
      <c r="A73"/>
      <c r="B73"/>
    </row>
    <row r="74" spans="1:2" ht="14" x14ac:dyDescent="0.15">
      <c r="A74"/>
      <c r="B74"/>
    </row>
    <row r="75" spans="1:2" ht="14" x14ac:dyDescent="0.15">
      <c r="A75"/>
      <c r="B75"/>
    </row>
    <row r="76" spans="1:2" ht="14" x14ac:dyDescent="0.15">
      <c r="A76"/>
      <c r="B76"/>
    </row>
    <row r="77" spans="1:2" ht="14" x14ac:dyDescent="0.15">
      <c r="A77"/>
      <c r="B77"/>
    </row>
    <row r="78" spans="1:2" ht="14" x14ac:dyDescent="0.15">
      <c r="A78"/>
      <c r="B78"/>
    </row>
    <row r="79" spans="1:2" ht="14" x14ac:dyDescent="0.15">
      <c r="A79"/>
      <c r="B79"/>
    </row>
    <row r="80" spans="1:2" ht="14" x14ac:dyDescent="0.15">
      <c r="A80"/>
      <c r="B80"/>
    </row>
    <row r="81" spans="1:2" ht="14" x14ac:dyDescent="0.15">
      <c r="A81"/>
      <c r="B81"/>
    </row>
    <row r="82" spans="1:2" ht="14" x14ac:dyDescent="0.15">
      <c r="A82"/>
      <c r="B82"/>
    </row>
    <row r="83" spans="1:2" ht="14" x14ac:dyDescent="0.15">
      <c r="A83"/>
      <c r="B83"/>
    </row>
    <row r="84" spans="1:2" ht="14" x14ac:dyDescent="0.15">
      <c r="A84"/>
      <c r="B84"/>
    </row>
    <row r="85" spans="1:2" ht="14" x14ac:dyDescent="0.15">
      <c r="A85"/>
      <c r="B85"/>
    </row>
    <row r="86" spans="1:2" ht="14" x14ac:dyDescent="0.15">
      <c r="A86"/>
      <c r="B86"/>
    </row>
    <row r="87" spans="1:2" ht="14" x14ac:dyDescent="0.15">
      <c r="A87"/>
      <c r="B87"/>
    </row>
    <row r="88" spans="1:2" ht="14" x14ac:dyDescent="0.15">
      <c r="A88"/>
      <c r="B88"/>
    </row>
    <row r="89" spans="1:2" ht="14" x14ac:dyDescent="0.15">
      <c r="A89"/>
      <c r="B89"/>
    </row>
    <row r="90" spans="1:2" ht="14" x14ac:dyDescent="0.15">
      <c r="A90"/>
      <c r="B90"/>
    </row>
    <row r="91" spans="1:2" ht="14" x14ac:dyDescent="0.15">
      <c r="A91"/>
      <c r="B91"/>
    </row>
    <row r="92" spans="1:2" ht="14" x14ac:dyDescent="0.15">
      <c r="A92"/>
      <c r="B92"/>
    </row>
    <row r="93" spans="1:2" ht="14" x14ac:dyDescent="0.15">
      <c r="A93"/>
      <c r="B93"/>
    </row>
    <row r="94" spans="1:2" ht="14" x14ac:dyDescent="0.15">
      <c r="A94"/>
      <c r="B94"/>
    </row>
    <row r="95" spans="1:2" ht="14" x14ac:dyDescent="0.15">
      <c r="A95"/>
      <c r="B95"/>
    </row>
    <row r="96" spans="1:2" ht="14" x14ac:dyDescent="0.15">
      <c r="A96"/>
      <c r="B96"/>
    </row>
    <row r="97" spans="1:2" ht="14" x14ac:dyDescent="0.15">
      <c r="A97"/>
      <c r="B97"/>
    </row>
    <row r="98" spans="1:2" ht="14" x14ac:dyDescent="0.15">
      <c r="A98"/>
      <c r="B98"/>
    </row>
    <row r="99" spans="1:2" ht="14" x14ac:dyDescent="0.15">
      <c r="A99"/>
      <c r="B99"/>
    </row>
    <row r="100" spans="1:2" ht="14" x14ac:dyDescent="0.15">
      <c r="A100"/>
      <c r="B100"/>
    </row>
    <row r="101" spans="1:2" ht="14" x14ac:dyDescent="0.15">
      <c r="A101"/>
      <c r="B101"/>
    </row>
    <row r="102" spans="1:2" ht="14" x14ac:dyDescent="0.15">
      <c r="A102"/>
      <c r="B102"/>
    </row>
    <row r="103" spans="1:2" ht="14" x14ac:dyDescent="0.15">
      <c r="A103"/>
      <c r="B103"/>
    </row>
    <row r="104" spans="1:2" ht="14" x14ac:dyDescent="0.15">
      <c r="A104"/>
      <c r="B104"/>
    </row>
    <row r="105" spans="1:2" ht="14" x14ac:dyDescent="0.15">
      <c r="A105"/>
      <c r="B105"/>
    </row>
    <row r="106" spans="1:2" ht="14" x14ac:dyDescent="0.15">
      <c r="A106"/>
      <c r="B106"/>
    </row>
    <row r="107" spans="1:2" ht="14" x14ac:dyDescent="0.15">
      <c r="A107"/>
      <c r="B107"/>
    </row>
    <row r="108" spans="1:2" ht="14" x14ac:dyDescent="0.15">
      <c r="A108"/>
      <c r="B108"/>
    </row>
    <row r="109" spans="1:2" ht="14" x14ac:dyDescent="0.15">
      <c r="A109"/>
      <c r="B109"/>
    </row>
    <row r="110" spans="1:2" ht="14" x14ac:dyDescent="0.15">
      <c r="A110"/>
      <c r="B110"/>
    </row>
    <row r="111" spans="1:2" ht="14" x14ac:dyDescent="0.15">
      <c r="A111"/>
      <c r="B111"/>
    </row>
    <row r="112" spans="1:2" ht="14" x14ac:dyDescent="0.15">
      <c r="A112"/>
      <c r="B112"/>
    </row>
    <row r="113" spans="1:2" ht="14" x14ac:dyDescent="0.15">
      <c r="A113"/>
      <c r="B113"/>
    </row>
    <row r="114" spans="1:2" ht="14" x14ac:dyDescent="0.15">
      <c r="A114"/>
      <c r="B114"/>
    </row>
    <row r="115" spans="1:2" ht="14" x14ac:dyDescent="0.15">
      <c r="A115"/>
      <c r="B115"/>
    </row>
    <row r="116" spans="1:2" ht="14" x14ac:dyDescent="0.15">
      <c r="A116"/>
      <c r="B116"/>
    </row>
    <row r="117" spans="1:2" ht="14" x14ac:dyDescent="0.15">
      <c r="A117"/>
      <c r="B117"/>
    </row>
    <row r="118" spans="1:2" ht="14" x14ac:dyDescent="0.15">
      <c r="A118"/>
      <c r="B118"/>
    </row>
    <row r="119" spans="1:2" ht="14" x14ac:dyDescent="0.15">
      <c r="A119"/>
      <c r="B119"/>
    </row>
    <row r="120" spans="1:2" ht="14" x14ac:dyDescent="0.15">
      <c r="A120"/>
      <c r="B120"/>
    </row>
    <row r="121" spans="1:2" ht="14" x14ac:dyDescent="0.15">
      <c r="A121"/>
      <c r="B121"/>
    </row>
    <row r="122" spans="1:2" ht="14" x14ac:dyDescent="0.15">
      <c r="A122"/>
      <c r="B122"/>
    </row>
    <row r="123" spans="1:2" ht="14" x14ac:dyDescent="0.15">
      <c r="A123"/>
      <c r="B123"/>
    </row>
    <row r="124" spans="1:2" ht="14" x14ac:dyDescent="0.15">
      <c r="A124"/>
      <c r="B124"/>
    </row>
    <row r="125" spans="1:2" ht="14" x14ac:dyDescent="0.15">
      <c r="A125"/>
      <c r="B125"/>
    </row>
    <row r="126" spans="1:2" ht="14" x14ac:dyDescent="0.15">
      <c r="A126"/>
      <c r="B126"/>
    </row>
    <row r="127" spans="1:2" ht="14" x14ac:dyDescent="0.15">
      <c r="A127"/>
      <c r="B127"/>
    </row>
    <row r="128" spans="1:2" ht="14" x14ac:dyDescent="0.15">
      <c r="A128"/>
      <c r="B128"/>
    </row>
    <row r="129" spans="1:2" ht="14" x14ac:dyDescent="0.15">
      <c r="A129"/>
      <c r="B129"/>
    </row>
    <row r="130" spans="1:2" ht="14" x14ac:dyDescent="0.15">
      <c r="A130"/>
      <c r="B130"/>
    </row>
    <row r="131" spans="1:2" ht="14" x14ac:dyDescent="0.15">
      <c r="A131"/>
      <c r="B131"/>
    </row>
    <row r="132" spans="1:2" ht="14" x14ac:dyDescent="0.15">
      <c r="A132"/>
      <c r="B132"/>
    </row>
    <row r="133" spans="1:2" ht="14" x14ac:dyDescent="0.15">
      <c r="A133"/>
      <c r="B133"/>
    </row>
    <row r="134" spans="1:2" ht="14" x14ac:dyDescent="0.15">
      <c r="A134"/>
      <c r="B134"/>
    </row>
    <row r="135" spans="1:2" ht="14" x14ac:dyDescent="0.15">
      <c r="A135"/>
      <c r="B135"/>
    </row>
    <row r="136" spans="1:2" ht="14" x14ac:dyDescent="0.15">
      <c r="A136"/>
      <c r="B136"/>
    </row>
    <row r="137" spans="1:2" ht="14" x14ac:dyDescent="0.15">
      <c r="A137"/>
      <c r="B137"/>
    </row>
    <row r="138" spans="1:2" ht="14" x14ac:dyDescent="0.15">
      <c r="A138"/>
      <c r="B138"/>
    </row>
    <row r="139" spans="1:2" ht="14" x14ac:dyDescent="0.15">
      <c r="A139"/>
      <c r="B139"/>
    </row>
    <row r="140" spans="1:2" ht="14" x14ac:dyDescent="0.15">
      <c r="A140"/>
      <c r="B140"/>
    </row>
    <row r="141" spans="1:2" ht="14" x14ac:dyDescent="0.15">
      <c r="A141"/>
      <c r="B141"/>
    </row>
    <row r="142" spans="1:2" ht="14" x14ac:dyDescent="0.15">
      <c r="A142"/>
      <c r="B142"/>
    </row>
    <row r="143" spans="1:2" ht="14" x14ac:dyDescent="0.15">
      <c r="A143"/>
      <c r="B143"/>
    </row>
    <row r="144" spans="1:2" ht="14" x14ac:dyDescent="0.15">
      <c r="A144"/>
      <c r="B144"/>
    </row>
    <row r="145" spans="1:2" ht="14" x14ac:dyDescent="0.15">
      <c r="A145"/>
      <c r="B145"/>
    </row>
    <row r="146" spans="1:2" ht="14" x14ac:dyDescent="0.15">
      <c r="A146"/>
      <c r="B146"/>
    </row>
    <row r="147" spans="1:2" ht="14" x14ac:dyDescent="0.15">
      <c r="A147"/>
      <c r="B147"/>
    </row>
    <row r="148" spans="1:2" ht="14" x14ac:dyDescent="0.15">
      <c r="A148"/>
      <c r="B148"/>
    </row>
    <row r="149" spans="1:2" ht="14" x14ac:dyDescent="0.15">
      <c r="A149"/>
      <c r="B149"/>
    </row>
    <row r="150" spans="1:2" ht="14" x14ac:dyDescent="0.15">
      <c r="A150"/>
      <c r="B150"/>
    </row>
    <row r="151" spans="1:2" ht="14" x14ac:dyDescent="0.15">
      <c r="A151"/>
      <c r="B151"/>
    </row>
    <row r="152" spans="1:2" ht="14" x14ac:dyDescent="0.15">
      <c r="A152"/>
      <c r="B152"/>
    </row>
    <row r="153" spans="1:2" ht="14" x14ac:dyDescent="0.15">
      <c r="A153"/>
      <c r="B153"/>
    </row>
    <row r="154" spans="1:2" ht="14" x14ac:dyDescent="0.15">
      <c r="A154"/>
      <c r="B154"/>
    </row>
    <row r="155" spans="1:2" ht="14" x14ac:dyDescent="0.15">
      <c r="A155"/>
      <c r="B155"/>
    </row>
    <row r="156" spans="1:2" ht="14" x14ac:dyDescent="0.15">
      <c r="A156"/>
      <c r="B156"/>
    </row>
    <row r="157" spans="1:2" ht="14" x14ac:dyDescent="0.15">
      <c r="A157"/>
      <c r="B157"/>
    </row>
    <row r="158" spans="1:2" ht="14" x14ac:dyDescent="0.15">
      <c r="A158"/>
      <c r="B158"/>
    </row>
    <row r="159" spans="1:2" ht="14" x14ac:dyDescent="0.15">
      <c r="A159"/>
      <c r="B159"/>
    </row>
    <row r="160" spans="1:2" ht="14" x14ac:dyDescent="0.15">
      <c r="A160"/>
      <c r="B160"/>
    </row>
    <row r="161" spans="1:2" ht="14" x14ac:dyDescent="0.15">
      <c r="A161"/>
      <c r="B161"/>
    </row>
    <row r="162" spans="1:2" ht="14" x14ac:dyDescent="0.15">
      <c r="A162"/>
      <c r="B162"/>
    </row>
    <row r="163" spans="1:2" ht="14" x14ac:dyDescent="0.15">
      <c r="A163"/>
      <c r="B163"/>
    </row>
    <row r="164" spans="1:2" ht="14" x14ac:dyDescent="0.15">
      <c r="A164"/>
      <c r="B164"/>
    </row>
    <row r="165" spans="1:2" ht="14" x14ac:dyDescent="0.15">
      <c r="A165"/>
      <c r="B165"/>
    </row>
    <row r="166" spans="1:2" ht="14" x14ac:dyDescent="0.15">
      <c r="A166"/>
      <c r="B166"/>
    </row>
    <row r="167" spans="1:2" ht="14" x14ac:dyDescent="0.15">
      <c r="A167"/>
      <c r="B167"/>
    </row>
    <row r="168" spans="1:2" ht="14" x14ac:dyDescent="0.15">
      <c r="A168"/>
      <c r="B168"/>
    </row>
    <row r="169" spans="1:2" ht="14" x14ac:dyDescent="0.15">
      <c r="A169"/>
      <c r="B169"/>
    </row>
    <row r="170" spans="1:2" ht="14" x14ac:dyDescent="0.15">
      <c r="A170"/>
      <c r="B170"/>
    </row>
    <row r="171" spans="1:2" ht="14" x14ac:dyDescent="0.15">
      <c r="A171"/>
      <c r="B171"/>
    </row>
    <row r="172" spans="1:2" ht="14" x14ac:dyDescent="0.15">
      <c r="A172"/>
      <c r="B172"/>
    </row>
    <row r="173" spans="1:2" ht="14" x14ac:dyDescent="0.15">
      <c r="A173"/>
      <c r="B173"/>
    </row>
    <row r="174" spans="1:2" ht="14" x14ac:dyDescent="0.15">
      <c r="A174"/>
      <c r="B174"/>
    </row>
    <row r="175" spans="1:2" ht="14" x14ac:dyDescent="0.15">
      <c r="A175"/>
      <c r="B175"/>
    </row>
    <row r="176" spans="1:2" ht="14" x14ac:dyDescent="0.15">
      <c r="A176"/>
      <c r="B176"/>
    </row>
    <row r="177" spans="1:2" ht="14" x14ac:dyDescent="0.15">
      <c r="A177"/>
      <c r="B177"/>
    </row>
    <row r="178" spans="1:2" ht="14" x14ac:dyDescent="0.15">
      <c r="A178"/>
      <c r="B178"/>
    </row>
    <row r="179" spans="1:2" ht="14" x14ac:dyDescent="0.15">
      <c r="A179"/>
      <c r="B179"/>
    </row>
    <row r="180" spans="1:2" ht="14" x14ac:dyDescent="0.15">
      <c r="A180"/>
      <c r="B180"/>
    </row>
    <row r="181" spans="1:2" ht="14" x14ac:dyDescent="0.15">
      <c r="A181"/>
      <c r="B181"/>
    </row>
    <row r="182" spans="1:2" ht="14" x14ac:dyDescent="0.15">
      <c r="A182"/>
      <c r="B182"/>
    </row>
    <row r="183" spans="1:2" ht="14" x14ac:dyDescent="0.15">
      <c r="A183"/>
      <c r="B183"/>
    </row>
    <row r="184" spans="1:2" ht="14" x14ac:dyDescent="0.15">
      <c r="A184"/>
      <c r="B184"/>
    </row>
    <row r="185" spans="1:2" ht="14" x14ac:dyDescent="0.15">
      <c r="A185"/>
      <c r="B185"/>
    </row>
    <row r="186" spans="1:2" ht="14" x14ac:dyDescent="0.15">
      <c r="A186"/>
      <c r="B186"/>
    </row>
    <row r="187" spans="1:2" ht="14" x14ac:dyDescent="0.15">
      <c r="A187"/>
      <c r="B187"/>
    </row>
    <row r="188" spans="1:2" ht="14" x14ac:dyDescent="0.15">
      <c r="A188"/>
      <c r="B188"/>
    </row>
    <row r="189" spans="1:2" ht="14" x14ac:dyDescent="0.15">
      <c r="A189"/>
      <c r="B189"/>
    </row>
    <row r="190" spans="1:2" ht="14" x14ac:dyDescent="0.15">
      <c r="A190"/>
      <c r="B190"/>
    </row>
    <row r="191" spans="1:2" ht="14" x14ac:dyDescent="0.15">
      <c r="A191"/>
      <c r="B191"/>
    </row>
    <row r="192" spans="1:2" ht="14" x14ac:dyDescent="0.15">
      <c r="A192"/>
      <c r="B192"/>
    </row>
    <row r="193" spans="1:2" ht="14" x14ac:dyDescent="0.15">
      <c r="A193"/>
      <c r="B193"/>
    </row>
    <row r="194" spans="1:2" ht="14" x14ac:dyDescent="0.15">
      <c r="A194"/>
      <c r="B194"/>
    </row>
    <row r="195" spans="1:2" ht="14" x14ac:dyDescent="0.15">
      <c r="A195"/>
      <c r="B195"/>
    </row>
    <row r="196" spans="1:2" ht="14" x14ac:dyDescent="0.15">
      <c r="A196"/>
      <c r="B196"/>
    </row>
    <row r="197" spans="1:2" ht="14" x14ac:dyDescent="0.15">
      <c r="A197"/>
      <c r="B197"/>
    </row>
    <row r="198" spans="1:2" ht="14" x14ac:dyDescent="0.15">
      <c r="A198"/>
      <c r="B198"/>
    </row>
    <row r="199" spans="1:2" ht="14" x14ac:dyDescent="0.15">
      <c r="A199"/>
      <c r="B199"/>
    </row>
    <row r="200" spans="1:2" ht="14" x14ac:dyDescent="0.15">
      <c r="A200"/>
      <c r="B200"/>
    </row>
    <row r="201" spans="1:2" ht="14" x14ac:dyDescent="0.15">
      <c r="A201"/>
      <c r="B201"/>
    </row>
    <row r="202" spans="1:2" ht="14" x14ac:dyDescent="0.15">
      <c r="A202"/>
      <c r="B202"/>
    </row>
    <row r="203" spans="1:2" ht="14" x14ac:dyDescent="0.15">
      <c r="A203"/>
      <c r="B203"/>
    </row>
    <row r="204" spans="1:2" ht="14" x14ac:dyDescent="0.15">
      <c r="A204"/>
      <c r="B204"/>
    </row>
    <row r="205" spans="1:2" ht="14" x14ac:dyDescent="0.15">
      <c r="A205"/>
      <c r="B205"/>
    </row>
    <row r="206" spans="1:2" ht="14" x14ac:dyDescent="0.15">
      <c r="A206"/>
      <c r="B206"/>
    </row>
    <row r="207" spans="1:2" ht="14" x14ac:dyDescent="0.15">
      <c r="A207"/>
      <c r="B207"/>
    </row>
    <row r="208" spans="1:2" ht="14" x14ac:dyDescent="0.15">
      <c r="A208"/>
      <c r="B208"/>
    </row>
    <row r="209" spans="1:2" ht="14" x14ac:dyDescent="0.15">
      <c r="A209"/>
      <c r="B209"/>
    </row>
    <row r="210" spans="1:2" ht="14" x14ac:dyDescent="0.15">
      <c r="A210"/>
      <c r="B210"/>
    </row>
    <row r="211" spans="1:2" ht="14" x14ac:dyDescent="0.15">
      <c r="A211"/>
      <c r="B211"/>
    </row>
    <row r="212" spans="1:2" ht="14" x14ac:dyDescent="0.15">
      <c r="A212"/>
      <c r="B212"/>
    </row>
    <row r="213" spans="1:2" ht="14" x14ac:dyDescent="0.15">
      <c r="A213"/>
      <c r="B213"/>
    </row>
    <row r="214" spans="1:2" ht="14" x14ac:dyDescent="0.15">
      <c r="A214"/>
      <c r="B214"/>
    </row>
    <row r="215" spans="1:2" ht="14" x14ac:dyDescent="0.15">
      <c r="A215"/>
      <c r="B215"/>
    </row>
    <row r="216" spans="1:2" ht="14" x14ac:dyDescent="0.15">
      <c r="A216"/>
      <c r="B216"/>
    </row>
    <row r="217" spans="1:2" ht="14" x14ac:dyDescent="0.15">
      <c r="A217"/>
      <c r="B217"/>
    </row>
    <row r="218" spans="1:2" ht="14" x14ac:dyDescent="0.15">
      <c r="A218"/>
      <c r="B218"/>
    </row>
    <row r="219" spans="1:2" ht="14" x14ac:dyDescent="0.15">
      <c r="A219"/>
      <c r="B219"/>
    </row>
    <row r="220" spans="1:2" ht="14" x14ac:dyDescent="0.15">
      <c r="A220"/>
      <c r="B220"/>
    </row>
    <row r="221" spans="1:2" ht="14" x14ac:dyDescent="0.15">
      <c r="A221"/>
      <c r="B221"/>
    </row>
    <row r="222" spans="1:2" ht="14" x14ac:dyDescent="0.15">
      <c r="A222"/>
      <c r="B222"/>
    </row>
    <row r="223" spans="1:2" ht="14" x14ac:dyDescent="0.15">
      <c r="A223"/>
      <c r="B223"/>
    </row>
    <row r="224" spans="1:2" ht="14" x14ac:dyDescent="0.15">
      <c r="A224"/>
      <c r="B224"/>
    </row>
    <row r="225" spans="1:2" ht="14" x14ac:dyDescent="0.15">
      <c r="A225"/>
      <c r="B225"/>
    </row>
    <row r="226" spans="1:2" ht="14" x14ac:dyDescent="0.15">
      <c r="A226"/>
      <c r="B226"/>
    </row>
    <row r="227" spans="1:2" ht="14" x14ac:dyDescent="0.15">
      <c r="A227"/>
      <c r="B227"/>
    </row>
    <row r="228" spans="1:2" ht="14" x14ac:dyDescent="0.15">
      <c r="A228"/>
      <c r="B228"/>
    </row>
    <row r="229" spans="1:2" ht="14" x14ac:dyDescent="0.15">
      <c r="A229"/>
      <c r="B229"/>
    </row>
    <row r="230" spans="1:2" ht="14" x14ac:dyDescent="0.15">
      <c r="A230"/>
      <c r="B230"/>
    </row>
    <row r="231" spans="1:2" ht="14" x14ac:dyDescent="0.15">
      <c r="A231"/>
      <c r="B231"/>
    </row>
    <row r="232" spans="1:2" ht="14" x14ac:dyDescent="0.15">
      <c r="A232"/>
      <c r="B232"/>
    </row>
    <row r="233" spans="1:2" ht="14" x14ac:dyDescent="0.15">
      <c r="A233"/>
      <c r="B233"/>
    </row>
    <row r="234" spans="1:2" ht="14" x14ac:dyDescent="0.15">
      <c r="A234"/>
      <c r="B234"/>
    </row>
    <row r="235" spans="1:2" ht="14" x14ac:dyDescent="0.15">
      <c r="A235"/>
      <c r="B235"/>
    </row>
    <row r="236" spans="1:2" ht="14" x14ac:dyDescent="0.15">
      <c r="A236"/>
      <c r="B236"/>
    </row>
    <row r="237" spans="1:2" ht="14" x14ac:dyDescent="0.15">
      <c r="A237"/>
      <c r="B237"/>
    </row>
    <row r="238" spans="1:2" ht="14" x14ac:dyDescent="0.15">
      <c r="A238"/>
      <c r="B238"/>
    </row>
    <row r="239" spans="1:2" ht="14" x14ac:dyDescent="0.15">
      <c r="A239"/>
      <c r="B239"/>
    </row>
    <row r="240" spans="1:2" ht="14" x14ac:dyDescent="0.15">
      <c r="A240"/>
      <c r="B240"/>
    </row>
    <row r="241" spans="1:2" ht="14" x14ac:dyDescent="0.15">
      <c r="A241"/>
      <c r="B241"/>
    </row>
    <row r="242" spans="1:2" ht="14" x14ac:dyDescent="0.15">
      <c r="A242"/>
      <c r="B242"/>
    </row>
    <row r="243" spans="1:2" ht="14" x14ac:dyDescent="0.15">
      <c r="A243"/>
      <c r="B243"/>
    </row>
    <row r="244" spans="1:2" ht="14" x14ac:dyDescent="0.15">
      <c r="A244"/>
      <c r="B244"/>
    </row>
    <row r="245" spans="1:2" ht="14" x14ac:dyDescent="0.15">
      <c r="A245"/>
      <c r="B245"/>
    </row>
    <row r="246" spans="1:2" ht="14" x14ac:dyDescent="0.15">
      <c r="A246"/>
      <c r="B246"/>
    </row>
    <row r="247" spans="1:2" ht="14" x14ac:dyDescent="0.15">
      <c r="A247"/>
      <c r="B247"/>
    </row>
    <row r="248" spans="1:2" ht="14" x14ac:dyDescent="0.15">
      <c r="A248"/>
      <c r="B248"/>
    </row>
    <row r="249" spans="1:2" ht="14" x14ac:dyDescent="0.15">
      <c r="A249"/>
      <c r="B249"/>
    </row>
    <row r="250" spans="1:2" ht="14" x14ac:dyDescent="0.15">
      <c r="A250"/>
      <c r="B250"/>
    </row>
    <row r="251" spans="1:2" ht="14" x14ac:dyDescent="0.15">
      <c r="A251"/>
      <c r="B251"/>
    </row>
    <row r="252" spans="1:2" ht="14" x14ac:dyDescent="0.15">
      <c r="A252"/>
      <c r="B252"/>
    </row>
    <row r="253" spans="1:2" ht="14" x14ac:dyDescent="0.15">
      <c r="A253"/>
      <c r="B253"/>
    </row>
    <row r="254" spans="1:2" ht="14" x14ac:dyDescent="0.15">
      <c r="A254"/>
      <c r="B254"/>
    </row>
    <row r="255" spans="1:2" ht="14" x14ac:dyDescent="0.15">
      <c r="A255"/>
      <c r="B255"/>
    </row>
    <row r="256" spans="1:2" ht="14" x14ac:dyDescent="0.15">
      <c r="A256"/>
      <c r="B256"/>
    </row>
    <row r="257" spans="1:2" ht="14" x14ac:dyDescent="0.15">
      <c r="A257"/>
      <c r="B257"/>
    </row>
    <row r="258" spans="1:2" ht="14" x14ac:dyDescent="0.15">
      <c r="A258"/>
      <c r="B258"/>
    </row>
    <row r="259" spans="1:2" ht="14" x14ac:dyDescent="0.15">
      <c r="A259"/>
      <c r="B259"/>
    </row>
    <row r="260" spans="1:2" ht="14" x14ac:dyDescent="0.15">
      <c r="A260"/>
      <c r="B260"/>
    </row>
    <row r="261" spans="1:2" ht="14" x14ac:dyDescent="0.15">
      <c r="A261"/>
      <c r="B261"/>
    </row>
    <row r="262" spans="1:2" ht="14" x14ac:dyDescent="0.15">
      <c r="A262"/>
      <c r="B262"/>
    </row>
    <row r="263" spans="1:2" ht="14" x14ac:dyDescent="0.15">
      <c r="A263"/>
      <c r="B263"/>
    </row>
    <row r="264" spans="1:2" ht="14" x14ac:dyDescent="0.15">
      <c r="A264"/>
      <c r="B264"/>
    </row>
    <row r="265" spans="1:2" ht="14" x14ac:dyDescent="0.15">
      <c r="A265"/>
      <c r="B265"/>
    </row>
    <row r="266" spans="1:2" ht="14" x14ac:dyDescent="0.15">
      <c r="A266"/>
      <c r="B266"/>
    </row>
    <row r="267" spans="1:2" ht="14" x14ac:dyDescent="0.15">
      <c r="A267"/>
      <c r="B267"/>
    </row>
    <row r="268" spans="1:2" ht="14" x14ac:dyDescent="0.15">
      <c r="A268"/>
      <c r="B268"/>
    </row>
    <row r="269" spans="1:2" ht="14" x14ac:dyDescent="0.15">
      <c r="A269"/>
      <c r="B269"/>
    </row>
    <row r="270" spans="1:2" ht="14" x14ac:dyDescent="0.15">
      <c r="A270"/>
      <c r="B270"/>
    </row>
    <row r="271" spans="1:2" ht="14" x14ac:dyDescent="0.15">
      <c r="A271"/>
      <c r="B271"/>
    </row>
    <row r="272" spans="1:2" ht="14" x14ac:dyDescent="0.15">
      <c r="A272"/>
      <c r="B272"/>
    </row>
    <row r="273" spans="1:2" ht="14" x14ac:dyDescent="0.15">
      <c r="A273"/>
      <c r="B273"/>
    </row>
    <row r="274" spans="1:2" ht="14" x14ac:dyDescent="0.15">
      <c r="A274"/>
      <c r="B274"/>
    </row>
    <row r="275" spans="1:2" ht="14" x14ac:dyDescent="0.15">
      <c r="A275"/>
      <c r="B275"/>
    </row>
    <row r="276" spans="1:2" ht="14" x14ac:dyDescent="0.15">
      <c r="A276"/>
      <c r="B276"/>
    </row>
    <row r="277" spans="1:2" ht="14" x14ac:dyDescent="0.15">
      <c r="A277"/>
      <c r="B277"/>
    </row>
    <row r="278" spans="1:2" ht="14" x14ac:dyDescent="0.15">
      <c r="A278"/>
      <c r="B278"/>
    </row>
    <row r="279" spans="1:2" ht="14" x14ac:dyDescent="0.15">
      <c r="A279"/>
      <c r="B279"/>
    </row>
    <row r="280" spans="1:2" ht="14" x14ac:dyDescent="0.15">
      <c r="A280"/>
      <c r="B280"/>
    </row>
    <row r="281" spans="1:2" ht="14" x14ac:dyDescent="0.15">
      <c r="A281"/>
      <c r="B281"/>
    </row>
    <row r="282" spans="1:2" ht="14" x14ac:dyDescent="0.15">
      <c r="A282"/>
      <c r="B282"/>
    </row>
    <row r="283" spans="1:2" ht="14" x14ac:dyDescent="0.15">
      <c r="A283"/>
      <c r="B283"/>
    </row>
    <row r="284" spans="1:2" ht="14" x14ac:dyDescent="0.15">
      <c r="A284"/>
      <c r="B284"/>
    </row>
    <row r="285" spans="1:2" ht="14" x14ac:dyDescent="0.15">
      <c r="A285"/>
      <c r="B285"/>
    </row>
    <row r="286" spans="1:2" ht="14" x14ac:dyDescent="0.15">
      <c r="A286"/>
      <c r="B286"/>
    </row>
    <row r="287" spans="1:2" ht="14" x14ac:dyDescent="0.15">
      <c r="A287"/>
      <c r="B287"/>
    </row>
    <row r="288" spans="1:2" ht="14" x14ac:dyDescent="0.15">
      <c r="A288"/>
      <c r="B288"/>
    </row>
    <row r="289" spans="1:2" ht="14" x14ac:dyDescent="0.15">
      <c r="A289"/>
      <c r="B289"/>
    </row>
    <row r="290" spans="1:2" ht="14" x14ac:dyDescent="0.15">
      <c r="A290"/>
      <c r="B290"/>
    </row>
    <row r="291" spans="1:2" ht="14" x14ac:dyDescent="0.15">
      <c r="A291"/>
      <c r="B291"/>
    </row>
    <row r="292" spans="1:2" ht="14" x14ac:dyDescent="0.15">
      <c r="A292"/>
      <c r="B292"/>
    </row>
    <row r="293" spans="1:2" ht="14" x14ac:dyDescent="0.15">
      <c r="A293"/>
      <c r="B293"/>
    </row>
    <row r="294" spans="1:2" ht="14" x14ac:dyDescent="0.15">
      <c r="A294"/>
      <c r="B294"/>
    </row>
    <row r="295" spans="1:2" ht="14" x14ac:dyDescent="0.15">
      <c r="A295"/>
      <c r="B295"/>
    </row>
    <row r="296" spans="1:2" ht="14" x14ac:dyDescent="0.15">
      <c r="A296"/>
      <c r="B296"/>
    </row>
    <row r="297" spans="1:2" ht="14" x14ac:dyDescent="0.15">
      <c r="A297"/>
      <c r="B297"/>
    </row>
    <row r="298" spans="1:2" ht="14" x14ac:dyDescent="0.15">
      <c r="A298"/>
      <c r="B298"/>
    </row>
    <row r="299" spans="1:2" ht="14" x14ac:dyDescent="0.15">
      <c r="A299"/>
      <c r="B299"/>
    </row>
    <row r="300" spans="1:2" ht="14" x14ac:dyDescent="0.15">
      <c r="A300"/>
      <c r="B300"/>
    </row>
    <row r="301" spans="1:2" ht="14" x14ac:dyDescent="0.15">
      <c r="A301"/>
      <c r="B301"/>
    </row>
    <row r="302" spans="1:2" ht="14" x14ac:dyDescent="0.15">
      <c r="A302"/>
      <c r="B302"/>
    </row>
    <row r="303" spans="1:2" ht="14" x14ac:dyDescent="0.15">
      <c r="A303"/>
      <c r="B303"/>
    </row>
    <row r="304" spans="1:2" ht="14" x14ac:dyDescent="0.15">
      <c r="A304"/>
      <c r="B304"/>
    </row>
    <row r="305" spans="1:2" ht="14" x14ac:dyDescent="0.15">
      <c r="A305"/>
      <c r="B305"/>
    </row>
    <row r="306" spans="1:2" ht="14" x14ac:dyDescent="0.15">
      <c r="A306"/>
      <c r="B306"/>
    </row>
    <row r="307" spans="1:2" ht="14" x14ac:dyDescent="0.15">
      <c r="A307"/>
      <c r="B307"/>
    </row>
    <row r="308" spans="1:2" ht="14" x14ac:dyDescent="0.15">
      <c r="A308"/>
      <c r="B308"/>
    </row>
    <row r="309" spans="1:2" ht="14" x14ac:dyDescent="0.15">
      <c r="A309"/>
      <c r="B309"/>
    </row>
    <row r="310" spans="1:2" ht="14" x14ac:dyDescent="0.15">
      <c r="A310"/>
      <c r="B310"/>
    </row>
    <row r="311" spans="1:2" ht="14" x14ac:dyDescent="0.15">
      <c r="A311"/>
      <c r="B311"/>
    </row>
    <row r="312" spans="1:2" ht="14" x14ac:dyDescent="0.15">
      <c r="A312"/>
      <c r="B312"/>
    </row>
    <row r="313" spans="1:2" ht="14" x14ac:dyDescent="0.15">
      <c r="A313"/>
      <c r="B313"/>
    </row>
    <row r="314" spans="1:2" ht="14" x14ac:dyDescent="0.15">
      <c r="A314"/>
      <c r="B314"/>
    </row>
    <row r="315" spans="1:2" ht="14" x14ac:dyDescent="0.15">
      <c r="A315"/>
      <c r="B315"/>
    </row>
    <row r="316" spans="1:2" ht="14" x14ac:dyDescent="0.15">
      <c r="A316"/>
      <c r="B316"/>
    </row>
    <row r="317" spans="1:2" ht="14" x14ac:dyDescent="0.15">
      <c r="A317"/>
      <c r="B317"/>
    </row>
    <row r="318" spans="1:2" ht="14" x14ac:dyDescent="0.15">
      <c r="A318"/>
      <c r="B318"/>
    </row>
    <row r="319" spans="1:2" ht="14" x14ac:dyDescent="0.15">
      <c r="A319"/>
      <c r="B319"/>
    </row>
    <row r="320" spans="1:2" ht="14" x14ac:dyDescent="0.15">
      <c r="A320"/>
      <c r="B320"/>
    </row>
    <row r="321" spans="1:2" ht="14" x14ac:dyDescent="0.15">
      <c r="A321"/>
      <c r="B321"/>
    </row>
    <row r="322" spans="1:2" ht="14" x14ac:dyDescent="0.15">
      <c r="A322"/>
      <c r="B322"/>
    </row>
    <row r="323" spans="1:2" ht="14" x14ac:dyDescent="0.15">
      <c r="A323"/>
      <c r="B323"/>
    </row>
    <row r="324" spans="1:2" ht="14" x14ac:dyDescent="0.15">
      <c r="A324"/>
      <c r="B324"/>
    </row>
    <row r="325" spans="1:2" ht="14" x14ac:dyDescent="0.15">
      <c r="A325"/>
      <c r="B325"/>
    </row>
    <row r="326" spans="1:2" ht="14" x14ac:dyDescent="0.15">
      <c r="A326"/>
      <c r="B326"/>
    </row>
    <row r="327" spans="1:2" ht="14" x14ac:dyDescent="0.15">
      <c r="A327"/>
      <c r="B327"/>
    </row>
    <row r="328" spans="1:2" ht="14" x14ac:dyDescent="0.15">
      <c r="A328"/>
      <c r="B328"/>
    </row>
    <row r="329" spans="1:2" ht="14" x14ac:dyDescent="0.15">
      <c r="A329"/>
      <c r="B329"/>
    </row>
    <row r="330" spans="1:2" ht="14" x14ac:dyDescent="0.15">
      <c r="A330"/>
      <c r="B330"/>
    </row>
    <row r="331" spans="1:2" ht="14" x14ac:dyDescent="0.15">
      <c r="A331"/>
      <c r="B331"/>
    </row>
    <row r="332" spans="1:2" ht="14" x14ac:dyDescent="0.15">
      <c r="A332"/>
      <c r="B332"/>
    </row>
    <row r="333" spans="1:2" ht="14" x14ac:dyDescent="0.15">
      <c r="A333"/>
      <c r="B333"/>
    </row>
    <row r="334" spans="1:2" ht="14" x14ac:dyDescent="0.15">
      <c r="A334"/>
      <c r="B334"/>
    </row>
    <row r="335" spans="1:2" ht="14" x14ac:dyDescent="0.15">
      <c r="A335"/>
      <c r="B335"/>
    </row>
    <row r="336" spans="1:2" ht="14" x14ac:dyDescent="0.15">
      <c r="A336"/>
      <c r="B336"/>
    </row>
    <row r="337" spans="1:2" ht="14" x14ac:dyDescent="0.15">
      <c r="A337"/>
      <c r="B337"/>
    </row>
    <row r="338" spans="1:2" ht="14" x14ac:dyDescent="0.15">
      <c r="A338"/>
      <c r="B338"/>
    </row>
    <row r="339" spans="1:2" ht="14" x14ac:dyDescent="0.15">
      <c r="A339"/>
      <c r="B339"/>
    </row>
    <row r="340" spans="1:2" ht="14" x14ac:dyDescent="0.15">
      <c r="A340"/>
      <c r="B340"/>
    </row>
    <row r="341" spans="1:2" ht="14" x14ac:dyDescent="0.15">
      <c r="A341"/>
      <c r="B341"/>
    </row>
    <row r="342" spans="1:2" ht="14" x14ac:dyDescent="0.15">
      <c r="A342"/>
      <c r="B342"/>
    </row>
    <row r="343" spans="1:2" ht="14" x14ac:dyDescent="0.15">
      <c r="A343"/>
      <c r="B343"/>
    </row>
    <row r="344" spans="1:2" ht="14" x14ac:dyDescent="0.15">
      <c r="A344"/>
      <c r="B344"/>
    </row>
    <row r="345" spans="1:2" ht="14" x14ac:dyDescent="0.15">
      <c r="A345"/>
      <c r="B345"/>
    </row>
    <row r="346" spans="1:2" ht="14" x14ac:dyDescent="0.15">
      <c r="A346"/>
      <c r="B346"/>
    </row>
    <row r="347" spans="1:2" ht="14" x14ac:dyDescent="0.15">
      <c r="A347"/>
      <c r="B347"/>
    </row>
    <row r="348" spans="1:2" ht="14" x14ac:dyDescent="0.15">
      <c r="A348"/>
      <c r="B348"/>
    </row>
    <row r="349" spans="1:2" ht="14" x14ac:dyDescent="0.15">
      <c r="A349"/>
      <c r="B349"/>
    </row>
    <row r="350" spans="1:2" ht="14" x14ac:dyDescent="0.15">
      <c r="A350"/>
      <c r="B350"/>
    </row>
    <row r="351" spans="1:2" ht="14" x14ac:dyDescent="0.15">
      <c r="A351"/>
      <c r="B351"/>
    </row>
    <row r="352" spans="1:2" ht="14" x14ac:dyDescent="0.15">
      <c r="A352"/>
      <c r="B352"/>
    </row>
    <row r="353" spans="1:2" ht="14" x14ac:dyDescent="0.15">
      <c r="A353"/>
      <c r="B353"/>
    </row>
    <row r="354" spans="1:2" ht="14" x14ac:dyDescent="0.15">
      <c r="A354"/>
      <c r="B354"/>
    </row>
    <row r="355" spans="1:2" ht="14" x14ac:dyDescent="0.15">
      <c r="A355"/>
      <c r="B355"/>
    </row>
    <row r="356" spans="1:2" ht="14" x14ac:dyDescent="0.15">
      <c r="A356"/>
      <c r="B356"/>
    </row>
    <row r="357" spans="1:2" ht="14" x14ac:dyDescent="0.15">
      <c r="A357"/>
      <c r="B357"/>
    </row>
    <row r="358" spans="1:2" ht="14" x14ac:dyDescent="0.15">
      <c r="A358"/>
      <c r="B358"/>
    </row>
    <row r="359" spans="1:2" ht="14" x14ac:dyDescent="0.15">
      <c r="A359"/>
      <c r="B359"/>
    </row>
    <row r="360" spans="1:2" ht="14" x14ac:dyDescent="0.15">
      <c r="A360"/>
      <c r="B360"/>
    </row>
    <row r="361" spans="1:2" ht="14" x14ac:dyDescent="0.15">
      <c r="A361"/>
      <c r="B361"/>
    </row>
    <row r="362" spans="1:2" ht="14" x14ac:dyDescent="0.15">
      <c r="A362"/>
      <c r="B362"/>
    </row>
    <row r="363" spans="1:2" ht="14" x14ac:dyDescent="0.15">
      <c r="A363"/>
      <c r="B363"/>
    </row>
    <row r="364" spans="1:2" ht="14" x14ac:dyDescent="0.15">
      <c r="A364"/>
      <c r="B364"/>
    </row>
    <row r="365" spans="1:2" ht="14" x14ac:dyDescent="0.15">
      <c r="A365"/>
      <c r="B365"/>
    </row>
    <row r="366" spans="1:2" ht="14" x14ac:dyDescent="0.15">
      <c r="A366"/>
      <c r="B366"/>
    </row>
    <row r="367" spans="1:2" ht="14" x14ac:dyDescent="0.15">
      <c r="A367"/>
      <c r="B367"/>
    </row>
    <row r="368" spans="1:2" ht="14" x14ac:dyDescent="0.15">
      <c r="A368"/>
      <c r="B368"/>
    </row>
    <row r="369" spans="1:2" ht="14" x14ac:dyDescent="0.15">
      <c r="A369"/>
      <c r="B369"/>
    </row>
    <row r="370" spans="1:2" ht="14" x14ac:dyDescent="0.15">
      <c r="A370"/>
      <c r="B370"/>
    </row>
    <row r="371" spans="1:2" ht="14" x14ac:dyDescent="0.15">
      <c r="A371"/>
      <c r="B371"/>
    </row>
    <row r="372" spans="1:2" ht="14" x14ac:dyDescent="0.15">
      <c r="A372"/>
      <c r="B372"/>
    </row>
    <row r="373" spans="1:2" ht="14" x14ac:dyDescent="0.15">
      <c r="A373"/>
      <c r="B373"/>
    </row>
    <row r="374" spans="1:2" ht="14" x14ac:dyDescent="0.15">
      <c r="A374"/>
      <c r="B374"/>
    </row>
    <row r="375" spans="1:2" ht="14" x14ac:dyDescent="0.15">
      <c r="A375"/>
      <c r="B375"/>
    </row>
    <row r="376" spans="1:2" ht="14" x14ac:dyDescent="0.15">
      <c r="A376"/>
      <c r="B376"/>
    </row>
    <row r="377" spans="1:2" ht="14" x14ac:dyDescent="0.15">
      <c r="A377"/>
      <c r="B377"/>
    </row>
    <row r="378" spans="1:2" ht="14" x14ac:dyDescent="0.15">
      <c r="A378"/>
      <c r="B378"/>
    </row>
    <row r="379" spans="1:2" ht="14" x14ac:dyDescent="0.15">
      <c r="A379"/>
      <c r="B379"/>
    </row>
    <row r="380" spans="1:2" ht="14" x14ac:dyDescent="0.15">
      <c r="A380"/>
      <c r="B380"/>
    </row>
    <row r="381" spans="1:2" ht="14" x14ac:dyDescent="0.15">
      <c r="A381"/>
      <c r="B381"/>
    </row>
    <row r="382" spans="1:2" ht="14" x14ac:dyDescent="0.15">
      <c r="A382"/>
      <c r="B382"/>
    </row>
    <row r="383" spans="1:2" ht="14" x14ac:dyDescent="0.15">
      <c r="A383"/>
      <c r="B383"/>
    </row>
    <row r="384" spans="1:2" ht="14" x14ac:dyDescent="0.15">
      <c r="A384"/>
      <c r="B384"/>
    </row>
    <row r="385" spans="1:2" ht="14" x14ac:dyDescent="0.15">
      <c r="A385"/>
      <c r="B385"/>
    </row>
    <row r="386" spans="1:2" ht="14" x14ac:dyDescent="0.15">
      <c r="A386"/>
      <c r="B386"/>
    </row>
    <row r="387" spans="1:2" ht="14" x14ac:dyDescent="0.15">
      <c r="A387"/>
      <c r="B387"/>
    </row>
    <row r="388" spans="1:2" ht="14" x14ac:dyDescent="0.15">
      <c r="A388"/>
      <c r="B388"/>
    </row>
    <row r="389" spans="1:2" ht="14" x14ac:dyDescent="0.15">
      <c r="A389"/>
      <c r="B389"/>
    </row>
    <row r="390" spans="1:2" ht="14" x14ac:dyDescent="0.15">
      <c r="A390"/>
      <c r="B390"/>
    </row>
    <row r="391" spans="1:2" ht="14" x14ac:dyDescent="0.15">
      <c r="A391"/>
      <c r="B391"/>
    </row>
    <row r="392" spans="1:2" ht="14" x14ac:dyDescent="0.15">
      <c r="A392"/>
      <c r="B392"/>
    </row>
    <row r="393" spans="1:2" ht="14" x14ac:dyDescent="0.15">
      <c r="A393"/>
      <c r="B393"/>
    </row>
    <row r="394" spans="1:2" ht="14" x14ac:dyDescent="0.15">
      <c r="A394"/>
      <c r="B394"/>
    </row>
    <row r="395" spans="1:2" ht="14" x14ac:dyDescent="0.15">
      <c r="A395"/>
      <c r="B395"/>
    </row>
    <row r="396" spans="1:2" ht="14" x14ac:dyDescent="0.15">
      <c r="A396"/>
      <c r="B396"/>
    </row>
    <row r="397" spans="1:2" ht="14" x14ac:dyDescent="0.15">
      <c r="A397"/>
      <c r="B397"/>
    </row>
    <row r="398" spans="1:2" ht="14" x14ac:dyDescent="0.15">
      <c r="A398"/>
      <c r="B398"/>
    </row>
    <row r="399" spans="1:2" ht="14" x14ac:dyDescent="0.15">
      <c r="A399"/>
      <c r="B399"/>
    </row>
    <row r="400" spans="1:2" ht="14" x14ac:dyDescent="0.15">
      <c r="A400"/>
      <c r="B400"/>
    </row>
    <row r="401" spans="1:2" ht="14" x14ac:dyDescent="0.15">
      <c r="A401"/>
      <c r="B401"/>
    </row>
    <row r="402" spans="1:2" ht="14" x14ac:dyDescent="0.15">
      <c r="A402"/>
      <c r="B402"/>
    </row>
    <row r="403" spans="1:2" ht="14" x14ac:dyDescent="0.15">
      <c r="A403"/>
      <c r="B403"/>
    </row>
    <row r="404" spans="1:2" ht="14" x14ac:dyDescent="0.15">
      <c r="A404"/>
      <c r="B404"/>
    </row>
    <row r="405" spans="1:2" ht="14" x14ac:dyDescent="0.15">
      <c r="A405"/>
      <c r="B405"/>
    </row>
    <row r="406" spans="1:2" ht="14" x14ac:dyDescent="0.15">
      <c r="A406"/>
      <c r="B406"/>
    </row>
    <row r="407" spans="1:2" ht="14" x14ac:dyDescent="0.15">
      <c r="A407"/>
      <c r="B407"/>
    </row>
    <row r="408" spans="1:2" ht="14" x14ac:dyDescent="0.15">
      <c r="A408"/>
      <c r="B408"/>
    </row>
    <row r="409" spans="1:2" ht="14" x14ac:dyDescent="0.15">
      <c r="A409"/>
      <c r="B409"/>
    </row>
    <row r="410" spans="1:2" ht="14" x14ac:dyDescent="0.15">
      <c r="A410"/>
      <c r="B410"/>
    </row>
    <row r="411" spans="1:2" ht="14" x14ac:dyDescent="0.15">
      <c r="A411"/>
      <c r="B411"/>
    </row>
    <row r="412" spans="1:2" ht="14" x14ac:dyDescent="0.15">
      <c r="A412"/>
      <c r="B412"/>
    </row>
    <row r="413" spans="1:2" ht="14" x14ac:dyDescent="0.15">
      <c r="A413"/>
      <c r="B413"/>
    </row>
    <row r="414" spans="1:2" ht="14" x14ac:dyDescent="0.15">
      <c r="A414"/>
      <c r="B414"/>
    </row>
    <row r="415" spans="1:2" ht="14" x14ac:dyDescent="0.15">
      <c r="A415"/>
      <c r="B415"/>
    </row>
    <row r="416" spans="1:2" ht="14" x14ac:dyDescent="0.15">
      <c r="A416"/>
      <c r="B416"/>
    </row>
    <row r="417" spans="1:2" ht="14" x14ac:dyDescent="0.15">
      <c r="A417"/>
      <c r="B417"/>
    </row>
    <row r="418" spans="1:2" ht="14" x14ac:dyDescent="0.15">
      <c r="A418"/>
      <c r="B418"/>
    </row>
    <row r="419" spans="1:2" ht="14" x14ac:dyDescent="0.15">
      <c r="A419"/>
      <c r="B419"/>
    </row>
    <row r="420" spans="1:2" ht="14" x14ac:dyDescent="0.15">
      <c r="A420"/>
      <c r="B420"/>
    </row>
    <row r="421" spans="1:2" ht="14" x14ac:dyDescent="0.15">
      <c r="A421"/>
      <c r="B421"/>
    </row>
    <row r="422" spans="1:2" ht="14" x14ac:dyDescent="0.15">
      <c r="A422"/>
      <c r="B422"/>
    </row>
    <row r="423" spans="1:2" ht="14" x14ac:dyDescent="0.15">
      <c r="A423"/>
      <c r="B423"/>
    </row>
    <row r="424" spans="1:2" ht="14" x14ac:dyDescent="0.15">
      <c r="A424"/>
      <c r="B424"/>
    </row>
    <row r="425" spans="1:2" ht="14" x14ac:dyDescent="0.15">
      <c r="A425"/>
      <c r="B425"/>
    </row>
    <row r="426" spans="1:2" ht="14" x14ac:dyDescent="0.15">
      <c r="A426"/>
      <c r="B426"/>
    </row>
    <row r="427" spans="1:2" ht="14" x14ac:dyDescent="0.15">
      <c r="A427"/>
      <c r="B427"/>
    </row>
    <row r="428" spans="1:2" ht="14" x14ac:dyDescent="0.15">
      <c r="A428"/>
      <c r="B428"/>
    </row>
    <row r="429" spans="1:2" ht="14" x14ac:dyDescent="0.15">
      <c r="A429"/>
      <c r="B429"/>
    </row>
    <row r="430" spans="1:2" ht="14" x14ac:dyDescent="0.15">
      <c r="A430"/>
      <c r="B430"/>
    </row>
    <row r="431" spans="1:2" ht="14" x14ac:dyDescent="0.15">
      <c r="A431"/>
      <c r="B431"/>
    </row>
    <row r="432" spans="1:2" ht="14" x14ac:dyDescent="0.15">
      <c r="A432"/>
      <c r="B432"/>
    </row>
    <row r="433" spans="1:2" ht="14" x14ac:dyDescent="0.15">
      <c r="A433"/>
      <c r="B433"/>
    </row>
    <row r="434" spans="1:2" ht="14" x14ac:dyDescent="0.15">
      <c r="A434"/>
      <c r="B434"/>
    </row>
    <row r="435" spans="1:2" ht="14" x14ac:dyDescent="0.15">
      <c r="A435"/>
      <c r="B435"/>
    </row>
    <row r="436" spans="1:2" ht="14" x14ac:dyDescent="0.15">
      <c r="A436"/>
      <c r="B436"/>
    </row>
    <row r="437" spans="1:2" ht="14" x14ac:dyDescent="0.15">
      <c r="A437"/>
      <c r="B437"/>
    </row>
    <row r="438" spans="1:2" ht="14" x14ac:dyDescent="0.15">
      <c r="A438"/>
      <c r="B438"/>
    </row>
    <row r="439" spans="1:2" ht="14" x14ac:dyDescent="0.15">
      <c r="A439"/>
      <c r="B439"/>
    </row>
    <row r="440" spans="1:2" ht="14" x14ac:dyDescent="0.15">
      <c r="A440"/>
      <c r="B440"/>
    </row>
    <row r="441" spans="1:2" ht="14" x14ac:dyDescent="0.15">
      <c r="A441"/>
      <c r="B441"/>
    </row>
    <row r="442" spans="1:2" ht="14" x14ac:dyDescent="0.15">
      <c r="A442"/>
      <c r="B442"/>
    </row>
    <row r="443" spans="1:2" ht="14" x14ac:dyDescent="0.15">
      <c r="A443"/>
      <c r="B443"/>
    </row>
    <row r="444" spans="1:2" ht="14" x14ac:dyDescent="0.15">
      <c r="A444"/>
      <c r="B444"/>
    </row>
    <row r="445" spans="1:2" ht="14" x14ac:dyDescent="0.15">
      <c r="A445"/>
      <c r="B445"/>
    </row>
    <row r="446" spans="1:2" ht="14" x14ac:dyDescent="0.15">
      <c r="A446"/>
      <c r="B446"/>
    </row>
    <row r="447" spans="1:2" ht="14" x14ac:dyDescent="0.15">
      <c r="A447"/>
      <c r="B447"/>
    </row>
    <row r="448" spans="1:2" ht="14" x14ac:dyDescent="0.15">
      <c r="A448"/>
      <c r="B448"/>
    </row>
    <row r="449" spans="1:2" ht="14" x14ac:dyDescent="0.15">
      <c r="A449"/>
      <c r="B449"/>
    </row>
    <row r="450" spans="1:2" ht="14" x14ac:dyDescent="0.15">
      <c r="A450"/>
      <c r="B450"/>
    </row>
    <row r="451" spans="1:2" ht="14" x14ac:dyDescent="0.15">
      <c r="A451"/>
      <c r="B451"/>
    </row>
    <row r="452" spans="1:2" ht="14" x14ac:dyDescent="0.15">
      <c r="A452"/>
      <c r="B452"/>
    </row>
    <row r="453" spans="1:2" ht="14" x14ac:dyDescent="0.15">
      <c r="A453"/>
      <c r="B453"/>
    </row>
    <row r="454" spans="1:2" ht="14" x14ac:dyDescent="0.15">
      <c r="A454"/>
      <c r="B454"/>
    </row>
    <row r="455" spans="1:2" ht="14" x14ac:dyDescent="0.15">
      <c r="A455"/>
      <c r="B455"/>
    </row>
    <row r="456" spans="1:2" ht="14" x14ac:dyDescent="0.15">
      <c r="A456"/>
      <c r="B456"/>
    </row>
    <row r="457" spans="1:2" ht="14" x14ac:dyDescent="0.15">
      <c r="A457"/>
      <c r="B457"/>
    </row>
    <row r="458" spans="1:2" ht="14" x14ac:dyDescent="0.15">
      <c r="A458"/>
      <c r="B458"/>
    </row>
    <row r="459" spans="1:2" ht="14" x14ac:dyDescent="0.15">
      <c r="A459"/>
      <c r="B459"/>
    </row>
    <row r="460" spans="1:2" ht="14" x14ac:dyDescent="0.15">
      <c r="A460"/>
      <c r="B460"/>
    </row>
    <row r="461" spans="1:2" ht="14" x14ac:dyDescent="0.15">
      <c r="A461"/>
      <c r="B461"/>
    </row>
    <row r="462" spans="1:2" ht="14" x14ac:dyDescent="0.15">
      <c r="A462"/>
      <c r="B462"/>
    </row>
    <row r="463" spans="1:2" ht="14" x14ac:dyDescent="0.15">
      <c r="A463"/>
      <c r="B463"/>
    </row>
    <row r="464" spans="1:2" ht="14" x14ac:dyDescent="0.15">
      <c r="A464"/>
      <c r="B464"/>
    </row>
    <row r="465" spans="1:2" ht="14" x14ac:dyDescent="0.15">
      <c r="A465"/>
      <c r="B465"/>
    </row>
    <row r="466" spans="1:2" ht="14" x14ac:dyDescent="0.15">
      <c r="A466"/>
      <c r="B466"/>
    </row>
    <row r="467" spans="1:2" ht="14" x14ac:dyDescent="0.15">
      <c r="A467"/>
      <c r="B467"/>
    </row>
    <row r="468" spans="1:2" ht="14" x14ac:dyDescent="0.15">
      <c r="A468"/>
      <c r="B468"/>
    </row>
    <row r="469" spans="1:2" ht="14" x14ac:dyDescent="0.15">
      <c r="A469"/>
      <c r="B469"/>
    </row>
    <row r="470" spans="1:2" ht="14" x14ac:dyDescent="0.15">
      <c r="A470"/>
      <c r="B470"/>
    </row>
    <row r="471" spans="1:2" ht="14" x14ac:dyDescent="0.15">
      <c r="A471"/>
      <c r="B471"/>
    </row>
    <row r="472" spans="1:2" ht="14" x14ac:dyDescent="0.15">
      <c r="A472"/>
      <c r="B472"/>
    </row>
    <row r="473" spans="1:2" ht="14" x14ac:dyDescent="0.15">
      <c r="A473"/>
      <c r="B473"/>
    </row>
    <row r="474" spans="1:2" ht="14" x14ac:dyDescent="0.15">
      <c r="A474"/>
      <c r="B474"/>
    </row>
    <row r="475" spans="1:2" ht="14" x14ac:dyDescent="0.15">
      <c r="A475"/>
      <c r="B475"/>
    </row>
    <row r="476" spans="1:2" ht="14" x14ac:dyDescent="0.15">
      <c r="A476"/>
      <c r="B476"/>
    </row>
    <row r="477" spans="1:2" ht="14" x14ac:dyDescent="0.15">
      <c r="A477"/>
      <c r="B477"/>
    </row>
    <row r="478" spans="1:2" ht="14" x14ac:dyDescent="0.15">
      <c r="A478"/>
      <c r="B478"/>
    </row>
    <row r="479" spans="1:2" ht="14" x14ac:dyDescent="0.15">
      <c r="A479"/>
      <c r="B479"/>
    </row>
    <row r="480" spans="1:2" ht="14" x14ac:dyDescent="0.15">
      <c r="A480"/>
      <c r="B480"/>
    </row>
    <row r="481" spans="1:2" ht="14" x14ac:dyDescent="0.15">
      <c r="A481"/>
      <c r="B481"/>
    </row>
    <row r="482" spans="1:2" ht="14" x14ac:dyDescent="0.15">
      <c r="A482"/>
      <c r="B482"/>
    </row>
    <row r="483" spans="1:2" ht="14" x14ac:dyDescent="0.15">
      <c r="A483"/>
      <c r="B483"/>
    </row>
    <row r="484" spans="1:2" ht="14" x14ac:dyDescent="0.15">
      <c r="A484"/>
      <c r="B484"/>
    </row>
    <row r="485" spans="1:2" ht="14" x14ac:dyDescent="0.15">
      <c r="A485"/>
      <c r="B485"/>
    </row>
    <row r="486" spans="1:2" ht="14" x14ac:dyDescent="0.15">
      <c r="A486"/>
      <c r="B486"/>
    </row>
    <row r="487" spans="1:2" ht="14" x14ac:dyDescent="0.15">
      <c r="A487"/>
      <c r="B487"/>
    </row>
    <row r="488" spans="1:2" ht="14" x14ac:dyDescent="0.15">
      <c r="A488"/>
      <c r="B488"/>
    </row>
    <row r="489" spans="1:2" ht="14" x14ac:dyDescent="0.15">
      <c r="A489"/>
      <c r="B489"/>
    </row>
    <row r="490" spans="1:2" ht="14" x14ac:dyDescent="0.15">
      <c r="A490"/>
      <c r="B490"/>
    </row>
    <row r="491" spans="1:2" ht="14" x14ac:dyDescent="0.15">
      <c r="A491"/>
      <c r="B491"/>
    </row>
    <row r="492" spans="1:2" ht="14" x14ac:dyDescent="0.15">
      <c r="A492"/>
      <c r="B492"/>
    </row>
    <row r="493" spans="1:2" ht="14" x14ac:dyDescent="0.15">
      <c r="A493"/>
      <c r="B493"/>
    </row>
    <row r="494" spans="1:2" ht="14" x14ac:dyDescent="0.15">
      <c r="A494"/>
      <c r="B494"/>
    </row>
    <row r="495" spans="1:2" ht="14" x14ac:dyDescent="0.15">
      <c r="A495"/>
      <c r="B495"/>
    </row>
    <row r="496" spans="1:2" ht="14" x14ac:dyDescent="0.15">
      <c r="A496"/>
      <c r="B496"/>
    </row>
    <row r="497" spans="1:2" ht="14" x14ac:dyDescent="0.15">
      <c r="A497"/>
      <c r="B497"/>
    </row>
    <row r="498" spans="1:2" ht="14" x14ac:dyDescent="0.15">
      <c r="A498"/>
      <c r="B498"/>
    </row>
    <row r="499" spans="1:2" ht="14" x14ac:dyDescent="0.15">
      <c r="A499"/>
      <c r="B499"/>
    </row>
    <row r="500" spans="1:2" ht="14" x14ac:dyDescent="0.15">
      <c r="A500"/>
      <c r="B500"/>
    </row>
    <row r="501" spans="1:2" ht="14" x14ac:dyDescent="0.15">
      <c r="A501"/>
      <c r="B501"/>
    </row>
    <row r="502" spans="1:2" ht="14" x14ac:dyDescent="0.15">
      <c r="A502"/>
      <c r="B502"/>
    </row>
    <row r="503" spans="1:2" ht="14" x14ac:dyDescent="0.15">
      <c r="A503"/>
      <c r="B503"/>
    </row>
    <row r="504" spans="1:2" ht="14" x14ac:dyDescent="0.15">
      <c r="A504"/>
      <c r="B504"/>
    </row>
    <row r="505" spans="1:2" ht="14" x14ac:dyDescent="0.15">
      <c r="A505"/>
      <c r="B505"/>
    </row>
    <row r="506" spans="1:2" ht="14" x14ac:dyDescent="0.15">
      <c r="A506"/>
      <c r="B506"/>
    </row>
    <row r="507" spans="1:2" ht="14" x14ac:dyDescent="0.15">
      <c r="A507"/>
      <c r="B507"/>
    </row>
    <row r="508" spans="1:2" ht="14" x14ac:dyDescent="0.15">
      <c r="A508"/>
      <c r="B508"/>
    </row>
    <row r="509" spans="1:2" ht="14" x14ac:dyDescent="0.15">
      <c r="A509"/>
      <c r="B509"/>
    </row>
    <row r="510" spans="1:2" ht="14" x14ac:dyDescent="0.15">
      <c r="A510"/>
      <c r="B510"/>
    </row>
    <row r="511" spans="1:2" ht="14" x14ac:dyDescent="0.15">
      <c r="A511"/>
      <c r="B511"/>
    </row>
    <row r="512" spans="1:2" ht="14" x14ac:dyDescent="0.15">
      <c r="A512"/>
      <c r="B512"/>
    </row>
    <row r="513" spans="1:2" ht="14" x14ac:dyDescent="0.15">
      <c r="A513"/>
      <c r="B513"/>
    </row>
    <row r="514" spans="1:2" ht="14" x14ac:dyDescent="0.15">
      <c r="A514"/>
      <c r="B514"/>
    </row>
    <row r="515" spans="1:2" ht="14" x14ac:dyDescent="0.15">
      <c r="A515"/>
      <c r="B515"/>
    </row>
    <row r="516" spans="1:2" ht="14" x14ac:dyDescent="0.15">
      <c r="A516"/>
      <c r="B516"/>
    </row>
    <row r="517" spans="1:2" ht="14" x14ac:dyDescent="0.15">
      <c r="A517"/>
      <c r="B517"/>
    </row>
    <row r="518" spans="1:2" ht="14" x14ac:dyDescent="0.15">
      <c r="A518"/>
      <c r="B518"/>
    </row>
    <row r="519" spans="1:2" ht="14" x14ac:dyDescent="0.15">
      <c r="A519"/>
      <c r="B519"/>
    </row>
    <row r="520" spans="1:2" ht="14" x14ac:dyDescent="0.15">
      <c r="A520"/>
      <c r="B520"/>
    </row>
    <row r="521" spans="1:2" ht="14" x14ac:dyDescent="0.15">
      <c r="A521"/>
      <c r="B521"/>
    </row>
    <row r="522" spans="1:2" ht="14" x14ac:dyDescent="0.15">
      <c r="A522"/>
      <c r="B522"/>
    </row>
    <row r="523" spans="1:2" ht="14" x14ac:dyDescent="0.15">
      <c r="A523"/>
      <c r="B523"/>
    </row>
    <row r="524" spans="1:2" ht="14" x14ac:dyDescent="0.15">
      <c r="A524"/>
      <c r="B524"/>
    </row>
    <row r="525" spans="1:2" ht="14" x14ac:dyDescent="0.15">
      <c r="A525"/>
      <c r="B525"/>
    </row>
    <row r="526" spans="1:2" ht="14" x14ac:dyDescent="0.15">
      <c r="A526"/>
      <c r="B526"/>
    </row>
    <row r="527" spans="1:2" ht="14" x14ac:dyDescent="0.15">
      <c r="A527"/>
      <c r="B527"/>
    </row>
    <row r="528" spans="1:2" ht="14" x14ac:dyDescent="0.15">
      <c r="A528"/>
      <c r="B528"/>
    </row>
    <row r="529" spans="1:2" ht="14" x14ac:dyDescent="0.15">
      <c r="A529"/>
      <c r="B529"/>
    </row>
    <row r="530" spans="1:2" ht="14" x14ac:dyDescent="0.15">
      <c r="A530"/>
      <c r="B530"/>
    </row>
    <row r="531" spans="1:2" ht="14" x14ac:dyDescent="0.15">
      <c r="A531"/>
      <c r="B531"/>
    </row>
    <row r="532" spans="1:2" ht="14" x14ac:dyDescent="0.15">
      <c r="A532"/>
      <c r="B532"/>
    </row>
    <row r="533" spans="1:2" ht="14" x14ac:dyDescent="0.15">
      <c r="A533"/>
      <c r="B533"/>
    </row>
    <row r="534" spans="1:2" ht="14" x14ac:dyDescent="0.15">
      <c r="A534"/>
      <c r="B534"/>
    </row>
    <row r="535" spans="1:2" ht="14" x14ac:dyDescent="0.15">
      <c r="A535"/>
      <c r="B535"/>
    </row>
    <row r="536" spans="1:2" ht="14" x14ac:dyDescent="0.15">
      <c r="A536"/>
      <c r="B536"/>
    </row>
    <row r="537" spans="1:2" ht="14" x14ac:dyDescent="0.15">
      <c r="A537"/>
      <c r="B537"/>
    </row>
    <row r="538" spans="1:2" ht="14" x14ac:dyDescent="0.15">
      <c r="A538"/>
      <c r="B538"/>
    </row>
    <row r="539" spans="1:2" ht="14" x14ac:dyDescent="0.15">
      <c r="A539"/>
      <c r="B539"/>
    </row>
    <row r="540" spans="1:2" ht="14" x14ac:dyDescent="0.15">
      <c r="A540"/>
      <c r="B540"/>
    </row>
    <row r="541" spans="1:2" ht="14" x14ac:dyDescent="0.15">
      <c r="A541"/>
      <c r="B541"/>
    </row>
    <row r="542" spans="1:2" ht="14" x14ac:dyDescent="0.15">
      <c r="A542"/>
      <c r="B542"/>
    </row>
    <row r="543" spans="1:2" ht="14" x14ac:dyDescent="0.15">
      <c r="A543"/>
      <c r="B543"/>
    </row>
    <row r="544" spans="1:2" ht="14" x14ac:dyDescent="0.15">
      <c r="A544"/>
      <c r="B544"/>
    </row>
    <row r="545" spans="1:2" ht="14" x14ac:dyDescent="0.15">
      <c r="A545"/>
      <c r="B545"/>
    </row>
    <row r="546" spans="1:2" ht="14" x14ac:dyDescent="0.15">
      <c r="A546"/>
      <c r="B546"/>
    </row>
    <row r="547" spans="1:2" ht="14" x14ac:dyDescent="0.15">
      <c r="A547"/>
      <c r="B547"/>
    </row>
    <row r="548" spans="1:2" ht="14" x14ac:dyDescent="0.15">
      <c r="A548"/>
      <c r="B548"/>
    </row>
    <row r="549" spans="1:2" ht="14" x14ac:dyDescent="0.15">
      <c r="A549"/>
      <c r="B549"/>
    </row>
    <row r="550" spans="1:2" ht="14" x14ac:dyDescent="0.15">
      <c r="A550"/>
      <c r="B550"/>
    </row>
    <row r="551" spans="1:2" ht="14" x14ac:dyDescent="0.15">
      <c r="A551"/>
      <c r="B551"/>
    </row>
    <row r="552" spans="1:2" ht="14" x14ac:dyDescent="0.15">
      <c r="A552"/>
      <c r="B552"/>
    </row>
    <row r="553" spans="1:2" ht="14" x14ac:dyDescent="0.15">
      <c r="A553"/>
      <c r="B553"/>
    </row>
    <row r="554" spans="1:2" ht="14" x14ac:dyDescent="0.15">
      <c r="A554"/>
      <c r="B554"/>
    </row>
    <row r="555" spans="1:2" ht="14" x14ac:dyDescent="0.15">
      <c r="A555"/>
      <c r="B555"/>
    </row>
    <row r="556" spans="1:2" ht="14" x14ac:dyDescent="0.15">
      <c r="A556"/>
      <c r="B556"/>
    </row>
    <row r="557" spans="1:2" ht="14" x14ac:dyDescent="0.15">
      <c r="A557"/>
      <c r="B557"/>
    </row>
    <row r="558" spans="1:2" ht="14" x14ac:dyDescent="0.15">
      <c r="A558"/>
      <c r="B558"/>
    </row>
    <row r="559" spans="1:2" ht="14" x14ac:dyDescent="0.15">
      <c r="A559"/>
      <c r="B559"/>
    </row>
    <row r="560" spans="1:2" ht="14" x14ac:dyDescent="0.15">
      <c r="A560"/>
      <c r="B560"/>
    </row>
    <row r="561" spans="1:2" ht="14" x14ac:dyDescent="0.15">
      <c r="A561"/>
      <c r="B561"/>
    </row>
    <row r="562" spans="1:2" ht="14" x14ac:dyDescent="0.15">
      <c r="A562"/>
      <c r="B562"/>
    </row>
    <row r="563" spans="1:2" ht="14" x14ac:dyDescent="0.15">
      <c r="A563"/>
      <c r="B563"/>
    </row>
    <row r="564" spans="1:2" ht="14" x14ac:dyDescent="0.15">
      <c r="A564"/>
      <c r="B564"/>
    </row>
    <row r="565" spans="1:2" ht="14" x14ac:dyDescent="0.15">
      <c r="A565"/>
      <c r="B565"/>
    </row>
    <row r="566" spans="1:2" ht="14" x14ac:dyDescent="0.15">
      <c r="A566"/>
      <c r="B566"/>
    </row>
    <row r="567" spans="1:2" ht="14" x14ac:dyDescent="0.15">
      <c r="A567"/>
      <c r="B567"/>
    </row>
    <row r="568" spans="1:2" ht="14" x14ac:dyDescent="0.15">
      <c r="A568"/>
      <c r="B568"/>
    </row>
    <row r="569" spans="1:2" ht="14" x14ac:dyDescent="0.15">
      <c r="A569"/>
      <c r="B569"/>
    </row>
    <row r="570" spans="1:2" ht="14" x14ac:dyDescent="0.15">
      <c r="A570"/>
      <c r="B570"/>
    </row>
    <row r="571" spans="1:2" ht="14" x14ac:dyDescent="0.15">
      <c r="A571"/>
      <c r="B571"/>
    </row>
    <row r="572" spans="1:2" ht="14" x14ac:dyDescent="0.15">
      <c r="A572"/>
      <c r="B572"/>
    </row>
    <row r="573" spans="1:2" ht="14" x14ac:dyDescent="0.15">
      <c r="A573"/>
      <c r="B573"/>
    </row>
    <row r="574" spans="1:2" ht="14" x14ac:dyDescent="0.15">
      <c r="A574"/>
      <c r="B574"/>
    </row>
    <row r="575" spans="1:2" ht="14" x14ac:dyDescent="0.15">
      <c r="A575"/>
      <c r="B575"/>
    </row>
    <row r="576" spans="1:2" ht="14" x14ac:dyDescent="0.15">
      <c r="A576"/>
      <c r="B576"/>
    </row>
    <row r="577" spans="1:2" ht="14" x14ac:dyDescent="0.15">
      <c r="A577"/>
      <c r="B577"/>
    </row>
    <row r="578" spans="1:2" ht="14" x14ac:dyDescent="0.15">
      <c r="A578"/>
      <c r="B578"/>
    </row>
    <row r="579" spans="1:2" ht="14" x14ac:dyDescent="0.15">
      <c r="A579"/>
      <c r="B579"/>
    </row>
    <row r="580" spans="1:2" ht="14" x14ac:dyDescent="0.15">
      <c r="A580"/>
      <c r="B580"/>
    </row>
    <row r="581" spans="1:2" ht="14" x14ac:dyDescent="0.15">
      <c r="A581"/>
      <c r="B581"/>
    </row>
    <row r="582" spans="1:2" ht="14" x14ac:dyDescent="0.15">
      <c r="A582"/>
      <c r="B582"/>
    </row>
    <row r="583" spans="1:2" ht="14" x14ac:dyDescent="0.15">
      <c r="A583"/>
      <c r="B583"/>
    </row>
    <row r="584" spans="1:2" ht="14" x14ac:dyDescent="0.15">
      <c r="A584"/>
      <c r="B584"/>
    </row>
    <row r="585" spans="1:2" ht="14" x14ac:dyDescent="0.15">
      <c r="A585"/>
      <c r="B585"/>
    </row>
    <row r="586" spans="1:2" ht="14" x14ac:dyDescent="0.15">
      <c r="A586"/>
      <c r="B586"/>
    </row>
    <row r="587" spans="1:2" ht="14" x14ac:dyDescent="0.15">
      <c r="A587"/>
      <c r="B587"/>
    </row>
    <row r="588" spans="1:2" ht="14" x14ac:dyDescent="0.15">
      <c r="A588"/>
      <c r="B588"/>
    </row>
    <row r="589" spans="1:2" ht="14" x14ac:dyDescent="0.15">
      <c r="A589"/>
      <c r="B589"/>
    </row>
    <row r="590" spans="1:2" ht="14" x14ac:dyDescent="0.15">
      <c r="A590"/>
      <c r="B590"/>
    </row>
    <row r="591" spans="1:2" ht="14" x14ac:dyDescent="0.15">
      <c r="A591"/>
      <c r="B591"/>
    </row>
    <row r="592" spans="1:2" ht="14" x14ac:dyDescent="0.15">
      <c r="A592"/>
      <c r="B592"/>
    </row>
    <row r="593" spans="1:2" ht="14" x14ac:dyDescent="0.15">
      <c r="A593"/>
      <c r="B593"/>
    </row>
    <row r="594" spans="1:2" ht="14" x14ac:dyDescent="0.15">
      <c r="A594"/>
      <c r="B594"/>
    </row>
    <row r="595" spans="1:2" ht="14" x14ac:dyDescent="0.15">
      <c r="A595"/>
      <c r="B595"/>
    </row>
    <row r="596" spans="1:2" ht="14" x14ac:dyDescent="0.15">
      <c r="A596"/>
      <c r="B596"/>
    </row>
    <row r="597" spans="1:2" ht="14" x14ac:dyDescent="0.15">
      <c r="A597"/>
      <c r="B597"/>
    </row>
    <row r="598" spans="1:2" ht="14" x14ac:dyDescent="0.15">
      <c r="A598"/>
      <c r="B598"/>
    </row>
    <row r="599" spans="1:2" ht="14" x14ac:dyDescent="0.15">
      <c r="A599"/>
      <c r="B599"/>
    </row>
    <row r="600" spans="1:2" ht="14" x14ac:dyDescent="0.15">
      <c r="A600"/>
      <c r="B600"/>
    </row>
    <row r="601" spans="1:2" ht="14" x14ac:dyDescent="0.15">
      <c r="A601"/>
      <c r="B601"/>
    </row>
    <row r="602" spans="1:2" ht="14" x14ac:dyDescent="0.15">
      <c r="A602"/>
      <c r="B602"/>
    </row>
    <row r="603" spans="1:2" ht="14" x14ac:dyDescent="0.15">
      <c r="A603"/>
      <c r="B603"/>
    </row>
    <row r="604" spans="1:2" ht="14" x14ac:dyDescent="0.15">
      <c r="A604"/>
      <c r="B604"/>
    </row>
    <row r="605" spans="1:2" ht="14" x14ac:dyDescent="0.15">
      <c r="A605"/>
      <c r="B605"/>
    </row>
    <row r="606" spans="1:2" ht="14" x14ac:dyDescent="0.15">
      <c r="A606"/>
      <c r="B606"/>
    </row>
    <row r="607" spans="1:2" ht="14" x14ac:dyDescent="0.15">
      <c r="A607"/>
      <c r="B607"/>
    </row>
  </sheetData>
  <autoFilter ref="A2:K52" xr:uid="{16F923A5-03B4-45D1-81E0-D1FC28BEFD8C}">
    <sortState xmlns:xlrd2="http://schemas.microsoft.com/office/spreadsheetml/2017/richdata2" ref="A3:K52">
      <sortCondition ref="K2:K52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23A5-03B4-45D1-81E0-D1FC28BEFD8C}">
  <dimension ref="A1:K607"/>
  <sheetViews>
    <sheetView showGridLines="0" workbookViewId="0">
      <pane ySplit="2" topLeftCell="A6" activePane="bottomLeft" state="frozen"/>
      <selection pane="bottomLeft"/>
    </sheetView>
  </sheetViews>
  <sheetFormatPr baseColWidth="10" defaultColWidth="8.85546875" defaultRowHeight="12" x14ac:dyDescent="0.15"/>
  <cols>
    <col min="1" max="1" width="12.42578125" style="4" bestFit="1" customWidth="1"/>
    <col min="2" max="2" width="5.28515625" style="4" bestFit="1" customWidth="1"/>
    <col min="3" max="16384" width="8.85546875" style="4"/>
  </cols>
  <sheetData>
    <row r="1" spans="1:11" x14ac:dyDescent="0.15">
      <c r="C1" s="6" t="s">
        <v>112</v>
      </c>
      <c r="D1" s="6"/>
      <c r="E1" s="6"/>
      <c r="F1" s="6"/>
      <c r="G1" s="6"/>
      <c r="H1" s="6"/>
      <c r="I1" s="6"/>
      <c r="J1" s="6"/>
      <c r="K1" s="6"/>
    </row>
    <row r="2" spans="1:11" x14ac:dyDescent="0.15">
      <c r="A2" s="9" t="s">
        <v>48</v>
      </c>
      <c r="B2" s="9" t="s">
        <v>110</v>
      </c>
      <c r="C2" s="10" t="s">
        <v>38</v>
      </c>
      <c r="D2" s="10" t="s">
        <v>39</v>
      </c>
      <c r="E2" s="10" t="s">
        <v>40</v>
      </c>
      <c r="F2" s="10" t="s">
        <v>41</v>
      </c>
      <c r="G2" s="10" t="s">
        <v>43</v>
      </c>
      <c r="H2" s="10" t="s">
        <v>44</v>
      </c>
      <c r="I2" s="10" t="s">
        <v>45</v>
      </c>
      <c r="J2" s="10" t="s">
        <v>42</v>
      </c>
      <c r="K2" s="9" t="s">
        <v>46</v>
      </c>
    </row>
    <row r="3" spans="1:11" x14ac:dyDescent="0.15">
      <c r="A3" s="8" t="s">
        <v>8</v>
      </c>
      <c r="B3" s="8">
        <f>COUNTIF('All Years'!$B$2:$B$607,A3)</f>
        <v>30</v>
      </c>
      <c r="C3" s="11">
        <f>'All Time Table'!C3/'All Time Table'!$B3</f>
        <v>23.433333333333334</v>
      </c>
      <c r="D3" s="11">
        <f>'All Time Table'!D3/'All Time Table'!$B3</f>
        <v>8.5666666666666664</v>
      </c>
      <c r="E3" s="11">
        <f>'All Time Table'!E3/'All Time Table'!$B3</f>
        <v>6.4</v>
      </c>
      <c r="F3" s="11">
        <f>'All Time Table'!F3/'All Time Table'!$B3</f>
        <v>38.4</v>
      </c>
      <c r="G3" s="11">
        <f>'All Time Table'!G3/'All Time Table'!$B3</f>
        <v>72.833333333333329</v>
      </c>
      <c r="H3" s="11">
        <f>'All Time Table'!H3/'All Time Table'!$B3</f>
        <v>35.533333333333331</v>
      </c>
      <c r="I3" s="11">
        <f>'All Time Table'!I3/'All Time Table'!$B3</f>
        <v>37.299999999999997</v>
      </c>
      <c r="J3" s="11">
        <f>'All Time Table'!J3/'All Time Table'!$B3</f>
        <v>78.86666666666666</v>
      </c>
      <c r="K3" s="8">
        <v>1</v>
      </c>
    </row>
    <row r="4" spans="1:11" x14ac:dyDescent="0.15">
      <c r="A4" s="8" t="s">
        <v>17</v>
      </c>
      <c r="B4" s="8">
        <f>COUNTIF('All Years'!$B$2:$B$607,A4)</f>
        <v>30</v>
      </c>
      <c r="C4" s="11">
        <f>'All Time Table'!C4/'All Time Table'!$B4</f>
        <v>20.633333333333333</v>
      </c>
      <c r="D4" s="11">
        <f>'All Time Table'!D4/'All Time Table'!$B4</f>
        <v>9.4666666666666668</v>
      </c>
      <c r="E4" s="11">
        <f>'All Time Table'!E4/'All Time Table'!$B4</f>
        <v>8.3000000000000007</v>
      </c>
      <c r="F4" s="11">
        <f>'All Time Table'!F4/'All Time Table'!$B4</f>
        <v>38.4</v>
      </c>
      <c r="G4" s="11">
        <f>'All Time Table'!G4/'All Time Table'!$B4</f>
        <v>67.233333333333334</v>
      </c>
      <c r="H4" s="11">
        <f>'All Time Table'!H4/'All Time Table'!$B4</f>
        <v>38.266666666666666</v>
      </c>
      <c r="I4" s="11">
        <f>'All Time Table'!I4/'All Time Table'!$B4</f>
        <v>28.966666666666665</v>
      </c>
      <c r="J4" s="11">
        <f>'All Time Table'!J4/'All Time Table'!$B4</f>
        <v>71.36666666666666</v>
      </c>
      <c r="K4" s="8">
        <v>2</v>
      </c>
    </row>
    <row r="5" spans="1:11" x14ac:dyDescent="0.15">
      <c r="A5" s="8" t="s">
        <v>1</v>
      </c>
      <c r="B5" s="8">
        <f>COUNTIF('All Years'!$B$2:$B$607,A5)</f>
        <v>30</v>
      </c>
      <c r="C5" s="11">
        <f>'All Time Table'!C5/'All Time Table'!$B5</f>
        <v>20.6</v>
      </c>
      <c r="D5" s="11">
        <f>'All Time Table'!D5/'All Time Table'!$B5</f>
        <v>9.4666666666666668</v>
      </c>
      <c r="E5" s="11">
        <f>'All Time Table'!E5/'All Time Table'!$B5</f>
        <v>8.3333333333333339</v>
      </c>
      <c r="F5" s="11">
        <f>'All Time Table'!F5/'All Time Table'!$B5</f>
        <v>38.4</v>
      </c>
      <c r="G5" s="11">
        <f>'All Time Table'!G5/'All Time Table'!$B5</f>
        <v>65.766666666666666</v>
      </c>
      <c r="H5" s="11">
        <f>'All Time Table'!H5/'All Time Table'!$B5</f>
        <v>37.5</v>
      </c>
      <c r="I5" s="11">
        <f>'All Time Table'!I5/'All Time Table'!$B5</f>
        <v>28.266666666666666</v>
      </c>
      <c r="J5" s="11">
        <f>'All Time Table'!J5/'All Time Table'!$B5</f>
        <v>71.266666666666666</v>
      </c>
      <c r="K5" s="8">
        <v>3</v>
      </c>
    </row>
    <row r="6" spans="1:11" x14ac:dyDescent="0.15">
      <c r="A6" s="8" t="s">
        <v>19</v>
      </c>
      <c r="B6" s="8">
        <f>COUNTIF('All Years'!$B$2:$B$607,A6)</f>
        <v>30</v>
      </c>
      <c r="C6" s="11">
        <f>'All Time Table'!C6/'All Time Table'!$B6</f>
        <v>20.3</v>
      </c>
      <c r="D6" s="11">
        <f>'All Time Table'!D6/'All Time Table'!$B6</f>
        <v>9.4</v>
      </c>
      <c r="E6" s="11">
        <f>'All Time Table'!E6/'All Time Table'!$B6</f>
        <v>8.6999999999999993</v>
      </c>
      <c r="F6" s="11">
        <f>'All Time Table'!F6/'All Time Table'!$B6</f>
        <v>38.4</v>
      </c>
      <c r="G6" s="11">
        <f>'All Time Table'!G6/'All Time Table'!$B6</f>
        <v>67.36666666666666</v>
      </c>
      <c r="H6" s="11">
        <f>'All Time Table'!H6/'All Time Table'!$B6</f>
        <v>38.233333333333334</v>
      </c>
      <c r="I6" s="11">
        <f>'All Time Table'!I6/'All Time Table'!$B6</f>
        <v>29.133333333333333</v>
      </c>
      <c r="J6" s="11">
        <f>'All Time Table'!J6/'All Time Table'!$B6</f>
        <v>70.3</v>
      </c>
      <c r="K6" s="8">
        <v>4</v>
      </c>
    </row>
    <row r="7" spans="1:11" x14ac:dyDescent="0.15">
      <c r="A7" s="8" t="s">
        <v>20</v>
      </c>
      <c r="B7" s="8">
        <f>COUNTIF('All Years'!$B$2:$B$607,A7)</f>
        <v>25</v>
      </c>
      <c r="C7" s="11">
        <f>'All Time Table'!C8/'All Time Table'!$B8</f>
        <v>18.920000000000002</v>
      </c>
      <c r="D7" s="11">
        <f>'All Time Table'!D8/'All Time Table'!$B8</f>
        <v>8.4</v>
      </c>
      <c r="E7" s="11">
        <f>'All Time Table'!E8/'All Time Table'!$B8</f>
        <v>11.16</v>
      </c>
      <c r="F7" s="11">
        <f>'All Time Table'!F8/'All Time Table'!$B8</f>
        <v>38.479999999999997</v>
      </c>
      <c r="G7" s="11">
        <f>'All Time Table'!G8/'All Time Table'!$B8</f>
        <v>66.319999999999993</v>
      </c>
      <c r="H7" s="11">
        <f>'All Time Table'!H8/'All Time Table'!$B8</f>
        <v>42.72</v>
      </c>
      <c r="I7" s="11">
        <f>'All Time Table'!I8/'All Time Table'!$B8</f>
        <v>23.6</v>
      </c>
      <c r="J7" s="11">
        <f>'All Time Table'!J8/'All Time Table'!$B8</f>
        <v>65.16</v>
      </c>
      <c r="K7" s="8">
        <v>5</v>
      </c>
    </row>
    <row r="8" spans="1:11" x14ac:dyDescent="0.15">
      <c r="A8" s="8" t="s">
        <v>14</v>
      </c>
      <c r="B8" s="8">
        <f>COUNTIF('All Years'!$B$2:$B$607,A8)</f>
        <v>30</v>
      </c>
      <c r="C8" s="11">
        <f>'All Time Table'!C7/'All Time Table'!$B7</f>
        <v>16.7</v>
      </c>
      <c r="D8" s="11">
        <f>'All Time Table'!D7/'All Time Table'!$B7</f>
        <v>9.3666666666666671</v>
      </c>
      <c r="E8" s="11">
        <f>'All Time Table'!E7/'All Time Table'!$B7</f>
        <v>12.3</v>
      </c>
      <c r="F8" s="11">
        <f>'All Time Table'!F7/'All Time Table'!$B7</f>
        <v>38.366666666666667</v>
      </c>
      <c r="G8" s="11">
        <f>'All Time Table'!G7/'All Time Table'!$B7</f>
        <v>58.133333333333333</v>
      </c>
      <c r="H8" s="11">
        <f>'All Time Table'!H7/'All Time Table'!$B7</f>
        <v>47.93333333333333</v>
      </c>
      <c r="I8" s="11">
        <f>'All Time Table'!I7/'All Time Table'!$B7</f>
        <v>10.199999999999999</v>
      </c>
      <c r="J8" s="11">
        <f>'All Time Table'!J7/'All Time Table'!$B7</f>
        <v>59.466666666666669</v>
      </c>
      <c r="K8" s="8">
        <v>6</v>
      </c>
    </row>
    <row r="9" spans="1:11" x14ac:dyDescent="0.15">
      <c r="A9" s="8" t="s">
        <v>15</v>
      </c>
      <c r="B9" s="8">
        <f>COUNTIF('All Years'!$B$2:$B$607,A9)</f>
        <v>14</v>
      </c>
      <c r="C9" s="11">
        <f>'All Time Table'!C15/'All Time Table'!$B15</f>
        <v>15.428571428571429</v>
      </c>
      <c r="D9" s="11">
        <f>'All Time Table'!D15/'All Time Table'!$B15</f>
        <v>10.071428571428571</v>
      </c>
      <c r="E9" s="11">
        <f>'All Time Table'!E15/'All Time Table'!$B15</f>
        <v>13.357142857142858</v>
      </c>
      <c r="F9" s="11">
        <f>'All Time Table'!F15/'All Time Table'!$B15</f>
        <v>38.857142857142854</v>
      </c>
      <c r="G9" s="11">
        <f>'All Time Table'!G15/'All Time Table'!$B15</f>
        <v>53.214285714285715</v>
      </c>
      <c r="H9" s="11">
        <f>'All Time Table'!H15/'All Time Table'!$B15</f>
        <v>50.428571428571431</v>
      </c>
      <c r="I9" s="11">
        <f>'All Time Table'!I15/'All Time Table'!$B15</f>
        <v>2.7857142857142856</v>
      </c>
      <c r="J9" s="11">
        <f>'All Time Table'!J15/'All Time Table'!$B15</f>
        <v>56.357142857142854</v>
      </c>
      <c r="K9" s="8">
        <v>7</v>
      </c>
    </row>
    <row r="10" spans="1:11" x14ac:dyDescent="0.15">
      <c r="A10" s="8" t="s">
        <v>6</v>
      </c>
      <c r="B10" s="8">
        <f>COUNTIF('All Years'!$B$2:$B$607,A10)</f>
        <v>18</v>
      </c>
      <c r="C10" s="11">
        <f>'All Time Table'!C14/'All Time Table'!$B14</f>
        <v>14.555555555555555</v>
      </c>
      <c r="D10" s="11">
        <f>'All Time Table'!D14/'All Time Table'!$B14</f>
        <v>10.222222222222221</v>
      </c>
      <c r="E10" s="11">
        <f>'All Time Table'!E14/'All Time Table'!$B14</f>
        <v>13.888888888888889</v>
      </c>
      <c r="F10" s="11">
        <f>'All Time Table'!F14/'All Time Table'!$B14</f>
        <v>38.666666666666664</v>
      </c>
      <c r="G10" s="11">
        <f>'All Time Table'!G14/'All Time Table'!$B14</f>
        <v>51.5</v>
      </c>
      <c r="H10" s="11">
        <f>'All Time Table'!H14/'All Time Table'!$B14</f>
        <v>50.388888888888886</v>
      </c>
      <c r="I10" s="11">
        <f>'All Time Table'!I14/'All Time Table'!$B14</f>
        <v>1.1111111111111112</v>
      </c>
      <c r="J10" s="11">
        <f>'All Time Table'!J14/'All Time Table'!$B14</f>
        <v>53.888888888888886</v>
      </c>
      <c r="K10" s="8">
        <v>8</v>
      </c>
    </row>
    <row r="11" spans="1:11" x14ac:dyDescent="0.15">
      <c r="A11" s="8" t="s">
        <v>9</v>
      </c>
      <c r="B11" s="8">
        <f>COUNTIF('All Years'!$B$2:$B$607,A11)</f>
        <v>30</v>
      </c>
      <c r="C11" s="11">
        <f>'All Time Table'!C9/'All Time Table'!$B9</f>
        <v>13.933333333333334</v>
      </c>
      <c r="D11" s="11">
        <f>'All Time Table'!D9/'All Time Table'!$B9</f>
        <v>10.666666666666666</v>
      </c>
      <c r="E11" s="11">
        <f>'All Time Table'!E9/'All Time Table'!$B9</f>
        <v>13.8</v>
      </c>
      <c r="F11" s="11">
        <f>'All Time Table'!F9/'All Time Table'!$B9</f>
        <v>38.4</v>
      </c>
      <c r="G11" s="11">
        <f>'All Time Table'!G9/'All Time Table'!$B9</f>
        <v>49.7</v>
      </c>
      <c r="H11" s="11">
        <f>'All Time Table'!H9/'All Time Table'!$B9</f>
        <v>49.366666666666667</v>
      </c>
      <c r="I11" s="11">
        <f>'All Time Table'!I9/'All Time Table'!$B9</f>
        <v>0.33333333333333331</v>
      </c>
      <c r="J11" s="11">
        <f>'All Time Table'!J9/'All Time Table'!$B9</f>
        <v>52.466666666666669</v>
      </c>
      <c r="K11" s="8">
        <v>9</v>
      </c>
    </row>
    <row r="12" spans="1:11" x14ac:dyDescent="0.15">
      <c r="A12" s="8" t="s">
        <v>29</v>
      </c>
      <c r="B12" s="8">
        <f>COUNTIF('All Years'!$B$2:$B$607,A12)</f>
        <v>27</v>
      </c>
      <c r="C12" s="11">
        <f>'All Time Table'!C10/'All Time Table'!$B10</f>
        <v>14.148148148148149</v>
      </c>
      <c r="D12" s="11">
        <f>'All Time Table'!D10/'All Time Table'!$B10</f>
        <v>9.7777777777777786</v>
      </c>
      <c r="E12" s="11">
        <f>'All Time Table'!E10/'All Time Table'!$B10</f>
        <v>14.37037037037037</v>
      </c>
      <c r="F12" s="11">
        <f>'All Time Table'!F10/'All Time Table'!$B10</f>
        <v>38.296296296296298</v>
      </c>
      <c r="G12" s="11">
        <f>'All Time Table'!G10/'All Time Table'!$B10</f>
        <v>51</v>
      </c>
      <c r="H12" s="11">
        <f>'All Time Table'!H10/'All Time Table'!$B10</f>
        <v>52.481481481481481</v>
      </c>
      <c r="I12" s="11">
        <f>'All Time Table'!I10/'All Time Table'!$B10</f>
        <v>-1.4814814814814814</v>
      </c>
      <c r="J12" s="11">
        <f>'All Time Table'!J10/'All Time Table'!$B10</f>
        <v>52.222222222222221</v>
      </c>
      <c r="K12" s="8">
        <v>10</v>
      </c>
    </row>
    <row r="13" spans="1:11" x14ac:dyDescent="0.15">
      <c r="A13" s="8" t="s">
        <v>12</v>
      </c>
      <c r="B13" s="8">
        <f>COUNTIF('All Years'!$B$2:$B$607,A13)</f>
        <v>27</v>
      </c>
      <c r="C13" s="11">
        <f>'All Time Table'!C11/'All Time Table'!$B11</f>
        <v>13.111111111111111</v>
      </c>
      <c r="D13" s="11">
        <f>'All Time Table'!D11/'All Time Table'!$B11</f>
        <v>10.962962962962964</v>
      </c>
      <c r="E13" s="11">
        <f>'All Time Table'!E11/'All Time Table'!$B11</f>
        <v>14.37037037037037</v>
      </c>
      <c r="F13" s="11">
        <f>'All Time Table'!F11/'All Time Table'!$B11</f>
        <v>38.444444444444443</v>
      </c>
      <c r="G13" s="11">
        <f>'All Time Table'!G11/'All Time Table'!$B11</f>
        <v>46.851851851851855</v>
      </c>
      <c r="H13" s="11">
        <f>'All Time Table'!H11/'All Time Table'!$B11</f>
        <v>50.111111111111114</v>
      </c>
      <c r="I13" s="11">
        <f>'All Time Table'!I11/'All Time Table'!$B11</f>
        <v>-3.2592592592592591</v>
      </c>
      <c r="J13" s="11">
        <f>'All Time Table'!J11/'All Time Table'!$B11</f>
        <v>50.296296296296298</v>
      </c>
      <c r="K13" s="8">
        <v>11</v>
      </c>
    </row>
    <row r="14" spans="1:11" x14ac:dyDescent="0.15">
      <c r="A14" s="8" t="s">
        <v>31</v>
      </c>
      <c r="B14" s="8">
        <f>COUNTIF('All Years'!$B$2:$B$607,A14)</f>
        <v>16</v>
      </c>
      <c r="C14" s="11">
        <f>'All Time Table'!C16/'All Time Table'!$B16</f>
        <v>13.0625</v>
      </c>
      <c r="D14" s="11">
        <f>'All Time Table'!D16/'All Time Table'!$B16</f>
        <v>10</v>
      </c>
      <c r="E14" s="11">
        <f>'All Time Table'!E16/'All Time Table'!$B16</f>
        <v>15.1875</v>
      </c>
      <c r="F14" s="11">
        <f>'All Time Table'!F16/'All Time Table'!$B16</f>
        <v>38.25</v>
      </c>
      <c r="G14" s="11">
        <f>'All Time Table'!G16/'All Time Table'!$B16</f>
        <v>51.25</v>
      </c>
      <c r="H14" s="11">
        <f>'All Time Table'!H16/'All Time Table'!$B16</f>
        <v>54.25</v>
      </c>
      <c r="I14" s="11">
        <f>'All Time Table'!I16/'All Time Table'!$B16</f>
        <v>-3</v>
      </c>
      <c r="J14" s="11">
        <f>'All Time Table'!J16/'All Time Table'!$B16</f>
        <v>49.1875</v>
      </c>
      <c r="K14" s="8">
        <v>12</v>
      </c>
    </row>
    <row r="15" spans="1:11" x14ac:dyDescent="0.15">
      <c r="A15" s="8" t="s">
        <v>10</v>
      </c>
      <c r="B15" s="8">
        <f>COUNTIF('All Years'!$B$2:$B$607,A15)</f>
        <v>8</v>
      </c>
      <c r="C15" s="11">
        <f>'All Time Table'!C26/'All Time Table'!$B26</f>
        <v>12.625</v>
      </c>
      <c r="D15" s="11">
        <f>'All Time Table'!D26/'All Time Table'!$B26</f>
        <v>11.125</v>
      </c>
      <c r="E15" s="11">
        <f>'All Time Table'!E26/'All Time Table'!$B26</f>
        <v>15.75</v>
      </c>
      <c r="F15" s="11">
        <f>'All Time Table'!F26/'All Time Table'!$B26</f>
        <v>39.5</v>
      </c>
      <c r="G15" s="11">
        <f>'All Time Table'!G26/'All Time Table'!$B26</f>
        <v>51.125</v>
      </c>
      <c r="H15" s="11">
        <f>'All Time Table'!H26/'All Time Table'!$B26</f>
        <v>56.625</v>
      </c>
      <c r="I15" s="11">
        <f>'All Time Table'!I26/'All Time Table'!$B26</f>
        <v>-5.5</v>
      </c>
      <c r="J15" s="11">
        <f>'All Time Table'!J26/'All Time Table'!$B26</f>
        <v>49</v>
      </c>
      <c r="K15" s="8">
        <v>13</v>
      </c>
    </row>
    <row r="16" spans="1:11" x14ac:dyDescent="0.15">
      <c r="A16" s="8" t="s">
        <v>16</v>
      </c>
      <c r="B16" s="8">
        <f>COUNTIF('All Years'!$B$2:$B$607,A16)</f>
        <v>8</v>
      </c>
      <c r="C16" s="11">
        <f>'All Time Table'!C27/'All Time Table'!$B27</f>
        <v>12.375</v>
      </c>
      <c r="D16" s="11">
        <f>'All Time Table'!D27/'All Time Table'!$B27</f>
        <v>11.75</v>
      </c>
      <c r="E16" s="11">
        <f>'All Time Table'!E27/'All Time Table'!$B27</f>
        <v>15.375</v>
      </c>
      <c r="F16" s="11">
        <f>'All Time Table'!F27/'All Time Table'!$B27</f>
        <v>39.5</v>
      </c>
      <c r="G16" s="11">
        <f>'All Time Table'!G27/'All Time Table'!$B27</f>
        <v>48</v>
      </c>
      <c r="H16" s="11">
        <f>'All Time Table'!H27/'All Time Table'!$B27</f>
        <v>59</v>
      </c>
      <c r="I16" s="11">
        <f>'All Time Table'!I27/'All Time Table'!$B27</f>
        <v>-11</v>
      </c>
      <c r="J16" s="11">
        <f>'All Time Table'!J27/'All Time Table'!$B27</f>
        <v>48.875</v>
      </c>
      <c r="K16" s="8">
        <v>14</v>
      </c>
    </row>
    <row r="17" spans="1:11" x14ac:dyDescent="0.15">
      <c r="A17" s="8" t="s">
        <v>28</v>
      </c>
      <c r="B17" s="8">
        <f>COUNTIF('All Years'!$B$2:$B$607,A17)</f>
        <v>26</v>
      </c>
      <c r="C17" s="11">
        <f>'All Time Table'!C12/'All Time Table'!$B12</f>
        <v>12.884615384615385</v>
      </c>
      <c r="D17" s="11">
        <f>'All Time Table'!D12/'All Time Table'!$B12</f>
        <v>9.7307692307692299</v>
      </c>
      <c r="E17" s="11">
        <f>'All Time Table'!E12/'All Time Table'!$B12</f>
        <v>15.692307692307692</v>
      </c>
      <c r="F17" s="11">
        <f>'All Time Table'!F12/'All Time Table'!$B12</f>
        <v>38.307692307692307</v>
      </c>
      <c r="G17" s="11">
        <f>'All Time Table'!G12/'All Time Table'!$B12</f>
        <v>47.5</v>
      </c>
      <c r="H17" s="11">
        <f>'All Time Table'!H12/'All Time Table'!$B12</f>
        <v>54.96153846153846</v>
      </c>
      <c r="I17" s="11">
        <f>'All Time Table'!I12/'All Time Table'!$B12</f>
        <v>-7.4615384615384617</v>
      </c>
      <c r="J17" s="11">
        <f>'All Time Table'!J12/'All Time Table'!$B12</f>
        <v>48.384615384615387</v>
      </c>
      <c r="K17" s="8">
        <v>15</v>
      </c>
    </row>
    <row r="18" spans="1:11" x14ac:dyDescent="0.15">
      <c r="A18" s="8" t="s">
        <v>109</v>
      </c>
      <c r="B18" s="8">
        <f>COUNTIF('All Years'!$B$2:$B$607,A18)</f>
        <v>5</v>
      </c>
      <c r="C18" s="11">
        <f>'All Time Table'!C38/'All Time Table'!$B38</f>
        <v>12</v>
      </c>
      <c r="D18" s="11">
        <f>'All Time Table'!D38/'All Time Table'!$B38</f>
        <v>11.8</v>
      </c>
      <c r="E18" s="11">
        <f>'All Time Table'!E38/'All Time Table'!$B38</f>
        <v>15.8</v>
      </c>
      <c r="F18" s="11">
        <f>'All Time Table'!F38/'All Time Table'!$B38</f>
        <v>39.6</v>
      </c>
      <c r="G18" s="11">
        <f>'All Time Table'!G38/'All Time Table'!$B38</f>
        <v>45.8</v>
      </c>
      <c r="H18" s="11">
        <f>'All Time Table'!H38/'All Time Table'!$B38</f>
        <v>57.4</v>
      </c>
      <c r="I18" s="11">
        <f>'All Time Table'!I38/'All Time Table'!$B38</f>
        <v>-11.6</v>
      </c>
      <c r="J18" s="11">
        <f>'All Time Table'!J38/'All Time Table'!$B38</f>
        <v>47.8</v>
      </c>
      <c r="K18" s="8">
        <v>16</v>
      </c>
    </row>
    <row r="19" spans="1:11" x14ac:dyDescent="0.15">
      <c r="A19" s="8" t="s">
        <v>13</v>
      </c>
      <c r="B19" s="8">
        <f>COUNTIF('All Years'!$B$2:$B$607,A19)</f>
        <v>23</v>
      </c>
      <c r="C19" s="11">
        <f>'All Time Table'!C13/'All Time Table'!$B13</f>
        <v>11.913043478260869</v>
      </c>
      <c r="D19" s="11">
        <f>'All Time Table'!D13/'All Time Table'!$B13</f>
        <v>10.478260869565217</v>
      </c>
      <c r="E19" s="11">
        <f>'All Time Table'!E13/'All Time Table'!$B13</f>
        <v>16.130434782608695</v>
      </c>
      <c r="F19" s="11">
        <f>'All Time Table'!F13/'All Time Table'!$B13</f>
        <v>38.521739130434781</v>
      </c>
      <c r="G19" s="11">
        <f>'All Time Table'!G13/'All Time Table'!$B13</f>
        <v>46.869565217391305</v>
      </c>
      <c r="H19" s="11">
        <f>'All Time Table'!H13/'All Time Table'!$B13</f>
        <v>55.739130434782609</v>
      </c>
      <c r="I19" s="11">
        <f>'All Time Table'!I13/'All Time Table'!$B13</f>
        <v>-8.8695652173913047</v>
      </c>
      <c r="J19" s="11">
        <f>'All Time Table'!J13/'All Time Table'!$B13</f>
        <v>46.217391304347828</v>
      </c>
      <c r="K19" s="8">
        <v>17</v>
      </c>
    </row>
    <row r="20" spans="1:11" x14ac:dyDescent="0.15">
      <c r="A20" s="8" t="s">
        <v>108</v>
      </c>
      <c r="B20" s="8">
        <f>COUNTIF('All Years'!$B$2:$B$607,A20)</f>
        <v>1</v>
      </c>
      <c r="C20" s="11">
        <f>'All Time Table'!C49/'All Time Table'!$B49</f>
        <v>13</v>
      </c>
      <c r="D20" s="11">
        <f>'All Time Table'!D49/'All Time Table'!$B49</f>
        <v>7</v>
      </c>
      <c r="E20" s="11">
        <f>'All Time Table'!E49/'All Time Table'!$B49</f>
        <v>18</v>
      </c>
      <c r="F20" s="11">
        <f>'All Time Table'!F49/'All Time Table'!$B49</f>
        <v>38</v>
      </c>
      <c r="G20" s="11">
        <f>'All Time Table'!G49/'All Time Table'!$B49</f>
        <v>48</v>
      </c>
      <c r="H20" s="11">
        <f>'All Time Table'!H49/'All Time Table'!$B49</f>
        <v>56</v>
      </c>
      <c r="I20" s="11">
        <f>'All Time Table'!I49/'All Time Table'!$B49</f>
        <v>-8</v>
      </c>
      <c r="J20" s="11">
        <f>'All Time Table'!J49/'All Time Table'!$B49</f>
        <v>46</v>
      </c>
      <c r="K20" s="8">
        <v>18</v>
      </c>
    </row>
    <row r="21" spans="1:11" x14ac:dyDescent="0.15">
      <c r="A21" s="8" t="s">
        <v>103</v>
      </c>
      <c r="B21" s="8">
        <f>COUNTIF('All Years'!$B$2:$B$607,A21)</f>
        <v>10</v>
      </c>
      <c r="C21" s="11">
        <f>'All Time Table'!C23/'All Time Table'!$B23</f>
        <v>11.6</v>
      </c>
      <c r="D21" s="11">
        <f>'All Time Table'!D23/'All Time Table'!$B23</f>
        <v>10.9</v>
      </c>
      <c r="E21" s="11">
        <f>'All Time Table'!E23/'All Time Table'!$B23</f>
        <v>15.5</v>
      </c>
      <c r="F21" s="11">
        <f>'All Time Table'!F23/'All Time Table'!$B23</f>
        <v>38</v>
      </c>
      <c r="G21" s="11">
        <f>'All Time Table'!G23/'All Time Table'!$B23</f>
        <v>39.799999999999997</v>
      </c>
      <c r="H21" s="11">
        <f>'All Time Table'!H23/'All Time Table'!$B23</f>
        <v>52.5</v>
      </c>
      <c r="I21" s="11">
        <f>'All Time Table'!I23/'All Time Table'!$B23</f>
        <v>-12.7</v>
      </c>
      <c r="J21" s="11">
        <f>'All Time Table'!J23/'All Time Table'!$B23</f>
        <v>45.7</v>
      </c>
      <c r="K21" s="8">
        <v>19</v>
      </c>
    </row>
    <row r="22" spans="1:11" x14ac:dyDescent="0.15">
      <c r="A22" s="8" t="s">
        <v>3</v>
      </c>
      <c r="B22" s="8">
        <f>COUNTIF('All Years'!$B$2:$B$607,A22)</f>
        <v>9</v>
      </c>
      <c r="C22" s="11">
        <f>'All Time Table'!C24/'All Time Table'!$B24</f>
        <v>11</v>
      </c>
      <c r="D22" s="11">
        <f>'All Time Table'!D24/'All Time Table'!$B24</f>
        <v>12.444444444444445</v>
      </c>
      <c r="E22" s="11">
        <f>'All Time Table'!E24/'All Time Table'!$B24</f>
        <v>15.888888888888889</v>
      </c>
      <c r="F22" s="11">
        <f>'All Time Table'!F24/'All Time Table'!$B24</f>
        <v>39.333333333333336</v>
      </c>
      <c r="G22" s="11">
        <f>'All Time Table'!G24/'All Time Table'!$B24</f>
        <v>43</v>
      </c>
      <c r="H22" s="11">
        <f>'All Time Table'!H24/'All Time Table'!$B24</f>
        <v>54.444444444444443</v>
      </c>
      <c r="I22" s="11">
        <f>'All Time Table'!I24/'All Time Table'!$B24</f>
        <v>-11.444444444444445</v>
      </c>
      <c r="J22" s="11">
        <f>'All Time Table'!J24/'All Time Table'!$B24</f>
        <v>45.444444444444443</v>
      </c>
      <c r="K22" s="8">
        <v>20</v>
      </c>
    </row>
    <row r="23" spans="1:11" x14ac:dyDescent="0.15">
      <c r="A23" s="8" t="s">
        <v>55</v>
      </c>
      <c r="B23" s="8">
        <f>COUNTIF('All Years'!$B$2:$B$607,A23)</f>
        <v>8</v>
      </c>
      <c r="C23" s="11">
        <f>'All Time Table'!C28/'All Time Table'!$B28</f>
        <v>11.625</v>
      </c>
      <c r="D23" s="11">
        <f>'All Time Table'!D28/'All Time Table'!$B28</f>
        <v>10.25</v>
      </c>
      <c r="E23" s="11">
        <f>'All Time Table'!E28/'All Time Table'!$B28</f>
        <v>16.125</v>
      </c>
      <c r="F23" s="11">
        <f>'All Time Table'!F28/'All Time Table'!$B28</f>
        <v>38</v>
      </c>
      <c r="G23" s="11">
        <f>'All Time Table'!G28/'All Time Table'!$B28</f>
        <v>42.75</v>
      </c>
      <c r="H23" s="11">
        <f>'All Time Table'!H28/'All Time Table'!$B28</f>
        <v>55.25</v>
      </c>
      <c r="I23" s="11">
        <f>'All Time Table'!I28/'All Time Table'!$B28</f>
        <v>-12.5</v>
      </c>
      <c r="J23" s="11">
        <f>'All Time Table'!J28/'All Time Table'!$B28</f>
        <v>45.125</v>
      </c>
      <c r="K23" s="8">
        <v>21</v>
      </c>
    </row>
    <row r="24" spans="1:11" x14ac:dyDescent="0.15">
      <c r="A24" s="8" t="s">
        <v>11</v>
      </c>
      <c r="B24" s="8">
        <f>COUNTIF('All Years'!$B$2:$B$607,A24)</f>
        <v>5</v>
      </c>
      <c r="C24" s="11">
        <f>'All Time Table'!C39/'All Time Table'!$B39</f>
        <v>11.4</v>
      </c>
      <c r="D24" s="11">
        <f>'All Time Table'!D39/'All Time Table'!$B39</f>
        <v>10.6</v>
      </c>
      <c r="E24" s="11">
        <f>'All Time Table'!E39/'All Time Table'!$B39</f>
        <v>18.399999999999999</v>
      </c>
      <c r="F24" s="11">
        <f>'All Time Table'!F39/'All Time Table'!$B39</f>
        <v>40.4</v>
      </c>
      <c r="G24" s="11">
        <f>'All Time Table'!G39/'All Time Table'!$B39</f>
        <v>43.8</v>
      </c>
      <c r="H24" s="11">
        <f>'All Time Table'!H39/'All Time Table'!$B39</f>
        <v>62.4</v>
      </c>
      <c r="I24" s="11">
        <f>'All Time Table'!I39/'All Time Table'!$B39</f>
        <v>-18.600000000000001</v>
      </c>
      <c r="J24" s="11">
        <f>'All Time Table'!J39/'All Time Table'!$B39</f>
        <v>44.8</v>
      </c>
      <c r="K24" s="8">
        <v>22</v>
      </c>
    </row>
    <row r="25" spans="1:11" x14ac:dyDescent="0.15">
      <c r="A25" s="8" t="s">
        <v>84</v>
      </c>
      <c r="B25" s="8">
        <f>COUNTIF('All Years'!$B$2:$B$607,A25)</f>
        <v>7</v>
      </c>
      <c r="C25" s="11">
        <f>'All Time Table'!C32/'All Time Table'!$B32</f>
        <v>11.714285714285714</v>
      </c>
      <c r="D25" s="11">
        <f>'All Time Table'!D32/'All Time Table'!$B32</f>
        <v>9.4285714285714288</v>
      </c>
      <c r="E25" s="11">
        <f>'All Time Table'!E32/'All Time Table'!$B32</f>
        <v>16.857142857142858</v>
      </c>
      <c r="F25" s="11">
        <f>'All Time Table'!F32/'All Time Table'!$B32</f>
        <v>38</v>
      </c>
      <c r="G25" s="11">
        <f>'All Time Table'!G32/'All Time Table'!$B32</f>
        <v>43.714285714285715</v>
      </c>
      <c r="H25" s="11">
        <f>'All Time Table'!H32/'All Time Table'!$B32</f>
        <v>54.714285714285715</v>
      </c>
      <c r="I25" s="11">
        <f>'All Time Table'!I32/'All Time Table'!$B32</f>
        <v>-11</v>
      </c>
      <c r="J25" s="11">
        <f>'All Time Table'!J32/'All Time Table'!$B32</f>
        <v>44.571428571428569</v>
      </c>
      <c r="K25" s="8">
        <v>23</v>
      </c>
    </row>
    <row r="26" spans="1:11" x14ac:dyDescent="0.15">
      <c r="A26" s="8" t="s">
        <v>2</v>
      </c>
      <c r="B26" s="8">
        <f>COUNTIF('All Years'!$B$2:$B$607,A26)</f>
        <v>2</v>
      </c>
      <c r="C26" s="11">
        <f>'All Time Table'!C45/'All Time Table'!$B45</f>
        <v>11</v>
      </c>
      <c r="D26" s="11">
        <f>'All Time Table'!D45/'All Time Table'!$B45</f>
        <v>11.5</v>
      </c>
      <c r="E26" s="11">
        <f>'All Time Table'!E45/'All Time Table'!$B45</f>
        <v>19.5</v>
      </c>
      <c r="F26" s="11">
        <f>'All Time Table'!F45/'All Time Table'!$B45</f>
        <v>42</v>
      </c>
      <c r="G26" s="11">
        <f>'All Time Table'!G45/'All Time Table'!$B45</f>
        <v>52.5</v>
      </c>
      <c r="H26" s="11">
        <f>'All Time Table'!H45/'All Time Table'!$B45</f>
        <v>71</v>
      </c>
      <c r="I26" s="11">
        <f>'All Time Table'!I45/'All Time Table'!$B45</f>
        <v>-18.5</v>
      </c>
      <c r="J26" s="11">
        <f>'All Time Table'!J45/'All Time Table'!$B45</f>
        <v>44.5</v>
      </c>
      <c r="K26" s="8">
        <v>24</v>
      </c>
    </row>
    <row r="27" spans="1:11" x14ac:dyDescent="0.15">
      <c r="A27" s="8" t="s">
        <v>4</v>
      </c>
      <c r="B27" s="8">
        <f>COUNTIF('All Years'!$B$2:$B$607,A27)</f>
        <v>15</v>
      </c>
      <c r="C27" s="11">
        <f>'All Time Table'!C17/'All Time Table'!$B17</f>
        <v>11</v>
      </c>
      <c r="D27" s="11">
        <f>'All Time Table'!D17/'All Time Table'!$B17</f>
        <v>11.266666666666667</v>
      </c>
      <c r="E27" s="11">
        <f>'All Time Table'!E17/'All Time Table'!$B17</f>
        <v>16</v>
      </c>
      <c r="F27" s="11">
        <f>'All Time Table'!F17/'All Time Table'!$B17</f>
        <v>38.266666666666666</v>
      </c>
      <c r="G27" s="11">
        <f>'All Time Table'!G17/'All Time Table'!$B17</f>
        <v>43.2</v>
      </c>
      <c r="H27" s="11">
        <f>'All Time Table'!H17/'All Time Table'!$B17</f>
        <v>52.93333333333333</v>
      </c>
      <c r="I27" s="11">
        <f>'All Time Table'!I17/'All Time Table'!$B17</f>
        <v>-9.7333333333333325</v>
      </c>
      <c r="J27" s="11">
        <f>'All Time Table'!J17/'All Time Table'!$B17</f>
        <v>44.266666666666666</v>
      </c>
      <c r="K27" s="8">
        <v>25</v>
      </c>
    </row>
    <row r="28" spans="1:11" x14ac:dyDescent="0.15">
      <c r="A28" s="8" t="s">
        <v>33</v>
      </c>
      <c r="B28" s="8">
        <f>COUNTIF('All Years'!$B$2:$B$607,A28)</f>
        <v>13</v>
      </c>
      <c r="C28" s="11">
        <f>'All Time Table'!C20/'All Time Table'!$B20</f>
        <v>11.461538461538462</v>
      </c>
      <c r="D28" s="11">
        <f>'All Time Table'!D20/'All Time Table'!$B20</f>
        <v>9.8461538461538467</v>
      </c>
      <c r="E28" s="11">
        <f>'All Time Table'!E20/'All Time Table'!$B20</f>
        <v>16.692307692307693</v>
      </c>
      <c r="F28" s="11">
        <f>'All Time Table'!F20/'All Time Table'!$B20</f>
        <v>38</v>
      </c>
      <c r="G28" s="11">
        <f>'All Time Table'!G20/'All Time Table'!$B20</f>
        <v>44.230769230769234</v>
      </c>
      <c r="H28" s="11">
        <f>'All Time Table'!H20/'All Time Table'!$B20</f>
        <v>57.307692307692307</v>
      </c>
      <c r="I28" s="11">
        <f>'All Time Table'!I20/'All Time Table'!$B20</f>
        <v>-13.076923076923077</v>
      </c>
      <c r="J28" s="11">
        <f>'All Time Table'!J20/'All Time Table'!$B20</f>
        <v>44.230769230769234</v>
      </c>
      <c r="K28" s="8">
        <v>26</v>
      </c>
    </row>
    <row r="29" spans="1:11" x14ac:dyDescent="0.15">
      <c r="A29" s="8" t="s">
        <v>21</v>
      </c>
      <c r="B29" s="8">
        <f>COUNTIF('All Years'!$B$2:$B$607,A29)</f>
        <v>7</v>
      </c>
      <c r="C29" s="11">
        <f>'All Time Table'!C33/'All Time Table'!$B33</f>
        <v>11.571428571428571</v>
      </c>
      <c r="D29" s="11">
        <f>'All Time Table'!D33/'All Time Table'!$B33</f>
        <v>9.2857142857142865</v>
      </c>
      <c r="E29" s="11">
        <f>'All Time Table'!E33/'All Time Table'!$B33</f>
        <v>18.857142857142858</v>
      </c>
      <c r="F29" s="11">
        <f>'All Time Table'!F33/'All Time Table'!$B33</f>
        <v>39.714285714285715</v>
      </c>
      <c r="G29" s="11">
        <f>'All Time Table'!G33/'All Time Table'!$B33</f>
        <v>48.428571428571431</v>
      </c>
      <c r="H29" s="11">
        <f>'All Time Table'!H33/'All Time Table'!$B33</f>
        <v>61.571428571428569</v>
      </c>
      <c r="I29" s="11">
        <f>'All Time Table'!I33/'All Time Table'!$B33</f>
        <v>-13.142857142857142</v>
      </c>
      <c r="J29" s="11">
        <f>'All Time Table'!J33/'All Time Table'!$B33</f>
        <v>44</v>
      </c>
      <c r="K29" s="8">
        <v>27</v>
      </c>
    </row>
    <row r="30" spans="1:11" x14ac:dyDescent="0.15">
      <c r="A30" s="8" t="s">
        <v>63</v>
      </c>
      <c r="B30" s="8">
        <f>COUNTIF('All Years'!$B$2:$B$607,A30)</f>
        <v>8</v>
      </c>
      <c r="C30" s="11">
        <f>'All Time Table'!C29/'All Time Table'!$B29</f>
        <v>11.25</v>
      </c>
      <c r="D30" s="11">
        <f>'All Time Table'!D29/'All Time Table'!$B29</f>
        <v>9.75</v>
      </c>
      <c r="E30" s="11">
        <f>'All Time Table'!E29/'All Time Table'!$B29</f>
        <v>17</v>
      </c>
      <c r="F30" s="11">
        <f>'All Time Table'!F29/'All Time Table'!$B29</f>
        <v>38</v>
      </c>
      <c r="G30" s="11">
        <f>'All Time Table'!G29/'All Time Table'!$B29</f>
        <v>41</v>
      </c>
      <c r="H30" s="11">
        <f>'All Time Table'!H29/'All Time Table'!$B29</f>
        <v>57.75</v>
      </c>
      <c r="I30" s="11">
        <f>'All Time Table'!I29/'All Time Table'!$B29</f>
        <v>-16.75</v>
      </c>
      <c r="J30" s="11">
        <f>'All Time Table'!J29/'All Time Table'!$B29</f>
        <v>43.5</v>
      </c>
      <c r="K30" s="8">
        <v>28</v>
      </c>
    </row>
    <row r="31" spans="1:11" x14ac:dyDescent="0.15">
      <c r="A31" s="8" t="s">
        <v>5</v>
      </c>
      <c r="B31" s="8">
        <f>COUNTIF('All Years'!$B$2:$B$607,A31)</f>
        <v>13</v>
      </c>
      <c r="C31" s="11">
        <f>'All Time Table'!C21/'All Time Table'!$B21</f>
        <v>11.153846153846153</v>
      </c>
      <c r="D31" s="11">
        <f>'All Time Table'!D21/'All Time Table'!$B21</f>
        <v>9.9230769230769234</v>
      </c>
      <c r="E31" s="11">
        <f>'All Time Table'!E21/'All Time Table'!$B21</f>
        <v>17.53846153846154</v>
      </c>
      <c r="F31" s="11">
        <f>'All Time Table'!F21/'All Time Table'!$B21</f>
        <v>38.615384615384613</v>
      </c>
      <c r="G31" s="11">
        <f>'All Time Table'!G21/'All Time Table'!$B21</f>
        <v>42.07692307692308</v>
      </c>
      <c r="H31" s="11">
        <f>'All Time Table'!H21/'All Time Table'!$B21</f>
        <v>55.846153846153847</v>
      </c>
      <c r="I31" s="11">
        <f>'All Time Table'!I21/'All Time Table'!$B21</f>
        <v>-13.76923076923077</v>
      </c>
      <c r="J31" s="11">
        <f>'All Time Table'!J21/'All Time Table'!$B21</f>
        <v>43.384615384615387</v>
      </c>
      <c r="K31" s="8">
        <v>29</v>
      </c>
    </row>
    <row r="32" spans="1:11" x14ac:dyDescent="0.15">
      <c r="A32" s="8" t="s">
        <v>64</v>
      </c>
      <c r="B32" s="8">
        <f>COUNTIF('All Years'!$B$2:$B$607,A32)</f>
        <v>7</v>
      </c>
      <c r="C32" s="11">
        <f>'All Time Table'!C34/'All Time Table'!$B34</f>
        <v>11.285714285714286</v>
      </c>
      <c r="D32" s="11">
        <f>'All Time Table'!D34/'All Time Table'!$B34</f>
        <v>9.2857142857142865</v>
      </c>
      <c r="E32" s="11">
        <f>'All Time Table'!E34/'All Time Table'!$B34</f>
        <v>17.428571428571427</v>
      </c>
      <c r="F32" s="11">
        <f>'All Time Table'!F34/'All Time Table'!$B34</f>
        <v>38</v>
      </c>
      <c r="G32" s="11">
        <f>'All Time Table'!G34/'All Time Table'!$B34</f>
        <v>41.714285714285715</v>
      </c>
      <c r="H32" s="11">
        <f>'All Time Table'!H34/'All Time Table'!$B34</f>
        <v>54.285714285714285</v>
      </c>
      <c r="I32" s="11">
        <f>'All Time Table'!I34/'All Time Table'!$B34</f>
        <v>-12.571428571428571</v>
      </c>
      <c r="J32" s="11">
        <f>'All Time Table'!J34/'All Time Table'!$B34</f>
        <v>43.142857142857146</v>
      </c>
      <c r="K32" s="8">
        <v>30</v>
      </c>
    </row>
    <row r="33" spans="1:11" x14ac:dyDescent="0.15">
      <c r="A33" s="8" t="s">
        <v>61</v>
      </c>
      <c r="B33" s="8">
        <f>COUNTIF('All Years'!$B$2:$B$607,A33)</f>
        <v>7</v>
      </c>
      <c r="C33" s="11">
        <f>'All Time Table'!C35/'All Time Table'!$B35</f>
        <v>10.428571428571429</v>
      </c>
      <c r="D33" s="11">
        <f>'All Time Table'!D35/'All Time Table'!$B35</f>
        <v>11.714285714285714</v>
      </c>
      <c r="E33" s="11">
        <f>'All Time Table'!E35/'All Time Table'!$B35</f>
        <v>15.857142857142858</v>
      </c>
      <c r="F33" s="11">
        <f>'All Time Table'!F35/'All Time Table'!$B35</f>
        <v>38</v>
      </c>
      <c r="G33" s="11">
        <f>'All Time Table'!G35/'All Time Table'!$B35</f>
        <v>39</v>
      </c>
      <c r="H33" s="11">
        <f>'All Time Table'!H35/'All Time Table'!$B35</f>
        <v>51.428571428571431</v>
      </c>
      <c r="I33" s="11">
        <f>'All Time Table'!I35/'All Time Table'!$B35</f>
        <v>-12.428571428571429</v>
      </c>
      <c r="J33" s="11">
        <f>'All Time Table'!J35/'All Time Table'!$B35</f>
        <v>43</v>
      </c>
      <c r="K33" s="8">
        <v>31</v>
      </c>
    </row>
    <row r="34" spans="1:11" x14ac:dyDescent="0.15">
      <c r="A34" s="8" t="s">
        <v>58</v>
      </c>
      <c r="B34" s="8">
        <f>COUNTIF('All Years'!$B$2:$B$607,A34)</f>
        <v>15</v>
      </c>
      <c r="C34" s="11">
        <f>'All Time Table'!C18/'All Time Table'!$B18</f>
        <v>10.8</v>
      </c>
      <c r="D34" s="11">
        <f>'All Time Table'!D18/'All Time Table'!$B18</f>
        <v>10.266666666666667</v>
      </c>
      <c r="E34" s="11">
        <f>'All Time Table'!E18/'All Time Table'!$B18</f>
        <v>16.933333333333334</v>
      </c>
      <c r="F34" s="11">
        <f>'All Time Table'!F18/'All Time Table'!$B18</f>
        <v>38</v>
      </c>
      <c r="G34" s="11">
        <f>'All Time Table'!G18/'All Time Table'!$B18</f>
        <v>42.06666666666667</v>
      </c>
      <c r="H34" s="11">
        <f>'All Time Table'!H18/'All Time Table'!$B18</f>
        <v>55.466666666666669</v>
      </c>
      <c r="I34" s="11">
        <f>'All Time Table'!I18/'All Time Table'!$B18</f>
        <v>-13.4</v>
      </c>
      <c r="J34" s="11">
        <f>'All Time Table'!J18/'All Time Table'!$B18</f>
        <v>42.666666666666664</v>
      </c>
      <c r="K34" s="8">
        <v>32</v>
      </c>
    </row>
    <row r="35" spans="1:11" x14ac:dyDescent="0.15">
      <c r="A35" s="8" t="s">
        <v>105</v>
      </c>
      <c r="B35" s="8">
        <f>COUNTIF('All Years'!$B$2:$B$607,A35)</f>
        <v>5</v>
      </c>
      <c r="C35" s="11">
        <f>'All Time Table'!C40/'All Time Table'!$B40</f>
        <v>11.2</v>
      </c>
      <c r="D35" s="11">
        <f>'All Time Table'!D40/'All Time Table'!$B40</f>
        <v>8.6</v>
      </c>
      <c r="E35" s="11">
        <f>'All Time Table'!E40/'All Time Table'!$B40</f>
        <v>18.2</v>
      </c>
      <c r="F35" s="11">
        <f>'All Time Table'!F40/'All Time Table'!$B40</f>
        <v>38</v>
      </c>
      <c r="G35" s="11">
        <f>'All Time Table'!G40/'All Time Table'!$B40</f>
        <v>48.2</v>
      </c>
      <c r="H35" s="11">
        <f>'All Time Table'!H40/'All Time Table'!$B40</f>
        <v>66</v>
      </c>
      <c r="I35" s="11">
        <f>'All Time Table'!I40/'All Time Table'!$B40</f>
        <v>-17.8</v>
      </c>
      <c r="J35" s="11">
        <f>'All Time Table'!J40/'All Time Table'!$B40</f>
        <v>42.2</v>
      </c>
      <c r="K35" s="8">
        <v>33</v>
      </c>
    </row>
    <row r="36" spans="1:11" x14ac:dyDescent="0.15">
      <c r="A36" s="8" t="s">
        <v>107</v>
      </c>
      <c r="B36" s="8">
        <f>COUNTIF('All Years'!$B$2:$B$607,A36)</f>
        <v>5</v>
      </c>
      <c r="C36" s="11">
        <f>'All Time Table'!C41/'All Time Table'!$B41</f>
        <v>9.6</v>
      </c>
      <c r="D36" s="11">
        <f>'All Time Table'!D41/'All Time Table'!$B41</f>
        <v>13</v>
      </c>
      <c r="E36" s="11">
        <f>'All Time Table'!E41/'All Time Table'!$B41</f>
        <v>15.4</v>
      </c>
      <c r="F36" s="11">
        <f>'All Time Table'!F41/'All Time Table'!$B41</f>
        <v>38</v>
      </c>
      <c r="G36" s="11">
        <f>'All Time Table'!G41/'All Time Table'!$B41</f>
        <v>38</v>
      </c>
      <c r="H36" s="11">
        <f>'All Time Table'!H41/'All Time Table'!$B41</f>
        <v>51.6</v>
      </c>
      <c r="I36" s="11">
        <f>'All Time Table'!I41/'All Time Table'!$B41</f>
        <v>-13.6</v>
      </c>
      <c r="J36" s="11">
        <f>'All Time Table'!J41/'All Time Table'!$B41</f>
        <v>41.8</v>
      </c>
      <c r="K36" s="8">
        <v>34</v>
      </c>
    </row>
    <row r="37" spans="1:11" x14ac:dyDescent="0.15">
      <c r="A37" s="8" t="s">
        <v>7</v>
      </c>
      <c r="B37" s="8">
        <f>COUNTIF('All Years'!$B$2:$B$607,A37)</f>
        <v>5</v>
      </c>
      <c r="C37" s="11">
        <f>'All Time Table'!C42/'All Time Table'!$B42</f>
        <v>10.6</v>
      </c>
      <c r="D37" s="11">
        <f>'All Time Table'!D42/'All Time Table'!$B42</f>
        <v>10</v>
      </c>
      <c r="E37" s="11">
        <f>'All Time Table'!E42/'All Time Table'!$B42</f>
        <v>19</v>
      </c>
      <c r="F37" s="11">
        <f>'All Time Table'!F42/'All Time Table'!$B42</f>
        <v>39.6</v>
      </c>
      <c r="G37" s="11">
        <f>'All Time Table'!G42/'All Time Table'!$B42</f>
        <v>37.4</v>
      </c>
      <c r="H37" s="11">
        <f>'All Time Table'!H42/'All Time Table'!$B42</f>
        <v>54</v>
      </c>
      <c r="I37" s="11">
        <f>'All Time Table'!I42/'All Time Table'!$B42</f>
        <v>-16.600000000000001</v>
      </c>
      <c r="J37" s="11">
        <f>'All Time Table'!J42/'All Time Table'!$B42</f>
        <v>41.8</v>
      </c>
      <c r="K37" s="8">
        <v>35</v>
      </c>
    </row>
    <row r="38" spans="1:11" x14ac:dyDescent="0.15">
      <c r="A38" s="8" t="s">
        <v>72</v>
      </c>
      <c r="B38" s="8">
        <f>COUNTIF('All Years'!$B$2:$B$607,A38)</f>
        <v>8</v>
      </c>
      <c r="C38" s="11">
        <f>'All Time Table'!C30/'All Time Table'!$B30</f>
        <v>10.625</v>
      </c>
      <c r="D38" s="11">
        <f>'All Time Table'!D30/'All Time Table'!$B30</f>
        <v>9.5</v>
      </c>
      <c r="E38" s="11">
        <f>'All Time Table'!E30/'All Time Table'!$B30</f>
        <v>17.875</v>
      </c>
      <c r="F38" s="11">
        <f>'All Time Table'!F30/'All Time Table'!$B30</f>
        <v>38</v>
      </c>
      <c r="G38" s="11">
        <f>'All Time Table'!G30/'All Time Table'!$B30</f>
        <v>39.5</v>
      </c>
      <c r="H38" s="11">
        <f>'All Time Table'!H30/'All Time Table'!$B30</f>
        <v>60.25</v>
      </c>
      <c r="I38" s="11">
        <f>'All Time Table'!I30/'All Time Table'!$B30</f>
        <v>-20.75</v>
      </c>
      <c r="J38" s="11">
        <f>'All Time Table'!J30/'All Time Table'!$B30</f>
        <v>41.375</v>
      </c>
      <c r="K38" s="8">
        <v>36</v>
      </c>
    </row>
    <row r="39" spans="1:11" x14ac:dyDescent="0.15">
      <c r="A39" s="8" t="s">
        <v>81</v>
      </c>
      <c r="B39" s="8">
        <f>COUNTIF('All Years'!$B$2:$B$607,A39)</f>
        <v>8</v>
      </c>
      <c r="C39" s="11">
        <f>'All Time Table'!C31/'All Time Table'!$B31</f>
        <v>10.375</v>
      </c>
      <c r="D39" s="11">
        <f>'All Time Table'!D31/'All Time Table'!$B31</f>
        <v>9.5</v>
      </c>
      <c r="E39" s="11">
        <f>'All Time Table'!E31/'All Time Table'!$B31</f>
        <v>18.125</v>
      </c>
      <c r="F39" s="11">
        <f>'All Time Table'!F31/'All Time Table'!$B31</f>
        <v>38</v>
      </c>
      <c r="G39" s="11">
        <f>'All Time Table'!G31/'All Time Table'!$B31</f>
        <v>37.5</v>
      </c>
      <c r="H39" s="11">
        <f>'All Time Table'!H31/'All Time Table'!$B31</f>
        <v>56.875</v>
      </c>
      <c r="I39" s="11">
        <f>'All Time Table'!I31/'All Time Table'!$B31</f>
        <v>-19.375</v>
      </c>
      <c r="J39" s="11">
        <f>'All Time Table'!J31/'All Time Table'!$B31</f>
        <v>40.625</v>
      </c>
      <c r="K39" s="8">
        <v>37</v>
      </c>
    </row>
    <row r="40" spans="1:11" x14ac:dyDescent="0.15">
      <c r="A40" s="8" t="s">
        <v>18</v>
      </c>
      <c r="B40" s="8">
        <f>COUNTIF('All Years'!$B$2:$B$607,A40)</f>
        <v>10</v>
      </c>
      <c r="C40" s="11">
        <f>'All Time Table'!C25/'All Time Table'!$B25</f>
        <v>9.9</v>
      </c>
      <c r="D40" s="11">
        <f>'All Time Table'!D25/'All Time Table'!$B25</f>
        <v>10.5</v>
      </c>
      <c r="E40" s="11">
        <f>'All Time Table'!E25/'All Time Table'!$B25</f>
        <v>18.8</v>
      </c>
      <c r="F40" s="11">
        <f>'All Time Table'!F25/'All Time Table'!$B25</f>
        <v>39.200000000000003</v>
      </c>
      <c r="G40" s="11">
        <f>'All Time Table'!G25/'All Time Table'!$B25</f>
        <v>41.4</v>
      </c>
      <c r="H40" s="11">
        <f>'All Time Table'!H25/'All Time Table'!$B25</f>
        <v>66.900000000000006</v>
      </c>
      <c r="I40" s="11">
        <f>'All Time Table'!I25/'All Time Table'!$B25</f>
        <v>-25.5</v>
      </c>
      <c r="J40" s="11">
        <f>'All Time Table'!J25/'All Time Table'!$B25</f>
        <v>40.200000000000003</v>
      </c>
      <c r="K40" s="8">
        <v>38</v>
      </c>
    </row>
    <row r="41" spans="1:11" x14ac:dyDescent="0.15">
      <c r="A41" s="8" t="s">
        <v>73</v>
      </c>
      <c r="B41" s="8">
        <f>COUNTIF('All Years'!$B$2:$B$607,A41)</f>
        <v>3</v>
      </c>
      <c r="C41" s="11">
        <f>'All Time Table'!C44/'All Time Table'!$B44</f>
        <v>10.666666666666666</v>
      </c>
      <c r="D41" s="11">
        <f>'All Time Table'!D44/'All Time Table'!$B44</f>
        <v>7.666666666666667</v>
      </c>
      <c r="E41" s="11">
        <f>'All Time Table'!E44/'All Time Table'!$B44</f>
        <v>19.666666666666668</v>
      </c>
      <c r="F41" s="11">
        <f>'All Time Table'!F44/'All Time Table'!$B44</f>
        <v>38</v>
      </c>
      <c r="G41" s="11">
        <f>'All Time Table'!G44/'All Time Table'!$B44</f>
        <v>45.333333333333336</v>
      </c>
      <c r="H41" s="11">
        <f>'All Time Table'!H44/'All Time Table'!$B44</f>
        <v>62</v>
      </c>
      <c r="I41" s="11">
        <f>'All Time Table'!I44/'All Time Table'!$B44</f>
        <v>-16.666666666666668</v>
      </c>
      <c r="J41" s="11">
        <f>'All Time Table'!J44/'All Time Table'!$B44</f>
        <v>39.666666666666664</v>
      </c>
      <c r="K41" s="8">
        <v>39</v>
      </c>
    </row>
    <row r="42" spans="1:11" x14ac:dyDescent="0.15">
      <c r="A42" s="8" t="s">
        <v>49</v>
      </c>
      <c r="B42" s="8">
        <f>COUNTIF('All Years'!$B$2:$B$607,A42)</f>
        <v>7</v>
      </c>
      <c r="C42" s="11">
        <f>'All Time Table'!C37/'All Time Table'!$B37</f>
        <v>9.7142857142857135</v>
      </c>
      <c r="D42" s="11">
        <f>'All Time Table'!D37/'All Time Table'!$B37</f>
        <v>10</v>
      </c>
      <c r="E42" s="11">
        <f>'All Time Table'!E37/'All Time Table'!$B37</f>
        <v>18.285714285714285</v>
      </c>
      <c r="F42" s="11">
        <f>'All Time Table'!F37/'All Time Table'!$B37</f>
        <v>38</v>
      </c>
      <c r="G42" s="11">
        <f>'All Time Table'!G37/'All Time Table'!$B37</f>
        <v>38.714285714285715</v>
      </c>
      <c r="H42" s="11">
        <f>'All Time Table'!H37/'All Time Table'!$B37</f>
        <v>60</v>
      </c>
      <c r="I42" s="11">
        <f>'All Time Table'!I37/'All Time Table'!$B37</f>
        <v>-21.285714285714285</v>
      </c>
      <c r="J42" s="11">
        <f>'All Time Table'!J37/'All Time Table'!$B37</f>
        <v>39.142857142857146</v>
      </c>
      <c r="K42" s="8">
        <v>40</v>
      </c>
    </row>
    <row r="43" spans="1:11" x14ac:dyDescent="0.15">
      <c r="A43" s="8" t="s">
        <v>83</v>
      </c>
      <c r="B43" s="8">
        <f>COUNTIF('All Years'!$B$2:$B$607,A43)</f>
        <v>1</v>
      </c>
      <c r="C43" s="11">
        <f>'All Time Table'!C50/'All Time Table'!$B50</f>
        <v>10</v>
      </c>
      <c r="D43" s="11">
        <f>'All Time Table'!D50/'All Time Table'!$B50</f>
        <v>9</v>
      </c>
      <c r="E43" s="11">
        <f>'All Time Table'!E50/'All Time Table'!$B50</f>
        <v>19</v>
      </c>
      <c r="F43" s="11">
        <f>'All Time Table'!F50/'All Time Table'!$B50</f>
        <v>38</v>
      </c>
      <c r="G43" s="11">
        <f>'All Time Table'!G50/'All Time Table'!$B50</f>
        <v>55</v>
      </c>
      <c r="H43" s="11">
        <f>'All Time Table'!H50/'All Time Table'!$B50</f>
        <v>78</v>
      </c>
      <c r="I43" s="11">
        <f>'All Time Table'!I50/'All Time Table'!$B50</f>
        <v>-23</v>
      </c>
      <c r="J43" s="11">
        <f>'All Time Table'!J50/'All Time Table'!$B50</f>
        <v>39</v>
      </c>
      <c r="K43" s="8">
        <v>41</v>
      </c>
    </row>
    <row r="44" spans="1:11" x14ac:dyDescent="0.15">
      <c r="A44" s="8" t="s">
        <v>50</v>
      </c>
      <c r="B44" s="8">
        <f>COUNTIF('All Years'!$B$2:$B$607,A44)</f>
        <v>16</v>
      </c>
      <c r="C44" s="11">
        <f>'All Time Table'!C19/'All Time Table'!$B19</f>
        <v>9.5625</v>
      </c>
      <c r="D44" s="11">
        <f>'All Time Table'!D19/'All Time Table'!$B19</f>
        <v>9.9375</v>
      </c>
      <c r="E44" s="11">
        <f>'All Time Table'!E19/'All Time Table'!$B19</f>
        <v>18.5</v>
      </c>
      <c r="F44" s="11">
        <f>'All Time Table'!F19/'All Time Table'!$B19</f>
        <v>38</v>
      </c>
      <c r="G44" s="11">
        <f>'All Time Table'!G19/'All Time Table'!$B19</f>
        <v>38.25</v>
      </c>
      <c r="H44" s="11">
        <f>'All Time Table'!H19/'All Time Table'!$B19</f>
        <v>56.5</v>
      </c>
      <c r="I44" s="11">
        <f>'All Time Table'!I19/'All Time Table'!$B19</f>
        <v>-18.25</v>
      </c>
      <c r="J44" s="11">
        <f>'All Time Table'!J19/'All Time Table'!$B19</f>
        <v>38.625</v>
      </c>
      <c r="K44" s="8">
        <v>42</v>
      </c>
    </row>
    <row r="45" spans="1:11" x14ac:dyDescent="0.15">
      <c r="A45" s="8" t="s">
        <v>60</v>
      </c>
      <c r="B45" s="8">
        <f>COUNTIF('All Years'!$B$2:$B$607,A45)</f>
        <v>13</v>
      </c>
      <c r="C45" s="11">
        <f>'All Time Table'!C22/'All Time Table'!$B22</f>
        <v>9</v>
      </c>
      <c r="D45" s="11">
        <f>'All Time Table'!D22/'All Time Table'!$B22</f>
        <v>10.692307692307692</v>
      </c>
      <c r="E45" s="11">
        <f>'All Time Table'!E22/'All Time Table'!$B22</f>
        <v>18.307692307692307</v>
      </c>
      <c r="F45" s="11">
        <f>'All Time Table'!F22/'All Time Table'!$B22</f>
        <v>38</v>
      </c>
      <c r="G45" s="11">
        <f>'All Time Table'!G22/'All Time Table'!$B22</f>
        <v>39.307692307692307</v>
      </c>
      <c r="H45" s="11">
        <f>'All Time Table'!H22/'All Time Table'!$B22</f>
        <v>59.384615384615387</v>
      </c>
      <c r="I45" s="11">
        <f>'All Time Table'!I22/'All Time Table'!$B22</f>
        <v>-20.076923076923077</v>
      </c>
      <c r="J45" s="11">
        <f>'All Time Table'!J22/'All Time Table'!$B22</f>
        <v>37.692307692307693</v>
      </c>
      <c r="K45" s="8">
        <v>43</v>
      </c>
    </row>
    <row r="46" spans="1:11" x14ac:dyDescent="0.15">
      <c r="A46" s="8" t="s">
        <v>56</v>
      </c>
      <c r="B46" s="8">
        <f>COUNTIF('All Years'!$B$2:$B$607,A46)</f>
        <v>8</v>
      </c>
      <c r="C46" s="11">
        <f>'All Time Table'!C36/'All Time Table'!$B36</f>
        <v>9.125</v>
      </c>
      <c r="D46" s="11">
        <f>'All Time Table'!D36/'All Time Table'!$B36</f>
        <v>8.25</v>
      </c>
      <c r="E46" s="11">
        <f>'All Time Table'!E36/'All Time Table'!$B36</f>
        <v>20.625</v>
      </c>
      <c r="F46" s="11">
        <f>'All Time Table'!F36/'All Time Table'!$B36</f>
        <v>38</v>
      </c>
      <c r="G46" s="11">
        <f>'All Time Table'!G36/'All Time Table'!$B36</f>
        <v>38.75</v>
      </c>
      <c r="H46" s="11">
        <f>'All Time Table'!H36/'All Time Table'!$B36</f>
        <v>64.75</v>
      </c>
      <c r="I46" s="11">
        <f>'All Time Table'!I36/'All Time Table'!$B36</f>
        <v>-26</v>
      </c>
      <c r="J46" s="11">
        <f>'All Time Table'!J36/'All Time Table'!$B36</f>
        <v>35.625</v>
      </c>
      <c r="K46" s="8">
        <v>44</v>
      </c>
    </row>
    <row r="47" spans="1:11" x14ac:dyDescent="0.15">
      <c r="A47" s="8" t="s">
        <v>53</v>
      </c>
      <c r="B47" s="8">
        <f>COUNTIF('All Years'!$B$2:$B$607,A47)</f>
        <v>1</v>
      </c>
      <c r="C47" s="11">
        <f>'All Time Table'!C51/'All Time Table'!$B51</f>
        <v>10</v>
      </c>
      <c r="D47" s="11">
        <f>'All Time Table'!D51/'All Time Table'!$B51</f>
        <v>5</v>
      </c>
      <c r="E47" s="11">
        <f>'All Time Table'!E51/'All Time Table'!$B51</f>
        <v>23</v>
      </c>
      <c r="F47" s="11">
        <f>'All Time Table'!F51/'All Time Table'!$B51</f>
        <v>38</v>
      </c>
      <c r="G47" s="11">
        <f>'All Time Table'!G51/'All Time Table'!$B51</f>
        <v>37</v>
      </c>
      <c r="H47" s="11">
        <f>'All Time Table'!H51/'All Time Table'!$B51</f>
        <v>82</v>
      </c>
      <c r="I47" s="11">
        <f>'All Time Table'!I51/'All Time Table'!$B51</f>
        <v>-45</v>
      </c>
      <c r="J47" s="11">
        <f>'All Time Table'!J51/'All Time Table'!$B51</f>
        <v>35</v>
      </c>
      <c r="K47" s="8">
        <v>45</v>
      </c>
    </row>
    <row r="48" spans="1:11" x14ac:dyDescent="0.15">
      <c r="A48" s="8" t="s">
        <v>78</v>
      </c>
      <c r="B48" s="8">
        <f>COUNTIF('All Years'!$B$2:$B$607,A48)</f>
        <v>5</v>
      </c>
      <c r="C48" s="11">
        <f>'All Time Table'!C43/'All Time Table'!$B43</f>
        <v>8.1999999999999993</v>
      </c>
      <c r="D48" s="11">
        <f>'All Time Table'!D43/'All Time Table'!$B43</f>
        <v>9.6</v>
      </c>
      <c r="E48" s="11">
        <f>'All Time Table'!E43/'All Time Table'!$B43</f>
        <v>20.2</v>
      </c>
      <c r="F48" s="11">
        <f>'All Time Table'!F43/'All Time Table'!$B43</f>
        <v>38</v>
      </c>
      <c r="G48" s="11">
        <f>'All Time Table'!G43/'All Time Table'!$B43</f>
        <v>36.200000000000003</v>
      </c>
      <c r="H48" s="11">
        <f>'All Time Table'!H43/'All Time Table'!$B43</f>
        <v>64.599999999999994</v>
      </c>
      <c r="I48" s="11">
        <f>'All Time Table'!I43/'All Time Table'!$B43</f>
        <v>-28.4</v>
      </c>
      <c r="J48" s="11">
        <f>'All Time Table'!J43/'All Time Table'!$B43</f>
        <v>34.200000000000003</v>
      </c>
      <c r="K48" s="8">
        <v>46</v>
      </c>
    </row>
    <row r="49" spans="1:11" x14ac:dyDescent="0.15">
      <c r="A49" s="8" t="s">
        <v>102</v>
      </c>
      <c r="B49" s="8">
        <f>COUNTIF('All Years'!$B$2:$B$607,A49)</f>
        <v>2</v>
      </c>
      <c r="C49" s="11">
        <f>'All Time Table'!C46/'All Time Table'!$B46</f>
        <v>8.5</v>
      </c>
      <c r="D49" s="11">
        <f>'All Time Table'!D46/'All Time Table'!$B46</f>
        <v>6.5</v>
      </c>
      <c r="E49" s="11">
        <f>'All Time Table'!E46/'All Time Table'!$B46</f>
        <v>23</v>
      </c>
      <c r="F49" s="11">
        <f>'All Time Table'!F46/'All Time Table'!$B46</f>
        <v>38</v>
      </c>
      <c r="G49" s="11">
        <f>'All Time Table'!G46/'All Time Table'!$B46</f>
        <v>33</v>
      </c>
      <c r="H49" s="11">
        <f>'All Time Table'!H46/'All Time Table'!$B46</f>
        <v>71.5</v>
      </c>
      <c r="I49" s="11">
        <f>'All Time Table'!I46/'All Time Table'!$B46</f>
        <v>-38.5</v>
      </c>
      <c r="J49" s="11">
        <f>'All Time Table'!J46/'All Time Table'!$B46</f>
        <v>32</v>
      </c>
      <c r="K49" s="8">
        <v>47</v>
      </c>
    </row>
    <row r="50" spans="1:11" x14ac:dyDescent="0.15">
      <c r="A50" s="8" t="s">
        <v>57</v>
      </c>
      <c r="B50" s="8">
        <f>COUNTIF('All Years'!$B$2:$B$607,A50)</f>
        <v>2</v>
      </c>
      <c r="C50" s="11">
        <f>'All Time Table'!C47/'All Time Table'!$B47</f>
        <v>7</v>
      </c>
      <c r="D50" s="11">
        <f>'All Time Table'!D47/'All Time Table'!$B47</f>
        <v>10</v>
      </c>
      <c r="E50" s="11">
        <f>'All Time Table'!E47/'All Time Table'!$B47</f>
        <v>21</v>
      </c>
      <c r="F50" s="11">
        <f>'All Time Table'!F47/'All Time Table'!$B47</f>
        <v>38</v>
      </c>
      <c r="G50" s="11">
        <f>'All Time Table'!G47/'All Time Table'!$B47</f>
        <v>34</v>
      </c>
      <c r="H50" s="11">
        <f>'All Time Table'!H47/'All Time Table'!$B47</f>
        <v>69</v>
      </c>
      <c r="I50" s="11">
        <f>'All Time Table'!I47/'All Time Table'!$B47</f>
        <v>-35</v>
      </c>
      <c r="J50" s="11">
        <f>'All Time Table'!J47/'All Time Table'!$B47</f>
        <v>31</v>
      </c>
      <c r="K50" s="8">
        <v>48</v>
      </c>
    </row>
    <row r="51" spans="1:11" x14ac:dyDescent="0.15">
      <c r="A51" s="8" t="s">
        <v>30</v>
      </c>
      <c r="B51" s="8">
        <f>COUNTIF('All Years'!$B$2:$B$607,A51)</f>
        <v>1</v>
      </c>
      <c r="C51" s="11">
        <f>'All Time Table'!C52/'All Time Table'!$B52</f>
        <v>5</v>
      </c>
      <c r="D51" s="11">
        <f>'All Time Table'!D52/'All Time Table'!$B52</f>
        <v>15</v>
      </c>
      <c r="E51" s="11">
        <f>'All Time Table'!E52/'All Time Table'!$B52</f>
        <v>22</v>
      </c>
      <c r="F51" s="11">
        <f>'All Time Table'!F52/'All Time Table'!$B52</f>
        <v>42</v>
      </c>
      <c r="G51" s="11">
        <f>'All Time Table'!G52/'All Time Table'!$B52</f>
        <v>47</v>
      </c>
      <c r="H51" s="11">
        <f>'All Time Table'!H52/'All Time Table'!$B52</f>
        <v>100</v>
      </c>
      <c r="I51" s="11">
        <f>'All Time Table'!I52/'All Time Table'!$B52</f>
        <v>-53</v>
      </c>
      <c r="J51" s="11">
        <f>'All Time Table'!J52/'All Time Table'!$B52</f>
        <v>30</v>
      </c>
      <c r="K51" s="8">
        <v>49</v>
      </c>
    </row>
    <row r="52" spans="1:11" x14ac:dyDescent="0.15">
      <c r="A52" s="8" t="s">
        <v>106</v>
      </c>
      <c r="B52" s="8">
        <f>COUNTIF('All Years'!$B$2:$B$607,A52)</f>
        <v>2</v>
      </c>
      <c r="C52" s="11">
        <f>'All Time Table'!C48/'All Time Table'!$B48</f>
        <v>6</v>
      </c>
      <c r="D52" s="11">
        <f>'All Time Table'!D48/'All Time Table'!$B48</f>
        <v>8.5</v>
      </c>
      <c r="E52" s="11">
        <f>'All Time Table'!E48/'All Time Table'!$B48</f>
        <v>23.5</v>
      </c>
      <c r="F52" s="11">
        <f>'All Time Table'!F48/'All Time Table'!$B48</f>
        <v>38</v>
      </c>
      <c r="G52" s="11">
        <f>'All Time Table'!G48/'All Time Table'!$B48</f>
        <v>25</v>
      </c>
      <c r="H52" s="11">
        <f>'All Time Table'!H48/'All Time Table'!$B48</f>
        <v>67</v>
      </c>
      <c r="I52" s="11">
        <f>'All Time Table'!I48/'All Time Table'!$B48</f>
        <v>-42</v>
      </c>
      <c r="J52" s="11">
        <f>'All Time Table'!J48/'All Time Table'!$B48</f>
        <v>26.5</v>
      </c>
      <c r="K52" s="8">
        <v>50</v>
      </c>
    </row>
    <row r="53" spans="1:11" ht="14" x14ac:dyDescent="0.15">
      <c r="A53"/>
      <c r="B53"/>
    </row>
    <row r="54" spans="1:11" ht="14" x14ac:dyDescent="0.15">
      <c r="A54"/>
      <c r="B54"/>
    </row>
    <row r="55" spans="1:11" ht="14" x14ac:dyDescent="0.15">
      <c r="A55"/>
      <c r="B55"/>
    </row>
    <row r="56" spans="1:11" ht="14" x14ac:dyDescent="0.15">
      <c r="A56"/>
      <c r="B56"/>
    </row>
    <row r="57" spans="1:11" ht="14" x14ac:dyDescent="0.15">
      <c r="A57"/>
      <c r="B57"/>
    </row>
    <row r="58" spans="1:11" ht="14" x14ac:dyDescent="0.15">
      <c r="A58"/>
      <c r="B58"/>
    </row>
    <row r="59" spans="1:11" ht="14" x14ac:dyDescent="0.15">
      <c r="A59"/>
      <c r="B59"/>
    </row>
    <row r="60" spans="1:11" ht="14" x14ac:dyDescent="0.15">
      <c r="A60"/>
      <c r="B60"/>
    </row>
    <row r="61" spans="1:11" ht="14" x14ac:dyDescent="0.15">
      <c r="A61"/>
      <c r="B61"/>
    </row>
    <row r="62" spans="1:11" ht="14" x14ac:dyDescent="0.15">
      <c r="A62"/>
      <c r="B62"/>
    </row>
    <row r="63" spans="1:11" ht="14" x14ac:dyDescent="0.15">
      <c r="A63"/>
      <c r="B63"/>
    </row>
    <row r="64" spans="1:11" ht="14" x14ac:dyDescent="0.15">
      <c r="A64"/>
      <c r="B64"/>
    </row>
    <row r="65" spans="1:2" ht="14" x14ac:dyDescent="0.15">
      <c r="A65"/>
      <c r="B65"/>
    </row>
    <row r="66" spans="1:2" ht="14" x14ac:dyDescent="0.15">
      <c r="A66"/>
      <c r="B66"/>
    </row>
    <row r="67" spans="1:2" ht="14" x14ac:dyDescent="0.15">
      <c r="A67"/>
      <c r="B67"/>
    </row>
    <row r="68" spans="1:2" ht="14" x14ac:dyDescent="0.15">
      <c r="A68"/>
      <c r="B68"/>
    </row>
    <row r="69" spans="1:2" ht="14" x14ac:dyDescent="0.15">
      <c r="A69"/>
      <c r="B69"/>
    </row>
    <row r="70" spans="1:2" ht="14" x14ac:dyDescent="0.15">
      <c r="A70"/>
      <c r="B70"/>
    </row>
    <row r="71" spans="1:2" ht="14" x14ac:dyDescent="0.15">
      <c r="A71"/>
      <c r="B71"/>
    </row>
    <row r="72" spans="1:2" ht="14" x14ac:dyDescent="0.15">
      <c r="A72"/>
      <c r="B72"/>
    </row>
    <row r="73" spans="1:2" ht="14" x14ac:dyDescent="0.15">
      <c r="A73"/>
      <c r="B73"/>
    </row>
    <row r="74" spans="1:2" ht="14" x14ac:dyDescent="0.15">
      <c r="A74"/>
      <c r="B74"/>
    </row>
    <row r="75" spans="1:2" ht="14" x14ac:dyDescent="0.15">
      <c r="A75"/>
      <c r="B75"/>
    </row>
    <row r="76" spans="1:2" ht="14" x14ac:dyDescent="0.15">
      <c r="A76"/>
      <c r="B76"/>
    </row>
    <row r="77" spans="1:2" ht="14" x14ac:dyDescent="0.15">
      <c r="A77"/>
      <c r="B77"/>
    </row>
    <row r="78" spans="1:2" ht="14" x14ac:dyDescent="0.15">
      <c r="A78"/>
      <c r="B78"/>
    </row>
    <row r="79" spans="1:2" ht="14" x14ac:dyDescent="0.15">
      <c r="A79"/>
      <c r="B79"/>
    </row>
    <row r="80" spans="1:2" ht="14" x14ac:dyDescent="0.15">
      <c r="A80"/>
      <c r="B80"/>
    </row>
    <row r="81" spans="1:2" ht="14" x14ac:dyDescent="0.15">
      <c r="A81"/>
      <c r="B81"/>
    </row>
    <row r="82" spans="1:2" ht="14" x14ac:dyDescent="0.15">
      <c r="A82"/>
      <c r="B82"/>
    </row>
    <row r="83" spans="1:2" ht="14" x14ac:dyDescent="0.15">
      <c r="A83"/>
      <c r="B83"/>
    </row>
    <row r="84" spans="1:2" ht="14" x14ac:dyDescent="0.15">
      <c r="A84"/>
      <c r="B84"/>
    </row>
    <row r="85" spans="1:2" ht="14" x14ac:dyDescent="0.15">
      <c r="A85"/>
      <c r="B85"/>
    </row>
    <row r="86" spans="1:2" ht="14" x14ac:dyDescent="0.15">
      <c r="A86"/>
      <c r="B86"/>
    </row>
    <row r="87" spans="1:2" ht="14" x14ac:dyDescent="0.15">
      <c r="A87"/>
      <c r="B87"/>
    </row>
    <row r="88" spans="1:2" ht="14" x14ac:dyDescent="0.15">
      <c r="A88"/>
      <c r="B88"/>
    </row>
    <row r="89" spans="1:2" ht="14" x14ac:dyDescent="0.15">
      <c r="A89"/>
      <c r="B89"/>
    </row>
    <row r="90" spans="1:2" ht="14" x14ac:dyDescent="0.15">
      <c r="A90"/>
      <c r="B90"/>
    </row>
    <row r="91" spans="1:2" ht="14" x14ac:dyDescent="0.15">
      <c r="A91"/>
      <c r="B91"/>
    </row>
    <row r="92" spans="1:2" ht="14" x14ac:dyDescent="0.15">
      <c r="A92"/>
      <c r="B92"/>
    </row>
    <row r="93" spans="1:2" ht="14" x14ac:dyDescent="0.15">
      <c r="A93"/>
      <c r="B93"/>
    </row>
    <row r="94" spans="1:2" ht="14" x14ac:dyDescent="0.15">
      <c r="A94"/>
      <c r="B94"/>
    </row>
    <row r="95" spans="1:2" ht="14" x14ac:dyDescent="0.15">
      <c r="A95"/>
      <c r="B95"/>
    </row>
    <row r="96" spans="1:2" ht="14" x14ac:dyDescent="0.15">
      <c r="A96"/>
      <c r="B96"/>
    </row>
    <row r="97" spans="1:2" ht="14" x14ac:dyDescent="0.15">
      <c r="A97"/>
      <c r="B97"/>
    </row>
    <row r="98" spans="1:2" ht="14" x14ac:dyDescent="0.15">
      <c r="A98"/>
      <c r="B98"/>
    </row>
    <row r="99" spans="1:2" ht="14" x14ac:dyDescent="0.15">
      <c r="A99"/>
      <c r="B99"/>
    </row>
    <row r="100" spans="1:2" ht="14" x14ac:dyDescent="0.15">
      <c r="A100"/>
      <c r="B100"/>
    </row>
    <row r="101" spans="1:2" ht="14" x14ac:dyDescent="0.15">
      <c r="A101"/>
      <c r="B101"/>
    </row>
    <row r="102" spans="1:2" ht="14" x14ac:dyDescent="0.15">
      <c r="A102"/>
      <c r="B102"/>
    </row>
    <row r="103" spans="1:2" ht="14" x14ac:dyDescent="0.15">
      <c r="A103"/>
      <c r="B103"/>
    </row>
    <row r="104" spans="1:2" ht="14" x14ac:dyDescent="0.15">
      <c r="A104"/>
      <c r="B104"/>
    </row>
    <row r="105" spans="1:2" ht="14" x14ac:dyDescent="0.15">
      <c r="A105"/>
      <c r="B105"/>
    </row>
    <row r="106" spans="1:2" ht="14" x14ac:dyDescent="0.15">
      <c r="A106"/>
      <c r="B106"/>
    </row>
    <row r="107" spans="1:2" ht="14" x14ac:dyDescent="0.15">
      <c r="A107"/>
      <c r="B107"/>
    </row>
    <row r="108" spans="1:2" ht="14" x14ac:dyDescent="0.15">
      <c r="A108"/>
      <c r="B108"/>
    </row>
    <row r="109" spans="1:2" ht="14" x14ac:dyDescent="0.15">
      <c r="A109"/>
      <c r="B109"/>
    </row>
    <row r="110" spans="1:2" ht="14" x14ac:dyDescent="0.15">
      <c r="A110"/>
      <c r="B110"/>
    </row>
    <row r="111" spans="1:2" ht="14" x14ac:dyDescent="0.15">
      <c r="A111"/>
      <c r="B111"/>
    </row>
    <row r="112" spans="1:2" ht="14" x14ac:dyDescent="0.15">
      <c r="A112"/>
      <c r="B112"/>
    </row>
    <row r="113" spans="1:2" ht="14" x14ac:dyDescent="0.15">
      <c r="A113"/>
      <c r="B113"/>
    </row>
    <row r="114" spans="1:2" ht="14" x14ac:dyDescent="0.15">
      <c r="A114"/>
      <c r="B114"/>
    </row>
    <row r="115" spans="1:2" ht="14" x14ac:dyDescent="0.15">
      <c r="A115"/>
      <c r="B115"/>
    </row>
    <row r="116" spans="1:2" ht="14" x14ac:dyDescent="0.15">
      <c r="A116"/>
      <c r="B116"/>
    </row>
    <row r="117" spans="1:2" ht="14" x14ac:dyDescent="0.15">
      <c r="A117"/>
      <c r="B117"/>
    </row>
    <row r="118" spans="1:2" ht="14" x14ac:dyDescent="0.15">
      <c r="A118"/>
      <c r="B118"/>
    </row>
    <row r="119" spans="1:2" ht="14" x14ac:dyDescent="0.15">
      <c r="A119"/>
      <c r="B119"/>
    </row>
    <row r="120" spans="1:2" ht="14" x14ac:dyDescent="0.15">
      <c r="A120"/>
      <c r="B120"/>
    </row>
    <row r="121" spans="1:2" ht="14" x14ac:dyDescent="0.15">
      <c r="A121"/>
      <c r="B121"/>
    </row>
    <row r="122" spans="1:2" ht="14" x14ac:dyDescent="0.15">
      <c r="A122"/>
      <c r="B122"/>
    </row>
    <row r="123" spans="1:2" ht="14" x14ac:dyDescent="0.15">
      <c r="A123"/>
      <c r="B123"/>
    </row>
    <row r="124" spans="1:2" ht="14" x14ac:dyDescent="0.15">
      <c r="A124"/>
      <c r="B124"/>
    </row>
    <row r="125" spans="1:2" ht="14" x14ac:dyDescent="0.15">
      <c r="A125"/>
      <c r="B125"/>
    </row>
    <row r="126" spans="1:2" ht="14" x14ac:dyDescent="0.15">
      <c r="A126"/>
      <c r="B126"/>
    </row>
    <row r="127" spans="1:2" ht="14" x14ac:dyDescent="0.15">
      <c r="A127"/>
      <c r="B127"/>
    </row>
    <row r="128" spans="1:2" ht="14" x14ac:dyDescent="0.15">
      <c r="A128"/>
      <c r="B128"/>
    </row>
    <row r="129" spans="1:2" ht="14" x14ac:dyDescent="0.15">
      <c r="A129"/>
      <c r="B129"/>
    </row>
    <row r="130" spans="1:2" ht="14" x14ac:dyDescent="0.15">
      <c r="A130"/>
      <c r="B130"/>
    </row>
    <row r="131" spans="1:2" ht="14" x14ac:dyDescent="0.15">
      <c r="A131"/>
      <c r="B131"/>
    </row>
    <row r="132" spans="1:2" ht="14" x14ac:dyDescent="0.15">
      <c r="A132"/>
      <c r="B132"/>
    </row>
    <row r="133" spans="1:2" ht="14" x14ac:dyDescent="0.15">
      <c r="A133"/>
      <c r="B133"/>
    </row>
    <row r="134" spans="1:2" ht="14" x14ac:dyDescent="0.15">
      <c r="A134"/>
      <c r="B134"/>
    </row>
    <row r="135" spans="1:2" ht="14" x14ac:dyDescent="0.15">
      <c r="A135"/>
      <c r="B135"/>
    </row>
    <row r="136" spans="1:2" ht="14" x14ac:dyDescent="0.15">
      <c r="A136"/>
      <c r="B136"/>
    </row>
    <row r="137" spans="1:2" ht="14" x14ac:dyDescent="0.15">
      <c r="A137"/>
      <c r="B137"/>
    </row>
    <row r="138" spans="1:2" ht="14" x14ac:dyDescent="0.15">
      <c r="A138"/>
      <c r="B138"/>
    </row>
    <row r="139" spans="1:2" ht="14" x14ac:dyDescent="0.15">
      <c r="A139"/>
      <c r="B139"/>
    </row>
    <row r="140" spans="1:2" ht="14" x14ac:dyDescent="0.15">
      <c r="A140"/>
      <c r="B140"/>
    </row>
    <row r="141" spans="1:2" ht="14" x14ac:dyDescent="0.15">
      <c r="A141"/>
      <c r="B141"/>
    </row>
    <row r="142" spans="1:2" ht="14" x14ac:dyDescent="0.15">
      <c r="A142"/>
      <c r="B142"/>
    </row>
    <row r="143" spans="1:2" ht="14" x14ac:dyDescent="0.15">
      <c r="A143"/>
      <c r="B143"/>
    </row>
    <row r="144" spans="1:2" ht="14" x14ac:dyDescent="0.15">
      <c r="A144"/>
      <c r="B144"/>
    </row>
    <row r="145" spans="1:2" ht="14" x14ac:dyDescent="0.15">
      <c r="A145"/>
      <c r="B145"/>
    </row>
    <row r="146" spans="1:2" ht="14" x14ac:dyDescent="0.15">
      <c r="A146"/>
      <c r="B146"/>
    </row>
    <row r="147" spans="1:2" ht="14" x14ac:dyDescent="0.15">
      <c r="A147"/>
      <c r="B147"/>
    </row>
    <row r="148" spans="1:2" ht="14" x14ac:dyDescent="0.15">
      <c r="A148"/>
      <c r="B148"/>
    </row>
    <row r="149" spans="1:2" ht="14" x14ac:dyDescent="0.15">
      <c r="A149"/>
      <c r="B149"/>
    </row>
    <row r="150" spans="1:2" ht="14" x14ac:dyDescent="0.15">
      <c r="A150"/>
      <c r="B150"/>
    </row>
    <row r="151" spans="1:2" ht="14" x14ac:dyDescent="0.15">
      <c r="A151"/>
      <c r="B151"/>
    </row>
    <row r="152" spans="1:2" ht="14" x14ac:dyDescent="0.15">
      <c r="A152"/>
      <c r="B152"/>
    </row>
    <row r="153" spans="1:2" ht="14" x14ac:dyDescent="0.15">
      <c r="A153"/>
      <c r="B153"/>
    </row>
    <row r="154" spans="1:2" ht="14" x14ac:dyDescent="0.15">
      <c r="A154"/>
      <c r="B154"/>
    </row>
    <row r="155" spans="1:2" ht="14" x14ac:dyDescent="0.15">
      <c r="A155"/>
      <c r="B155"/>
    </row>
    <row r="156" spans="1:2" ht="14" x14ac:dyDescent="0.15">
      <c r="A156"/>
      <c r="B156"/>
    </row>
    <row r="157" spans="1:2" ht="14" x14ac:dyDescent="0.15">
      <c r="A157"/>
      <c r="B157"/>
    </row>
    <row r="158" spans="1:2" ht="14" x14ac:dyDescent="0.15">
      <c r="A158"/>
      <c r="B158"/>
    </row>
    <row r="159" spans="1:2" ht="14" x14ac:dyDescent="0.15">
      <c r="A159"/>
      <c r="B159"/>
    </row>
    <row r="160" spans="1:2" ht="14" x14ac:dyDescent="0.15">
      <c r="A160"/>
      <c r="B160"/>
    </row>
    <row r="161" spans="1:2" ht="14" x14ac:dyDescent="0.15">
      <c r="A161"/>
      <c r="B161"/>
    </row>
    <row r="162" spans="1:2" ht="14" x14ac:dyDescent="0.15">
      <c r="A162"/>
      <c r="B162"/>
    </row>
    <row r="163" spans="1:2" ht="14" x14ac:dyDescent="0.15">
      <c r="A163"/>
      <c r="B163"/>
    </row>
    <row r="164" spans="1:2" ht="14" x14ac:dyDescent="0.15">
      <c r="A164"/>
      <c r="B164"/>
    </row>
    <row r="165" spans="1:2" ht="14" x14ac:dyDescent="0.15">
      <c r="A165"/>
      <c r="B165"/>
    </row>
    <row r="166" spans="1:2" ht="14" x14ac:dyDescent="0.15">
      <c r="A166"/>
      <c r="B166"/>
    </row>
    <row r="167" spans="1:2" ht="14" x14ac:dyDescent="0.15">
      <c r="A167"/>
      <c r="B167"/>
    </row>
    <row r="168" spans="1:2" ht="14" x14ac:dyDescent="0.15">
      <c r="A168"/>
      <c r="B168"/>
    </row>
    <row r="169" spans="1:2" ht="14" x14ac:dyDescent="0.15">
      <c r="A169"/>
      <c r="B169"/>
    </row>
    <row r="170" spans="1:2" ht="14" x14ac:dyDescent="0.15">
      <c r="A170"/>
      <c r="B170"/>
    </row>
    <row r="171" spans="1:2" ht="14" x14ac:dyDescent="0.15">
      <c r="A171"/>
      <c r="B171"/>
    </row>
    <row r="172" spans="1:2" ht="14" x14ac:dyDescent="0.15">
      <c r="A172"/>
      <c r="B172"/>
    </row>
    <row r="173" spans="1:2" ht="14" x14ac:dyDescent="0.15">
      <c r="A173"/>
      <c r="B173"/>
    </row>
    <row r="174" spans="1:2" ht="14" x14ac:dyDescent="0.15">
      <c r="A174"/>
      <c r="B174"/>
    </row>
    <row r="175" spans="1:2" ht="14" x14ac:dyDescent="0.15">
      <c r="A175"/>
      <c r="B175"/>
    </row>
    <row r="176" spans="1:2" ht="14" x14ac:dyDescent="0.15">
      <c r="A176"/>
      <c r="B176"/>
    </row>
    <row r="177" spans="1:2" ht="14" x14ac:dyDescent="0.15">
      <c r="A177"/>
      <c r="B177"/>
    </row>
    <row r="178" spans="1:2" ht="14" x14ac:dyDescent="0.15">
      <c r="A178"/>
      <c r="B178"/>
    </row>
    <row r="179" spans="1:2" ht="14" x14ac:dyDescent="0.15">
      <c r="A179"/>
      <c r="B179"/>
    </row>
    <row r="180" spans="1:2" ht="14" x14ac:dyDescent="0.15">
      <c r="A180"/>
      <c r="B180"/>
    </row>
    <row r="181" spans="1:2" ht="14" x14ac:dyDescent="0.15">
      <c r="A181"/>
      <c r="B181"/>
    </row>
    <row r="182" spans="1:2" ht="14" x14ac:dyDescent="0.15">
      <c r="A182"/>
      <c r="B182"/>
    </row>
    <row r="183" spans="1:2" ht="14" x14ac:dyDescent="0.15">
      <c r="A183"/>
      <c r="B183"/>
    </row>
    <row r="184" spans="1:2" ht="14" x14ac:dyDescent="0.15">
      <c r="A184"/>
      <c r="B184"/>
    </row>
    <row r="185" spans="1:2" ht="14" x14ac:dyDescent="0.15">
      <c r="A185"/>
      <c r="B185"/>
    </row>
    <row r="186" spans="1:2" ht="14" x14ac:dyDescent="0.15">
      <c r="A186"/>
      <c r="B186"/>
    </row>
    <row r="187" spans="1:2" ht="14" x14ac:dyDescent="0.15">
      <c r="A187"/>
      <c r="B187"/>
    </row>
    <row r="188" spans="1:2" ht="14" x14ac:dyDescent="0.15">
      <c r="A188"/>
      <c r="B188"/>
    </row>
    <row r="189" spans="1:2" ht="14" x14ac:dyDescent="0.15">
      <c r="A189"/>
      <c r="B189"/>
    </row>
    <row r="190" spans="1:2" ht="14" x14ac:dyDescent="0.15">
      <c r="A190"/>
      <c r="B190"/>
    </row>
    <row r="191" spans="1:2" ht="14" x14ac:dyDescent="0.15">
      <c r="A191"/>
      <c r="B191"/>
    </row>
    <row r="192" spans="1:2" ht="14" x14ac:dyDescent="0.15">
      <c r="A192"/>
      <c r="B192"/>
    </row>
    <row r="193" spans="1:2" ht="14" x14ac:dyDescent="0.15">
      <c r="A193"/>
      <c r="B193"/>
    </row>
    <row r="194" spans="1:2" ht="14" x14ac:dyDescent="0.15">
      <c r="A194"/>
      <c r="B194"/>
    </row>
    <row r="195" spans="1:2" ht="14" x14ac:dyDescent="0.15">
      <c r="A195"/>
      <c r="B195"/>
    </row>
    <row r="196" spans="1:2" ht="14" x14ac:dyDescent="0.15">
      <c r="A196"/>
      <c r="B196"/>
    </row>
    <row r="197" spans="1:2" ht="14" x14ac:dyDescent="0.15">
      <c r="A197"/>
      <c r="B197"/>
    </row>
    <row r="198" spans="1:2" ht="14" x14ac:dyDescent="0.15">
      <c r="A198"/>
      <c r="B198"/>
    </row>
    <row r="199" spans="1:2" ht="14" x14ac:dyDescent="0.15">
      <c r="A199"/>
      <c r="B199"/>
    </row>
    <row r="200" spans="1:2" ht="14" x14ac:dyDescent="0.15">
      <c r="A200"/>
      <c r="B200"/>
    </row>
    <row r="201" spans="1:2" ht="14" x14ac:dyDescent="0.15">
      <c r="A201"/>
      <c r="B201"/>
    </row>
    <row r="202" spans="1:2" ht="14" x14ac:dyDescent="0.15">
      <c r="A202"/>
      <c r="B202"/>
    </row>
    <row r="203" spans="1:2" ht="14" x14ac:dyDescent="0.15">
      <c r="A203"/>
      <c r="B203"/>
    </row>
    <row r="204" spans="1:2" ht="14" x14ac:dyDescent="0.15">
      <c r="A204"/>
      <c r="B204"/>
    </row>
    <row r="205" spans="1:2" ht="14" x14ac:dyDescent="0.15">
      <c r="A205"/>
      <c r="B205"/>
    </row>
    <row r="206" spans="1:2" ht="14" x14ac:dyDescent="0.15">
      <c r="A206"/>
      <c r="B206"/>
    </row>
    <row r="207" spans="1:2" ht="14" x14ac:dyDescent="0.15">
      <c r="A207"/>
      <c r="B207"/>
    </row>
    <row r="208" spans="1:2" ht="14" x14ac:dyDescent="0.15">
      <c r="A208"/>
      <c r="B208"/>
    </row>
    <row r="209" spans="1:2" ht="14" x14ac:dyDescent="0.15">
      <c r="A209"/>
      <c r="B209"/>
    </row>
    <row r="210" spans="1:2" ht="14" x14ac:dyDescent="0.15">
      <c r="A210"/>
      <c r="B210"/>
    </row>
    <row r="211" spans="1:2" ht="14" x14ac:dyDescent="0.15">
      <c r="A211"/>
      <c r="B211"/>
    </row>
    <row r="212" spans="1:2" ht="14" x14ac:dyDescent="0.15">
      <c r="A212"/>
      <c r="B212"/>
    </row>
    <row r="213" spans="1:2" ht="14" x14ac:dyDescent="0.15">
      <c r="A213"/>
      <c r="B213"/>
    </row>
    <row r="214" spans="1:2" ht="14" x14ac:dyDescent="0.15">
      <c r="A214"/>
      <c r="B214"/>
    </row>
    <row r="215" spans="1:2" ht="14" x14ac:dyDescent="0.15">
      <c r="A215"/>
      <c r="B215"/>
    </row>
    <row r="216" spans="1:2" ht="14" x14ac:dyDescent="0.15">
      <c r="A216"/>
      <c r="B216"/>
    </row>
    <row r="217" spans="1:2" ht="14" x14ac:dyDescent="0.15">
      <c r="A217"/>
      <c r="B217"/>
    </row>
    <row r="218" spans="1:2" ht="14" x14ac:dyDescent="0.15">
      <c r="A218"/>
      <c r="B218"/>
    </row>
    <row r="219" spans="1:2" ht="14" x14ac:dyDescent="0.15">
      <c r="A219"/>
      <c r="B219"/>
    </row>
    <row r="220" spans="1:2" ht="14" x14ac:dyDescent="0.15">
      <c r="A220"/>
      <c r="B220"/>
    </row>
    <row r="221" spans="1:2" ht="14" x14ac:dyDescent="0.15">
      <c r="A221"/>
      <c r="B221"/>
    </row>
    <row r="222" spans="1:2" ht="14" x14ac:dyDescent="0.15">
      <c r="A222"/>
      <c r="B222"/>
    </row>
    <row r="223" spans="1:2" ht="14" x14ac:dyDescent="0.15">
      <c r="A223"/>
      <c r="B223"/>
    </row>
    <row r="224" spans="1:2" ht="14" x14ac:dyDescent="0.15">
      <c r="A224"/>
      <c r="B224"/>
    </row>
    <row r="225" spans="1:2" ht="14" x14ac:dyDescent="0.15">
      <c r="A225"/>
      <c r="B225"/>
    </row>
    <row r="226" spans="1:2" ht="14" x14ac:dyDescent="0.15">
      <c r="A226"/>
      <c r="B226"/>
    </row>
    <row r="227" spans="1:2" ht="14" x14ac:dyDescent="0.15">
      <c r="A227"/>
      <c r="B227"/>
    </row>
    <row r="228" spans="1:2" ht="14" x14ac:dyDescent="0.15">
      <c r="A228"/>
      <c r="B228"/>
    </row>
    <row r="229" spans="1:2" ht="14" x14ac:dyDescent="0.15">
      <c r="A229"/>
      <c r="B229"/>
    </row>
    <row r="230" spans="1:2" ht="14" x14ac:dyDescent="0.15">
      <c r="A230"/>
      <c r="B230"/>
    </row>
    <row r="231" spans="1:2" ht="14" x14ac:dyDescent="0.15">
      <c r="A231"/>
      <c r="B231"/>
    </row>
    <row r="232" spans="1:2" ht="14" x14ac:dyDescent="0.15">
      <c r="A232"/>
      <c r="B232"/>
    </row>
    <row r="233" spans="1:2" ht="14" x14ac:dyDescent="0.15">
      <c r="A233"/>
      <c r="B233"/>
    </row>
    <row r="234" spans="1:2" ht="14" x14ac:dyDescent="0.15">
      <c r="A234"/>
      <c r="B234"/>
    </row>
    <row r="235" spans="1:2" ht="14" x14ac:dyDescent="0.15">
      <c r="A235"/>
      <c r="B235"/>
    </row>
    <row r="236" spans="1:2" ht="14" x14ac:dyDescent="0.15">
      <c r="A236"/>
      <c r="B236"/>
    </row>
    <row r="237" spans="1:2" ht="14" x14ac:dyDescent="0.15">
      <c r="A237"/>
      <c r="B237"/>
    </row>
    <row r="238" spans="1:2" ht="14" x14ac:dyDescent="0.15">
      <c r="A238"/>
      <c r="B238"/>
    </row>
    <row r="239" spans="1:2" ht="14" x14ac:dyDescent="0.15">
      <c r="A239"/>
      <c r="B239"/>
    </row>
    <row r="240" spans="1:2" ht="14" x14ac:dyDescent="0.15">
      <c r="A240"/>
      <c r="B240"/>
    </row>
    <row r="241" spans="1:2" ht="14" x14ac:dyDescent="0.15">
      <c r="A241"/>
      <c r="B241"/>
    </row>
    <row r="242" spans="1:2" ht="14" x14ac:dyDescent="0.15">
      <c r="A242"/>
      <c r="B242"/>
    </row>
    <row r="243" spans="1:2" ht="14" x14ac:dyDescent="0.15">
      <c r="A243"/>
      <c r="B243"/>
    </row>
    <row r="244" spans="1:2" ht="14" x14ac:dyDescent="0.15">
      <c r="A244"/>
      <c r="B244"/>
    </row>
    <row r="245" spans="1:2" ht="14" x14ac:dyDescent="0.15">
      <c r="A245"/>
      <c r="B245"/>
    </row>
    <row r="246" spans="1:2" ht="14" x14ac:dyDescent="0.15">
      <c r="A246"/>
      <c r="B246"/>
    </row>
    <row r="247" spans="1:2" ht="14" x14ac:dyDescent="0.15">
      <c r="A247"/>
      <c r="B247"/>
    </row>
    <row r="248" spans="1:2" ht="14" x14ac:dyDescent="0.15">
      <c r="A248"/>
      <c r="B248"/>
    </row>
    <row r="249" spans="1:2" ht="14" x14ac:dyDescent="0.15">
      <c r="A249"/>
      <c r="B249"/>
    </row>
    <row r="250" spans="1:2" ht="14" x14ac:dyDescent="0.15">
      <c r="A250"/>
      <c r="B250"/>
    </row>
    <row r="251" spans="1:2" ht="14" x14ac:dyDescent="0.15">
      <c r="A251"/>
      <c r="B251"/>
    </row>
    <row r="252" spans="1:2" ht="14" x14ac:dyDescent="0.15">
      <c r="A252"/>
      <c r="B252"/>
    </row>
    <row r="253" spans="1:2" ht="14" x14ac:dyDescent="0.15">
      <c r="A253"/>
      <c r="B253"/>
    </row>
    <row r="254" spans="1:2" ht="14" x14ac:dyDescent="0.15">
      <c r="A254"/>
      <c r="B254"/>
    </row>
    <row r="255" spans="1:2" ht="14" x14ac:dyDescent="0.15">
      <c r="A255"/>
      <c r="B255"/>
    </row>
    <row r="256" spans="1:2" ht="14" x14ac:dyDescent="0.15">
      <c r="A256"/>
      <c r="B256"/>
    </row>
    <row r="257" spans="1:2" ht="14" x14ac:dyDescent="0.15">
      <c r="A257"/>
      <c r="B257"/>
    </row>
    <row r="258" spans="1:2" ht="14" x14ac:dyDescent="0.15">
      <c r="A258"/>
      <c r="B258"/>
    </row>
    <row r="259" spans="1:2" ht="14" x14ac:dyDescent="0.15">
      <c r="A259"/>
      <c r="B259"/>
    </row>
    <row r="260" spans="1:2" ht="14" x14ac:dyDescent="0.15">
      <c r="A260"/>
      <c r="B260"/>
    </row>
    <row r="261" spans="1:2" ht="14" x14ac:dyDescent="0.15">
      <c r="A261"/>
      <c r="B261"/>
    </row>
    <row r="262" spans="1:2" ht="14" x14ac:dyDescent="0.15">
      <c r="A262"/>
      <c r="B262"/>
    </row>
    <row r="263" spans="1:2" ht="14" x14ac:dyDescent="0.15">
      <c r="A263"/>
      <c r="B263"/>
    </row>
    <row r="264" spans="1:2" ht="14" x14ac:dyDescent="0.15">
      <c r="A264"/>
      <c r="B264"/>
    </row>
    <row r="265" spans="1:2" ht="14" x14ac:dyDescent="0.15">
      <c r="A265"/>
      <c r="B265"/>
    </row>
    <row r="266" spans="1:2" ht="14" x14ac:dyDescent="0.15">
      <c r="A266"/>
      <c r="B266"/>
    </row>
    <row r="267" spans="1:2" ht="14" x14ac:dyDescent="0.15">
      <c r="A267"/>
      <c r="B267"/>
    </row>
    <row r="268" spans="1:2" ht="14" x14ac:dyDescent="0.15">
      <c r="A268"/>
      <c r="B268"/>
    </row>
    <row r="269" spans="1:2" ht="14" x14ac:dyDescent="0.15">
      <c r="A269"/>
      <c r="B269"/>
    </row>
    <row r="270" spans="1:2" ht="14" x14ac:dyDescent="0.15">
      <c r="A270"/>
      <c r="B270"/>
    </row>
    <row r="271" spans="1:2" ht="14" x14ac:dyDescent="0.15">
      <c r="A271"/>
      <c r="B271"/>
    </row>
    <row r="272" spans="1:2" ht="14" x14ac:dyDescent="0.15">
      <c r="A272"/>
      <c r="B272"/>
    </row>
    <row r="273" spans="1:2" ht="14" x14ac:dyDescent="0.15">
      <c r="A273"/>
      <c r="B273"/>
    </row>
    <row r="274" spans="1:2" ht="14" x14ac:dyDescent="0.15">
      <c r="A274"/>
      <c r="B274"/>
    </row>
    <row r="275" spans="1:2" ht="14" x14ac:dyDescent="0.15">
      <c r="A275"/>
      <c r="B275"/>
    </row>
    <row r="276" spans="1:2" ht="14" x14ac:dyDescent="0.15">
      <c r="A276"/>
      <c r="B276"/>
    </row>
    <row r="277" spans="1:2" ht="14" x14ac:dyDescent="0.15">
      <c r="A277"/>
      <c r="B277"/>
    </row>
    <row r="278" spans="1:2" ht="14" x14ac:dyDescent="0.15">
      <c r="A278"/>
      <c r="B278"/>
    </row>
    <row r="279" spans="1:2" ht="14" x14ac:dyDescent="0.15">
      <c r="A279"/>
      <c r="B279"/>
    </row>
    <row r="280" spans="1:2" ht="14" x14ac:dyDescent="0.15">
      <c r="A280"/>
      <c r="B280"/>
    </row>
    <row r="281" spans="1:2" ht="14" x14ac:dyDescent="0.15">
      <c r="A281"/>
      <c r="B281"/>
    </row>
    <row r="282" spans="1:2" ht="14" x14ac:dyDescent="0.15">
      <c r="A282"/>
      <c r="B282"/>
    </row>
    <row r="283" spans="1:2" ht="14" x14ac:dyDescent="0.15">
      <c r="A283"/>
      <c r="B283"/>
    </row>
    <row r="284" spans="1:2" ht="14" x14ac:dyDescent="0.15">
      <c r="A284"/>
      <c r="B284"/>
    </row>
    <row r="285" spans="1:2" ht="14" x14ac:dyDescent="0.15">
      <c r="A285"/>
      <c r="B285"/>
    </row>
    <row r="286" spans="1:2" ht="14" x14ac:dyDescent="0.15">
      <c r="A286"/>
      <c r="B286"/>
    </row>
    <row r="287" spans="1:2" ht="14" x14ac:dyDescent="0.15">
      <c r="A287"/>
      <c r="B287"/>
    </row>
    <row r="288" spans="1:2" ht="14" x14ac:dyDescent="0.15">
      <c r="A288"/>
      <c r="B288"/>
    </row>
    <row r="289" spans="1:2" ht="14" x14ac:dyDescent="0.15">
      <c r="A289"/>
      <c r="B289"/>
    </row>
    <row r="290" spans="1:2" ht="14" x14ac:dyDescent="0.15">
      <c r="A290"/>
      <c r="B290"/>
    </row>
    <row r="291" spans="1:2" ht="14" x14ac:dyDescent="0.15">
      <c r="A291"/>
      <c r="B291"/>
    </row>
    <row r="292" spans="1:2" ht="14" x14ac:dyDescent="0.15">
      <c r="A292"/>
      <c r="B292"/>
    </row>
    <row r="293" spans="1:2" ht="14" x14ac:dyDescent="0.15">
      <c r="A293"/>
      <c r="B293"/>
    </row>
    <row r="294" spans="1:2" ht="14" x14ac:dyDescent="0.15">
      <c r="A294"/>
      <c r="B294"/>
    </row>
    <row r="295" spans="1:2" ht="14" x14ac:dyDescent="0.15">
      <c r="A295"/>
      <c r="B295"/>
    </row>
    <row r="296" spans="1:2" ht="14" x14ac:dyDescent="0.15">
      <c r="A296"/>
      <c r="B296"/>
    </row>
    <row r="297" spans="1:2" ht="14" x14ac:dyDescent="0.15">
      <c r="A297"/>
      <c r="B297"/>
    </row>
    <row r="298" spans="1:2" ht="14" x14ac:dyDescent="0.15">
      <c r="A298"/>
      <c r="B298"/>
    </row>
    <row r="299" spans="1:2" ht="14" x14ac:dyDescent="0.15">
      <c r="A299"/>
      <c r="B299"/>
    </row>
    <row r="300" spans="1:2" ht="14" x14ac:dyDescent="0.15">
      <c r="A300"/>
      <c r="B300"/>
    </row>
    <row r="301" spans="1:2" ht="14" x14ac:dyDescent="0.15">
      <c r="A301"/>
      <c r="B301"/>
    </row>
    <row r="302" spans="1:2" ht="14" x14ac:dyDescent="0.15">
      <c r="A302"/>
      <c r="B302"/>
    </row>
    <row r="303" spans="1:2" ht="14" x14ac:dyDescent="0.15">
      <c r="A303"/>
      <c r="B303"/>
    </row>
    <row r="304" spans="1:2" ht="14" x14ac:dyDescent="0.15">
      <c r="A304"/>
      <c r="B304"/>
    </row>
    <row r="305" spans="1:2" ht="14" x14ac:dyDescent="0.15">
      <c r="A305"/>
      <c r="B305"/>
    </row>
    <row r="306" spans="1:2" ht="14" x14ac:dyDescent="0.15">
      <c r="A306"/>
      <c r="B306"/>
    </row>
    <row r="307" spans="1:2" ht="14" x14ac:dyDescent="0.15">
      <c r="A307"/>
      <c r="B307"/>
    </row>
    <row r="308" spans="1:2" ht="14" x14ac:dyDescent="0.15">
      <c r="A308"/>
      <c r="B308"/>
    </row>
    <row r="309" spans="1:2" ht="14" x14ac:dyDescent="0.15">
      <c r="A309"/>
      <c r="B309"/>
    </row>
    <row r="310" spans="1:2" ht="14" x14ac:dyDescent="0.15">
      <c r="A310"/>
      <c r="B310"/>
    </row>
    <row r="311" spans="1:2" ht="14" x14ac:dyDescent="0.15">
      <c r="A311"/>
      <c r="B311"/>
    </row>
    <row r="312" spans="1:2" ht="14" x14ac:dyDescent="0.15">
      <c r="A312"/>
      <c r="B312"/>
    </row>
    <row r="313" spans="1:2" ht="14" x14ac:dyDescent="0.15">
      <c r="A313"/>
      <c r="B313"/>
    </row>
    <row r="314" spans="1:2" ht="14" x14ac:dyDescent="0.15">
      <c r="A314"/>
      <c r="B314"/>
    </row>
    <row r="315" spans="1:2" ht="14" x14ac:dyDescent="0.15">
      <c r="A315"/>
      <c r="B315"/>
    </row>
    <row r="316" spans="1:2" ht="14" x14ac:dyDescent="0.15">
      <c r="A316"/>
      <c r="B316"/>
    </row>
    <row r="317" spans="1:2" ht="14" x14ac:dyDescent="0.15">
      <c r="A317"/>
      <c r="B317"/>
    </row>
    <row r="318" spans="1:2" ht="14" x14ac:dyDescent="0.15">
      <c r="A318"/>
      <c r="B318"/>
    </row>
    <row r="319" spans="1:2" ht="14" x14ac:dyDescent="0.15">
      <c r="A319"/>
      <c r="B319"/>
    </row>
    <row r="320" spans="1:2" ht="14" x14ac:dyDescent="0.15">
      <c r="A320"/>
      <c r="B320"/>
    </row>
    <row r="321" spans="1:2" ht="14" x14ac:dyDescent="0.15">
      <c r="A321"/>
      <c r="B321"/>
    </row>
    <row r="322" spans="1:2" ht="14" x14ac:dyDescent="0.15">
      <c r="A322"/>
      <c r="B322"/>
    </row>
    <row r="323" spans="1:2" ht="14" x14ac:dyDescent="0.15">
      <c r="A323"/>
      <c r="B323"/>
    </row>
    <row r="324" spans="1:2" ht="14" x14ac:dyDescent="0.15">
      <c r="A324"/>
      <c r="B324"/>
    </row>
    <row r="325" spans="1:2" ht="14" x14ac:dyDescent="0.15">
      <c r="A325"/>
      <c r="B325"/>
    </row>
    <row r="326" spans="1:2" ht="14" x14ac:dyDescent="0.15">
      <c r="A326"/>
      <c r="B326"/>
    </row>
    <row r="327" spans="1:2" ht="14" x14ac:dyDescent="0.15">
      <c r="A327"/>
      <c r="B327"/>
    </row>
    <row r="328" spans="1:2" ht="14" x14ac:dyDescent="0.15">
      <c r="A328"/>
      <c r="B328"/>
    </row>
    <row r="329" spans="1:2" ht="14" x14ac:dyDescent="0.15">
      <c r="A329"/>
      <c r="B329"/>
    </row>
    <row r="330" spans="1:2" ht="14" x14ac:dyDescent="0.15">
      <c r="A330"/>
      <c r="B330"/>
    </row>
    <row r="331" spans="1:2" ht="14" x14ac:dyDescent="0.15">
      <c r="A331"/>
      <c r="B331"/>
    </row>
    <row r="332" spans="1:2" ht="14" x14ac:dyDescent="0.15">
      <c r="A332"/>
      <c r="B332"/>
    </row>
    <row r="333" spans="1:2" ht="14" x14ac:dyDescent="0.15">
      <c r="A333"/>
      <c r="B333"/>
    </row>
    <row r="334" spans="1:2" ht="14" x14ac:dyDescent="0.15">
      <c r="A334"/>
      <c r="B334"/>
    </row>
    <row r="335" spans="1:2" ht="14" x14ac:dyDescent="0.15">
      <c r="A335"/>
      <c r="B335"/>
    </row>
    <row r="336" spans="1:2" ht="14" x14ac:dyDescent="0.15">
      <c r="A336"/>
      <c r="B336"/>
    </row>
    <row r="337" spans="1:2" ht="14" x14ac:dyDescent="0.15">
      <c r="A337"/>
      <c r="B337"/>
    </row>
    <row r="338" spans="1:2" ht="14" x14ac:dyDescent="0.15">
      <c r="A338"/>
      <c r="B338"/>
    </row>
    <row r="339" spans="1:2" ht="14" x14ac:dyDescent="0.15">
      <c r="A339"/>
      <c r="B339"/>
    </row>
    <row r="340" spans="1:2" ht="14" x14ac:dyDescent="0.15">
      <c r="A340"/>
      <c r="B340"/>
    </row>
    <row r="341" spans="1:2" ht="14" x14ac:dyDescent="0.15">
      <c r="A341"/>
      <c r="B341"/>
    </row>
    <row r="342" spans="1:2" ht="14" x14ac:dyDescent="0.15">
      <c r="A342"/>
      <c r="B342"/>
    </row>
    <row r="343" spans="1:2" ht="14" x14ac:dyDescent="0.15">
      <c r="A343"/>
      <c r="B343"/>
    </row>
    <row r="344" spans="1:2" ht="14" x14ac:dyDescent="0.15">
      <c r="A344"/>
      <c r="B344"/>
    </row>
    <row r="345" spans="1:2" ht="14" x14ac:dyDescent="0.15">
      <c r="A345"/>
      <c r="B345"/>
    </row>
    <row r="346" spans="1:2" ht="14" x14ac:dyDescent="0.15">
      <c r="A346"/>
      <c r="B346"/>
    </row>
    <row r="347" spans="1:2" ht="14" x14ac:dyDescent="0.15">
      <c r="A347"/>
      <c r="B347"/>
    </row>
    <row r="348" spans="1:2" ht="14" x14ac:dyDescent="0.15">
      <c r="A348"/>
      <c r="B348"/>
    </row>
    <row r="349" spans="1:2" ht="14" x14ac:dyDescent="0.15">
      <c r="A349"/>
      <c r="B349"/>
    </row>
    <row r="350" spans="1:2" ht="14" x14ac:dyDescent="0.15">
      <c r="A350"/>
      <c r="B350"/>
    </row>
    <row r="351" spans="1:2" ht="14" x14ac:dyDescent="0.15">
      <c r="A351"/>
      <c r="B351"/>
    </row>
    <row r="352" spans="1:2" ht="14" x14ac:dyDescent="0.15">
      <c r="A352"/>
      <c r="B352"/>
    </row>
    <row r="353" spans="1:2" ht="14" x14ac:dyDescent="0.15">
      <c r="A353"/>
      <c r="B353"/>
    </row>
    <row r="354" spans="1:2" ht="14" x14ac:dyDescent="0.15">
      <c r="A354"/>
      <c r="B354"/>
    </row>
    <row r="355" spans="1:2" ht="14" x14ac:dyDescent="0.15">
      <c r="A355"/>
      <c r="B355"/>
    </row>
    <row r="356" spans="1:2" ht="14" x14ac:dyDescent="0.15">
      <c r="A356"/>
      <c r="B356"/>
    </row>
    <row r="357" spans="1:2" ht="14" x14ac:dyDescent="0.15">
      <c r="A357"/>
      <c r="B357"/>
    </row>
    <row r="358" spans="1:2" ht="14" x14ac:dyDescent="0.15">
      <c r="A358"/>
      <c r="B358"/>
    </row>
    <row r="359" spans="1:2" ht="14" x14ac:dyDescent="0.15">
      <c r="A359"/>
      <c r="B359"/>
    </row>
    <row r="360" spans="1:2" ht="14" x14ac:dyDescent="0.15">
      <c r="A360"/>
      <c r="B360"/>
    </row>
    <row r="361" spans="1:2" ht="14" x14ac:dyDescent="0.15">
      <c r="A361"/>
      <c r="B361"/>
    </row>
    <row r="362" spans="1:2" ht="14" x14ac:dyDescent="0.15">
      <c r="A362"/>
      <c r="B362"/>
    </row>
    <row r="363" spans="1:2" ht="14" x14ac:dyDescent="0.15">
      <c r="A363"/>
      <c r="B363"/>
    </row>
    <row r="364" spans="1:2" ht="14" x14ac:dyDescent="0.15">
      <c r="A364"/>
      <c r="B364"/>
    </row>
    <row r="365" spans="1:2" ht="14" x14ac:dyDescent="0.15">
      <c r="A365"/>
      <c r="B365"/>
    </row>
    <row r="366" spans="1:2" ht="14" x14ac:dyDescent="0.15">
      <c r="A366"/>
      <c r="B366"/>
    </row>
    <row r="367" spans="1:2" ht="14" x14ac:dyDescent="0.15">
      <c r="A367"/>
      <c r="B367"/>
    </row>
    <row r="368" spans="1:2" ht="14" x14ac:dyDescent="0.15">
      <c r="A368"/>
      <c r="B368"/>
    </row>
    <row r="369" spans="1:2" ht="14" x14ac:dyDescent="0.15">
      <c r="A369"/>
      <c r="B369"/>
    </row>
    <row r="370" spans="1:2" ht="14" x14ac:dyDescent="0.15">
      <c r="A370"/>
      <c r="B370"/>
    </row>
    <row r="371" spans="1:2" ht="14" x14ac:dyDescent="0.15">
      <c r="A371"/>
      <c r="B371"/>
    </row>
    <row r="372" spans="1:2" ht="14" x14ac:dyDescent="0.15">
      <c r="A372"/>
      <c r="B372"/>
    </row>
    <row r="373" spans="1:2" ht="14" x14ac:dyDescent="0.15">
      <c r="A373"/>
      <c r="B373"/>
    </row>
    <row r="374" spans="1:2" ht="14" x14ac:dyDescent="0.15">
      <c r="A374"/>
      <c r="B374"/>
    </row>
    <row r="375" spans="1:2" ht="14" x14ac:dyDescent="0.15">
      <c r="A375"/>
      <c r="B375"/>
    </row>
    <row r="376" spans="1:2" ht="14" x14ac:dyDescent="0.15">
      <c r="A376"/>
      <c r="B376"/>
    </row>
    <row r="377" spans="1:2" ht="14" x14ac:dyDescent="0.15">
      <c r="A377"/>
      <c r="B377"/>
    </row>
    <row r="378" spans="1:2" ht="14" x14ac:dyDescent="0.15">
      <c r="A378"/>
      <c r="B378"/>
    </row>
    <row r="379" spans="1:2" ht="14" x14ac:dyDescent="0.15">
      <c r="A379"/>
      <c r="B379"/>
    </row>
    <row r="380" spans="1:2" ht="14" x14ac:dyDescent="0.15">
      <c r="A380"/>
      <c r="B380"/>
    </row>
    <row r="381" spans="1:2" ht="14" x14ac:dyDescent="0.15">
      <c r="A381"/>
      <c r="B381"/>
    </row>
    <row r="382" spans="1:2" ht="14" x14ac:dyDescent="0.15">
      <c r="A382"/>
      <c r="B382"/>
    </row>
    <row r="383" spans="1:2" ht="14" x14ac:dyDescent="0.15">
      <c r="A383"/>
      <c r="B383"/>
    </row>
    <row r="384" spans="1:2" ht="14" x14ac:dyDescent="0.15">
      <c r="A384"/>
      <c r="B384"/>
    </row>
    <row r="385" spans="1:2" ht="14" x14ac:dyDescent="0.15">
      <c r="A385"/>
      <c r="B385"/>
    </row>
    <row r="386" spans="1:2" ht="14" x14ac:dyDescent="0.15">
      <c r="A386"/>
      <c r="B386"/>
    </row>
    <row r="387" spans="1:2" ht="14" x14ac:dyDescent="0.15">
      <c r="A387"/>
      <c r="B387"/>
    </row>
    <row r="388" spans="1:2" ht="14" x14ac:dyDescent="0.15">
      <c r="A388"/>
      <c r="B388"/>
    </row>
    <row r="389" spans="1:2" ht="14" x14ac:dyDescent="0.15">
      <c r="A389"/>
      <c r="B389"/>
    </row>
    <row r="390" spans="1:2" ht="14" x14ac:dyDescent="0.15">
      <c r="A390"/>
      <c r="B390"/>
    </row>
    <row r="391" spans="1:2" ht="14" x14ac:dyDescent="0.15">
      <c r="A391"/>
      <c r="B391"/>
    </row>
    <row r="392" spans="1:2" ht="14" x14ac:dyDescent="0.15">
      <c r="A392"/>
      <c r="B392"/>
    </row>
    <row r="393" spans="1:2" ht="14" x14ac:dyDescent="0.15">
      <c r="A393"/>
      <c r="B393"/>
    </row>
    <row r="394" spans="1:2" ht="14" x14ac:dyDescent="0.15">
      <c r="A394"/>
      <c r="B394"/>
    </row>
    <row r="395" spans="1:2" ht="14" x14ac:dyDescent="0.15">
      <c r="A395"/>
      <c r="B395"/>
    </row>
    <row r="396" spans="1:2" ht="14" x14ac:dyDescent="0.15">
      <c r="A396"/>
      <c r="B396"/>
    </row>
    <row r="397" spans="1:2" ht="14" x14ac:dyDescent="0.15">
      <c r="A397"/>
      <c r="B397"/>
    </row>
    <row r="398" spans="1:2" ht="14" x14ac:dyDescent="0.15">
      <c r="A398"/>
      <c r="B398"/>
    </row>
    <row r="399" spans="1:2" ht="14" x14ac:dyDescent="0.15">
      <c r="A399"/>
      <c r="B399"/>
    </row>
    <row r="400" spans="1:2" ht="14" x14ac:dyDescent="0.15">
      <c r="A400"/>
      <c r="B400"/>
    </row>
    <row r="401" spans="1:2" ht="14" x14ac:dyDescent="0.15">
      <c r="A401"/>
      <c r="B401"/>
    </row>
    <row r="402" spans="1:2" ht="14" x14ac:dyDescent="0.15">
      <c r="A402"/>
      <c r="B402"/>
    </row>
    <row r="403" spans="1:2" ht="14" x14ac:dyDescent="0.15">
      <c r="A403"/>
      <c r="B403"/>
    </row>
    <row r="404" spans="1:2" ht="14" x14ac:dyDescent="0.15">
      <c r="A404"/>
      <c r="B404"/>
    </row>
    <row r="405" spans="1:2" ht="14" x14ac:dyDescent="0.15">
      <c r="A405"/>
      <c r="B405"/>
    </row>
    <row r="406" spans="1:2" ht="14" x14ac:dyDescent="0.15">
      <c r="A406"/>
      <c r="B406"/>
    </row>
    <row r="407" spans="1:2" ht="14" x14ac:dyDescent="0.15">
      <c r="A407"/>
      <c r="B407"/>
    </row>
    <row r="408" spans="1:2" ht="14" x14ac:dyDescent="0.15">
      <c r="A408"/>
      <c r="B408"/>
    </row>
    <row r="409" spans="1:2" ht="14" x14ac:dyDescent="0.15">
      <c r="A409"/>
      <c r="B409"/>
    </row>
    <row r="410" spans="1:2" ht="14" x14ac:dyDescent="0.15">
      <c r="A410"/>
      <c r="B410"/>
    </row>
    <row r="411" spans="1:2" ht="14" x14ac:dyDescent="0.15">
      <c r="A411"/>
      <c r="B411"/>
    </row>
    <row r="412" spans="1:2" ht="14" x14ac:dyDescent="0.15">
      <c r="A412"/>
      <c r="B412"/>
    </row>
    <row r="413" spans="1:2" ht="14" x14ac:dyDescent="0.15">
      <c r="A413"/>
      <c r="B413"/>
    </row>
    <row r="414" spans="1:2" ht="14" x14ac:dyDescent="0.15">
      <c r="A414"/>
      <c r="B414"/>
    </row>
    <row r="415" spans="1:2" ht="14" x14ac:dyDescent="0.15">
      <c r="A415"/>
      <c r="B415"/>
    </row>
    <row r="416" spans="1:2" ht="14" x14ac:dyDescent="0.15">
      <c r="A416"/>
      <c r="B416"/>
    </row>
    <row r="417" spans="1:2" ht="14" x14ac:dyDescent="0.15">
      <c r="A417"/>
      <c r="B417"/>
    </row>
    <row r="418" spans="1:2" ht="14" x14ac:dyDescent="0.15">
      <c r="A418"/>
      <c r="B418"/>
    </row>
    <row r="419" spans="1:2" ht="14" x14ac:dyDescent="0.15">
      <c r="A419"/>
      <c r="B419"/>
    </row>
    <row r="420" spans="1:2" ht="14" x14ac:dyDescent="0.15">
      <c r="A420"/>
      <c r="B420"/>
    </row>
    <row r="421" spans="1:2" ht="14" x14ac:dyDescent="0.15">
      <c r="A421"/>
      <c r="B421"/>
    </row>
    <row r="422" spans="1:2" ht="14" x14ac:dyDescent="0.15">
      <c r="A422"/>
      <c r="B422"/>
    </row>
    <row r="423" spans="1:2" ht="14" x14ac:dyDescent="0.15">
      <c r="A423"/>
      <c r="B423"/>
    </row>
    <row r="424" spans="1:2" ht="14" x14ac:dyDescent="0.15">
      <c r="A424"/>
      <c r="B424"/>
    </row>
    <row r="425" spans="1:2" ht="14" x14ac:dyDescent="0.15">
      <c r="A425"/>
      <c r="B425"/>
    </row>
    <row r="426" spans="1:2" ht="14" x14ac:dyDescent="0.15">
      <c r="A426"/>
      <c r="B426"/>
    </row>
    <row r="427" spans="1:2" ht="14" x14ac:dyDescent="0.15">
      <c r="A427"/>
      <c r="B427"/>
    </row>
    <row r="428" spans="1:2" ht="14" x14ac:dyDescent="0.15">
      <c r="A428"/>
      <c r="B428"/>
    </row>
    <row r="429" spans="1:2" ht="14" x14ac:dyDescent="0.15">
      <c r="A429"/>
      <c r="B429"/>
    </row>
    <row r="430" spans="1:2" ht="14" x14ac:dyDescent="0.15">
      <c r="A430"/>
      <c r="B430"/>
    </row>
    <row r="431" spans="1:2" ht="14" x14ac:dyDescent="0.15">
      <c r="A431"/>
      <c r="B431"/>
    </row>
    <row r="432" spans="1:2" ht="14" x14ac:dyDescent="0.15">
      <c r="A432"/>
      <c r="B432"/>
    </row>
    <row r="433" spans="1:2" ht="14" x14ac:dyDescent="0.15">
      <c r="A433"/>
      <c r="B433"/>
    </row>
    <row r="434" spans="1:2" ht="14" x14ac:dyDescent="0.15">
      <c r="A434"/>
      <c r="B434"/>
    </row>
    <row r="435" spans="1:2" ht="14" x14ac:dyDescent="0.15">
      <c r="A435"/>
      <c r="B435"/>
    </row>
    <row r="436" spans="1:2" ht="14" x14ac:dyDescent="0.15">
      <c r="A436"/>
      <c r="B436"/>
    </row>
    <row r="437" spans="1:2" ht="14" x14ac:dyDescent="0.15">
      <c r="A437"/>
      <c r="B437"/>
    </row>
    <row r="438" spans="1:2" ht="14" x14ac:dyDescent="0.15">
      <c r="A438"/>
      <c r="B438"/>
    </row>
    <row r="439" spans="1:2" ht="14" x14ac:dyDescent="0.15">
      <c r="A439"/>
      <c r="B439"/>
    </row>
    <row r="440" spans="1:2" ht="14" x14ac:dyDescent="0.15">
      <c r="A440"/>
      <c r="B440"/>
    </row>
    <row r="441" spans="1:2" ht="14" x14ac:dyDescent="0.15">
      <c r="A441"/>
      <c r="B441"/>
    </row>
    <row r="442" spans="1:2" ht="14" x14ac:dyDescent="0.15">
      <c r="A442"/>
      <c r="B442"/>
    </row>
    <row r="443" spans="1:2" ht="14" x14ac:dyDescent="0.15">
      <c r="A443"/>
      <c r="B443"/>
    </row>
    <row r="444" spans="1:2" ht="14" x14ac:dyDescent="0.15">
      <c r="A444"/>
      <c r="B444"/>
    </row>
    <row r="445" spans="1:2" ht="14" x14ac:dyDescent="0.15">
      <c r="A445"/>
      <c r="B445"/>
    </row>
    <row r="446" spans="1:2" ht="14" x14ac:dyDescent="0.15">
      <c r="A446"/>
      <c r="B446"/>
    </row>
    <row r="447" spans="1:2" ht="14" x14ac:dyDescent="0.15">
      <c r="A447"/>
      <c r="B447"/>
    </row>
    <row r="448" spans="1:2" ht="14" x14ac:dyDescent="0.15">
      <c r="A448"/>
      <c r="B448"/>
    </row>
    <row r="449" spans="1:2" ht="14" x14ac:dyDescent="0.15">
      <c r="A449"/>
      <c r="B449"/>
    </row>
    <row r="450" spans="1:2" ht="14" x14ac:dyDescent="0.15">
      <c r="A450"/>
      <c r="B450"/>
    </row>
    <row r="451" spans="1:2" ht="14" x14ac:dyDescent="0.15">
      <c r="A451"/>
      <c r="B451"/>
    </row>
    <row r="452" spans="1:2" ht="14" x14ac:dyDescent="0.15">
      <c r="A452"/>
      <c r="B452"/>
    </row>
    <row r="453" spans="1:2" ht="14" x14ac:dyDescent="0.15">
      <c r="A453"/>
      <c r="B453"/>
    </row>
    <row r="454" spans="1:2" ht="14" x14ac:dyDescent="0.15">
      <c r="A454"/>
      <c r="B454"/>
    </row>
    <row r="455" spans="1:2" ht="14" x14ac:dyDescent="0.15">
      <c r="A455"/>
      <c r="B455"/>
    </row>
    <row r="456" spans="1:2" ht="14" x14ac:dyDescent="0.15">
      <c r="A456"/>
      <c r="B456"/>
    </row>
    <row r="457" spans="1:2" ht="14" x14ac:dyDescent="0.15">
      <c r="A457"/>
      <c r="B457"/>
    </row>
    <row r="458" spans="1:2" ht="14" x14ac:dyDescent="0.15">
      <c r="A458"/>
      <c r="B458"/>
    </row>
    <row r="459" spans="1:2" ht="14" x14ac:dyDescent="0.15">
      <c r="A459"/>
      <c r="B459"/>
    </row>
    <row r="460" spans="1:2" ht="14" x14ac:dyDescent="0.15">
      <c r="A460"/>
      <c r="B460"/>
    </row>
    <row r="461" spans="1:2" ht="14" x14ac:dyDescent="0.15">
      <c r="A461"/>
      <c r="B461"/>
    </row>
    <row r="462" spans="1:2" ht="14" x14ac:dyDescent="0.15">
      <c r="A462"/>
      <c r="B462"/>
    </row>
    <row r="463" spans="1:2" ht="14" x14ac:dyDescent="0.15">
      <c r="A463"/>
      <c r="B463"/>
    </row>
    <row r="464" spans="1:2" ht="14" x14ac:dyDescent="0.15">
      <c r="A464"/>
      <c r="B464"/>
    </row>
    <row r="465" spans="1:2" ht="14" x14ac:dyDescent="0.15">
      <c r="A465"/>
      <c r="B465"/>
    </row>
    <row r="466" spans="1:2" ht="14" x14ac:dyDescent="0.15">
      <c r="A466"/>
      <c r="B466"/>
    </row>
    <row r="467" spans="1:2" ht="14" x14ac:dyDescent="0.15">
      <c r="A467"/>
      <c r="B467"/>
    </row>
    <row r="468" spans="1:2" ht="14" x14ac:dyDescent="0.15">
      <c r="A468"/>
      <c r="B468"/>
    </row>
    <row r="469" spans="1:2" ht="14" x14ac:dyDescent="0.15">
      <c r="A469"/>
      <c r="B469"/>
    </row>
    <row r="470" spans="1:2" ht="14" x14ac:dyDescent="0.15">
      <c r="A470"/>
      <c r="B470"/>
    </row>
    <row r="471" spans="1:2" ht="14" x14ac:dyDescent="0.15">
      <c r="A471"/>
      <c r="B471"/>
    </row>
    <row r="472" spans="1:2" ht="14" x14ac:dyDescent="0.15">
      <c r="A472"/>
      <c r="B472"/>
    </row>
    <row r="473" spans="1:2" ht="14" x14ac:dyDescent="0.15">
      <c r="A473"/>
      <c r="B473"/>
    </row>
    <row r="474" spans="1:2" ht="14" x14ac:dyDescent="0.15">
      <c r="A474"/>
      <c r="B474"/>
    </row>
    <row r="475" spans="1:2" ht="14" x14ac:dyDescent="0.15">
      <c r="A475"/>
      <c r="B475"/>
    </row>
    <row r="476" spans="1:2" ht="14" x14ac:dyDescent="0.15">
      <c r="A476"/>
      <c r="B476"/>
    </row>
    <row r="477" spans="1:2" ht="14" x14ac:dyDescent="0.15">
      <c r="A477"/>
      <c r="B477"/>
    </row>
    <row r="478" spans="1:2" ht="14" x14ac:dyDescent="0.15">
      <c r="A478"/>
      <c r="B478"/>
    </row>
    <row r="479" spans="1:2" ht="14" x14ac:dyDescent="0.15">
      <c r="A479"/>
      <c r="B479"/>
    </row>
    <row r="480" spans="1:2" ht="14" x14ac:dyDescent="0.15">
      <c r="A480"/>
      <c r="B480"/>
    </row>
    <row r="481" spans="1:2" ht="14" x14ac:dyDescent="0.15">
      <c r="A481"/>
      <c r="B481"/>
    </row>
    <row r="482" spans="1:2" ht="14" x14ac:dyDescent="0.15">
      <c r="A482"/>
      <c r="B482"/>
    </row>
    <row r="483" spans="1:2" ht="14" x14ac:dyDescent="0.15">
      <c r="A483"/>
      <c r="B483"/>
    </row>
    <row r="484" spans="1:2" ht="14" x14ac:dyDescent="0.15">
      <c r="A484"/>
      <c r="B484"/>
    </row>
    <row r="485" spans="1:2" ht="14" x14ac:dyDescent="0.15">
      <c r="A485"/>
      <c r="B485"/>
    </row>
    <row r="486" spans="1:2" ht="14" x14ac:dyDescent="0.15">
      <c r="A486"/>
      <c r="B486"/>
    </row>
    <row r="487" spans="1:2" ht="14" x14ac:dyDescent="0.15">
      <c r="A487"/>
      <c r="B487"/>
    </row>
    <row r="488" spans="1:2" ht="14" x14ac:dyDescent="0.15">
      <c r="A488"/>
      <c r="B488"/>
    </row>
    <row r="489" spans="1:2" ht="14" x14ac:dyDescent="0.15">
      <c r="A489"/>
      <c r="B489"/>
    </row>
    <row r="490" spans="1:2" ht="14" x14ac:dyDescent="0.15">
      <c r="A490"/>
      <c r="B490"/>
    </row>
    <row r="491" spans="1:2" ht="14" x14ac:dyDescent="0.15">
      <c r="A491"/>
      <c r="B491"/>
    </row>
    <row r="492" spans="1:2" ht="14" x14ac:dyDescent="0.15">
      <c r="A492"/>
      <c r="B492"/>
    </row>
    <row r="493" spans="1:2" ht="14" x14ac:dyDescent="0.15">
      <c r="A493"/>
      <c r="B493"/>
    </row>
    <row r="494" spans="1:2" ht="14" x14ac:dyDescent="0.15">
      <c r="A494"/>
      <c r="B494"/>
    </row>
    <row r="495" spans="1:2" ht="14" x14ac:dyDescent="0.15">
      <c r="A495"/>
      <c r="B495"/>
    </row>
    <row r="496" spans="1:2" ht="14" x14ac:dyDescent="0.15">
      <c r="A496"/>
      <c r="B496"/>
    </row>
    <row r="497" spans="1:2" ht="14" x14ac:dyDescent="0.15">
      <c r="A497"/>
      <c r="B497"/>
    </row>
    <row r="498" spans="1:2" ht="14" x14ac:dyDescent="0.15">
      <c r="A498"/>
      <c r="B498"/>
    </row>
    <row r="499" spans="1:2" ht="14" x14ac:dyDescent="0.15">
      <c r="A499"/>
      <c r="B499"/>
    </row>
    <row r="500" spans="1:2" ht="14" x14ac:dyDescent="0.15">
      <c r="A500"/>
      <c r="B500"/>
    </row>
    <row r="501" spans="1:2" ht="14" x14ac:dyDescent="0.15">
      <c r="A501"/>
      <c r="B501"/>
    </row>
    <row r="502" spans="1:2" ht="14" x14ac:dyDescent="0.15">
      <c r="A502"/>
      <c r="B502"/>
    </row>
    <row r="503" spans="1:2" ht="14" x14ac:dyDescent="0.15">
      <c r="A503"/>
      <c r="B503"/>
    </row>
    <row r="504" spans="1:2" ht="14" x14ac:dyDescent="0.15">
      <c r="A504"/>
      <c r="B504"/>
    </row>
    <row r="505" spans="1:2" ht="14" x14ac:dyDescent="0.15">
      <c r="A505"/>
      <c r="B505"/>
    </row>
    <row r="506" spans="1:2" ht="14" x14ac:dyDescent="0.15">
      <c r="A506"/>
      <c r="B506"/>
    </row>
    <row r="507" spans="1:2" ht="14" x14ac:dyDescent="0.15">
      <c r="A507"/>
      <c r="B507"/>
    </row>
    <row r="508" spans="1:2" ht="14" x14ac:dyDescent="0.15">
      <c r="A508"/>
      <c r="B508"/>
    </row>
    <row r="509" spans="1:2" ht="14" x14ac:dyDescent="0.15">
      <c r="A509"/>
      <c r="B509"/>
    </row>
    <row r="510" spans="1:2" ht="14" x14ac:dyDescent="0.15">
      <c r="A510"/>
      <c r="B510"/>
    </row>
    <row r="511" spans="1:2" ht="14" x14ac:dyDescent="0.15">
      <c r="A511"/>
      <c r="B511"/>
    </row>
    <row r="512" spans="1:2" ht="14" x14ac:dyDescent="0.15">
      <c r="A512"/>
      <c r="B512"/>
    </row>
    <row r="513" spans="1:2" ht="14" x14ac:dyDescent="0.15">
      <c r="A513"/>
      <c r="B513"/>
    </row>
    <row r="514" spans="1:2" ht="14" x14ac:dyDescent="0.15">
      <c r="A514"/>
      <c r="B514"/>
    </row>
    <row r="515" spans="1:2" ht="14" x14ac:dyDescent="0.15">
      <c r="A515"/>
      <c r="B515"/>
    </row>
    <row r="516" spans="1:2" ht="14" x14ac:dyDescent="0.15">
      <c r="A516"/>
      <c r="B516"/>
    </row>
    <row r="517" spans="1:2" ht="14" x14ac:dyDescent="0.15">
      <c r="A517"/>
      <c r="B517"/>
    </row>
    <row r="518" spans="1:2" ht="14" x14ac:dyDescent="0.15">
      <c r="A518"/>
      <c r="B518"/>
    </row>
    <row r="519" spans="1:2" ht="14" x14ac:dyDescent="0.15">
      <c r="A519"/>
      <c r="B519"/>
    </row>
    <row r="520" spans="1:2" ht="14" x14ac:dyDescent="0.15">
      <c r="A520"/>
      <c r="B520"/>
    </row>
    <row r="521" spans="1:2" ht="14" x14ac:dyDescent="0.15">
      <c r="A521"/>
      <c r="B521"/>
    </row>
    <row r="522" spans="1:2" ht="14" x14ac:dyDescent="0.15">
      <c r="A522"/>
      <c r="B522"/>
    </row>
    <row r="523" spans="1:2" ht="14" x14ac:dyDescent="0.15">
      <c r="A523"/>
      <c r="B523"/>
    </row>
    <row r="524" spans="1:2" ht="14" x14ac:dyDescent="0.15">
      <c r="A524"/>
      <c r="B524"/>
    </row>
    <row r="525" spans="1:2" ht="14" x14ac:dyDescent="0.15">
      <c r="A525"/>
      <c r="B525"/>
    </row>
    <row r="526" spans="1:2" ht="14" x14ac:dyDescent="0.15">
      <c r="A526"/>
      <c r="B526"/>
    </row>
    <row r="527" spans="1:2" ht="14" x14ac:dyDescent="0.15">
      <c r="A527"/>
      <c r="B527"/>
    </row>
    <row r="528" spans="1:2" ht="14" x14ac:dyDescent="0.15">
      <c r="A528"/>
      <c r="B528"/>
    </row>
    <row r="529" spans="1:2" ht="14" x14ac:dyDescent="0.15">
      <c r="A529"/>
      <c r="B529"/>
    </row>
    <row r="530" spans="1:2" ht="14" x14ac:dyDescent="0.15">
      <c r="A530"/>
      <c r="B530"/>
    </row>
    <row r="531" spans="1:2" ht="14" x14ac:dyDescent="0.15">
      <c r="A531"/>
      <c r="B531"/>
    </row>
    <row r="532" spans="1:2" ht="14" x14ac:dyDescent="0.15">
      <c r="A532"/>
      <c r="B532"/>
    </row>
    <row r="533" spans="1:2" ht="14" x14ac:dyDescent="0.15">
      <c r="A533"/>
      <c r="B533"/>
    </row>
    <row r="534" spans="1:2" ht="14" x14ac:dyDescent="0.15">
      <c r="A534"/>
      <c r="B534"/>
    </row>
    <row r="535" spans="1:2" ht="14" x14ac:dyDescent="0.15">
      <c r="A535"/>
      <c r="B535"/>
    </row>
    <row r="536" spans="1:2" ht="14" x14ac:dyDescent="0.15">
      <c r="A536"/>
      <c r="B536"/>
    </row>
    <row r="537" spans="1:2" ht="14" x14ac:dyDescent="0.15">
      <c r="A537"/>
      <c r="B537"/>
    </row>
    <row r="538" spans="1:2" ht="14" x14ac:dyDescent="0.15">
      <c r="A538"/>
      <c r="B538"/>
    </row>
    <row r="539" spans="1:2" ht="14" x14ac:dyDescent="0.15">
      <c r="A539"/>
      <c r="B539"/>
    </row>
    <row r="540" spans="1:2" ht="14" x14ac:dyDescent="0.15">
      <c r="A540"/>
      <c r="B540"/>
    </row>
    <row r="541" spans="1:2" ht="14" x14ac:dyDescent="0.15">
      <c r="A541"/>
      <c r="B541"/>
    </row>
    <row r="542" spans="1:2" ht="14" x14ac:dyDescent="0.15">
      <c r="A542"/>
      <c r="B542"/>
    </row>
    <row r="543" spans="1:2" ht="14" x14ac:dyDescent="0.15">
      <c r="A543"/>
      <c r="B543"/>
    </row>
    <row r="544" spans="1:2" ht="14" x14ac:dyDescent="0.15">
      <c r="A544"/>
      <c r="B544"/>
    </row>
    <row r="545" spans="1:2" ht="14" x14ac:dyDescent="0.15">
      <c r="A545"/>
      <c r="B545"/>
    </row>
    <row r="546" spans="1:2" ht="14" x14ac:dyDescent="0.15">
      <c r="A546"/>
      <c r="B546"/>
    </row>
    <row r="547" spans="1:2" ht="14" x14ac:dyDescent="0.15">
      <c r="A547"/>
      <c r="B547"/>
    </row>
    <row r="548" spans="1:2" ht="14" x14ac:dyDescent="0.15">
      <c r="A548"/>
      <c r="B548"/>
    </row>
    <row r="549" spans="1:2" ht="14" x14ac:dyDescent="0.15">
      <c r="A549"/>
      <c r="B549"/>
    </row>
    <row r="550" spans="1:2" ht="14" x14ac:dyDescent="0.15">
      <c r="A550"/>
      <c r="B550"/>
    </row>
    <row r="551" spans="1:2" ht="14" x14ac:dyDescent="0.15">
      <c r="A551"/>
      <c r="B551"/>
    </row>
    <row r="552" spans="1:2" ht="14" x14ac:dyDescent="0.15">
      <c r="A552"/>
      <c r="B552"/>
    </row>
    <row r="553" spans="1:2" ht="14" x14ac:dyDescent="0.15">
      <c r="A553"/>
      <c r="B553"/>
    </row>
    <row r="554" spans="1:2" ht="14" x14ac:dyDescent="0.15">
      <c r="A554"/>
      <c r="B554"/>
    </row>
    <row r="555" spans="1:2" ht="14" x14ac:dyDescent="0.15">
      <c r="A555"/>
      <c r="B555"/>
    </row>
    <row r="556" spans="1:2" ht="14" x14ac:dyDescent="0.15">
      <c r="A556"/>
      <c r="B556"/>
    </row>
    <row r="557" spans="1:2" ht="14" x14ac:dyDescent="0.15">
      <c r="A557"/>
      <c r="B557"/>
    </row>
    <row r="558" spans="1:2" ht="14" x14ac:dyDescent="0.15">
      <c r="A558"/>
      <c r="B558"/>
    </row>
    <row r="559" spans="1:2" ht="14" x14ac:dyDescent="0.15">
      <c r="A559"/>
      <c r="B559"/>
    </row>
    <row r="560" spans="1:2" ht="14" x14ac:dyDescent="0.15">
      <c r="A560"/>
      <c r="B560"/>
    </row>
    <row r="561" spans="1:2" ht="14" x14ac:dyDescent="0.15">
      <c r="A561"/>
      <c r="B561"/>
    </row>
    <row r="562" spans="1:2" ht="14" x14ac:dyDescent="0.15">
      <c r="A562"/>
      <c r="B562"/>
    </row>
    <row r="563" spans="1:2" ht="14" x14ac:dyDescent="0.15">
      <c r="A563"/>
      <c r="B563"/>
    </row>
    <row r="564" spans="1:2" ht="14" x14ac:dyDescent="0.15">
      <c r="A564"/>
      <c r="B564"/>
    </row>
    <row r="565" spans="1:2" ht="14" x14ac:dyDescent="0.15">
      <c r="A565"/>
      <c r="B565"/>
    </row>
    <row r="566" spans="1:2" ht="14" x14ac:dyDescent="0.15">
      <c r="A566"/>
      <c r="B566"/>
    </row>
    <row r="567" spans="1:2" ht="14" x14ac:dyDescent="0.15">
      <c r="A567"/>
      <c r="B567"/>
    </row>
    <row r="568" spans="1:2" ht="14" x14ac:dyDescent="0.15">
      <c r="A568"/>
      <c r="B568"/>
    </row>
    <row r="569" spans="1:2" ht="14" x14ac:dyDescent="0.15">
      <c r="A569"/>
      <c r="B569"/>
    </row>
    <row r="570" spans="1:2" ht="14" x14ac:dyDescent="0.15">
      <c r="A570"/>
      <c r="B570"/>
    </row>
    <row r="571" spans="1:2" ht="14" x14ac:dyDescent="0.15">
      <c r="A571"/>
      <c r="B571"/>
    </row>
    <row r="572" spans="1:2" ht="14" x14ac:dyDescent="0.15">
      <c r="A572"/>
      <c r="B572"/>
    </row>
    <row r="573" spans="1:2" ht="14" x14ac:dyDescent="0.15">
      <c r="A573"/>
      <c r="B573"/>
    </row>
    <row r="574" spans="1:2" ht="14" x14ac:dyDescent="0.15">
      <c r="A574"/>
      <c r="B574"/>
    </row>
    <row r="575" spans="1:2" ht="14" x14ac:dyDescent="0.15">
      <c r="A575"/>
      <c r="B575"/>
    </row>
    <row r="576" spans="1:2" ht="14" x14ac:dyDescent="0.15">
      <c r="A576"/>
      <c r="B576"/>
    </row>
    <row r="577" spans="1:2" ht="14" x14ac:dyDescent="0.15">
      <c r="A577"/>
      <c r="B577"/>
    </row>
    <row r="578" spans="1:2" ht="14" x14ac:dyDescent="0.15">
      <c r="A578"/>
      <c r="B578"/>
    </row>
    <row r="579" spans="1:2" ht="14" x14ac:dyDescent="0.15">
      <c r="A579"/>
      <c r="B579"/>
    </row>
    <row r="580" spans="1:2" ht="14" x14ac:dyDescent="0.15">
      <c r="A580"/>
      <c r="B580"/>
    </row>
    <row r="581" spans="1:2" ht="14" x14ac:dyDescent="0.15">
      <c r="A581"/>
      <c r="B581"/>
    </row>
    <row r="582" spans="1:2" ht="14" x14ac:dyDescent="0.15">
      <c r="A582"/>
      <c r="B582"/>
    </row>
    <row r="583" spans="1:2" ht="14" x14ac:dyDescent="0.15">
      <c r="A583"/>
      <c r="B583"/>
    </row>
    <row r="584" spans="1:2" ht="14" x14ac:dyDescent="0.15">
      <c r="A584"/>
      <c r="B584"/>
    </row>
    <row r="585" spans="1:2" ht="14" x14ac:dyDescent="0.15">
      <c r="A585"/>
      <c r="B585"/>
    </row>
    <row r="586" spans="1:2" ht="14" x14ac:dyDescent="0.15">
      <c r="A586"/>
      <c r="B586"/>
    </row>
    <row r="587" spans="1:2" ht="14" x14ac:dyDescent="0.15">
      <c r="A587"/>
      <c r="B587"/>
    </row>
    <row r="588" spans="1:2" ht="14" x14ac:dyDescent="0.15">
      <c r="A588"/>
      <c r="B588"/>
    </row>
    <row r="589" spans="1:2" ht="14" x14ac:dyDescent="0.15">
      <c r="A589"/>
      <c r="B589"/>
    </row>
    <row r="590" spans="1:2" ht="14" x14ac:dyDescent="0.15">
      <c r="A590"/>
      <c r="B590"/>
    </row>
    <row r="591" spans="1:2" ht="14" x14ac:dyDescent="0.15">
      <c r="A591"/>
      <c r="B591"/>
    </row>
    <row r="592" spans="1:2" ht="14" x14ac:dyDescent="0.15">
      <c r="A592"/>
      <c r="B592"/>
    </row>
    <row r="593" spans="1:2" ht="14" x14ac:dyDescent="0.15">
      <c r="A593"/>
      <c r="B593"/>
    </row>
    <row r="594" spans="1:2" ht="14" x14ac:dyDescent="0.15">
      <c r="A594"/>
      <c r="B594"/>
    </row>
    <row r="595" spans="1:2" ht="14" x14ac:dyDescent="0.15">
      <c r="A595"/>
      <c r="B595"/>
    </row>
    <row r="596" spans="1:2" ht="14" x14ac:dyDescent="0.15">
      <c r="A596"/>
      <c r="B596"/>
    </row>
    <row r="597" spans="1:2" ht="14" x14ac:dyDescent="0.15">
      <c r="A597"/>
      <c r="B597"/>
    </row>
    <row r="598" spans="1:2" ht="14" x14ac:dyDescent="0.15">
      <c r="A598"/>
      <c r="B598"/>
    </row>
    <row r="599" spans="1:2" ht="14" x14ac:dyDescent="0.15">
      <c r="A599"/>
      <c r="B599"/>
    </row>
    <row r="600" spans="1:2" ht="14" x14ac:dyDescent="0.15">
      <c r="A600"/>
      <c r="B600"/>
    </row>
    <row r="601" spans="1:2" ht="14" x14ac:dyDescent="0.15">
      <c r="A601"/>
      <c r="B601"/>
    </row>
    <row r="602" spans="1:2" ht="14" x14ac:dyDescent="0.15">
      <c r="A602"/>
      <c r="B602"/>
    </row>
    <row r="603" spans="1:2" ht="14" x14ac:dyDescent="0.15">
      <c r="A603"/>
      <c r="B603"/>
    </row>
    <row r="604" spans="1:2" ht="14" x14ac:dyDescent="0.15">
      <c r="A604"/>
      <c r="B604"/>
    </row>
    <row r="605" spans="1:2" ht="14" x14ac:dyDescent="0.15">
      <c r="A605"/>
      <c r="B605"/>
    </row>
    <row r="606" spans="1:2" ht="14" x14ac:dyDescent="0.15">
      <c r="A606"/>
      <c r="B606"/>
    </row>
    <row r="607" spans="1:2" ht="14" x14ac:dyDescent="0.15">
      <c r="A607"/>
      <c r="B607"/>
    </row>
  </sheetData>
  <autoFilter ref="A2:K52" xr:uid="{16F923A5-03B4-45D1-81E0-D1FC28BEFD8C}">
    <sortState xmlns:xlrd2="http://schemas.microsoft.com/office/spreadsheetml/2017/richdata2" ref="A3:K52">
      <sortCondition ref="K2:K52"/>
    </sortState>
  </autoFilter>
  <sortState xmlns:xlrd2="http://schemas.microsoft.com/office/spreadsheetml/2017/richdata2" ref="A2:A52">
    <sortCondition ref="A2:A52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DAA9-68E7-4080-9E92-8E3C58C2EAED}">
  <dimension ref="A1:K607"/>
  <sheetViews>
    <sheetView showGridLines="0" workbookViewId="0"/>
  </sheetViews>
  <sheetFormatPr baseColWidth="10" defaultColWidth="8.85546875" defaultRowHeight="12" x14ac:dyDescent="0.15"/>
  <cols>
    <col min="1" max="1" width="8.85546875" style="1"/>
    <col min="2" max="2" width="11.140625" style="1" bestFit="1" customWidth="1"/>
    <col min="3" max="12" width="8.85546875" style="1"/>
    <col min="13" max="22" width="3.42578125" style="1" customWidth="1"/>
    <col min="23" max="16384" width="8.85546875" style="1"/>
  </cols>
  <sheetData>
    <row r="1" spans="1:11" x14ac:dyDescent="0.15">
      <c r="A1" s="12" t="s">
        <v>47</v>
      </c>
      <c r="B1" s="12" t="s">
        <v>48</v>
      </c>
      <c r="C1" s="13" t="s">
        <v>38</v>
      </c>
      <c r="D1" s="13" t="s">
        <v>39</v>
      </c>
      <c r="E1" s="13" t="s">
        <v>40</v>
      </c>
      <c r="F1" s="13" t="s">
        <v>41</v>
      </c>
      <c r="G1" s="13" t="s">
        <v>43</v>
      </c>
      <c r="H1" s="13" t="s">
        <v>44</v>
      </c>
      <c r="I1" s="13" t="s">
        <v>45</v>
      </c>
      <c r="J1" s="13" t="s">
        <v>42</v>
      </c>
      <c r="K1" s="12" t="s">
        <v>46</v>
      </c>
    </row>
    <row r="2" spans="1:11" x14ac:dyDescent="0.15">
      <c r="A2" s="12" t="s">
        <v>27</v>
      </c>
      <c r="B2" s="12" t="str">
        <f>'1992-1993'!M2</f>
        <v>Manchester United</v>
      </c>
      <c r="C2" s="12">
        <f>'1992-1993'!N2</f>
        <v>24</v>
      </c>
      <c r="D2" s="12">
        <f>'1992-1993'!O2</f>
        <v>12</v>
      </c>
      <c r="E2" s="12">
        <f>'1992-1993'!P2</f>
        <v>6</v>
      </c>
      <c r="F2" s="12">
        <f>'1992-1993'!Q2</f>
        <v>42</v>
      </c>
      <c r="G2" s="12">
        <f>'1992-1993'!R2</f>
        <v>67</v>
      </c>
      <c r="H2" s="12">
        <f>'1992-1993'!S2</f>
        <v>31</v>
      </c>
      <c r="I2" s="12">
        <f>'1992-1993'!T2</f>
        <v>36</v>
      </c>
      <c r="J2" s="12">
        <f>'1992-1993'!U2</f>
        <v>84</v>
      </c>
      <c r="K2" s="12">
        <f>'1992-1993'!V2</f>
        <v>1</v>
      </c>
    </row>
    <row r="3" spans="1:11" x14ac:dyDescent="0.15">
      <c r="A3" s="12" t="s">
        <v>27</v>
      </c>
      <c r="B3" s="12" t="str">
        <f>'1992-1993'!M3</f>
        <v>Aston Villa</v>
      </c>
      <c r="C3" s="12">
        <f>'1992-1993'!N3</f>
        <v>21</v>
      </c>
      <c r="D3" s="12">
        <f>'1992-1993'!O3</f>
        <v>11</v>
      </c>
      <c r="E3" s="12">
        <f>'1992-1993'!P3</f>
        <v>10</v>
      </c>
      <c r="F3" s="12">
        <f>'1992-1993'!Q3</f>
        <v>42</v>
      </c>
      <c r="G3" s="12">
        <f>'1992-1993'!R3</f>
        <v>57</v>
      </c>
      <c r="H3" s="12">
        <f>'1992-1993'!S3</f>
        <v>40</v>
      </c>
      <c r="I3" s="12">
        <f>'1992-1993'!T3</f>
        <v>17</v>
      </c>
      <c r="J3" s="12">
        <f>'1992-1993'!U3</f>
        <v>74</v>
      </c>
      <c r="K3" s="12">
        <f>'1992-1993'!V3</f>
        <v>2</v>
      </c>
    </row>
    <row r="4" spans="1:11" x14ac:dyDescent="0.15">
      <c r="A4" s="12" t="s">
        <v>27</v>
      </c>
      <c r="B4" s="12" t="str">
        <f>'1992-1993'!M4</f>
        <v>Norwich</v>
      </c>
      <c r="C4" s="12">
        <f>'1992-1993'!N4</f>
        <v>21</v>
      </c>
      <c r="D4" s="12">
        <f>'1992-1993'!O4</f>
        <v>9</v>
      </c>
      <c r="E4" s="12">
        <f>'1992-1993'!P4</f>
        <v>12</v>
      </c>
      <c r="F4" s="12">
        <f>'1992-1993'!Q4</f>
        <v>42</v>
      </c>
      <c r="G4" s="12">
        <f>'1992-1993'!R4</f>
        <v>61</v>
      </c>
      <c r="H4" s="12">
        <f>'1992-1993'!S4</f>
        <v>65</v>
      </c>
      <c r="I4" s="12">
        <f>'1992-1993'!T4</f>
        <v>-4</v>
      </c>
      <c r="J4" s="12">
        <f>'1992-1993'!U4</f>
        <v>72</v>
      </c>
      <c r="K4" s="12">
        <f>'1992-1993'!V4</f>
        <v>3</v>
      </c>
    </row>
    <row r="5" spans="1:11" x14ac:dyDescent="0.15">
      <c r="A5" s="12" t="s">
        <v>27</v>
      </c>
      <c r="B5" s="12" t="str">
        <f>'1992-1993'!M5</f>
        <v>Blackburn</v>
      </c>
      <c r="C5" s="12">
        <f>'1992-1993'!N5</f>
        <v>20</v>
      </c>
      <c r="D5" s="12">
        <f>'1992-1993'!O5</f>
        <v>11</v>
      </c>
      <c r="E5" s="12">
        <f>'1992-1993'!P5</f>
        <v>11</v>
      </c>
      <c r="F5" s="12">
        <f>'1992-1993'!Q5</f>
        <v>42</v>
      </c>
      <c r="G5" s="12">
        <f>'1992-1993'!R5</f>
        <v>68</v>
      </c>
      <c r="H5" s="12">
        <f>'1992-1993'!S5</f>
        <v>46</v>
      </c>
      <c r="I5" s="12">
        <f>'1992-1993'!T5</f>
        <v>22</v>
      </c>
      <c r="J5" s="12">
        <f>'1992-1993'!U5</f>
        <v>71</v>
      </c>
      <c r="K5" s="12">
        <f>'1992-1993'!V5</f>
        <v>4</v>
      </c>
    </row>
    <row r="6" spans="1:11" x14ac:dyDescent="0.15">
      <c r="A6" s="12" t="s">
        <v>27</v>
      </c>
      <c r="B6" s="12" t="str">
        <f>'1992-1993'!M6</f>
        <v>QPR</v>
      </c>
      <c r="C6" s="12">
        <f>'1992-1993'!N6</f>
        <v>17</v>
      </c>
      <c r="D6" s="12">
        <f>'1992-1993'!O6</f>
        <v>12</v>
      </c>
      <c r="E6" s="12">
        <f>'1992-1993'!P6</f>
        <v>13</v>
      </c>
      <c r="F6" s="12">
        <f>'1992-1993'!Q6</f>
        <v>42</v>
      </c>
      <c r="G6" s="12">
        <f>'1992-1993'!R6</f>
        <v>63</v>
      </c>
      <c r="H6" s="12">
        <f>'1992-1993'!S6</f>
        <v>55</v>
      </c>
      <c r="I6" s="12">
        <f>'1992-1993'!T6</f>
        <v>8</v>
      </c>
      <c r="J6" s="12">
        <f>'1992-1993'!U6</f>
        <v>63</v>
      </c>
      <c r="K6" s="12">
        <f>'1992-1993'!V6</f>
        <v>5</v>
      </c>
    </row>
    <row r="7" spans="1:11" x14ac:dyDescent="0.15">
      <c r="A7" s="12" t="s">
        <v>27</v>
      </c>
      <c r="B7" s="12" t="str">
        <f>'1992-1993'!M7</f>
        <v>Liverpool</v>
      </c>
      <c r="C7" s="12">
        <f>'1992-1993'!N7</f>
        <v>16</v>
      </c>
      <c r="D7" s="12">
        <f>'1992-1993'!O7</f>
        <v>11</v>
      </c>
      <c r="E7" s="12">
        <f>'1992-1993'!P7</f>
        <v>15</v>
      </c>
      <c r="F7" s="12">
        <f>'1992-1993'!Q7</f>
        <v>42</v>
      </c>
      <c r="G7" s="12">
        <f>'1992-1993'!R7</f>
        <v>62</v>
      </c>
      <c r="H7" s="12">
        <f>'1992-1993'!S7</f>
        <v>55</v>
      </c>
      <c r="I7" s="12">
        <f>'1992-1993'!T7</f>
        <v>7</v>
      </c>
      <c r="J7" s="12">
        <f>'1992-1993'!U7</f>
        <v>59</v>
      </c>
      <c r="K7" s="12">
        <f>'1992-1993'!V7</f>
        <v>6</v>
      </c>
    </row>
    <row r="8" spans="1:11" x14ac:dyDescent="0.15">
      <c r="A8" s="12" t="s">
        <v>27</v>
      </c>
      <c r="B8" s="12" t="str">
        <f>'1992-1993'!M8</f>
        <v>Sheffield Weds</v>
      </c>
      <c r="C8" s="12">
        <f>'1992-1993'!N8</f>
        <v>15</v>
      </c>
      <c r="D8" s="12">
        <f>'1992-1993'!O8</f>
        <v>14</v>
      </c>
      <c r="E8" s="12">
        <f>'1992-1993'!P8</f>
        <v>13</v>
      </c>
      <c r="F8" s="12">
        <f>'1992-1993'!Q8</f>
        <v>42</v>
      </c>
      <c r="G8" s="12">
        <f>'1992-1993'!R8</f>
        <v>55</v>
      </c>
      <c r="H8" s="12">
        <f>'1992-1993'!S8</f>
        <v>51</v>
      </c>
      <c r="I8" s="12">
        <f>'1992-1993'!T8</f>
        <v>4</v>
      </c>
      <c r="J8" s="12">
        <f>'1992-1993'!U8</f>
        <v>59</v>
      </c>
      <c r="K8" s="12">
        <f>'1992-1993'!V8</f>
        <v>7</v>
      </c>
    </row>
    <row r="9" spans="1:11" x14ac:dyDescent="0.15">
      <c r="A9" s="12" t="s">
        <v>27</v>
      </c>
      <c r="B9" s="12" t="str">
        <f>'1992-1993'!M9</f>
        <v>Tottenham</v>
      </c>
      <c r="C9" s="12">
        <f>'1992-1993'!N9</f>
        <v>16</v>
      </c>
      <c r="D9" s="12">
        <f>'1992-1993'!O9</f>
        <v>11</v>
      </c>
      <c r="E9" s="12">
        <f>'1992-1993'!P9</f>
        <v>15</v>
      </c>
      <c r="F9" s="12">
        <f>'1992-1993'!Q9</f>
        <v>42</v>
      </c>
      <c r="G9" s="12">
        <f>'1992-1993'!R9</f>
        <v>60</v>
      </c>
      <c r="H9" s="12">
        <f>'1992-1993'!S9</f>
        <v>66</v>
      </c>
      <c r="I9" s="12">
        <f>'1992-1993'!T9</f>
        <v>-6</v>
      </c>
      <c r="J9" s="12">
        <f>'1992-1993'!U9</f>
        <v>59</v>
      </c>
      <c r="K9" s="12">
        <f>'1992-1993'!V9</f>
        <v>8</v>
      </c>
    </row>
    <row r="10" spans="1:11" x14ac:dyDescent="0.15">
      <c r="A10" s="12" t="s">
        <v>27</v>
      </c>
      <c r="B10" s="12" t="str">
        <f>'1992-1993'!M10</f>
        <v>Manchester City</v>
      </c>
      <c r="C10" s="12">
        <f>'1992-1993'!N10</f>
        <v>15</v>
      </c>
      <c r="D10" s="12">
        <f>'1992-1993'!O10</f>
        <v>12</v>
      </c>
      <c r="E10" s="12">
        <f>'1992-1993'!P10</f>
        <v>15</v>
      </c>
      <c r="F10" s="12">
        <f>'1992-1993'!Q10</f>
        <v>42</v>
      </c>
      <c r="G10" s="12">
        <f>'1992-1993'!R10</f>
        <v>56</v>
      </c>
      <c r="H10" s="12">
        <f>'1992-1993'!S10</f>
        <v>51</v>
      </c>
      <c r="I10" s="12">
        <f>'1992-1993'!T10</f>
        <v>5</v>
      </c>
      <c r="J10" s="12">
        <f>'1992-1993'!U10</f>
        <v>57</v>
      </c>
      <c r="K10" s="12">
        <f>'1992-1993'!V10</f>
        <v>9</v>
      </c>
    </row>
    <row r="11" spans="1:11" x14ac:dyDescent="0.15">
      <c r="A11" s="12" t="s">
        <v>27</v>
      </c>
      <c r="B11" s="12" t="str">
        <f>'1992-1993'!M11</f>
        <v>Arsenal</v>
      </c>
      <c r="C11" s="12">
        <f>'1992-1993'!N11</f>
        <v>15</v>
      </c>
      <c r="D11" s="12">
        <f>'1992-1993'!O11</f>
        <v>11</v>
      </c>
      <c r="E11" s="12">
        <f>'1992-1993'!P11</f>
        <v>16</v>
      </c>
      <c r="F11" s="12">
        <f>'1992-1993'!Q11</f>
        <v>42</v>
      </c>
      <c r="G11" s="12">
        <f>'1992-1993'!R11</f>
        <v>40</v>
      </c>
      <c r="H11" s="12">
        <f>'1992-1993'!S11</f>
        <v>38</v>
      </c>
      <c r="I11" s="12">
        <f>'1992-1993'!T11</f>
        <v>2</v>
      </c>
      <c r="J11" s="12">
        <f>'1992-1993'!U11</f>
        <v>56</v>
      </c>
      <c r="K11" s="12">
        <f>'1992-1993'!V11</f>
        <v>10</v>
      </c>
    </row>
    <row r="12" spans="1:11" x14ac:dyDescent="0.15">
      <c r="A12" s="12" t="s">
        <v>27</v>
      </c>
      <c r="B12" s="12" t="str">
        <f>'1992-1993'!M12</f>
        <v>Chelsea</v>
      </c>
      <c r="C12" s="12">
        <f>'1992-1993'!N12</f>
        <v>14</v>
      </c>
      <c r="D12" s="12">
        <f>'1992-1993'!O12</f>
        <v>14</v>
      </c>
      <c r="E12" s="12">
        <f>'1992-1993'!P12</f>
        <v>14</v>
      </c>
      <c r="F12" s="12">
        <f>'1992-1993'!Q12</f>
        <v>42</v>
      </c>
      <c r="G12" s="12">
        <f>'1992-1993'!R12</f>
        <v>51</v>
      </c>
      <c r="H12" s="12">
        <f>'1992-1993'!S12</f>
        <v>54</v>
      </c>
      <c r="I12" s="12">
        <f>'1992-1993'!T12</f>
        <v>-3</v>
      </c>
      <c r="J12" s="12">
        <f>'1992-1993'!U12</f>
        <v>56</v>
      </c>
      <c r="K12" s="12">
        <f>'1992-1993'!V12</f>
        <v>11</v>
      </c>
    </row>
    <row r="13" spans="1:11" x14ac:dyDescent="0.15">
      <c r="A13" s="12" t="s">
        <v>27</v>
      </c>
      <c r="B13" s="12" t="str">
        <f>'1992-1993'!M13</f>
        <v>Wimbledon FC</v>
      </c>
      <c r="C13" s="12">
        <f>'1992-1993'!N13</f>
        <v>14</v>
      </c>
      <c r="D13" s="12">
        <f>'1992-1993'!O13</f>
        <v>12</v>
      </c>
      <c r="E13" s="12">
        <f>'1992-1993'!P13</f>
        <v>16</v>
      </c>
      <c r="F13" s="12">
        <f>'1992-1993'!Q13</f>
        <v>42</v>
      </c>
      <c r="G13" s="12">
        <f>'1992-1993'!R13</f>
        <v>56</v>
      </c>
      <c r="H13" s="12">
        <f>'1992-1993'!S13</f>
        <v>55</v>
      </c>
      <c r="I13" s="12">
        <f>'1992-1993'!T13</f>
        <v>1</v>
      </c>
      <c r="J13" s="12">
        <f>'1992-1993'!U13</f>
        <v>54</v>
      </c>
      <c r="K13" s="12">
        <f>'1992-1993'!V13</f>
        <v>12</v>
      </c>
    </row>
    <row r="14" spans="1:11" x14ac:dyDescent="0.15">
      <c r="A14" s="12" t="s">
        <v>27</v>
      </c>
      <c r="B14" s="12" t="str">
        <f>'1992-1993'!M14</f>
        <v>Everton</v>
      </c>
      <c r="C14" s="12">
        <f>'1992-1993'!N14</f>
        <v>15</v>
      </c>
      <c r="D14" s="12">
        <f>'1992-1993'!O14</f>
        <v>8</v>
      </c>
      <c r="E14" s="12">
        <f>'1992-1993'!P14</f>
        <v>19</v>
      </c>
      <c r="F14" s="12">
        <f>'1992-1993'!Q14</f>
        <v>42</v>
      </c>
      <c r="G14" s="12">
        <f>'1992-1993'!R14</f>
        <v>53</v>
      </c>
      <c r="H14" s="12">
        <f>'1992-1993'!S14</f>
        <v>55</v>
      </c>
      <c r="I14" s="12">
        <f>'1992-1993'!T14</f>
        <v>-2</v>
      </c>
      <c r="J14" s="12">
        <f>'1992-1993'!U14</f>
        <v>53</v>
      </c>
      <c r="K14" s="12">
        <f>'1992-1993'!V14</f>
        <v>13</v>
      </c>
    </row>
    <row r="15" spans="1:11" x14ac:dyDescent="0.15">
      <c r="A15" s="12" t="s">
        <v>27</v>
      </c>
      <c r="B15" s="12" t="str">
        <f>'1992-1993'!M15</f>
        <v>Sheffield United</v>
      </c>
      <c r="C15" s="12">
        <f>'1992-1993'!N15</f>
        <v>14</v>
      </c>
      <c r="D15" s="12">
        <f>'1992-1993'!O15</f>
        <v>10</v>
      </c>
      <c r="E15" s="12">
        <f>'1992-1993'!P15</f>
        <v>18</v>
      </c>
      <c r="F15" s="12">
        <f>'1992-1993'!Q15</f>
        <v>42</v>
      </c>
      <c r="G15" s="12">
        <f>'1992-1993'!R15</f>
        <v>54</v>
      </c>
      <c r="H15" s="12">
        <f>'1992-1993'!S15</f>
        <v>53</v>
      </c>
      <c r="I15" s="12">
        <f>'1992-1993'!T15</f>
        <v>1</v>
      </c>
      <c r="J15" s="12">
        <f>'1992-1993'!U15</f>
        <v>52</v>
      </c>
      <c r="K15" s="12">
        <f>'1992-1993'!V15</f>
        <v>14</v>
      </c>
    </row>
    <row r="16" spans="1:11" x14ac:dyDescent="0.15">
      <c r="A16" s="12" t="s">
        <v>27</v>
      </c>
      <c r="B16" s="12" t="str">
        <f>'1992-1993'!M16</f>
        <v>Coventry</v>
      </c>
      <c r="C16" s="12">
        <f>'1992-1993'!N16</f>
        <v>13</v>
      </c>
      <c r="D16" s="12">
        <f>'1992-1993'!O16</f>
        <v>13</v>
      </c>
      <c r="E16" s="12">
        <f>'1992-1993'!P16</f>
        <v>16</v>
      </c>
      <c r="F16" s="12">
        <f>'1992-1993'!Q16</f>
        <v>42</v>
      </c>
      <c r="G16" s="12">
        <f>'1992-1993'!R16</f>
        <v>52</v>
      </c>
      <c r="H16" s="12">
        <f>'1992-1993'!S16</f>
        <v>57</v>
      </c>
      <c r="I16" s="12">
        <f>'1992-1993'!T16</f>
        <v>-5</v>
      </c>
      <c r="J16" s="12">
        <f>'1992-1993'!U16</f>
        <v>52</v>
      </c>
      <c r="K16" s="12">
        <f>'1992-1993'!V16</f>
        <v>15</v>
      </c>
    </row>
    <row r="17" spans="1:11" x14ac:dyDescent="0.15">
      <c r="A17" s="12" t="s">
        <v>27</v>
      </c>
      <c r="B17" s="12" t="str">
        <f>'1992-1993'!M17</f>
        <v>Ipswich</v>
      </c>
      <c r="C17" s="12">
        <f>'1992-1993'!N17</f>
        <v>12</v>
      </c>
      <c r="D17" s="12">
        <f>'1992-1993'!O17</f>
        <v>16</v>
      </c>
      <c r="E17" s="12">
        <f>'1992-1993'!P17</f>
        <v>14</v>
      </c>
      <c r="F17" s="12">
        <f>'1992-1993'!Q17</f>
        <v>42</v>
      </c>
      <c r="G17" s="12">
        <f>'1992-1993'!R17</f>
        <v>50</v>
      </c>
      <c r="H17" s="12">
        <f>'1992-1993'!S17</f>
        <v>55</v>
      </c>
      <c r="I17" s="12">
        <f>'1992-1993'!T17</f>
        <v>-5</v>
      </c>
      <c r="J17" s="12">
        <f>'1992-1993'!U17</f>
        <v>52</v>
      </c>
      <c r="K17" s="12">
        <f>'1992-1993'!V17</f>
        <v>16</v>
      </c>
    </row>
    <row r="18" spans="1:11" x14ac:dyDescent="0.15">
      <c r="A18" s="12" t="s">
        <v>27</v>
      </c>
      <c r="B18" s="12" t="str">
        <f>'1992-1993'!M18</f>
        <v>Leeds</v>
      </c>
      <c r="C18" s="12">
        <f>'1992-1993'!N18</f>
        <v>12</v>
      </c>
      <c r="D18" s="12">
        <f>'1992-1993'!O18</f>
        <v>15</v>
      </c>
      <c r="E18" s="12">
        <f>'1992-1993'!P18</f>
        <v>15</v>
      </c>
      <c r="F18" s="12">
        <f>'1992-1993'!Q18</f>
        <v>42</v>
      </c>
      <c r="G18" s="12">
        <f>'1992-1993'!R18</f>
        <v>57</v>
      </c>
      <c r="H18" s="12">
        <f>'1992-1993'!S18</f>
        <v>62</v>
      </c>
      <c r="I18" s="12">
        <f>'1992-1993'!T18</f>
        <v>-5</v>
      </c>
      <c r="J18" s="12">
        <f>'1992-1993'!U18</f>
        <v>51</v>
      </c>
      <c r="K18" s="12">
        <f>'1992-1993'!V18</f>
        <v>17</v>
      </c>
    </row>
    <row r="19" spans="1:11" x14ac:dyDescent="0.15">
      <c r="A19" s="12" t="s">
        <v>27</v>
      </c>
      <c r="B19" s="12" t="str">
        <f>'1992-1993'!M19</f>
        <v>Southampton</v>
      </c>
      <c r="C19" s="12">
        <f>'1992-1993'!N19</f>
        <v>13</v>
      </c>
      <c r="D19" s="12">
        <f>'1992-1993'!O19</f>
        <v>11</v>
      </c>
      <c r="E19" s="12">
        <f>'1992-1993'!P19</f>
        <v>18</v>
      </c>
      <c r="F19" s="12">
        <f>'1992-1993'!Q19</f>
        <v>42</v>
      </c>
      <c r="G19" s="12">
        <f>'1992-1993'!R19</f>
        <v>54</v>
      </c>
      <c r="H19" s="12">
        <f>'1992-1993'!S19</f>
        <v>61</v>
      </c>
      <c r="I19" s="12">
        <f>'1992-1993'!T19</f>
        <v>-7</v>
      </c>
      <c r="J19" s="12">
        <f>'1992-1993'!U19</f>
        <v>50</v>
      </c>
      <c r="K19" s="12">
        <f>'1992-1993'!V19</f>
        <v>18</v>
      </c>
    </row>
    <row r="20" spans="1:11" x14ac:dyDescent="0.15">
      <c r="A20" s="12" t="s">
        <v>27</v>
      </c>
      <c r="B20" s="12" t="str">
        <f>'1992-1993'!M20</f>
        <v>Oldham</v>
      </c>
      <c r="C20" s="12">
        <f>'1992-1993'!N20</f>
        <v>13</v>
      </c>
      <c r="D20" s="12">
        <f>'1992-1993'!O20</f>
        <v>10</v>
      </c>
      <c r="E20" s="12">
        <f>'1992-1993'!P20</f>
        <v>19</v>
      </c>
      <c r="F20" s="12">
        <f>'1992-1993'!Q20</f>
        <v>42</v>
      </c>
      <c r="G20" s="12">
        <f>'1992-1993'!R20</f>
        <v>63</v>
      </c>
      <c r="H20" s="12">
        <f>'1992-1993'!S20</f>
        <v>74</v>
      </c>
      <c r="I20" s="12">
        <f>'1992-1993'!T20</f>
        <v>-11</v>
      </c>
      <c r="J20" s="12">
        <f>'1992-1993'!U20</f>
        <v>49</v>
      </c>
      <c r="K20" s="12">
        <f>'1992-1993'!V20</f>
        <v>19</v>
      </c>
    </row>
    <row r="21" spans="1:11" x14ac:dyDescent="0.15">
      <c r="A21" s="12" t="s">
        <v>27</v>
      </c>
      <c r="B21" s="12" t="str">
        <f>'1992-1993'!M21</f>
        <v>Crystal Palace</v>
      </c>
      <c r="C21" s="12">
        <f>'1992-1993'!N21</f>
        <v>11</v>
      </c>
      <c r="D21" s="12">
        <f>'1992-1993'!O21</f>
        <v>16</v>
      </c>
      <c r="E21" s="12">
        <f>'1992-1993'!P21</f>
        <v>15</v>
      </c>
      <c r="F21" s="12">
        <f>'1992-1993'!Q21</f>
        <v>42</v>
      </c>
      <c r="G21" s="12">
        <f>'1992-1993'!R21</f>
        <v>48</v>
      </c>
      <c r="H21" s="12">
        <f>'1992-1993'!S21</f>
        <v>61</v>
      </c>
      <c r="I21" s="12">
        <f>'1992-1993'!T21</f>
        <v>-13</v>
      </c>
      <c r="J21" s="12">
        <f>'1992-1993'!U21</f>
        <v>49</v>
      </c>
      <c r="K21" s="12">
        <f>'1992-1993'!V21</f>
        <v>20</v>
      </c>
    </row>
    <row r="22" spans="1:11" x14ac:dyDescent="0.15">
      <c r="A22" s="12" t="s">
        <v>27</v>
      </c>
      <c r="B22" s="12" t="str">
        <f>'1992-1993'!M22</f>
        <v>Middlesbrough</v>
      </c>
      <c r="C22" s="12">
        <f>'1992-1993'!N22</f>
        <v>11</v>
      </c>
      <c r="D22" s="12">
        <f>'1992-1993'!O22</f>
        <v>11</v>
      </c>
      <c r="E22" s="12">
        <f>'1992-1993'!P22</f>
        <v>20</v>
      </c>
      <c r="F22" s="12">
        <f>'1992-1993'!Q22</f>
        <v>42</v>
      </c>
      <c r="G22" s="12">
        <f>'1992-1993'!R22</f>
        <v>54</v>
      </c>
      <c r="H22" s="12">
        <f>'1992-1993'!S22</f>
        <v>75</v>
      </c>
      <c r="I22" s="12">
        <f>'1992-1993'!T22</f>
        <v>-21</v>
      </c>
      <c r="J22" s="12">
        <f>'1992-1993'!U22</f>
        <v>44</v>
      </c>
      <c r="K22" s="12">
        <f>'1992-1993'!V22</f>
        <v>21</v>
      </c>
    </row>
    <row r="23" spans="1:11" x14ac:dyDescent="0.15">
      <c r="A23" s="12" t="s">
        <v>27</v>
      </c>
      <c r="B23" s="12" t="str">
        <f>'1992-1993'!M23</f>
        <v>Nottingham Forest</v>
      </c>
      <c r="C23" s="12">
        <f>'1992-1993'!N23</f>
        <v>10</v>
      </c>
      <c r="D23" s="12">
        <f>'1992-1993'!O23</f>
        <v>10</v>
      </c>
      <c r="E23" s="12">
        <f>'1992-1993'!P23</f>
        <v>22</v>
      </c>
      <c r="F23" s="12">
        <f>'1992-1993'!Q23</f>
        <v>42</v>
      </c>
      <c r="G23" s="12">
        <f>'1992-1993'!R23</f>
        <v>41</v>
      </c>
      <c r="H23" s="12">
        <f>'1992-1993'!S23</f>
        <v>62</v>
      </c>
      <c r="I23" s="12">
        <f>'1992-1993'!T23</f>
        <v>-21</v>
      </c>
      <c r="J23" s="12">
        <f>'1992-1993'!U23</f>
        <v>40</v>
      </c>
      <c r="K23" s="12">
        <f>'1992-1993'!V23</f>
        <v>22</v>
      </c>
    </row>
    <row r="24" spans="1:11" x14ac:dyDescent="0.15">
      <c r="A24" s="12" t="s">
        <v>24</v>
      </c>
      <c r="B24" s="12" t="str">
        <f>'1993-1994'!M2</f>
        <v>Manchester United</v>
      </c>
      <c r="C24" s="12">
        <f>'1993-1994'!N2</f>
        <v>27</v>
      </c>
      <c r="D24" s="12">
        <f>'1993-1994'!O2</f>
        <v>11</v>
      </c>
      <c r="E24" s="12">
        <f>'1993-1994'!P2</f>
        <v>4</v>
      </c>
      <c r="F24" s="12">
        <f>'1993-1994'!Q2</f>
        <v>42</v>
      </c>
      <c r="G24" s="12">
        <f>'1993-1994'!R2</f>
        <v>80</v>
      </c>
      <c r="H24" s="12">
        <f>'1993-1994'!S2</f>
        <v>38</v>
      </c>
      <c r="I24" s="12">
        <f>'1993-1994'!T2</f>
        <v>42</v>
      </c>
      <c r="J24" s="12">
        <f>'1993-1994'!U2</f>
        <v>92</v>
      </c>
      <c r="K24" s="12">
        <f>'1993-1994'!V2</f>
        <v>1</v>
      </c>
    </row>
    <row r="25" spans="1:11" x14ac:dyDescent="0.15">
      <c r="A25" s="12" t="s">
        <v>24</v>
      </c>
      <c r="B25" s="12" t="str">
        <f>'1993-1994'!M3</f>
        <v>Blackburn</v>
      </c>
      <c r="C25" s="12">
        <f>'1993-1994'!N3</f>
        <v>25</v>
      </c>
      <c r="D25" s="12">
        <f>'1993-1994'!O3</f>
        <v>9</v>
      </c>
      <c r="E25" s="12">
        <f>'1993-1994'!P3</f>
        <v>8</v>
      </c>
      <c r="F25" s="12">
        <f>'1993-1994'!Q3</f>
        <v>42</v>
      </c>
      <c r="G25" s="12">
        <f>'1993-1994'!R3</f>
        <v>63</v>
      </c>
      <c r="H25" s="12">
        <f>'1993-1994'!S3</f>
        <v>36</v>
      </c>
      <c r="I25" s="12">
        <f>'1993-1994'!T3</f>
        <v>27</v>
      </c>
      <c r="J25" s="12">
        <f>'1993-1994'!U3</f>
        <v>84</v>
      </c>
      <c r="K25" s="12">
        <f>'1993-1994'!V3</f>
        <v>2</v>
      </c>
    </row>
    <row r="26" spans="1:11" x14ac:dyDescent="0.15">
      <c r="A26" s="12" t="s">
        <v>24</v>
      </c>
      <c r="B26" s="12" t="str">
        <f>'1993-1994'!M4</f>
        <v>Newcastle</v>
      </c>
      <c r="C26" s="12">
        <f>'1993-1994'!N4</f>
        <v>23</v>
      </c>
      <c r="D26" s="12">
        <f>'1993-1994'!O4</f>
        <v>8</v>
      </c>
      <c r="E26" s="12">
        <f>'1993-1994'!P4</f>
        <v>11</v>
      </c>
      <c r="F26" s="12">
        <f>'1993-1994'!Q4</f>
        <v>42</v>
      </c>
      <c r="G26" s="12">
        <f>'1993-1994'!R4</f>
        <v>82</v>
      </c>
      <c r="H26" s="12">
        <f>'1993-1994'!S4</f>
        <v>41</v>
      </c>
      <c r="I26" s="12">
        <f>'1993-1994'!T4</f>
        <v>41</v>
      </c>
      <c r="J26" s="12">
        <f>'1993-1994'!U4</f>
        <v>77</v>
      </c>
      <c r="K26" s="12">
        <f>'1993-1994'!V4</f>
        <v>3</v>
      </c>
    </row>
    <row r="27" spans="1:11" x14ac:dyDescent="0.15">
      <c r="A27" s="12" t="s">
        <v>24</v>
      </c>
      <c r="B27" s="12" t="str">
        <f>'1993-1994'!M5</f>
        <v>Arsenal</v>
      </c>
      <c r="C27" s="12">
        <f>'1993-1994'!N5</f>
        <v>18</v>
      </c>
      <c r="D27" s="12">
        <f>'1993-1994'!O5</f>
        <v>17</v>
      </c>
      <c r="E27" s="12">
        <f>'1993-1994'!P5</f>
        <v>7</v>
      </c>
      <c r="F27" s="12">
        <f>'1993-1994'!Q5</f>
        <v>42</v>
      </c>
      <c r="G27" s="12">
        <f>'1993-1994'!R5</f>
        <v>53</v>
      </c>
      <c r="H27" s="12">
        <f>'1993-1994'!S5</f>
        <v>28</v>
      </c>
      <c r="I27" s="12">
        <f>'1993-1994'!T5</f>
        <v>25</v>
      </c>
      <c r="J27" s="12">
        <f>'1993-1994'!U5</f>
        <v>71</v>
      </c>
      <c r="K27" s="12">
        <f>'1993-1994'!V5</f>
        <v>4</v>
      </c>
    </row>
    <row r="28" spans="1:11" x14ac:dyDescent="0.15">
      <c r="A28" s="12" t="s">
        <v>24</v>
      </c>
      <c r="B28" s="12" t="str">
        <f>'1993-1994'!M6</f>
        <v>Leeds</v>
      </c>
      <c r="C28" s="12">
        <f>'1993-1994'!N6</f>
        <v>18</v>
      </c>
      <c r="D28" s="12">
        <f>'1993-1994'!O6</f>
        <v>16</v>
      </c>
      <c r="E28" s="12">
        <f>'1993-1994'!P6</f>
        <v>8</v>
      </c>
      <c r="F28" s="12">
        <f>'1993-1994'!Q6</f>
        <v>42</v>
      </c>
      <c r="G28" s="12">
        <f>'1993-1994'!R6</f>
        <v>65</v>
      </c>
      <c r="H28" s="12">
        <f>'1993-1994'!S6</f>
        <v>39</v>
      </c>
      <c r="I28" s="12">
        <f>'1993-1994'!T6</f>
        <v>26</v>
      </c>
      <c r="J28" s="12">
        <f>'1993-1994'!U6</f>
        <v>70</v>
      </c>
      <c r="K28" s="12">
        <f>'1993-1994'!V6</f>
        <v>5</v>
      </c>
    </row>
    <row r="29" spans="1:11" x14ac:dyDescent="0.15">
      <c r="A29" s="12" t="s">
        <v>24</v>
      </c>
      <c r="B29" s="12" t="str">
        <f>'1993-1994'!M7</f>
        <v>Wimbledon FC</v>
      </c>
      <c r="C29" s="12">
        <f>'1993-1994'!N7</f>
        <v>18</v>
      </c>
      <c r="D29" s="12">
        <f>'1993-1994'!O7</f>
        <v>11</v>
      </c>
      <c r="E29" s="12">
        <f>'1993-1994'!P7</f>
        <v>13</v>
      </c>
      <c r="F29" s="12">
        <f>'1993-1994'!Q7</f>
        <v>42</v>
      </c>
      <c r="G29" s="12">
        <f>'1993-1994'!R7</f>
        <v>56</v>
      </c>
      <c r="H29" s="12">
        <f>'1993-1994'!S7</f>
        <v>53</v>
      </c>
      <c r="I29" s="12">
        <f>'1993-1994'!T7</f>
        <v>3</v>
      </c>
      <c r="J29" s="12">
        <f>'1993-1994'!U7</f>
        <v>65</v>
      </c>
      <c r="K29" s="12">
        <f>'1993-1994'!V7</f>
        <v>6</v>
      </c>
    </row>
    <row r="30" spans="1:11" x14ac:dyDescent="0.15">
      <c r="A30" s="12" t="s">
        <v>24</v>
      </c>
      <c r="B30" s="12" t="str">
        <f>'1993-1994'!M8</f>
        <v>Sheffield Weds</v>
      </c>
      <c r="C30" s="12">
        <f>'1993-1994'!N8</f>
        <v>16</v>
      </c>
      <c r="D30" s="12">
        <f>'1993-1994'!O8</f>
        <v>16</v>
      </c>
      <c r="E30" s="12">
        <f>'1993-1994'!P8</f>
        <v>10</v>
      </c>
      <c r="F30" s="12">
        <f>'1993-1994'!Q8</f>
        <v>42</v>
      </c>
      <c r="G30" s="12">
        <f>'1993-1994'!R8</f>
        <v>76</v>
      </c>
      <c r="H30" s="12">
        <f>'1993-1994'!S8</f>
        <v>54</v>
      </c>
      <c r="I30" s="12">
        <f>'1993-1994'!T8</f>
        <v>22</v>
      </c>
      <c r="J30" s="12">
        <f>'1993-1994'!U8</f>
        <v>64</v>
      </c>
      <c r="K30" s="12">
        <f>'1993-1994'!V8</f>
        <v>7</v>
      </c>
    </row>
    <row r="31" spans="1:11" x14ac:dyDescent="0.15">
      <c r="A31" s="12" t="s">
        <v>24</v>
      </c>
      <c r="B31" s="12" t="str">
        <f>'1993-1994'!M9</f>
        <v>Liverpool</v>
      </c>
      <c r="C31" s="12">
        <f>'1993-1994'!N9</f>
        <v>17</v>
      </c>
      <c r="D31" s="12">
        <f>'1993-1994'!O9</f>
        <v>9</v>
      </c>
      <c r="E31" s="12">
        <f>'1993-1994'!P9</f>
        <v>16</v>
      </c>
      <c r="F31" s="12">
        <f>'1993-1994'!Q9</f>
        <v>42</v>
      </c>
      <c r="G31" s="12">
        <f>'1993-1994'!R9</f>
        <v>59</v>
      </c>
      <c r="H31" s="12">
        <f>'1993-1994'!S9</f>
        <v>55</v>
      </c>
      <c r="I31" s="12">
        <f>'1993-1994'!T9</f>
        <v>4</v>
      </c>
      <c r="J31" s="12">
        <f>'1993-1994'!U9</f>
        <v>60</v>
      </c>
      <c r="K31" s="12">
        <f>'1993-1994'!V9</f>
        <v>8</v>
      </c>
    </row>
    <row r="32" spans="1:11" x14ac:dyDescent="0.15">
      <c r="A32" s="12" t="s">
        <v>24</v>
      </c>
      <c r="B32" s="12" t="str">
        <f>'1993-1994'!M10</f>
        <v>QPR</v>
      </c>
      <c r="C32" s="12">
        <f>'1993-1994'!N10</f>
        <v>16</v>
      </c>
      <c r="D32" s="12">
        <f>'1993-1994'!O10</f>
        <v>12</v>
      </c>
      <c r="E32" s="12">
        <f>'1993-1994'!P10</f>
        <v>14</v>
      </c>
      <c r="F32" s="12">
        <f>'1993-1994'!Q10</f>
        <v>42</v>
      </c>
      <c r="G32" s="12">
        <f>'1993-1994'!R10</f>
        <v>62</v>
      </c>
      <c r="H32" s="12">
        <f>'1993-1994'!S10</f>
        <v>61</v>
      </c>
      <c r="I32" s="12">
        <f>'1993-1994'!T10</f>
        <v>1</v>
      </c>
      <c r="J32" s="12">
        <f>'1993-1994'!U10</f>
        <v>60</v>
      </c>
      <c r="K32" s="12">
        <f>'1993-1994'!V10</f>
        <v>9</v>
      </c>
    </row>
    <row r="33" spans="1:11" x14ac:dyDescent="0.15">
      <c r="A33" s="12" t="s">
        <v>24</v>
      </c>
      <c r="B33" s="12" t="str">
        <f>'1993-1994'!M11</f>
        <v>Aston Villa</v>
      </c>
      <c r="C33" s="12">
        <f>'1993-1994'!N11</f>
        <v>15</v>
      </c>
      <c r="D33" s="12">
        <f>'1993-1994'!O11</f>
        <v>12</v>
      </c>
      <c r="E33" s="12">
        <f>'1993-1994'!P11</f>
        <v>15</v>
      </c>
      <c r="F33" s="12">
        <f>'1993-1994'!Q11</f>
        <v>42</v>
      </c>
      <c r="G33" s="12">
        <f>'1993-1994'!R11</f>
        <v>46</v>
      </c>
      <c r="H33" s="12">
        <f>'1993-1994'!S11</f>
        <v>50</v>
      </c>
      <c r="I33" s="12">
        <f>'1993-1994'!T11</f>
        <v>-4</v>
      </c>
      <c r="J33" s="12">
        <f>'1993-1994'!U11</f>
        <v>57</v>
      </c>
      <c r="K33" s="12">
        <f>'1993-1994'!V11</f>
        <v>10</v>
      </c>
    </row>
    <row r="34" spans="1:11" x14ac:dyDescent="0.15">
      <c r="A34" s="12" t="s">
        <v>24</v>
      </c>
      <c r="B34" s="12" t="str">
        <f>'1993-1994'!M12</f>
        <v>Coventry</v>
      </c>
      <c r="C34" s="12">
        <f>'1993-1994'!N12</f>
        <v>14</v>
      </c>
      <c r="D34" s="12">
        <f>'1993-1994'!O12</f>
        <v>14</v>
      </c>
      <c r="E34" s="12">
        <f>'1993-1994'!P12</f>
        <v>14</v>
      </c>
      <c r="F34" s="12">
        <f>'1993-1994'!Q12</f>
        <v>42</v>
      </c>
      <c r="G34" s="12">
        <f>'1993-1994'!R12</f>
        <v>43</v>
      </c>
      <c r="H34" s="12">
        <f>'1993-1994'!S12</f>
        <v>45</v>
      </c>
      <c r="I34" s="12">
        <f>'1993-1994'!T12</f>
        <v>-2</v>
      </c>
      <c r="J34" s="12">
        <f>'1993-1994'!U12</f>
        <v>56</v>
      </c>
      <c r="K34" s="12">
        <f>'1993-1994'!V12</f>
        <v>11</v>
      </c>
    </row>
    <row r="35" spans="1:11" x14ac:dyDescent="0.15">
      <c r="A35" s="12" t="s">
        <v>24</v>
      </c>
      <c r="B35" s="12" t="str">
        <f>'1993-1994'!M13</f>
        <v>Norwich</v>
      </c>
      <c r="C35" s="12">
        <f>'1993-1994'!N13</f>
        <v>12</v>
      </c>
      <c r="D35" s="12">
        <f>'1993-1994'!O13</f>
        <v>17</v>
      </c>
      <c r="E35" s="12">
        <f>'1993-1994'!P13</f>
        <v>13</v>
      </c>
      <c r="F35" s="12">
        <f>'1993-1994'!Q13</f>
        <v>42</v>
      </c>
      <c r="G35" s="12">
        <f>'1993-1994'!R13</f>
        <v>65</v>
      </c>
      <c r="H35" s="12">
        <f>'1993-1994'!S13</f>
        <v>61</v>
      </c>
      <c r="I35" s="12">
        <f>'1993-1994'!T13</f>
        <v>4</v>
      </c>
      <c r="J35" s="12">
        <f>'1993-1994'!U13</f>
        <v>53</v>
      </c>
      <c r="K35" s="12">
        <f>'1993-1994'!V13</f>
        <v>12</v>
      </c>
    </row>
    <row r="36" spans="1:11" x14ac:dyDescent="0.15">
      <c r="A36" s="12" t="s">
        <v>24</v>
      </c>
      <c r="B36" s="12" t="str">
        <f>'1993-1994'!M14</f>
        <v>West Ham</v>
      </c>
      <c r="C36" s="12">
        <f>'1993-1994'!N14</f>
        <v>13</v>
      </c>
      <c r="D36" s="12">
        <f>'1993-1994'!O14</f>
        <v>13</v>
      </c>
      <c r="E36" s="12">
        <f>'1993-1994'!P14</f>
        <v>16</v>
      </c>
      <c r="F36" s="12">
        <f>'1993-1994'!Q14</f>
        <v>42</v>
      </c>
      <c r="G36" s="12">
        <f>'1993-1994'!R14</f>
        <v>47</v>
      </c>
      <c r="H36" s="12">
        <f>'1993-1994'!S14</f>
        <v>58</v>
      </c>
      <c r="I36" s="12">
        <f>'1993-1994'!T14</f>
        <v>-11</v>
      </c>
      <c r="J36" s="12">
        <f>'1993-1994'!U14</f>
        <v>52</v>
      </c>
      <c r="K36" s="12">
        <f>'1993-1994'!V14</f>
        <v>13</v>
      </c>
    </row>
    <row r="37" spans="1:11" x14ac:dyDescent="0.15">
      <c r="A37" s="12" t="s">
        <v>24</v>
      </c>
      <c r="B37" s="12" t="str">
        <f>'1993-1994'!M15</f>
        <v>Chelsea</v>
      </c>
      <c r="C37" s="12">
        <f>'1993-1994'!N15</f>
        <v>13</v>
      </c>
      <c r="D37" s="12">
        <f>'1993-1994'!O15</f>
        <v>12</v>
      </c>
      <c r="E37" s="12">
        <f>'1993-1994'!P15</f>
        <v>17</v>
      </c>
      <c r="F37" s="12">
        <f>'1993-1994'!Q15</f>
        <v>42</v>
      </c>
      <c r="G37" s="12">
        <f>'1993-1994'!R15</f>
        <v>49</v>
      </c>
      <c r="H37" s="12">
        <f>'1993-1994'!S15</f>
        <v>53</v>
      </c>
      <c r="I37" s="12">
        <f>'1993-1994'!T15</f>
        <v>-4</v>
      </c>
      <c r="J37" s="12">
        <f>'1993-1994'!U15</f>
        <v>51</v>
      </c>
      <c r="K37" s="12">
        <f>'1993-1994'!V15</f>
        <v>14</v>
      </c>
    </row>
    <row r="38" spans="1:11" x14ac:dyDescent="0.15">
      <c r="A38" s="12" t="s">
        <v>24</v>
      </c>
      <c r="B38" s="12" t="str">
        <f>'1993-1994'!M16</f>
        <v>Tottenham</v>
      </c>
      <c r="C38" s="12">
        <f>'1993-1994'!N16</f>
        <v>11</v>
      </c>
      <c r="D38" s="12">
        <f>'1993-1994'!O16</f>
        <v>12</v>
      </c>
      <c r="E38" s="12">
        <f>'1993-1994'!P16</f>
        <v>19</v>
      </c>
      <c r="F38" s="12">
        <f>'1993-1994'!Q16</f>
        <v>42</v>
      </c>
      <c r="G38" s="12">
        <f>'1993-1994'!R16</f>
        <v>54</v>
      </c>
      <c r="H38" s="12">
        <f>'1993-1994'!S16</f>
        <v>59</v>
      </c>
      <c r="I38" s="12">
        <f>'1993-1994'!T16</f>
        <v>-5</v>
      </c>
      <c r="J38" s="12">
        <f>'1993-1994'!U16</f>
        <v>45</v>
      </c>
      <c r="K38" s="12">
        <f>'1993-1994'!V16</f>
        <v>15</v>
      </c>
    </row>
    <row r="39" spans="1:11" x14ac:dyDescent="0.15">
      <c r="A39" s="12" t="s">
        <v>24</v>
      </c>
      <c r="B39" s="12" t="str">
        <f>'1993-1994'!M17</f>
        <v>Manchester City</v>
      </c>
      <c r="C39" s="12">
        <f>'1993-1994'!N17</f>
        <v>9</v>
      </c>
      <c r="D39" s="12">
        <f>'1993-1994'!O17</f>
        <v>18</v>
      </c>
      <c r="E39" s="12">
        <f>'1993-1994'!P17</f>
        <v>15</v>
      </c>
      <c r="F39" s="12">
        <f>'1993-1994'!Q17</f>
        <v>42</v>
      </c>
      <c r="G39" s="12">
        <f>'1993-1994'!R17</f>
        <v>38</v>
      </c>
      <c r="H39" s="12">
        <f>'1993-1994'!S17</f>
        <v>49</v>
      </c>
      <c r="I39" s="12">
        <f>'1993-1994'!T17</f>
        <v>-11</v>
      </c>
      <c r="J39" s="12">
        <f>'1993-1994'!U17</f>
        <v>45</v>
      </c>
      <c r="K39" s="12">
        <f>'1993-1994'!V17</f>
        <v>16</v>
      </c>
    </row>
    <row r="40" spans="1:11" x14ac:dyDescent="0.15">
      <c r="A40" s="12" t="s">
        <v>24</v>
      </c>
      <c r="B40" s="12" t="str">
        <f>'1993-1994'!M18</f>
        <v>Everton</v>
      </c>
      <c r="C40" s="12">
        <f>'1993-1994'!N18</f>
        <v>12</v>
      </c>
      <c r="D40" s="12">
        <f>'1993-1994'!O18</f>
        <v>8</v>
      </c>
      <c r="E40" s="12">
        <f>'1993-1994'!P18</f>
        <v>22</v>
      </c>
      <c r="F40" s="12">
        <f>'1993-1994'!Q18</f>
        <v>42</v>
      </c>
      <c r="G40" s="12">
        <f>'1993-1994'!R18</f>
        <v>42</v>
      </c>
      <c r="H40" s="12">
        <f>'1993-1994'!S18</f>
        <v>63</v>
      </c>
      <c r="I40" s="12">
        <f>'1993-1994'!T18</f>
        <v>-21</v>
      </c>
      <c r="J40" s="12">
        <f>'1993-1994'!U18</f>
        <v>44</v>
      </c>
      <c r="K40" s="12">
        <f>'1993-1994'!V18</f>
        <v>17</v>
      </c>
    </row>
    <row r="41" spans="1:11" x14ac:dyDescent="0.15">
      <c r="A41" s="12" t="s">
        <v>24</v>
      </c>
      <c r="B41" s="12" t="str">
        <f>'1993-1994'!M19</f>
        <v>Southampton</v>
      </c>
      <c r="C41" s="12">
        <f>'1993-1994'!N19</f>
        <v>12</v>
      </c>
      <c r="D41" s="12">
        <f>'1993-1994'!O19</f>
        <v>7</v>
      </c>
      <c r="E41" s="12">
        <f>'1993-1994'!P19</f>
        <v>23</v>
      </c>
      <c r="F41" s="12">
        <f>'1993-1994'!Q19</f>
        <v>42</v>
      </c>
      <c r="G41" s="12">
        <f>'1993-1994'!R19</f>
        <v>49</v>
      </c>
      <c r="H41" s="12">
        <f>'1993-1994'!S19</f>
        <v>66</v>
      </c>
      <c r="I41" s="12">
        <f>'1993-1994'!T19</f>
        <v>-17</v>
      </c>
      <c r="J41" s="12">
        <f>'1993-1994'!U19</f>
        <v>43</v>
      </c>
      <c r="K41" s="12">
        <f>'1993-1994'!V19</f>
        <v>18</v>
      </c>
    </row>
    <row r="42" spans="1:11" x14ac:dyDescent="0.15">
      <c r="A42" s="12" t="s">
        <v>24</v>
      </c>
      <c r="B42" s="12" t="str">
        <f>'1993-1994'!M20</f>
        <v>Ipswich</v>
      </c>
      <c r="C42" s="12">
        <f>'1993-1994'!N20</f>
        <v>9</v>
      </c>
      <c r="D42" s="12">
        <f>'1993-1994'!O20</f>
        <v>16</v>
      </c>
      <c r="E42" s="12">
        <f>'1993-1994'!P20</f>
        <v>17</v>
      </c>
      <c r="F42" s="12">
        <f>'1993-1994'!Q20</f>
        <v>42</v>
      </c>
      <c r="G42" s="12">
        <f>'1993-1994'!R20</f>
        <v>35</v>
      </c>
      <c r="H42" s="12">
        <f>'1993-1994'!S20</f>
        <v>58</v>
      </c>
      <c r="I42" s="12">
        <f>'1993-1994'!T20</f>
        <v>-23</v>
      </c>
      <c r="J42" s="12">
        <f>'1993-1994'!U20</f>
        <v>43</v>
      </c>
      <c r="K42" s="12">
        <f>'1993-1994'!V20</f>
        <v>19</v>
      </c>
    </row>
    <row r="43" spans="1:11" x14ac:dyDescent="0.15">
      <c r="A43" s="12" t="s">
        <v>24</v>
      </c>
      <c r="B43" s="12" t="str">
        <f>'1993-1994'!M21</f>
        <v>Sheffield United</v>
      </c>
      <c r="C43" s="12">
        <f>'1993-1994'!N21</f>
        <v>8</v>
      </c>
      <c r="D43" s="12">
        <f>'1993-1994'!O21</f>
        <v>18</v>
      </c>
      <c r="E43" s="12">
        <f>'1993-1994'!P21</f>
        <v>16</v>
      </c>
      <c r="F43" s="12">
        <f>'1993-1994'!Q21</f>
        <v>42</v>
      </c>
      <c r="G43" s="12">
        <f>'1993-1994'!R21</f>
        <v>42</v>
      </c>
      <c r="H43" s="12">
        <f>'1993-1994'!S21</f>
        <v>60</v>
      </c>
      <c r="I43" s="12">
        <f>'1993-1994'!T21</f>
        <v>-18</v>
      </c>
      <c r="J43" s="12">
        <f>'1993-1994'!U21</f>
        <v>42</v>
      </c>
      <c r="K43" s="12">
        <f>'1993-1994'!V21</f>
        <v>20</v>
      </c>
    </row>
    <row r="44" spans="1:11" x14ac:dyDescent="0.15">
      <c r="A44" s="12" t="s">
        <v>24</v>
      </c>
      <c r="B44" s="12" t="str">
        <f>'1993-1994'!M22</f>
        <v>Oldham</v>
      </c>
      <c r="C44" s="12">
        <f>'1993-1994'!N22</f>
        <v>9</v>
      </c>
      <c r="D44" s="12">
        <f>'1993-1994'!O22</f>
        <v>13</v>
      </c>
      <c r="E44" s="12">
        <f>'1993-1994'!P22</f>
        <v>20</v>
      </c>
      <c r="F44" s="12">
        <f>'1993-1994'!Q22</f>
        <v>42</v>
      </c>
      <c r="G44" s="12">
        <f>'1993-1994'!R22</f>
        <v>42</v>
      </c>
      <c r="H44" s="12">
        <f>'1993-1994'!S22</f>
        <v>68</v>
      </c>
      <c r="I44" s="12">
        <f>'1993-1994'!T22</f>
        <v>-26</v>
      </c>
      <c r="J44" s="12">
        <f>'1993-1994'!U22</f>
        <v>40</v>
      </c>
      <c r="K44" s="12">
        <f>'1993-1994'!V22</f>
        <v>21</v>
      </c>
    </row>
    <row r="45" spans="1:11" x14ac:dyDescent="0.15">
      <c r="A45" s="12" t="s">
        <v>24</v>
      </c>
      <c r="B45" s="12" t="str">
        <f>'1993-1994'!M23</f>
        <v>Swindon</v>
      </c>
      <c r="C45" s="12">
        <f>'1993-1994'!N23</f>
        <v>5</v>
      </c>
      <c r="D45" s="12">
        <f>'1993-1994'!O23</f>
        <v>15</v>
      </c>
      <c r="E45" s="12">
        <f>'1993-1994'!P23</f>
        <v>22</v>
      </c>
      <c r="F45" s="12">
        <f>'1993-1994'!Q23</f>
        <v>42</v>
      </c>
      <c r="G45" s="12">
        <f>'1993-1994'!R23</f>
        <v>47</v>
      </c>
      <c r="H45" s="12">
        <f>'1993-1994'!S23</f>
        <v>100</v>
      </c>
      <c r="I45" s="12">
        <f>'1993-1994'!T23</f>
        <v>-53</v>
      </c>
      <c r="J45" s="12">
        <f>'1993-1994'!U23</f>
        <v>30</v>
      </c>
      <c r="K45" s="12">
        <f>'1993-1994'!V23</f>
        <v>22</v>
      </c>
    </row>
    <row r="46" spans="1:11" x14ac:dyDescent="0.15">
      <c r="A46" s="12" t="s">
        <v>25</v>
      </c>
      <c r="B46" s="12" t="str">
        <f>'1994-1995'!M2</f>
        <v>Blackburn</v>
      </c>
      <c r="C46" s="12">
        <f>'1994-1995'!N2</f>
        <v>27</v>
      </c>
      <c r="D46" s="12">
        <f>'1994-1995'!O2</f>
        <v>8</v>
      </c>
      <c r="E46" s="12">
        <f>'1994-1995'!P2</f>
        <v>7</v>
      </c>
      <c r="F46" s="12">
        <f>'1994-1995'!Q2</f>
        <v>42</v>
      </c>
      <c r="G46" s="12">
        <f>'1994-1995'!R2</f>
        <v>80</v>
      </c>
      <c r="H46" s="12">
        <f>'1994-1995'!S2</f>
        <v>39</v>
      </c>
      <c r="I46" s="12">
        <f>'1994-1995'!T2</f>
        <v>41</v>
      </c>
      <c r="J46" s="12">
        <f>'1994-1995'!U2</f>
        <v>89</v>
      </c>
      <c r="K46" s="12">
        <f>'1994-1995'!V2</f>
        <v>1</v>
      </c>
    </row>
    <row r="47" spans="1:11" x14ac:dyDescent="0.15">
      <c r="A47" s="12" t="s">
        <v>25</v>
      </c>
      <c r="B47" s="12" t="str">
        <f>'1994-1995'!M3</f>
        <v>Manchester United</v>
      </c>
      <c r="C47" s="12">
        <f>'1994-1995'!N3</f>
        <v>26</v>
      </c>
      <c r="D47" s="12">
        <f>'1994-1995'!O3</f>
        <v>10</v>
      </c>
      <c r="E47" s="12">
        <f>'1994-1995'!P3</f>
        <v>6</v>
      </c>
      <c r="F47" s="12">
        <f>'1994-1995'!Q3</f>
        <v>42</v>
      </c>
      <c r="G47" s="12">
        <f>'1994-1995'!R3</f>
        <v>77</v>
      </c>
      <c r="H47" s="12">
        <f>'1994-1995'!S3</f>
        <v>28</v>
      </c>
      <c r="I47" s="12">
        <f>'1994-1995'!T3</f>
        <v>49</v>
      </c>
      <c r="J47" s="12">
        <f>'1994-1995'!U3</f>
        <v>88</v>
      </c>
      <c r="K47" s="12">
        <f>'1994-1995'!V3</f>
        <v>2</v>
      </c>
    </row>
    <row r="48" spans="1:11" x14ac:dyDescent="0.15">
      <c r="A48" s="12" t="s">
        <v>25</v>
      </c>
      <c r="B48" s="12" t="str">
        <f>'1994-1995'!M4</f>
        <v>Nottingham Forest</v>
      </c>
      <c r="C48" s="12">
        <f>'1994-1995'!N4</f>
        <v>22</v>
      </c>
      <c r="D48" s="12">
        <f>'1994-1995'!O4</f>
        <v>11</v>
      </c>
      <c r="E48" s="12">
        <f>'1994-1995'!P4</f>
        <v>9</v>
      </c>
      <c r="F48" s="12">
        <f>'1994-1995'!Q4</f>
        <v>42</v>
      </c>
      <c r="G48" s="12">
        <f>'1994-1995'!R4</f>
        <v>72</v>
      </c>
      <c r="H48" s="12">
        <f>'1994-1995'!S4</f>
        <v>43</v>
      </c>
      <c r="I48" s="12">
        <f>'1994-1995'!T4</f>
        <v>29</v>
      </c>
      <c r="J48" s="12">
        <f>'1994-1995'!U4</f>
        <v>77</v>
      </c>
      <c r="K48" s="12">
        <f>'1994-1995'!V4</f>
        <v>3</v>
      </c>
    </row>
    <row r="49" spans="1:11" x14ac:dyDescent="0.15">
      <c r="A49" s="12" t="s">
        <v>25</v>
      </c>
      <c r="B49" s="12" t="str">
        <f>'1994-1995'!M5</f>
        <v>Liverpool</v>
      </c>
      <c r="C49" s="12">
        <f>'1994-1995'!N5</f>
        <v>21</v>
      </c>
      <c r="D49" s="12">
        <f>'1994-1995'!O5</f>
        <v>11</v>
      </c>
      <c r="E49" s="12">
        <f>'1994-1995'!P5</f>
        <v>10</v>
      </c>
      <c r="F49" s="12">
        <f>'1994-1995'!Q5</f>
        <v>42</v>
      </c>
      <c r="G49" s="12">
        <f>'1994-1995'!R5</f>
        <v>65</v>
      </c>
      <c r="H49" s="12">
        <f>'1994-1995'!S5</f>
        <v>37</v>
      </c>
      <c r="I49" s="12">
        <f>'1994-1995'!T5</f>
        <v>28</v>
      </c>
      <c r="J49" s="12">
        <f>'1994-1995'!U5</f>
        <v>74</v>
      </c>
      <c r="K49" s="12">
        <f>'1994-1995'!V5</f>
        <v>4</v>
      </c>
    </row>
    <row r="50" spans="1:11" x14ac:dyDescent="0.15">
      <c r="A50" s="12" t="s">
        <v>25</v>
      </c>
      <c r="B50" s="12" t="str">
        <f>'1994-1995'!M6</f>
        <v>Leeds</v>
      </c>
      <c r="C50" s="12">
        <f>'1994-1995'!N6</f>
        <v>20</v>
      </c>
      <c r="D50" s="12">
        <f>'1994-1995'!O6</f>
        <v>13</v>
      </c>
      <c r="E50" s="12">
        <f>'1994-1995'!P6</f>
        <v>9</v>
      </c>
      <c r="F50" s="12">
        <f>'1994-1995'!Q6</f>
        <v>42</v>
      </c>
      <c r="G50" s="12">
        <f>'1994-1995'!R6</f>
        <v>59</v>
      </c>
      <c r="H50" s="12">
        <f>'1994-1995'!S6</f>
        <v>38</v>
      </c>
      <c r="I50" s="12">
        <f>'1994-1995'!T6</f>
        <v>21</v>
      </c>
      <c r="J50" s="12">
        <f>'1994-1995'!U6</f>
        <v>73</v>
      </c>
      <c r="K50" s="12">
        <f>'1994-1995'!V6</f>
        <v>5</v>
      </c>
    </row>
    <row r="51" spans="1:11" x14ac:dyDescent="0.15">
      <c r="A51" s="12" t="s">
        <v>25</v>
      </c>
      <c r="B51" s="12" t="str">
        <f>'1994-1995'!M7</f>
        <v>Newcastle</v>
      </c>
      <c r="C51" s="12">
        <f>'1994-1995'!N7</f>
        <v>20</v>
      </c>
      <c r="D51" s="12">
        <f>'1994-1995'!O7</f>
        <v>12</v>
      </c>
      <c r="E51" s="12">
        <f>'1994-1995'!P7</f>
        <v>10</v>
      </c>
      <c r="F51" s="12">
        <f>'1994-1995'!Q7</f>
        <v>42</v>
      </c>
      <c r="G51" s="12">
        <f>'1994-1995'!R7</f>
        <v>67</v>
      </c>
      <c r="H51" s="12">
        <f>'1994-1995'!S7</f>
        <v>47</v>
      </c>
      <c r="I51" s="12">
        <f>'1994-1995'!T7</f>
        <v>20</v>
      </c>
      <c r="J51" s="12">
        <f>'1994-1995'!U7</f>
        <v>72</v>
      </c>
      <c r="K51" s="12">
        <f>'1994-1995'!V7</f>
        <v>6</v>
      </c>
    </row>
    <row r="52" spans="1:11" x14ac:dyDescent="0.15">
      <c r="A52" s="12" t="s">
        <v>25</v>
      </c>
      <c r="B52" s="12" t="str">
        <f>'1994-1995'!M8</f>
        <v>Tottenham</v>
      </c>
      <c r="C52" s="12">
        <f>'1994-1995'!N8</f>
        <v>16</v>
      </c>
      <c r="D52" s="12">
        <f>'1994-1995'!O8</f>
        <v>14</v>
      </c>
      <c r="E52" s="12">
        <f>'1994-1995'!P8</f>
        <v>12</v>
      </c>
      <c r="F52" s="12">
        <f>'1994-1995'!Q8</f>
        <v>42</v>
      </c>
      <c r="G52" s="12">
        <f>'1994-1995'!R8</f>
        <v>66</v>
      </c>
      <c r="H52" s="12">
        <f>'1994-1995'!S8</f>
        <v>58</v>
      </c>
      <c r="I52" s="12">
        <f>'1994-1995'!T8</f>
        <v>8</v>
      </c>
      <c r="J52" s="12">
        <f>'1994-1995'!U8</f>
        <v>62</v>
      </c>
      <c r="K52" s="12">
        <f>'1994-1995'!V8</f>
        <v>7</v>
      </c>
    </row>
    <row r="53" spans="1:11" x14ac:dyDescent="0.15">
      <c r="A53" s="12" t="s">
        <v>25</v>
      </c>
      <c r="B53" s="12" t="str">
        <f>'1994-1995'!M9</f>
        <v>QPR</v>
      </c>
      <c r="C53" s="12">
        <f>'1994-1995'!N9</f>
        <v>17</v>
      </c>
      <c r="D53" s="12">
        <f>'1994-1995'!O9</f>
        <v>9</v>
      </c>
      <c r="E53" s="12">
        <f>'1994-1995'!P9</f>
        <v>16</v>
      </c>
      <c r="F53" s="12">
        <f>'1994-1995'!Q9</f>
        <v>42</v>
      </c>
      <c r="G53" s="12">
        <f>'1994-1995'!R9</f>
        <v>61</v>
      </c>
      <c r="H53" s="12">
        <f>'1994-1995'!S9</f>
        <v>59</v>
      </c>
      <c r="I53" s="12">
        <f>'1994-1995'!T9</f>
        <v>2</v>
      </c>
      <c r="J53" s="12">
        <f>'1994-1995'!U9</f>
        <v>60</v>
      </c>
      <c r="K53" s="12">
        <f>'1994-1995'!V9</f>
        <v>8</v>
      </c>
    </row>
    <row r="54" spans="1:11" x14ac:dyDescent="0.15">
      <c r="A54" s="12" t="s">
        <v>25</v>
      </c>
      <c r="B54" s="12" t="str">
        <f>'1994-1995'!M10</f>
        <v>Wimbledon FC</v>
      </c>
      <c r="C54" s="12">
        <f>'1994-1995'!N10</f>
        <v>15</v>
      </c>
      <c r="D54" s="12">
        <f>'1994-1995'!O10</f>
        <v>11</v>
      </c>
      <c r="E54" s="12">
        <f>'1994-1995'!P10</f>
        <v>16</v>
      </c>
      <c r="F54" s="12">
        <f>'1994-1995'!Q10</f>
        <v>42</v>
      </c>
      <c r="G54" s="12">
        <f>'1994-1995'!R10</f>
        <v>48</v>
      </c>
      <c r="H54" s="12">
        <f>'1994-1995'!S10</f>
        <v>65</v>
      </c>
      <c r="I54" s="12">
        <f>'1994-1995'!T10</f>
        <v>-17</v>
      </c>
      <c r="J54" s="12">
        <f>'1994-1995'!U10</f>
        <v>56</v>
      </c>
      <c r="K54" s="12">
        <f>'1994-1995'!V10</f>
        <v>9</v>
      </c>
    </row>
    <row r="55" spans="1:11" x14ac:dyDescent="0.15">
      <c r="A55" s="12" t="s">
        <v>25</v>
      </c>
      <c r="B55" s="12" t="str">
        <f>'1994-1995'!M11</f>
        <v>Southampton</v>
      </c>
      <c r="C55" s="12">
        <f>'1994-1995'!N11</f>
        <v>12</v>
      </c>
      <c r="D55" s="12">
        <f>'1994-1995'!O11</f>
        <v>18</v>
      </c>
      <c r="E55" s="12">
        <f>'1994-1995'!P11</f>
        <v>12</v>
      </c>
      <c r="F55" s="12">
        <f>'1994-1995'!Q11</f>
        <v>42</v>
      </c>
      <c r="G55" s="12">
        <f>'1994-1995'!R11</f>
        <v>61</v>
      </c>
      <c r="H55" s="12">
        <f>'1994-1995'!S11</f>
        <v>63</v>
      </c>
      <c r="I55" s="12">
        <f>'1994-1995'!T11</f>
        <v>-2</v>
      </c>
      <c r="J55" s="12">
        <f>'1994-1995'!U11</f>
        <v>54</v>
      </c>
      <c r="K55" s="12">
        <f>'1994-1995'!V11</f>
        <v>10</v>
      </c>
    </row>
    <row r="56" spans="1:11" x14ac:dyDescent="0.15">
      <c r="A56" s="12" t="s">
        <v>25</v>
      </c>
      <c r="B56" s="12" t="str">
        <f>'1994-1995'!M12</f>
        <v>Chelsea</v>
      </c>
      <c r="C56" s="12">
        <f>'1994-1995'!N12</f>
        <v>13</v>
      </c>
      <c r="D56" s="12">
        <f>'1994-1995'!O12</f>
        <v>15</v>
      </c>
      <c r="E56" s="12">
        <f>'1994-1995'!P12</f>
        <v>14</v>
      </c>
      <c r="F56" s="12">
        <f>'1994-1995'!Q12</f>
        <v>42</v>
      </c>
      <c r="G56" s="12">
        <f>'1994-1995'!R12</f>
        <v>50</v>
      </c>
      <c r="H56" s="12">
        <f>'1994-1995'!S12</f>
        <v>55</v>
      </c>
      <c r="I56" s="12">
        <f>'1994-1995'!T12</f>
        <v>-5</v>
      </c>
      <c r="J56" s="12">
        <f>'1994-1995'!U12</f>
        <v>54</v>
      </c>
      <c r="K56" s="12">
        <f>'1994-1995'!V12</f>
        <v>11</v>
      </c>
    </row>
    <row r="57" spans="1:11" x14ac:dyDescent="0.15">
      <c r="A57" s="12" t="s">
        <v>25</v>
      </c>
      <c r="B57" s="12" t="str">
        <f>'1994-1995'!M13</f>
        <v>Arsenal</v>
      </c>
      <c r="C57" s="12">
        <f>'1994-1995'!N13</f>
        <v>13</v>
      </c>
      <c r="D57" s="12">
        <f>'1994-1995'!O13</f>
        <v>12</v>
      </c>
      <c r="E57" s="12">
        <f>'1994-1995'!P13</f>
        <v>17</v>
      </c>
      <c r="F57" s="12">
        <f>'1994-1995'!Q13</f>
        <v>42</v>
      </c>
      <c r="G57" s="12">
        <f>'1994-1995'!R13</f>
        <v>52</v>
      </c>
      <c r="H57" s="12">
        <f>'1994-1995'!S13</f>
        <v>49</v>
      </c>
      <c r="I57" s="12">
        <f>'1994-1995'!T13</f>
        <v>3</v>
      </c>
      <c r="J57" s="12">
        <f>'1994-1995'!U13</f>
        <v>51</v>
      </c>
      <c r="K57" s="12">
        <f>'1994-1995'!V13</f>
        <v>12</v>
      </c>
    </row>
    <row r="58" spans="1:11" x14ac:dyDescent="0.15">
      <c r="A58" s="12" t="s">
        <v>25</v>
      </c>
      <c r="B58" s="12" t="str">
        <f>'1994-1995'!M14</f>
        <v>Sheffield Weds</v>
      </c>
      <c r="C58" s="12">
        <f>'1994-1995'!N14</f>
        <v>13</v>
      </c>
      <c r="D58" s="12">
        <f>'1994-1995'!O14</f>
        <v>12</v>
      </c>
      <c r="E58" s="12">
        <f>'1994-1995'!P14</f>
        <v>17</v>
      </c>
      <c r="F58" s="12">
        <f>'1994-1995'!Q14</f>
        <v>42</v>
      </c>
      <c r="G58" s="12">
        <f>'1994-1995'!R14</f>
        <v>49</v>
      </c>
      <c r="H58" s="12">
        <f>'1994-1995'!S14</f>
        <v>57</v>
      </c>
      <c r="I58" s="12">
        <f>'1994-1995'!T14</f>
        <v>-8</v>
      </c>
      <c r="J58" s="12">
        <f>'1994-1995'!U14</f>
        <v>51</v>
      </c>
      <c r="K58" s="12">
        <f>'1994-1995'!V14</f>
        <v>13</v>
      </c>
    </row>
    <row r="59" spans="1:11" x14ac:dyDescent="0.15">
      <c r="A59" s="12" t="s">
        <v>25</v>
      </c>
      <c r="B59" s="12" t="str">
        <f>'1994-1995'!M15</f>
        <v>West Ham</v>
      </c>
      <c r="C59" s="12">
        <f>'1994-1995'!N15</f>
        <v>13</v>
      </c>
      <c r="D59" s="12">
        <f>'1994-1995'!O15</f>
        <v>11</v>
      </c>
      <c r="E59" s="12">
        <f>'1994-1995'!P15</f>
        <v>18</v>
      </c>
      <c r="F59" s="12">
        <f>'1994-1995'!Q15</f>
        <v>42</v>
      </c>
      <c r="G59" s="12">
        <f>'1994-1995'!R15</f>
        <v>44</v>
      </c>
      <c r="H59" s="12">
        <f>'1994-1995'!S15</f>
        <v>48</v>
      </c>
      <c r="I59" s="12">
        <f>'1994-1995'!T15</f>
        <v>-4</v>
      </c>
      <c r="J59" s="12">
        <f>'1994-1995'!U15</f>
        <v>50</v>
      </c>
      <c r="K59" s="12">
        <f>'1994-1995'!V15</f>
        <v>14</v>
      </c>
    </row>
    <row r="60" spans="1:11" x14ac:dyDescent="0.15">
      <c r="A60" s="12" t="s">
        <v>25</v>
      </c>
      <c r="B60" s="12" t="str">
        <f>'1994-1995'!M16</f>
        <v>Everton</v>
      </c>
      <c r="C60" s="12">
        <f>'1994-1995'!N16</f>
        <v>11</v>
      </c>
      <c r="D60" s="12">
        <f>'1994-1995'!O16</f>
        <v>17</v>
      </c>
      <c r="E60" s="12">
        <f>'1994-1995'!P16</f>
        <v>14</v>
      </c>
      <c r="F60" s="12">
        <f>'1994-1995'!Q16</f>
        <v>42</v>
      </c>
      <c r="G60" s="12">
        <f>'1994-1995'!R16</f>
        <v>44</v>
      </c>
      <c r="H60" s="12">
        <f>'1994-1995'!S16</f>
        <v>51</v>
      </c>
      <c r="I60" s="12">
        <f>'1994-1995'!T16</f>
        <v>-7</v>
      </c>
      <c r="J60" s="12">
        <f>'1994-1995'!U16</f>
        <v>50</v>
      </c>
      <c r="K60" s="12">
        <f>'1994-1995'!V16</f>
        <v>15</v>
      </c>
    </row>
    <row r="61" spans="1:11" x14ac:dyDescent="0.15">
      <c r="A61" s="12" t="s">
        <v>25</v>
      </c>
      <c r="B61" s="12" t="str">
        <f>'1994-1995'!M17</f>
        <v>Coventry</v>
      </c>
      <c r="C61" s="12">
        <f>'1994-1995'!N17</f>
        <v>12</v>
      </c>
      <c r="D61" s="12">
        <f>'1994-1995'!O17</f>
        <v>14</v>
      </c>
      <c r="E61" s="12">
        <f>'1994-1995'!P17</f>
        <v>16</v>
      </c>
      <c r="F61" s="12">
        <f>'1994-1995'!Q17</f>
        <v>42</v>
      </c>
      <c r="G61" s="12">
        <f>'1994-1995'!R17</f>
        <v>44</v>
      </c>
      <c r="H61" s="12">
        <f>'1994-1995'!S17</f>
        <v>62</v>
      </c>
      <c r="I61" s="12">
        <f>'1994-1995'!T17</f>
        <v>-18</v>
      </c>
      <c r="J61" s="12">
        <f>'1994-1995'!U17</f>
        <v>50</v>
      </c>
      <c r="K61" s="12">
        <f>'1994-1995'!V17</f>
        <v>16</v>
      </c>
    </row>
    <row r="62" spans="1:11" x14ac:dyDescent="0.15">
      <c r="A62" s="12" t="s">
        <v>25</v>
      </c>
      <c r="B62" s="12" t="str">
        <f>'1994-1995'!M18</f>
        <v>Manchester City</v>
      </c>
      <c r="C62" s="12">
        <f>'1994-1995'!N18</f>
        <v>12</v>
      </c>
      <c r="D62" s="12">
        <f>'1994-1995'!O18</f>
        <v>13</v>
      </c>
      <c r="E62" s="12">
        <f>'1994-1995'!P18</f>
        <v>17</v>
      </c>
      <c r="F62" s="12">
        <f>'1994-1995'!Q18</f>
        <v>42</v>
      </c>
      <c r="G62" s="12">
        <f>'1994-1995'!R18</f>
        <v>53</v>
      </c>
      <c r="H62" s="12">
        <f>'1994-1995'!S18</f>
        <v>64</v>
      </c>
      <c r="I62" s="12">
        <f>'1994-1995'!T18</f>
        <v>-11</v>
      </c>
      <c r="J62" s="12">
        <f>'1994-1995'!U18</f>
        <v>49</v>
      </c>
      <c r="K62" s="12">
        <f>'1994-1995'!V18</f>
        <v>17</v>
      </c>
    </row>
    <row r="63" spans="1:11" x14ac:dyDescent="0.15">
      <c r="A63" s="12" t="s">
        <v>25</v>
      </c>
      <c r="B63" s="12" t="str">
        <f>'1994-1995'!M19</f>
        <v>Aston Villa</v>
      </c>
      <c r="C63" s="12">
        <f>'1994-1995'!N19</f>
        <v>11</v>
      </c>
      <c r="D63" s="12">
        <f>'1994-1995'!O19</f>
        <v>15</v>
      </c>
      <c r="E63" s="12">
        <f>'1994-1995'!P19</f>
        <v>16</v>
      </c>
      <c r="F63" s="12">
        <f>'1994-1995'!Q19</f>
        <v>42</v>
      </c>
      <c r="G63" s="12">
        <f>'1994-1995'!R19</f>
        <v>51</v>
      </c>
      <c r="H63" s="12">
        <f>'1994-1995'!S19</f>
        <v>56</v>
      </c>
      <c r="I63" s="12">
        <f>'1994-1995'!T19</f>
        <v>-5</v>
      </c>
      <c r="J63" s="12">
        <f>'1994-1995'!U19</f>
        <v>48</v>
      </c>
      <c r="K63" s="12">
        <f>'1994-1995'!V19</f>
        <v>18</v>
      </c>
    </row>
    <row r="64" spans="1:11" x14ac:dyDescent="0.15">
      <c r="A64" s="12" t="s">
        <v>25</v>
      </c>
      <c r="B64" s="12" t="str">
        <f>'1994-1995'!M20</f>
        <v>Crystal Palace</v>
      </c>
      <c r="C64" s="12">
        <f>'1994-1995'!N20</f>
        <v>11</v>
      </c>
      <c r="D64" s="12">
        <f>'1994-1995'!O20</f>
        <v>12</v>
      </c>
      <c r="E64" s="12">
        <f>'1994-1995'!P20</f>
        <v>19</v>
      </c>
      <c r="F64" s="12">
        <f>'1994-1995'!Q20</f>
        <v>42</v>
      </c>
      <c r="G64" s="12">
        <f>'1994-1995'!R20</f>
        <v>34</v>
      </c>
      <c r="H64" s="12">
        <f>'1994-1995'!S20</f>
        <v>49</v>
      </c>
      <c r="I64" s="12">
        <f>'1994-1995'!T20</f>
        <v>-15</v>
      </c>
      <c r="J64" s="12">
        <f>'1994-1995'!U20</f>
        <v>45</v>
      </c>
      <c r="K64" s="12">
        <f>'1994-1995'!V20</f>
        <v>19</v>
      </c>
    </row>
    <row r="65" spans="1:11" x14ac:dyDescent="0.15">
      <c r="A65" s="12" t="s">
        <v>25</v>
      </c>
      <c r="B65" s="12" t="str">
        <f>'1994-1995'!M21</f>
        <v>Norwich</v>
      </c>
      <c r="C65" s="12">
        <f>'1994-1995'!N21</f>
        <v>10</v>
      </c>
      <c r="D65" s="12">
        <f>'1994-1995'!O21</f>
        <v>13</v>
      </c>
      <c r="E65" s="12">
        <f>'1994-1995'!P21</f>
        <v>19</v>
      </c>
      <c r="F65" s="12">
        <f>'1994-1995'!Q21</f>
        <v>42</v>
      </c>
      <c r="G65" s="12">
        <f>'1994-1995'!R21</f>
        <v>37</v>
      </c>
      <c r="H65" s="12">
        <f>'1994-1995'!S21</f>
        <v>54</v>
      </c>
      <c r="I65" s="12">
        <f>'1994-1995'!T21</f>
        <v>-17</v>
      </c>
      <c r="J65" s="12">
        <f>'1994-1995'!U21</f>
        <v>43</v>
      </c>
      <c r="K65" s="12">
        <f>'1994-1995'!V21</f>
        <v>20</v>
      </c>
    </row>
    <row r="66" spans="1:11" x14ac:dyDescent="0.15">
      <c r="A66" s="12" t="s">
        <v>25</v>
      </c>
      <c r="B66" s="12" t="str">
        <f>'1994-1995'!M22</f>
        <v>Leicester</v>
      </c>
      <c r="C66" s="12">
        <f>'1994-1995'!N22</f>
        <v>6</v>
      </c>
      <c r="D66" s="12">
        <f>'1994-1995'!O22</f>
        <v>11</v>
      </c>
      <c r="E66" s="12">
        <f>'1994-1995'!P22</f>
        <v>25</v>
      </c>
      <c r="F66" s="12">
        <f>'1994-1995'!Q22</f>
        <v>42</v>
      </c>
      <c r="G66" s="12">
        <f>'1994-1995'!R22</f>
        <v>45</v>
      </c>
      <c r="H66" s="12">
        <f>'1994-1995'!S22</f>
        <v>80</v>
      </c>
      <c r="I66" s="12">
        <f>'1994-1995'!T22</f>
        <v>-35</v>
      </c>
      <c r="J66" s="12">
        <f>'1994-1995'!U22</f>
        <v>29</v>
      </c>
      <c r="K66" s="12">
        <f>'1994-1995'!V22</f>
        <v>21</v>
      </c>
    </row>
    <row r="67" spans="1:11" x14ac:dyDescent="0.15">
      <c r="A67" s="12" t="s">
        <v>25</v>
      </c>
      <c r="B67" s="12" t="str">
        <f>'1994-1995'!M23</f>
        <v>Ipswich</v>
      </c>
      <c r="C67" s="12">
        <f>'1994-1995'!N23</f>
        <v>7</v>
      </c>
      <c r="D67" s="12">
        <f>'1994-1995'!O23</f>
        <v>6</v>
      </c>
      <c r="E67" s="12">
        <f>'1994-1995'!P23</f>
        <v>29</v>
      </c>
      <c r="F67" s="12">
        <f>'1994-1995'!Q23</f>
        <v>42</v>
      </c>
      <c r="G67" s="12">
        <f>'1994-1995'!R23</f>
        <v>36</v>
      </c>
      <c r="H67" s="12">
        <f>'1994-1995'!S23</f>
        <v>93</v>
      </c>
      <c r="I67" s="12">
        <f>'1994-1995'!T23</f>
        <v>-57</v>
      </c>
      <c r="J67" s="12">
        <f>'1994-1995'!U23</f>
        <v>27</v>
      </c>
      <c r="K67" s="12">
        <f>'1994-1995'!V23</f>
        <v>22</v>
      </c>
    </row>
    <row r="68" spans="1:11" x14ac:dyDescent="0.15">
      <c r="A68" s="12" t="s">
        <v>26</v>
      </c>
      <c r="B68" s="12" t="str">
        <f>'1995-1996'!M2</f>
        <v>Manchester United</v>
      </c>
      <c r="C68" s="12">
        <f>'1995-1996'!N2</f>
        <v>25</v>
      </c>
      <c r="D68" s="12">
        <f>'1995-1996'!O2</f>
        <v>7</v>
      </c>
      <c r="E68" s="12">
        <f>'1995-1996'!P2</f>
        <v>6</v>
      </c>
      <c r="F68" s="12">
        <f>'1995-1996'!Q2</f>
        <v>38</v>
      </c>
      <c r="G68" s="12">
        <f>'1995-1996'!R2</f>
        <v>73</v>
      </c>
      <c r="H68" s="12">
        <f>'1995-1996'!S2</f>
        <v>35</v>
      </c>
      <c r="I68" s="12">
        <f>'1995-1996'!T2</f>
        <v>38</v>
      </c>
      <c r="J68" s="12">
        <f>'1995-1996'!U2</f>
        <v>82</v>
      </c>
      <c r="K68" s="12">
        <f>'1995-1996'!V2</f>
        <v>1</v>
      </c>
    </row>
    <row r="69" spans="1:11" x14ac:dyDescent="0.15">
      <c r="A69" s="12" t="s">
        <v>26</v>
      </c>
      <c r="B69" s="12" t="str">
        <f>'1995-1996'!M3</f>
        <v>Newcastle</v>
      </c>
      <c r="C69" s="12">
        <f>'1995-1996'!N3</f>
        <v>24</v>
      </c>
      <c r="D69" s="12">
        <f>'1995-1996'!O3</f>
        <v>6</v>
      </c>
      <c r="E69" s="12">
        <f>'1995-1996'!P3</f>
        <v>8</v>
      </c>
      <c r="F69" s="12">
        <f>'1995-1996'!Q3</f>
        <v>38</v>
      </c>
      <c r="G69" s="12">
        <f>'1995-1996'!R3</f>
        <v>66</v>
      </c>
      <c r="H69" s="12">
        <f>'1995-1996'!S3</f>
        <v>37</v>
      </c>
      <c r="I69" s="12">
        <f>'1995-1996'!T3</f>
        <v>29</v>
      </c>
      <c r="J69" s="12">
        <f>'1995-1996'!U3</f>
        <v>78</v>
      </c>
      <c r="K69" s="12">
        <f>'1995-1996'!V3</f>
        <v>2</v>
      </c>
    </row>
    <row r="70" spans="1:11" x14ac:dyDescent="0.15">
      <c r="A70" s="12" t="s">
        <v>26</v>
      </c>
      <c r="B70" s="12" t="str">
        <f>'1995-1996'!M4</f>
        <v>Liverpool</v>
      </c>
      <c r="C70" s="12">
        <f>'1995-1996'!N4</f>
        <v>20</v>
      </c>
      <c r="D70" s="12">
        <f>'1995-1996'!O4</f>
        <v>11</v>
      </c>
      <c r="E70" s="12">
        <f>'1995-1996'!P4</f>
        <v>7</v>
      </c>
      <c r="F70" s="12">
        <f>'1995-1996'!Q4</f>
        <v>38</v>
      </c>
      <c r="G70" s="12">
        <f>'1995-1996'!R4</f>
        <v>70</v>
      </c>
      <c r="H70" s="12">
        <f>'1995-1996'!S4</f>
        <v>34</v>
      </c>
      <c r="I70" s="12">
        <f>'1995-1996'!T4</f>
        <v>36</v>
      </c>
      <c r="J70" s="12">
        <f>'1995-1996'!U4</f>
        <v>71</v>
      </c>
      <c r="K70" s="12">
        <f>'1995-1996'!V4</f>
        <v>3</v>
      </c>
    </row>
    <row r="71" spans="1:11" x14ac:dyDescent="0.15">
      <c r="A71" s="12" t="s">
        <v>26</v>
      </c>
      <c r="B71" s="12" t="str">
        <f>'1995-1996'!M5</f>
        <v>Aston Villa</v>
      </c>
      <c r="C71" s="12">
        <f>'1995-1996'!N5</f>
        <v>18</v>
      </c>
      <c r="D71" s="12">
        <f>'1995-1996'!O5</f>
        <v>9</v>
      </c>
      <c r="E71" s="12">
        <f>'1995-1996'!P5</f>
        <v>11</v>
      </c>
      <c r="F71" s="12">
        <f>'1995-1996'!Q5</f>
        <v>38</v>
      </c>
      <c r="G71" s="12">
        <f>'1995-1996'!R5</f>
        <v>52</v>
      </c>
      <c r="H71" s="12">
        <f>'1995-1996'!S5</f>
        <v>35</v>
      </c>
      <c r="I71" s="12">
        <f>'1995-1996'!T5</f>
        <v>17</v>
      </c>
      <c r="J71" s="12">
        <f>'1995-1996'!U5</f>
        <v>63</v>
      </c>
      <c r="K71" s="12">
        <f>'1995-1996'!V5</f>
        <v>4</v>
      </c>
    </row>
    <row r="72" spans="1:11" x14ac:dyDescent="0.15">
      <c r="A72" s="12" t="s">
        <v>26</v>
      </c>
      <c r="B72" s="12" t="str">
        <f>'1995-1996'!M6</f>
        <v>Arsenal</v>
      </c>
      <c r="C72" s="12">
        <f>'1995-1996'!N6</f>
        <v>17</v>
      </c>
      <c r="D72" s="12">
        <f>'1995-1996'!O6</f>
        <v>12</v>
      </c>
      <c r="E72" s="12">
        <f>'1995-1996'!P6</f>
        <v>9</v>
      </c>
      <c r="F72" s="12">
        <f>'1995-1996'!Q6</f>
        <v>38</v>
      </c>
      <c r="G72" s="12">
        <f>'1995-1996'!R6</f>
        <v>49</v>
      </c>
      <c r="H72" s="12">
        <f>'1995-1996'!S6</f>
        <v>32</v>
      </c>
      <c r="I72" s="12">
        <f>'1995-1996'!T6</f>
        <v>17</v>
      </c>
      <c r="J72" s="12">
        <f>'1995-1996'!U6</f>
        <v>63</v>
      </c>
      <c r="K72" s="12">
        <f>'1995-1996'!V6</f>
        <v>5</v>
      </c>
    </row>
    <row r="73" spans="1:11" x14ac:dyDescent="0.15">
      <c r="A73" s="12" t="s">
        <v>26</v>
      </c>
      <c r="B73" s="12" t="str">
        <f>'1995-1996'!M7</f>
        <v>Everton</v>
      </c>
      <c r="C73" s="12">
        <f>'1995-1996'!N7</f>
        <v>17</v>
      </c>
      <c r="D73" s="12">
        <f>'1995-1996'!O7</f>
        <v>10</v>
      </c>
      <c r="E73" s="12">
        <f>'1995-1996'!P7</f>
        <v>11</v>
      </c>
      <c r="F73" s="12">
        <f>'1995-1996'!Q7</f>
        <v>38</v>
      </c>
      <c r="G73" s="12">
        <f>'1995-1996'!R7</f>
        <v>64</v>
      </c>
      <c r="H73" s="12">
        <f>'1995-1996'!S7</f>
        <v>44</v>
      </c>
      <c r="I73" s="12">
        <f>'1995-1996'!T7</f>
        <v>20</v>
      </c>
      <c r="J73" s="12">
        <f>'1995-1996'!U7</f>
        <v>61</v>
      </c>
      <c r="K73" s="12">
        <f>'1995-1996'!V7</f>
        <v>6</v>
      </c>
    </row>
    <row r="74" spans="1:11" x14ac:dyDescent="0.15">
      <c r="A74" s="12" t="s">
        <v>26</v>
      </c>
      <c r="B74" s="12" t="str">
        <f>'1995-1996'!M8</f>
        <v>Blackburn</v>
      </c>
      <c r="C74" s="12">
        <f>'1995-1996'!N8</f>
        <v>18</v>
      </c>
      <c r="D74" s="12">
        <f>'1995-1996'!O8</f>
        <v>7</v>
      </c>
      <c r="E74" s="12">
        <f>'1995-1996'!P8</f>
        <v>13</v>
      </c>
      <c r="F74" s="12">
        <f>'1995-1996'!Q8</f>
        <v>38</v>
      </c>
      <c r="G74" s="12">
        <f>'1995-1996'!R8</f>
        <v>61</v>
      </c>
      <c r="H74" s="12">
        <f>'1995-1996'!S8</f>
        <v>47</v>
      </c>
      <c r="I74" s="12">
        <f>'1995-1996'!T8</f>
        <v>14</v>
      </c>
      <c r="J74" s="12">
        <f>'1995-1996'!U8</f>
        <v>61</v>
      </c>
      <c r="K74" s="12">
        <f>'1995-1996'!V8</f>
        <v>7</v>
      </c>
    </row>
    <row r="75" spans="1:11" x14ac:dyDescent="0.15">
      <c r="A75" s="12" t="s">
        <v>26</v>
      </c>
      <c r="B75" s="12" t="str">
        <f>'1995-1996'!M9</f>
        <v>Tottenham</v>
      </c>
      <c r="C75" s="12">
        <f>'1995-1996'!N9</f>
        <v>16</v>
      </c>
      <c r="D75" s="12">
        <f>'1995-1996'!O9</f>
        <v>13</v>
      </c>
      <c r="E75" s="12">
        <f>'1995-1996'!P9</f>
        <v>9</v>
      </c>
      <c r="F75" s="12">
        <f>'1995-1996'!Q9</f>
        <v>38</v>
      </c>
      <c r="G75" s="12">
        <f>'1995-1996'!R9</f>
        <v>50</v>
      </c>
      <c r="H75" s="12">
        <f>'1995-1996'!S9</f>
        <v>38</v>
      </c>
      <c r="I75" s="12">
        <f>'1995-1996'!T9</f>
        <v>12</v>
      </c>
      <c r="J75" s="12">
        <f>'1995-1996'!U9</f>
        <v>61</v>
      </c>
      <c r="K75" s="12">
        <f>'1995-1996'!V9</f>
        <v>8</v>
      </c>
    </row>
    <row r="76" spans="1:11" x14ac:dyDescent="0.15">
      <c r="A76" s="12" t="s">
        <v>26</v>
      </c>
      <c r="B76" s="12" t="str">
        <f>'1995-1996'!M10</f>
        <v>Nottingham Forest</v>
      </c>
      <c r="C76" s="12">
        <f>'1995-1996'!N10</f>
        <v>15</v>
      </c>
      <c r="D76" s="12">
        <f>'1995-1996'!O10</f>
        <v>13</v>
      </c>
      <c r="E76" s="12">
        <f>'1995-1996'!P10</f>
        <v>10</v>
      </c>
      <c r="F76" s="12">
        <f>'1995-1996'!Q10</f>
        <v>38</v>
      </c>
      <c r="G76" s="12">
        <f>'1995-1996'!R10</f>
        <v>50</v>
      </c>
      <c r="H76" s="12">
        <f>'1995-1996'!S10</f>
        <v>54</v>
      </c>
      <c r="I76" s="12">
        <f>'1995-1996'!T10</f>
        <v>-4</v>
      </c>
      <c r="J76" s="12">
        <f>'1995-1996'!U10</f>
        <v>58</v>
      </c>
      <c r="K76" s="12">
        <f>'1995-1996'!V10</f>
        <v>9</v>
      </c>
    </row>
    <row r="77" spans="1:11" x14ac:dyDescent="0.15">
      <c r="A77" s="12" t="s">
        <v>26</v>
      </c>
      <c r="B77" s="12" t="str">
        <f>'1995-1996'!M11</f>
        <v>West Ham</v>
      </c>
      <c r="C77" s="12">
        <f>'1995-1996'!N11</f>
        <v>14</v>
      </c>
      <c r="D77" s="12">
        <f>'1995-1996'!O11</f>
        <v>9</v>
      </c>
      <c r="E77" s="12">
        <f>'1995-1996'!P11</f>
        <v>15</v>
      </c>
      <c r="F77" s="12">
        <f>'1995-1996'!Q11</f>
        <v>38</v>
      </c>
      <c r="G77" s="12">
        <f>'1995-1996'!R11</f>
        <v>43</v>
      </c>
      <c r="H77" s="12">
        <f>'1995-1996'!S11</f>
        <v>52</v>
      </c>
      <c r="I77" s="12">
        <f>'1995-1996'!T11</f>
        <v>-9</v>
      </c>
      <c r="J77" s="12">
        <f>'1995-1996'!U11</f>
        <v>51</v>
      </c>
      <c r="K77" s="12">
        <f>'1995-1996'!V11</f>
        <v>10</v>
      </c>
    </row>
    <row r="78" spans="1:11" x14ac:dyDescent="0.15">
      <c r="A78" s="12" t="s">
        <v>26</v>
      </c>
      <c r="B78" s="12" t="str">
        <f>'1995-1996'!M12</f>
        <v>Chelsea</v>
      </c>
      <c r="C78" s="12">
        <f>'1995-1996'!N12</f>
        <v>12</v>
      </c>
      <c r="D78" s="12">
        <f>'1995-1996'!O12</f>
        <v>14</v>
      </c>
      <c r="E78" s="12">
        <f>'1995-1996'!P12</f>
        <v>12</v>
      </c>
      <c r="F78" s="12">
        <f>'1995-1996'!Q12</f>
        <v>38</v>
      </c>
      <c r="G78" s="12">
        <f>'1995-1996'!R12</f>
        <v>46</v>
      </c>
      <c r="H78" s="12">
        <f>'1995-1996'!S12</f>
        <v>44</v>
      </c>
      <c r="I78" s="12">
        <f>'1995-1996'!T12</f>
        <v>2</v>
      </c>
      <c r="J78" s="12">
        <f>'1995-1996'!U12</f>
        <v>50</v>
      </c>
      <c r="K78" s="12">
        <f>'1995-1996'!V12</f>
        <v>11</v>
      </c>
    </row>
    <row r="79" spans="1:11" x14ac:dyDescent="0.15">
      <c r="A79" s="12" t="s">
        <v>26</v>
      </c>
      <c r="B79" s="12" t="str">
        <f>'1995-1996'!M13</f>
        <v>Middlesbrough</v>
      </c>
      <c r="C79" s="12">
        <f>'1995-1996'!N13</f>
        <v>11</v>
      </c>
      <c r="D79" s="12">
        <f>'1995-1996'!O13</f>
        <v>10</v>
      </c>
      <c r="E79" s="12">
        <f>'1995-1996'!P13</f>
        <v>17</v>
      </c>
      <c r="F79" s="12">
        <f>'1995-1996'!Q13</f>
        <v>38</v>
      </c>
      <c r="G79" s="12">
        <f>'1995-1996'!R13</f>
        <v>35</v>
      </c>
      <c r="H79" s="12">
        <f>'1995-1996'!S13</f>
        <v>50</v>
      </c>
      <c r="I79" s="12">
        <f>'1995-1996'!T13</f>
        <v>-15</v>
      </c>
      <c r="J79" s="12">
        <f>'1995-1996'!U13</f>
        <v>43</v>
      </c>
      <c r="K79" s="12">
        <f>'1995-1996'!V13</f>
        <v>12</v>
      </c>
    </row>
    <row r="80" spans="1:11" x14ac:dyDescent="0.15">
      <c r="A80" s="12" t="s">
        <v>26</v>
      </c>
      <c r="B80" s="12" t="str">
        <f>'1995-1996'!M14</f>
        <v>Leeds</v>
      </c>
      <c r="C80" s="12">
        <f>'1995-1996'!N14</f>
        <v>12</v>
      </c>
      <c r="D80" s="12">
        <f>'1995-1996'!O14</f>
        <v>7</v>
      </c>
      <c r="E80" s="12">
        <f>'1995-1996'!P14</f>
        <v>19</v>
      </c>
      <c r="F80" s="12">
        <f>'1995-1996'!Q14</f>
        <v>38</v>
      </c>
      <c r="G80" s="12">
        <f>'1995-1996'!R14</f>
        <v>40</v>
      </c>
      <c r="H80" s="12">
        <f>'1995-1996'!S14</f>
        <v>57</v>
      </c>
      <c r="I80" s="12">
        <f>'1995-1996'!T14</f>
        <v>-17</v>
      </c>
      <c r="J80" s="12">
        <f>'1995-1996'!U14</f>
        <v>43</v>
      </c>
      <c r="K80" s="12">
        <f>'1995-1996'!V14</f>
        <v>13</v>
      </c>
    </row>
    <row r="81" spans="1:11" x14ac:dyDescent="0.15">
      <c r="A81" s="12" t="s">
        <v>26</v>
      </c>
      <c r="B81" s="12" t="str">
        <f>'1995-1996'!M15</f>
        <v>Wimbledon FC</v>
      </c>
      <c r="C81" s="12">
        <f>'1995-1996'!N15</f>
        <v>10</v>
      </c>
      <c r="D81" s="12">
        <f>'1995-1996'!O15</f>
        <v>11</v>
      </c>
      <c r="E81" s="12">
        <f>'1995-1996'!P15</f>
        <v>17</v>
      </c>
      <c r="F81" s="12">
        <f>'1995-1996'!Q15</f>
        <v>38</v>
      </c>
      <c r="G81" s="12">
        <f>'1995-1996'!R15</f>
        <v>55</v>
      </c>
      <c r="H81" s="12">
        <f>'1995-1996'!S15</f>
        <v>70</v>
      </c>
      <c r="I81" s="12">
        <f>'1995-1996'!T15</f>
        <v>-15</v>
      </c>
      <c r="J81" s="12">
        <f>'1995-1996'!U15</f>
        <v>41</v>
      </c>
      <c r="K81" s="12">
        <f>'1995-1996'!V15</f>
        <v>14</v>
      </c>
    </row>
    <row r="82" spans="1:11" x14ac:dyDescent="0.15">
      <c r="A82" s="12" t="s">
        <v>26</v>
      </c>
      <c r="B82" s="12" t="str">
        <f>'1995-1996'!M16</f>
        <v>Sheffield Weds</v>
      </c>
      <c r="C82" s="12">
        <f>'1995-1996'!N16</f>
        <v>10</v>
      </c>
      <c r="D82" s="12">
        <f>'1995-1996'!O16</f>
        <v>10</v>
      </c>
      <c r="E82" s="12">
        <f>'1995-1996'!P16</f>
        <v>18</v>
      </c>
      <c r="F82" s="12">
        <f>'1995-1996'!Q16</f>
        <v>38</v>
      </c>
      <c r="G82" s="12">
        <f>'1995-1996'!R16</f>
        <v>48</v>
      </c>
      <c r="H82" s="12">
        <f>'1995-1996'!S16</f>
        <v>61</v>
      </c>
      <c r="I82" s="12">
        <f>'1995-1996'!T16</f>
        <v>-13</v>
      </c>
      <c r="J82" s="12">
        <f>'1995-1996'!U16</f>
        <v>40</v>
      </c>
      <c r="K82" s="12">
        <f>'1995-1996'!V16</f>
        <v>15</v>
      </c>
    </row>
    <row r="83" spans="1:11" x14ac:dyDescent="0.15">
      <c r="A83" s="12" t="s">
        <v>26</v>
      </c>
      <c r="B83" s="12" t="str">
        <f>'1995-1996'!M17</f>
        <v>Coventry</v>
      </c>
      <c r="C83" s="12">
        <f>'1995-1996'!N17</f>
        <v>8</v>
      </c>
      <c r="D83" s="12">
        <f>'1995-1996'!O17</f>
        <v>14</v>
      </c>
      <c r="E83" s="12">
        <f>'1995-1996'!P17</f>
        <v>16</v>
      </c>
      <c r="F83" s="12">
        <f>'1995-1996'!Q17</f>
        <v>38</v>
      </c>
      <c r="G83" s="12">
        <f>'1995-1996'!R17</f>
        <v>42</v>
      </c>
      <c r="H83" s="12">
        <f>'1995-1996'!S17</f>
        <v>60</v>
      </c>
      <c r="I83" s="12">
        <f>'1995-1996'!T17</f>
        <v>-18</v>
      </c>
      <c r="J83" s="12">
        <f>'1995-1996'!U17</f>
        <v>38</v>
      </c>
      <c r="K83" s="12">
        <f>'1995-1996'!V17</f>
        <v>16</v>
      </c>
    </row>
    <row r="84" spans="1:11" x14ac:dyDescent="0.15">
      <c r="A84" s="12" t="s">
        <v>26</v>
      </c>
      <c r="B84" s="12" t="str">
        <f>'1995-1996'!M18</f>
        <v>Southampton</v>
      </c>
      <c r="C84" s="12">
        <f>'1995-1996'!N18</f>
        <v>9</v>
      </c>
      <c r="D84" s="12">
        <f>'1995-1996'!O18</f>
        <v>11</v>
      </c>
      <c r="E84" s="12">
        <f>'1995-1996'!P18</f>
        <v>18</v>
      </c>
      <c r="F84" s="12">
        <f>'1995-1996'!Q18</f>
        <v>38</v>
      </c>
      <c r="G84" s="12">
        <f>'1995-1996'!R18</f>
        <v>34</v>
      </c>
      <c r="H84" s="12">
        <f>'1995-1996'!S18</f>
        <v>52</v>
      </c>
      <c r="I84" s="12">
        <f>'1995-1996'!T18</f>
        <v>-18</v>
      </c>
      <c r="J84" s="12">
        <f>'1995-1996'!U18</f>
        <v>38</v>
      </c>
      <c r="K84" s="12">
        <f>'1995-1996'!V18</f>
        <v>17</v>
      </c>
    </row>
    <row r="85" spans="1:11" x14ac:dyDescent="0.15">
      <c r="A85" s="12" t="s">
        <v>26</v>
      </c>
      <c r="B85" s="12" t="str">
        <f>'1995-1996'!M19</f>
        <v>Manchester City</v>
      </c>
      <c r="C85" s="12">
        <f>'1995-1996'!N19</f>
        <v>9</v>
      </c>
      <c r="D85" s="12">
        <f>'1995-1996'!O19</f>
        <v>11</v>
      </c>
      <c r="E85" s="12">
        <f>'1995-1996'!P19</f>
        <v>18</v>
      </c>
      <c r="F85" s="12">
        <f>'1995-1996'!Q19</f>
        <v>38</v>
      </c>
      <c r="G85" s="12">
        <f>'1995-1996'!R19</f>
        <v>33</v>
      </c>
      <c r="H85" s="12">
        <f>'1995-1996'!S19</f>
        <v>58</v>
      </c>
      <c r="I85" s="12">
        <f>'1995-1996'!T19</f>
        <v>-25</v>
      </c>
      <c r="J85" s="12">
        <f>'1995-1996'!U19</f>
        <v>38</v>
      </c>
      <c r="K85" s="12">
        <f>'1995-1996'!V19</f>
        <v>18</v>
      </c>
    </row>
    <row r="86" spans="1:11" x14ac:dyDescent="0.15">
      <c r="A86" s="12" t="s">
        <v>26</v>
      </c>
      <c r="B86" s="12" t="str">
        <f>'1995-1996'!M20</f>
        <v>QPR</v>
      </c>
      <c r="C86" s="12">
        <f>'1995-1996'!N20</f>
        <v>9</v>
      </c>
      <c r="D86" s="12">
        <f>'1995-1996'!O20</f>
        <v>6</v>
      </c>
      <c r="E86" s="12">
        <f>'1995-1996'!P20</f>
        <v>23</v>
      </c>
      <c r="F86" s="12">
        <f>'1995-1996'!Q20</f>
        <v>38</v>
      </c>
      <c r="G86" s="12">
        <f>'1995-1996'!R20</f>
        <v>38</v>
      </c>
      <c r="H86" s="12">
        <f>'1995-1996'!S20</f>
        <v>57</v>
      </c>
      <c r="I86" s="12">
        <f>'1995-1996'!T20</f>
        <v>-19</v>
      </c>
      <c r="J86" s="12">
        <f>'1995-1996'!U20</f>
        <v>33</v>
      </c>
      <c r="K86" s="12">
        <f>'1995-1996'!V20</f>
        <v>19</v>
      </c>
    </row>
    <row r="87" spans="1:11" x14ac:dyDescent="0.15">
      <c r="A87" s="12" t="s">
        <v>26</v>
      </c>
      <c r="B87" s="12" t="str">
        <f>'1995-1996'!M21</f>
        <v>Bolton</v>
      </c>
      <c r="C87" s="12">
        <f>'1995-1996'!N21</f>
        <v>8</v>
      </c>
      <c r="D87" s="12">
        <f>'1995-1996'!O21</f>
        <v>5</v>
      </c>
      <c r="E87" s="12">
        <f>'1995-1996'!P21</f>
        <v>25</v>
      </c>
      <c r="F87" s="12">
        <f>'1995-1996'!Q21</f>
        <v>38</v>
      </c>
      <c r="G87" s="12">
        <f>'1995-1996'!R21</f>
        <v>39</v>
      </c>
      <c r="H87" s="12">
        <f>'1995-1996'!S21</f>
        <v>71</v>
      </c>
      <c r="I87" s="12">
        <f>'1995-1996'!T21</f>
        <v>-32</v>
      </c>
      <c r="J87" s="12">
        <f>'1995-1996'!U21</f>
        <v>29</v>
      </c>
      <c r="K87" s="12">
        <f>'1995-1996'!V21</f>
        <v>20</v>
      </c>
    </row>
    <row r="88" spans="1:11" x14ac:dyDescent="0.15">
      <c r="A88" s="12" t="s">
        <v>51</v>
      </c>
      <c r="B88" s="12" t="str">
        <f>'1996-1997'!M2</f>
        <v>Manchester United</v>
      </c>
      <c r="C88" s="12">
        <f>'1996-1997'!N2</f>
        <v>21</v>
      </c>
      <c r="D88" s="12">
        <f>'1996-1997'!O2</f>
        <v>12</v>
      </c>
      <c r="E88" s="12">
        <f>'1996-1997'!P2</f>
        <v>5</v>
      </c>
      <c r="F88" s="12">
        <f>'1996-1997'!Q2</f>
        <v>38</v>
      </c>
      <c r="G88" s="12">
        <f>'1996-1997'!R2</f>
        <v>76</v>
      </c>
      <c r="H88" s="12">
        <f>'1996-1997'!S2</f>
        <v>44</v>
      </c>
      <c r="I88" s="12">
        <f>'1996-1997'!T2</f>
        <v>32</v>
      </c>
      <c r="J88" s="12">
        <f>'1996-1997'!U2</f>
        <v>75</v>
      </c>
      <c r="K88" s="12">
        <f>'1996-1997'!V2</f>
        <v>1</v>
      </c>
    </row>
    <row r="89" spans="1:11" x14ac:dyDescent="0.15">
      <c r="A89" s="12" t="s">
        <v>51</v>
      </c>
      <c r="B89" s="12" t="str">
        <f>'1996-1997'!M3</f>
        <v>Newcastle</v>
      </c>
      <c r="C89" s="12">
        <f>'1996-1997'!N3</f>
        <v>19</v>
      </c>
      <c r="D89" s="12">
        <f>'1996-1997'!O3</f>
        <v>11</v>
      </c>
      <c r="E89" s="12">
        <f>'1996-1997'!P3</f>
        <v>8</v>
      </c>
      <c r="F89" s="12">
        <f>'1996-1997'!Q3</f>
        <v>38</v>
      </c>
      <c r="G89" s="12">
        <f>'1996-1997'!R3</f>
        <v>73</v>
      </c>
      <c r="H89" s="12">
        <f>'1996-1997'!S3</f>
        <v>40</v>
      </c>
      <c r="I89" s="12">
        <f>'1996-1997'!T3</f>
        <v>33</v>
      </c>
      <c r="J89" s="12">
        <f>'1996-1997'!U3</f>
        <v>68</v>
      </c>
      <c r="K89" s="12">
        <f>'1996-1997'!V3</f>
        <v>2</v>
      </c>
    </row>
    <row r="90" spans="1:11" x14ac:dyDescent="0.15">
      <c r="A90" s="12" t="s">
        <v>51</v>
      </c>
      <c r="B90" s="12" t="str">
        <f>'1996-1997'!M4</f>
        <v>Arsenal</v>
      </c>
      <c r="C90" s="12">
        <f>'1996-1997'!N4</f>
        <v>19</v>
      </c>
      <c r="D90" s="12">
        <f>'1996-1997'!O4</f>
        <v>11</v>
      </c>
      <c r="E90" s="12">
        <f>'1996-1997'!P4</f>
        <v>8</v>
      </c>
      <c r="F90" s="12">
        <f>'1996-1997'!Q4</f>
        <v>38</v>
      </c>
      <c r="G90" s="12">
        <f>'1996-1997'!R4</f>
        <v>62</v>
      </c>
      <c r="H90" s="12">
        <f>'1996-1997'!S4</f>
        <v>32</v>
      </c>
      <c r="I90" s="12">
        <f>'1996-1997'!T4</f>
        <v>30</v>
      </c>
      <c r="J90" s="12">
        <f>'1996-1997'!U4</f>
        <v>68</v>
      </c>
      <c r="K90" s="12">
        <f>'1996-1997'!V4</f>
        <v>3</v>
      </c>
    </row>
    <row r="91" spans="1:11" x14ac:dyDescent="0.15">
      <c r="A91" s="12" t="s">
        <v>51</v>
      </c>
      <c r="B91" s="12" t="str">
        <f>'1996-1997'!M5</f>
        <v>Liverpool</v>
      </c>
      <c r="C91" s="12">
        <f>'1996-1997'!N5</f>
        <v>19</v>
      </c>
      <c r="D91" s="12">
        <f>'1996-1997'!O5</f>
        <v>11</v>
      </c>
      <c r="E91" s="12">
        <f>'1996-1997'!P5</f>
        <v>8</v>
      </c>
      <c r="F91" s="12">
        <f>'1996-1997'!Q5</f>
        <v>38</v>
      </c>
      <c r="G91" s="12">
        <f>'1996-1997'!R5</f>
        <v>62</v>
      </c>
      <c r="H91" s="12">
        <f>'1996-1997'!S5</f>
        <v>37</v>
      </c>
      <c r="I91" s="12">
        <f>'1996-1997'!T5</f>
        <v>25</v>
      </c>
      <c r="J91" s="12">
        <f>'1996-1997'!U5</f>
        <v>68</v>
      </c>
      <c r="K91" s="12">
        <f>'1996-1997'!V5</f>
        <v>4</v>
      </c>
    </row>
    <row r="92" spans="1:11" x14ac:dyDescent="0.15">
      <c r="A92" s="12" t="s">
        <v>51</v>
      </c>
      <c r="B92" s="12" t="str">
        <f>'1996-1997'!M6</f>
        <v>Aston Villa</v>
      </c>
      <c r="C92" s="12">
        <f>'1996-1997'!N6</f>
        <v>17</v>
      </c>
      <c r="D92" s="12">
        <f>'1996-1997'!O6</f>
        <v>10</v>
      </c>
      <c r="E92" s="12">
        <f>'1996-1997'!P6</f>
        <v>11</v>
      </c>
      <c r="F92" s="12">
        <f>'1996-1997'!Q6</f>
        <v>38</v>
      </c>
      <c r="G92" s="12">
        <f>'1996-1997'!R6</f>
        <v>47</v>
      </c>
      <c r="H92" s="12">
        <f>'1996-1997'!S6</f>
        <v>34</v>
      </c>
      <c r="I92" s="12">
        <f>'1996-1997'!T6</f>
        <v>13</v>
      </c>
      <c r="J92" s="12">
        <f>'1996-1997'!U6</f>
        <v>61</v>
      </c>
      <c r="K92" s="12">
        <f>'1996-1997'!V6</f>
        <v>5</v>
      </c>
    </row>
    <row r="93" spans="1:11" x14ac:dyDescent="0.15">
      <c r="A93" s="12" t="s">
        <v>51</v>
      </c>
      <c r="B93" s="12" t="str">
        <f>'1996-1997'!M7</f>
        <v>Chelsea</v>
      </c>
      <c r="C93" s="12">
        <f>'1996-1997'!N7</f>
        <v>16</v>
      </c>
      <c r="D93" s="12">
        <f>'1996-1997'!O7</f>
        <v>11</v>
      </c>
      <c r="E93" s="12">
        <f>'1996-1997'!P7</f>
        <v>11</v>
      </c>
      <c r="F93" s="12">
        <f>'1996-1997'!Q7</f>
        <v>38</v>
      </c>
      <c r="G93" s="12">
        <f>'1996-1997'!R7</f>
        <v>58</v>
      </c>
      <c r="H93" s="12">
        <f>'1996-1997'!S7</f>
        <v>55</v>
      </c>
      <c r="I93" s="12">
        <f>'1996-1997'!T7</f>
        <v>3</v>
      </c>
      <c r="J93" s="12">
        <f>'1996-1997'!U7</f>
        <v>59</v>
      </c>
      <c r="K93" s="12">
        <f>'1996-1997'!V7</f>
        <v>6</v>
      </c>
    </row>
    <row r="94" spans="1:11" x14ac:dyDescent="0.15">
      <c r="A94" s="12" t="s">
        <v>51</v>
      </c>
      <c r="B94" s="12" t="str">
        <f>'1996-1997'!M8</f>
        <v>Sheffield Weds</v>
      </c>
      <c r="C94" s="12">
        <f>'1996-1997'!N8</f>
        <v>14</v>
      </c>
      <c r="D94" s="12">
        <f>'1996-1997'!O8</f>
        <v>15</v>
      </c>
      <c r="E94" s="12">
        <f>'1996-1997'!P8</f>
        <v>9</v>
      </c>
      <c r="F94" s="12">
        <f>'1996-1997'!Q8</f>
        <v>38</v>
      </c>
      <c r="G94" s="12">
        <f>'1996-1997'!R8</f>
        <v>50</v>
      </c>
      <c r="H94" s="12">
        <f>'1996-1997'!S8</f>
        <v>51</v>
      </c>
      <c r="I94" s="12">
        <f>'1996-1997'!T8</f>
        <v>-1</v>
      </c>
      <c r="J94" s="12">
        <f>'1996-1997'!U8</f>
        <v>57</v>
      </c>
      <c r="K94" s="12">
        <f>'1996-1997'!V8</f>
        <v>7</v>
      </c>
    </row>
    <row r="95" spans="1:11" x14ac:dyDescent="0.15">
      <c r="A95" s="12" t="s">
        <v>51</v>
      </c>
      <c r="B95" s="12" t="str">
        <f>'1996-1997'!M9</f>
        <v>Wimbledon FC</v>
      </c>
      <c r="C95" s="12">
        <f>'1996-1997'!N9</f>
        <v>15</v>
      </c>
      <c r="D95" s="12">
        <f>'1996-1997'!O9</f>
        <v>11</v>
      </c>
      <c r="E95" s="12">
        <f>'1996-1997'!P9</f>
        <v>12</v>
      </c>
      <c r="F95" s="12">
        <f>'1996-1997'!Q9</f>
        <v>38</v>
      </c>
      <c r="G95" s="12">
        <f>'1996-1997'!R9</f>
        <v>49</v>
      </c>
      <c r="H95" s="12">
        <f>'1996-1997'!S9</f>
        <v>46</v>
      </c>
      <c r="I95" s="12">
        <f>'1996-1997'!T9</f>
        <v>3</v>
      </c>
      <c r="J95" s="12">
        <f>'1996-1997'!U9</f>
        <v>56</v>
      </c>
      <c r="K95" s="12">
        <f>'1996-1997'!V9</f>
        <v>8</v>
      </c>
    </row>
    <row r="96" spans="1:11" x14ac:dyDescent="0.15">
      <c r="A96" s="12" t="s">
        <v>51</v>
      </c>
      <c r="B96" s="12" t="str">
        <f>'1996-1997'!M10</f>
        <v>Leicester</v>
      </c>
      <c r="C96" s="12">
        <f>'1996-1997'!N10</f>
        <v>12</v>
      </c>
      <c r="D96" s="12">
        <f>'1996-1997'!O10</f>
        <v>11</v>
      </c>
      <c r="E96" s="12">
        <f>'1996-1997'!P10</f>
        <v>15</v>
      </c>
      <c r="F96" s="12">
        <f>'1996-1997'!Q10</f>
        <v>38</v>
      </c>
      <c r="G96" s="12">
        <f>'1996-1997'!R10</f>
        <v>46</v>
      </c>
      <c r="H96" s="12">
        <f>'1996-1997'!S10</f>
        <v>54</v>
      </c>
      <c r="I96" s="12">
        <f>'1996-1997'!T10</f>
        <v>-8</v>
      </c>
      <c r="J96" s="12">
        <f>'1996-1997'!U10</f>
        <v>47</v>
      </c>
      <c r="K96" s="12">
        <f>'1996-1997'!V10</f>
        <v>9</v>
      </c>
    </row>
    <row r="97" spans="1:11" x14ac:dyDescent="0.15">
      <c r="A97" s="12" t="s">
        <v>51</v>
      </c>
      <c r="B97" s="12" t="str">
        <f>'1996-1997'!M11</f>
        <v>Tottenham</v>
      </c>
      <c r="C97" s="12">
        <f>'1996-1997'!N11</f>
        <v>13</v>
      </c>
      <c r="D97" s="12">
        <f>'1996-1997'!O11</f>
        <v>7</v>
      </c>
      <c r="E97" s="12">
        <f>'1996-1997'!P11</f>
        <v>18</v>
      </c>
      <c r="F97" s="12">
        <f>'1996-1997'!Q11</f>
        <v>38</v>
      </c>
      <c r="G97" s="12">
        <f>'1996-1997'!R11</f>
        <v>44</v>
      </c>
      <c r="H97" s="12">
        <f>'1996-1997'!S11</f>
        <v>51</v>
      </c>
      <c r="I97" s="12">
        <f>'1996-1997'!T11</f>
        <v>-7</v>
      </c>
      <c r="J97" s="12">
        <f>'1996-1997'!U11</f>
        <v>46</v>
      </c>
      <c r="K97" s="12">
        <f>'1996-1997'!V11</f>
        <v>10</v>
      </c>
    </row>
    <row r="98" spans="1:11" x14ac:dyDescent="0.15">
      <c r="A98" s="12" t="s">
        <v>51</v>
      </c>
      <c r="B98" s="12" t="str">
        <f>'1996-1997'!M12</f>
        <v>Leeds</v>
      </c>
      <c r="C98" s="12">
        <f>'1996-1997'!N12</f>
        <v>11</v>
      </c>
      <c r="D98" s="12">
        <f>'1996-1997'!O12</f>
        <v>13</v>
      </c>
      <c r="E98" s="12">
        <f>'1996-1997'!P12</f>
        <v>14</v>
      </c>
      <c r="F98" s="12">
        <f>'1996-1997'!Q12</f>
        <v>38</v>
      </c>
      <c r="G98" s="12">
        <f>'1996-1997'!R12</f>
        <v>28</v>
      </c>
      <c r="H98" s="12">
        <f>'1996-1997'!S12</f>
        <v>38</v>
      </c>
      <c r="I98" s="12">
        <f>'1996-1997'!T12</f>
        <v>-10</v>
      </c>
      <c r="J98" s="12">
        <f>'1996-1997'!U12</f>
        <v>46</v>
      </c>
      <c r="K98" s="12">
        <f>'1996-1997'!V12</f>
        <v>11</v>
      </c>
    </row>
    <row r="99" spans="1:11" x14ac:dyDescent="0.15">
      <c r="A99" s="12" t="s">
        <v>51</v>
      </c>
      <c r="B99" s="12" t="str">
        <f>'1996-1997'!M13</f>
        <v>Derby</v>
      </c>
      <c r="C99" s="12">
        <f>'1996-1997'!N13</f>
        <v>11</v>
      </c>
      <c r="D99" s="12">
        <f>'1996-1997'!O13</f>
        <v>13</v>
      </c>
      <c r="E99" s="12">
        <f>'1996-1997'!P13</f>
        <v>14</v>
      </c>
      <c r="F99" s="12">
        <f>'1996-1997'!Q13</f>
        <v>38</v>
      </c>
      <c r="G99" s="12">
        <f>'1996-1997'!R13</f>
        <v>45</v>
      </c>
      <c r="H99" s="12">
        <f>'1996-1997'!S13</f>
        <v>58</v>
      </c>
      <c r="I99" s="12">
        <f>'1996-1997'!T13</f>
        <v>-13</v>
      </c>
      <c r="J99" s="12">
        <f>'1996-1997'!U13</f>
        <v>46</v>
      </c>
      <c r="K99" s="12">
        <f>'1996-1997'!V13</f>
        <v>12</v>
      </c>
    </row>
    <row r="100" spans="1:11" x14ac:dyDescent="0.15">
      <c r="A100" s="12" t="s">
        <v>51</v>
      </c>
      <c r="B100" s="12" t="str">
        <f>'1996-1997'!M14</f>
        <v>Blackburn</v>
      </c>
      <c r="C100" s="12">
        <f>'1996-1997'!N14</f>
        <v>9</v>
      </c>
      <c r="D100" s="12">
        <f>'1996-1997'!O14</f>
        <v>15</v>
      </c>
      <c r="E100" s="12">
        <f>'1996-1997'!P14</f>
        <v>14</v>
      </c>
      <c r="F100" s="12">
        <f>'1996-1997'!Q14</f>
        <v>38</v>
      </c>
      <c r="G100" s="12">
        <f>'1996-1997'!R14</f>
        <v>42</v>
      </c>
      <c r="H100" s="12">
        <f>'1996-1997'!S14</f>
        <v>43</v>
      </c>
      <c r="I100" s="12">
        <f>'1996-1997'!T14</f>
        <v>-1</v>
      </c>
      <c r="J100" s="12">
        <f>'1996-1997'!U14</f>
        <v>42</v>
      </c>
      <c r="K100" s="12">
        <f>'1996-1997'!V14</f>
        <v>13</v>
      </c>
    </row>
    <row r="101" spans="1:11" x14ac:dyDescent="0.15">
      <c r="A101" s="12" t="s">
        <v>51</v>
      </c>
      <c r="B101" s="12" t="str">
        <f>'1996-1997'!M15</f>
        <v>Middlesbrough</v>
      </c>
      <c r="C101" s="12">
        <f>'1996-1997'!N15</f>
        <v>10</v>
      </c>
      <c r="D101" s="12">
        <f>'1996-1997'!O15</f>
        <v>12</v>
      </c>
      <c r="E101" s="12">
        <f>'1996-1997'!P15</f>
        <v>16</v>
      </c>
      <c r="F101" s="12">
        <f>'1996-1997'!Q15</f>
        <v>38</v>
      </c>
      <c r="G101" s="12">
        <f>'1996-1997'!R15</f>
        <v>51</v>
      </c>
      <c r="H101" s="12">
        <f>'1996-1997'!S15</f>
        <v>60</v>
      </c>
      <c r="I101" s="12">
        <f>'1996-1997'!T15</f>
        <v>-9</v>
      </c>
      <c r="J101" s="12">
        <f>'1996-1997'!U15</f>
        <v>42</v>
      </c>
      <c r="K101" s="12">
        <f>'1996-1997'!V15</f>
        <v>14</v>
      </c>
    </row>
    <row r="102" spans="1:11" x14ac:dyDescent="0.15">
      <c r="A102" s="12" t="s">
        <v>51</v>
      </c>
      <c r="B102" s="12" t="str">
        <f>'1996-1997'!M16</f>
        <v>West Ham</v>
      </c>
      <c r="C102" s="12">
        <f>'1996-1997'!N16</f>
        <v>10</v>
      </c>
      <c r="D102" s="12">
        <f>'1996-1997'!O16</f>
        <v>12</v>
      </c>
      <c r="E102" s="12">
        <f>'1996-1997'!P16</f>
        <v>16</v>
      </c>
      <c r="F102" s="12">
        <f>'1996-1997'!Q16</f>
        <v>38</v>
      </c>
      <c r="G102" s="12">
        <f>'1996-1997'!R16</f>
        <v>39</v>
      </c>
      <c r="H102" s="12">
        <f>'1996-1997'!S16</f>
        <v>48</v>
      </c>
      <c r="I102" s="12">
        <f>'1996-1997'!T16</f>
        <v>-9</v>
      </c>
      <c r="J102" s="12">
        <f>'1996-1997'!U16</f>
        <v>42</v>
      </c>
      <c r="K102" s="12">
        <f>'1996-1997'!V16</f>
        <v>15</v>
      </c>
    </row>
    <row r="103" spans="1:11" x14ac:dyDescent="0.15">
      <c r="A103" s="12" t="s">
        <v>51</v>
      </c>
      <c r="B103" s="12" t="str">
        <f>'1996-1997'!M17</f>
        <v>Everton</v>
      </c>
      <c r="C103" s="12">
        <f>'1996-1997'!N17</f>
        <v>10</v>
      </c>
      <c r="D103" s="12">
        <f>'1996-1997'!O17</f>
        <v>12</v>
      </c>
      <c r="E103" s="12">
        <f>'1996-1997'!P17</f>
        <v>16</v>
      </c>
      <c r="F103" s="12">
        <f>'1996-1997'!Q17</f>
        <v>38</v>
      </c>
      <c r="G103" s="12">
        <f>'1996-1997'!R17</f>
        <v>44</v>
      </c>
      <c r="H103" s="12">
        <f>'1996-1997'!S17</f>
        <v>57</v>
      </c>
      <c r="I103" s="12">
        <f>'1996-1997'!T17</f>
        <v>-13</v>
      </c>
      <c r="J103" s="12">
        <f>'1996-1997'!U17</f>
        <v>42</v>
      </c>
      <c r="K103" s="12">
        <f>'1996-1997'!V17</f>
        <v>16</v>
      </c>
    </row>
    <row r="104" spans="1:11" x14ac:dyDescent="0.15">
      <c r="A104" s="12" t="s">
        <v>51</v>
      </c>
      <c r="B104" s="12" t="str">
        <f>'1996-1997'!M18</f>
        <v>Southampton</v>
      </c>
      <c r="C104" s="12">
        <f>'1996-1997'!N18</f>
        <v>10</v>
      </c>
      <c r="D104" s="12">
        <f>'1996-1997'!O18</f>
        <v>11</v>
      </c>
      <c r="E104" s="12">
        <f>'1996-1997'!P18</f>
        <v>17</v>
      </c>
      <c r="F104" s="12">
        <f>'1996-1997'!Q18</f>
        <v>38</v>
      </c>
      <c r="G104" s="12">
        <f>'1996-1997'!R18</f>
        <v>50</v>
      </c>
      <c r="H104" s="12">
        <f>'1996-1997'!S18</f>
        <v>56</v>
      </c>
      <c r="I104" s="12">
        <f>'1996-1997'!T18</f>
        <v>-6</v>
      </c>
      <c r="J104" s="12">
        <f>'1996-1997'!U18</f>
        <v>41</v>
      </c>
      <c r="K104" s="12">
        <f>'1996-1997'!V18</f>
        <v>17</v>
      </c>
    </row>
    <row r="105" spans="1:11" x14ac:dyDescent="0.15">
      <c r="A105" s="12" t="s">
        <v>51</v>
      </c>
      <c r="B105" s="12" t="str">
        <f>'1996-1997'!M19</f>
        <v>Coventry</v>
      </c>
      <c r="C105" s="12">
        <f>'1996-1997'!N19</f>
        <v>9</v>
      </c>
      <c r="D105" s="12">
        <f>'1996-1997'!O19</f>
        <v>14</v>
      </c>
      <c r="E105" s="12">
        <f>'1996-1997'!P19</f>
        <v>15</v>
      </c>
      <c r="F105" s="12">
        <f>'1996-1997'!Q19</f>
        <v>38</v>
      </c>
      <c r="G105" s="12">
        <f>'1996-1997'!R19</f>
        <v>38</v>
      </c>
      <c r="H105" s="12">
        <f>'1996-1997'!S19</f>
        <v>54</v>
      </c>
      <c r="I105" s="12">
        <f>'1996-1997'!T19</f>
        <v>-16</v>
      </c>
      <c r="J105" s="12">
        <f>'1996-1997'!U19</f>
        <v>41</v>
      </c>
      <c r="K105" s="12">
        <f>'1996-1997'!V19</f>
        <v>18</v>
      </c>
    </row>
    <row r="106" spans="1:11" x14ac:dyDescent="0.15">
      <c r="A106" s="12" t="s">
        <v>51</v>
      </c>
      <c r="B106" s="12" t="str">
        <f>'1996-1997'!M20</f>
        <v>Sunderland</v>
      </c>
      <c r="C106" s="12">
        <f>'1996-1997'!N20</f>
        <v>10</v>
      </c>
      <c r="D106" s="12">
        <f>'1996-1997'!O20</f>
        <v>10</v>
      </c>
      <c r="E106" s="12">
        <f>'1996-1997'!P20</f>
        <v>18</v>
      </c>
      <c r="F106" s="12">
        <f>'1996-1997'!Q20</f>
        <v>38</v>
      </c>
      <c r="G106" s="12">
        <f>'1996-1997'!R20</f>
        <v>35</v>
      </c>
      <c r="H106" s="12">
        <f>'1996-1997'!S20</f>
        <v>53</v>
      </c>
      <c r="I106" s="12">
        <f>'1996-1997'!T20</f>
        <v>-18</v>
      </c>
      <c r="J106" s="12">
        <f>'1996-1997'!U20</f>
        <v>40</v>
      </c>
      <c r="K106" s="12">
        <f>'1996-1997'!V20</f>
        <v>19</v>
      </c>
    </row>
    <row r="107" spans="1:11" x14ac:dyDescent="0.15">
      <c r="A107" s="12" t="s">
        <v>51</v>
      </c>
      <c r="B107" s="12" t="str">
        <f>'1996-1997'!M21</f>
        <v>Nottingham Forest</v>
      </c>
      <c r="C107" s="12">
        <f>'1996-1997'!N21</f>
        <v>6</v>
      </c>
      <c r="D107" s="12">
        <f>'1996-1997'!O21</f>
        <v>16</v>
      </c>
      <c r="E107" s="12">
        <f>'1996-1997'!P21</f>
        <v>16</v>
      </c>
      <c r="F107" s="12">
        <f>'1996-1997'!Q21</f>
        <v>38</v>
      </c>
      <c r="G107" s="12">
        <f>'1996-1997'!R21</f>
        <v>31</v>
      </c>
      <c r="H107" s="12">
        <f>'1996-1997'!S21</f>
        <v>59</v>
      </c>
      <c r="I107" s="12">
        <f>'1996-1997'!T21</f>
        <v>-28</v>
      </c>
      <c r="J107" s="12">
        <f>'1996-1997'!U21</f>
        <v>34</v>
      </c>
      <c r="K107" s="12">
        <f>'1996-1997'!V21</f>
        <v>20</v>
      </c>
    </row>
    <row r="108" spans="1:11" x14ac:dyDescent="0.15">
      <c r="A108" s="12" t="s">
        <v>52</v>
      </c>
      <c r="B108" s="12" t="str">
        <f>'1997-1998'!M2</f>
        <v>Arsenal</v>
      </c>
      <c r="C108" s="12">
        <f>'1997-1998'!N2</f>
        <v>23</v>
      </c>
      <c r="D108" s="12">
        <f>'1997-1998'!O2</f>
        <v>9</v>
      </c>
      <c r="E108" s="12">
        <f>'1997-1998'!P2</f>
        <v>6</v>
      </c>
      <c r="F108" s="12">
        <f>'1997-1998'!Q2</f>
        <v>38</v>
      </c>
      <c r="G108" s="12">
        <f>'1997-1998'!R2</f>
        <v>68</v>
      </c>
      <c r="H108" s="12">
        <f>'1997-1998'!S2</f>
        <v>33</v>
      </c>
      <c r="I108" s="12">
        <f>'1997-1998'!T2</f>
        <v>35</v>
      </c>
      <c r="J108" s="12">
        <f>'1997-1998'!U2</f>
        <v>78</v>
      </c>
      <c r="K108" s="12">
        <f>'1997-1998'!V2</f>
        <v>1</v>
      </c>
    </row>
    <row r="109" spans="1:11" x14ac:dyDescent="0.15">
      <c r="A109" s="12" t="s">
        <v>52</v>
      </c>
      <c r="B109" s="12" t="str">
        <f>'1997-1998'!M3</f>
        <v>Manchester United</v>
      </c>
      <c r="C109" s="12">
        <f>'1997-1998'!N3</f>
        <v>23</v>
      </c>
      <c r="D109" s="12">
        <f>'1997-1998'!O3</f>
        <v>8</v>
      </c>
      <c r="E109" s="12">
        <f>'1997-1998'!P3</f>
        <v>7</v>
      </c>
      <c r="F109" s="12">
        <f>'1997-1998'!Q3</f>
        <v>38</v>
      </c>
      <c r="G109" s="12">
        <f>'1997-1998'!R3</f>
        <v>73</v>
      </c>
      <c r="H109" s="12">
        <f>'1997-1998'!S3</f>
        <v>26</v>
      </c>
      <c r="I109" s="12">
        <f>'1997-1998'!T3</f>
        <v>47</v>
      </c>
      <c r="J109" s="12">
        <f>'1997-1998'!U3</f>
        <v>77</v>
      </c>
      <c r="K109" s="12">
        <f>'1997-1998'!V3</f>
        <v>2</v>
      </c>
    </row>
    <row r="110" spans="1:11" x14ac:dyDescent="0.15">
      <c r="A110" s="12" t="s">
        <v>52</v>
      </c>
      <c r="B110" s="12" t="str">
        <f>'1997-1998'!M4</f>
        <v>Liverpool</v>
      </c>
      <c r="C110" s="12">
        <f>'1997-1998'!N4</f>
        <v>18</v>
      </c>
      <c r="D110" s="12">
        <f>'1997-1998'!O4</f>
        <v>11</v>
      </c>
      <c r="E110" s="12">
        <f>'1997-1998'!P4</f>
        <v>9</v>
      </c>
      <c r="F110" s="12">
        <f>'1997-1998'!Q4</f>
        <v>38</v>
      </c>
      <c r="G110" s="12">
        <f>'1997-1998'!R4</f>
        <v>68</v>
      </c>
      <c r="H110" s="12">
        <f>'1997-1998'!S4</f>
        <v>42</v>
      </c>
      <c r="I110" s="12">
        <f>'1997-1998'!T4</f>
        <v>26</v>
      </c>
      <c r="J110" s="12">
        <f>'1997-1998'!U4</f>
        <v>65</v>
      </c>
      <c r="K110" s="12">
        <f>'1997-1998'!V4</f>
        <v>3</v>
      </c>
    </row>
    <row r="111" spans="1:11" x14ac:dyDescent="0.15">
      <c r="A111" s="12" t="s">
        <v>52</v>
      </c>
      <c r="B111" s="12" t="str">
        <f>'1997-1998'!M5</f>
        <v>Chelsea</v>
      </c>
      <c r="C111" s="12">
        <f>'1997-1998'!N5</f>
        <v>20</v>
      </c>
      <c r="D111" s="12">
        <f>'1997-1998'!O5</f>
        <v>3</v>
      </c>
      <c r="E111" s="12">
        <f>'1997-1998'!P5</f>
        <v>15</v>
      </c>
      <c r="F111" s="12">
        <f>'1997-1998'!Q5</f>
        <v>38</v>
      </c>
      <c r="G111" s="12">
        <f>'1997-1998'!R5</f>
        <v>71</v>
      </c>
      <c r="H111" s="12">
        <f>'1997-1998'!S5</f>
        <v>43</v>
      </c>
      <c r="I111" s="12">
        <f>'1997-1998'!T5</f>
        <v>28</v>
      </c>
      <c r="J111" s="12">
        <f>'1997-1998'!U5</f>
        <v>63</v>
      </c>
      <c r="K111" s="12">
        <f>'1997-1998'!V5</f>
        <v>4</v>
      </c>
    </row>
    <row r="112" spans="1:11" x14ac:dyDescent="0.15">
      <c r="A112" s="12" t="s">
        <v>52</v>
      </c>
      <c r="B112" s="12" t="str">
        <f>'1997-1998'!M6</f>
        <v>Leeds</v>
      </c>
      <c r="C112" s="12">
        <f>'1997-1998'!N6</f>
        <v>17</v>
      </c>
      <c r="D112" s="12">
        <f>'1997-1998'!O6</f>
        <v>8</v>
      </c>
      <c r="E112" s="12">
        <f>'1997-1998'!P6</f>
        <v>13</v>
      </c>
      <c r="F112" s="12">
        <f>'1997-1998'!Q6</f>
        <v>38</v>
      </c>
      <c r="G112" s="12">
        <f>'1997-1998'!R6</f>
        <v>57</v>
      </c>
      <c r="H112" s="12">
        <f>'1997-1998'!S6</f>
        <v>46</v>
      </c>
      <c r="I112" s="12">
        <f>'1997-1998'!T6</f>
        <v>11</v>
      </c>
      <c r="J112" s="12">
        <f>'1997-1998'!U6</f>
        <v>59</v>
      </c>
      <c r="K112" s="12">
        <f>'1997-1998'!V6</f>
        <v>5</v>
      </c>
    </row>
    <row r="113" spans="1:11" x14ac:dyDescent="0.15">
      <c r="A113" s="12" t="s">
        <v>52</v>
      </c>
      <c r="B113" s="12" t="str">
        <f>'1997-1998'!M7</f>
        <v>Blackburn</v>
      </c>
      <c r="C113" s="12">
        <f>'1997-1998'!N7</f>
        <v>16</v>
      </c>
      <c r="D113" s="12">
        <f>'1997-1998'!O7</f>
        <v>10</v>
      </c>
      <c r="E113" s="12">
        <f>'1997-1998'!P7</f>
        <v>12</v>
      </c>
      <c r="F113" s="12">
        <f>'1997-1998'!Q7</f>
        <v>38</v>
      </c>
      <c r="G113" s="12">
        <f>'1997-1998'!R7</f>
        <v>57</v>
      </c>
      <c r="H113" s="12">
        <f>'1997-1998'!S7</f>
        <v>52</v>
      </c>
      <c r="I113" s="12">
        <f>'1997-1998'!T7</f>
        <v>5</v>
      </c>
      <c r="J113" s="12">
        <f>'1997-1998'!U7</f>
        <v>58</v>
      </c>
      <c r="K113" s="12">
        <f>'1997-1998'!V7</f>
        <v>6</v>
      </c>
    </row>
    <row r="114" spans="1:11" x14ac:dyDescent="0.15">
      <c r="A114" s="12" t="s">
        <v>52</v>
      </c>
      <c r="B114" s="12" t="str">
        <f>'1997-1998'!M8</f>
        <v>Aston Villa</v>
      </c>
      <c r="C114" s="12">
        <f>'1997-1998'!N8</f>
        <v>17</v>
      </c>
      <c r="D114" s="12">
        <f>'1997-1998'!O8</f>
        <v>6</v>
      </c>
      <c r="E114" s="12">
        <f>'1997-1998'!P8</f>
        <v>15</v>
      </c>
      <c r="F114" s="12">
        <f>'1997-1998'!Q8</f>
        <v>38</v>
      </c>
      <c r="G114" s="12">
        <f>'1997-1998'!R8</f>
        <v>49</v>
      </c>
      <c r="H114" s="12">
        <f>'1997-1998'!S8</f>
        <v>48</v>
      </c>
      <c r="I114" s="12">
        <f>'1997-1998'!T8</f>
        <v>1</v>
      </c>
      <c r="J114" s="12">
        <f>'1997-1998'!U8</f>
        <v>57</v>
      </c>
      <c r="K114" s="12">
        <f>'1997-1998'!V8</f>
        <v>7</v>
      </c>
    </row>
    <row r="115" spans="1:11" x14ac:dyDescent="0.15">
      <c r="A115" s="12" t="s">
        <v>52</v>
      </c>
      <c r="B115" s="12" t="str">
        <f>'1997-1998'!M9</f>
        <v>West Ham</v>
      </c>
      <c r="C115" s="12">
        <f>'1997-1998'!N9</f>
        <v>16</v>
      </c>
      <c r="D115" s="12">
        <f>'1997-1998'!O9</f>
        <v>8</v>
      </c>
      <c r="E115" s="12">
        <f>'1997-1998'!P9</f>
        <v>14</v>
      </c>
      <c r="F115" s="12">
        <f>'1997-1998'!Q9</f>
        <v>38</v>
      </c>
      <c r="G115" s="12">
        <f>'1997-1998'!R9</f>
        <v>56</v>
      </c>
      <c r="H115" s="12">
        <f>'1997-1998'!S9</f>
        <v>57</v>
      </c>
      <c r="I115" s="12">
        <f>'1997-1998'!T9</f>
        <v>-1</v>
      </c>
      <c r="J115" s="12">
        <f>'1997-1998'!U9</f>
        <v>56</v>
      </c>
      <c r="K115" s="12">
        <f>'1997-1998'!V9</f>
        <v>8</v>
      </c>
    </row>
    <row r="116" spans="1:11" x14ac:dyDescent="0.15">
      <c r="A116" s="12" t="s">
        <v>52</v>
      </c>
      <c r="B116" s="12" t="str">
        <f>'1997-1998'!M10</f>
        <v>Derby</v>
      </c>
      <c r="C116" s="12">
        <f>'1997-1998'!N10</f>
        <v>16</v>
      </c>
      <c r="D116" s="12">
        <f>'1997-1998'!O10</f>
        <v>7</v>
      </c>
      <c r="E116" s="12">
        <f>'1997-1998'!P10</f>
        <v>15</v>
      </c>
      <c r="F116" s="12">
        <f>'1997-1998'!Q10</f>
        <v>38</v>
      </c>
      <c r="G116" s="12">
        <f>'1997-1998'!R10</f>
        <v>52</v>
      </c>
      <c r="H116" s="12">
        <f>'1997-1998'!S10</f>
        <v>49</v>
      </c>
      <c r="I116" s="12">
        <f>'1997-1998'!T10</f>
        <v>3</v>
      </c>
      <c r="J116" s="12">
        <f>'1997-1998'!U10</f>
        <v>55</v>
      </c>
      <c r="K116" s="12">
        <f>'1997-1998'!V10</f>
        <v>9</v>
      </c>
    </row>
    <row r="117" spans="1:11" x14ac:dyDescent="0.15">
      <c r="A117" s="12" t="s">
        <v>52</v>
      </c>
      <c r="B117" s="12" t="str">
        <f>'1997-1998'!M11</f>
        <v>Leicester</v>
      </c>
      <c r="C117" s="12">
        <f>'1997-1998'!N11</f>
        <v>13</v>
      </c>
      <c r="D117" s="12">
        <f>'1997-1998'!O11</f>
        <v>14</v>
      </c>
      <c r="E117" s="12">
        <f>'1997-1998'!P11</f>
        <v>11</v>
      </c>
      <c r="F117" s="12">
        <f>'1997-1998'!Q11</f>
        <v>38</v>
      </c>
      <c r="G117" s="12">
        <f>'1997-1998'!R11</f>
        <v>51</v>
      </c>
      <c r="H117" s="12">
        <f>'1997-1998'!S11</f>
        <v>41</v>
      </c>
      <c r="I117" s="12">
        <f>'1997-1998'!T11</f>
        <v>10</v>
      </c>
      <c r="J117" s="12">
        <f>'1997-1998'!U11</f>
        <v>53</v>
      </c>
      <c r="K117" s="12">
        <f>'1997-1998'!V11</f>
        <v>10</v>
      </c>
    </row>
    <row r="118" spans="1:11" x14ac:dyDescent="0.15">
      <c r="A118" s="12" t="s">
        <v>52</v>
      </c>
      <c r="B118" s="12" t="str">
        <f>'1997-1998'!M12</f>
        <v>Coventry</v>
      </c>
      <c r="C118" s="12">
        <f>'1997-1998'!N12</f>
        <v>12</v>
      </c>
      <c r="D118" s="12">
        <f>'1997-1998'!O12</f>
        <v>16</v>
      </c>
      <c r="E118" s="12">
        <f>'1997-1998'!P12</f>
        <v>10</v>
      </c>
      <c r="F118" s="12">
        <f>'1997-1998'!Q12</f>
        <v>38</v>
      </c>
      <c r="G118" s="12">
        <f>'1997-1998'!R12</f>
        <v>46</v>
      </c>
      <c r="H118" s="12">
        <f>'1997-1998'!S12</f>
        <v>44</v>
      </c>
      <c r="I118" s="12">
        <f>'1997-1998'!T12</f>
        <v>2</v>
      </c>
      <c r="J118" s="12">
        <f>'1997-1998'!U12</f>
        <v>52</v>
      </c>
      <c r="K118" s="12">
        <f>'1997-1998'!V12</f>
        <v>11</v>
      </c>
    </row>
    <row r="119" spans="1:11" x14ac:dyDescent="0.15">
      <c r="A119" s="12" t="s">
        <v>52</v>
      </c>
      <c r="B119" s="12" t="str">
        <f>'1997-1998'!M13</f>
        <v>Southampton</v>
      </c>
      <c r="C119" s="12">
        <f>'1997-1998'!N13</f>
        <v>14</v>
      </c>
      <c r="D119" s="12">
        <f>'1997-1998'!O13</f>
        <v>6</v>
      </c>
      <c r="E119" s="12">
        <f>'1997-1998'!P13</f>
        <v>18</v>
      </c>
      <c r="F119" s="12">
        <f>'1997-1998'!Q13</f>
        <v>38</v>
      </c>
      <c r="G119" s="12">
        <f>'1997-1998'!R13</f>
        <v>50</v>
      </c>
      <c r="H119" s="12">
        <f>'1997-1998'!S13</f>
        <v>55</v>
      </c>
      <c r="I119" s="12">
        <f>'1997-1998'!T13</f>
        <v>-5</v>
      </c>
      <c r="J119" s="12">
        <f>'1997-1998'!U13</f>
        <v>48</v>
      </c>
      <c r="K119" s="12">
        <f>'1997-1998'!V13</f>
        <v>12</v>
      </c>
    </row>
    <row r="120" spans="1:11" x14ac:dyDescent="0.15">
      <c r="A120" s="12" t="s">
        <v>52</v>
      </c>
      <c r="B120" s="12" t="str">
        <f>'1997-1998'!M14</f>
        <v>Newcastle</v>
      </c>
      <c r="C120" s="12">
        <f>'1997-1998'!N14</f>
        <v>11</v>
      </c>
      <c r="D120" s="12">
        <f>'1997-1998'!O14</f>
        <v>11</v>
      </c>
      <c r="E120" s="12">
        <f>'1997-1998'!P14</f>
        <v>16</v>
      </c>
      <c r="F120" s="12">
        <f>'1997-1998'!Q14</f>
        <v>38</v>
      </c>
      <c r="G120" s="12">
        <f>'1997-1998'!R14</f>
        <v>35</v>
      </c>
      <c r="H120" s="12">
        <f>'1997-1998'!S14</f>
        <v>44</v>
      </c>
      <c r="I120" s="12">
        <f>'1997-1998'!T14</f>
        <v>-9</v>
      </c>
      <c r="J120" s="12">
        <f>'1997-1998'!U14</f>
        <v>44</v>
      </c>
      <c r="K120" s="12">
        <f>'1997-1998'!V14</f>
        <v>13</v>
      </c>
    </row>
    <row r="121" spans="1:11" x14ac:dyDescent="0.15">
      <c r="A121" s="12" t="s">
        <v>52</v>
      </c>
      <c r="B121" s="12" t="str">
        <f>'1997-1998'!M15</f>
        <v>Tottenham</v>
      </c>
      <c r="C121" s="12">
        <f>'1997-1998'!N15</f>
        <v>11</v>
      </c>
      <c r="D121" s="12">
        <f>'1997-1998'!O15</f>
        <v>11</v>
      </c>
      <c r="E121" s="12">
        <f>'1997-1998'!P15</f>
        <v>16</v>
      </c>
      <c r="F121" s="12">
        <f>'1997-1998'!Q15</f>
        <v>38</v>
      </c>
      <c r="G121" s="12">
        <f>'1997-1998'!R15</f>
        <v>44</v>
      </c>
      <c r="H121" s="12">
        <f>'1997-1998'!S15</f>
        <v>56</v>
      </c>
      <c r="I121" s="12">
        <f>'1997-1998'!T15</f>
        <v>-12</v>
      </c>
      <c r="J121" s="12">
        <f>'1997-1998'!U15</f>
        <v>44</v>
      </c>
      <c r="K121" s="12">
        <f>'1997-1998'!V15</f>
        <v>14</v>
      </c>
    </row>
    <row r="122" spans="1:11" x14ac:dyDescent="0.15">
      <c r="A122" s="12" t="s">
        <v>52</v>
      </c>
      <c r="B122" s="12" t="str">
        <f>'1997-1998'!M16</f>
        <v>Wimbledon FC</v>
      </c>
      <c r="C122" s="12">
        <f>'1997-1998'!N16</f>
        <v>10</v>
      </c>
      <c r="D122" s="12">
        <f>'1997-1998'!O16</f>
        <v>14</v>
      </c>
      <c r="E122" s="12">
        <f>'1997-1998'!P16</f>
        <v>14</v>
      </c>
      <c r="F122" s="12">
        <f>'1997-1998'!Q16</f>
        <v>38</v>
      </c>
      <c r="G122" s="12">
        <f>'1997-1998'!R16</f>
        <v>34</v>
      </c>
      <c r="H122" s="12">
        <f>'1997-1998'!S16</f>
        <v>46</v>
      </c>
      <c r="I122" s="12">
        <f>'1997-1998'!T16</f>
        <v>-12</v>
      </c>
      <c r="J122" s="12">
        <f>'1997-1998'!U16</f>
        <v>44</v>
      </c>
      <c r="K122" s="12">
        <f>'1997-1998'!V16</f>
        <v>15</v>
      </c>
    </row>
    <row r="123" spans="1:11" x14ac:dyDescent="0.15">
      <c r="A123" s="12" t="s">
        <v>52</v>
      </c>
      <c r="B123" s="12" t="str">
        <f>'1997-1998'!M17</f>
        <v>Sheffield Weds</v>
      </c>
      <c r="C123" s="12">
        <f>'1997-1998'!N17</f>
        <v>12</v>
      </c>
      <c r="D123" s="12">
        <f>'1997-1998'!O17</f>
        <v>8</v>
      </c>
      <c r="E123" s="12">
        <f>'1997-1998'!P17</f>
        <v>18</v>
      </c>
      <c r="F123" s="12">
        <f>'1997-1998'!Q17</f>
        <v>38</v>
      </c>
      <c r="G123" s="12">
        <f>'1997-1998'!R17</f>
        <v>52</v>
      </c>
      <c r="H123" s="12">
        <f>'1997-1998'!S17</f>
        <v>67</v>
      </c>
      <c r="I123" s="12">
        <f>'1997-1998'!T17</f>
        <v>-15</v>
      </c>
      <c r="J123" s="12">
        <f>'1997-1998'!U17</f>
        <v>44</v>
      </c>
      <c r="K123" s="12">
        <f>'1997-1998'!V17</f>
        <v>16</v>
      </c>
    </row>
    <row r="124" spans="1:11" x14ac:dyDescent="0.15">
      <c r="A124" s="12" t="s">
        <v>52</v>
      </c>
      <c r="B124" s="12" t="str">
        <f>'1997-1998'!M18</f>
        <v>Everton</v>
      </c>
      <c r="C124" s="12">
        <f>'1997-1998'!N18</f>
        <v>9</v>
      </c>
      <c r="D124" s="12">
        <f>'1997-1998'!O18</f>
        <v>13</v>
      </c>
      <c r="E124" s="12">
        <f>'1997-1998'!P18</f>
        <v>16</v>
      </c>
      <c r="F124" s="12">
        <f>'1997-1998'!Q18</f>
        <v>38</v>
      </c>
      <c r="G124" s="12">
        <f>'1997-1998'!R18</f>
        <v>41</v>
      </c>
      <c r="H124" s="12">
        <f>'1997-1998'!S18</f>
        <v>56</v>
      </c>
      <c r="I124" s="12">
        <f>'1997-1998'!T18</f>
        <v>-15</v>
      </c>
      <c r="J124" s="12">
        <f>'1997-1998'!U18</f>
        <v>40</v>
      </c>
      <c r="K124" s="12">
        <f>'1997-1998'!V18</f>
        <v>17</v>
      </c>
    </row>
    <row r="125" spans="1:11" x14ac:dyDescent="0.15">
      <c r="A125" s="12" t="s">
        <v>52</v>
      </c>
      <c r="B125" s="12" t="str">
        <f>'1997-1998'!M19</f>
        <v>Bolton</v>
      </c>
      <c r="C125" s="12">
        <f>'1997-1998'!N19</f>
        <v>9</v>
      </c>
      <c r="D125" s="12">
        <f>'1997-1998'!O19</f>
        <v>13</v>
      </c>
      <c r="E125" s="12">
        <f>'1997-1998'!P19</f>
        <v>16</v>
      </c>
      <c r="F125" s="12">
        <f>'1997-1998'!Q19</f>
        <v>38</v>
      </c>
      <c r="G125" s="12">
        <f>'1997-1998'!R19</f>
        <v>41</v>
      </c>
      <c r="H125" s="12">
        <f>'1997-1998'!S19</f>
        <v>61</v>
      </c>
      <c r="I125" s="12">
        <f>'1997-1998'!T19</f>
        <v>-20</v>
      </c>
      <c r="J125" s="12">
        <f>'1997-1998'!U19</f>
        <v>40</v>
      </c>
      <c r="K125" s="12">
        <f>'1997-1998'!V19</f>
        <v>18</v>
      </c>
    </row>
    <row r="126" spans="1:11" x14ac:dyDescent="0.15">
      <c r="A126" s="12" t="s">
        <v>52</v>
      </c>
      <c r="B126" s="12" t="str">
        <f>'1997-1998'!M20</f>
        <v>Barnsley</v>
      </c>
      <c r="C126" s="12">
        <f>'1997-1998'!N20</f>
        <v>10</v>
      </c>
      <c r="D126" s="12">
        <f>'1997-1998'!O20</f>
        <v>5</v>
      </c>
      <c r="E126" s="12">
        <f>'1997-1998'!P20</f>
        <v>23</v>
      </c>
      <c r="F126" s="12">
        <f>'1997-1998'!Q20</f>
        <v>38</v>
      </c>
      <c r="G126" s="12">
        <f>'1997-1998'!R20</f>
        <v>37</v>
      </c>
      <c r="H126" s="12">
        <f>'1997-1998'!S20</f>
        <v>82</v>
      </c>
      <c r="I126" s="12">
        <f>'1997-1998'!T20</f>
        <v>-45</v>
      </c>
      <c r="J126" s="12">
        <f>'1997-1998'!U20</f>
        <v>35</v>
      </c>
      <c r="K126" s="12">
        <f>'1997-1998'!V20</f>
        <v>19</v>
      </c>
    </row>
    <row r="127" spans="1:11" x14ac:dyDescent="0.15">
      <c r="A127" s="12" t="s">
        <v>52</v>
      </c>
      <c r="B127" s="12" t="str">
        <f>'1997-1998'!M21</f>
        <v>Crystal Palace</v>
      </c>
      <c r="C127" s="12">
        <f>'1997-1998'!N21</f>
        <v>8</v>
      </c>
      <c r="D127" s="12">
        <f>'1997-1998'!O21</f>
        <v>9</v>
      </c>
      <c r="E127" s="12">
        <f>'1997-1998'!P21</f>
        <v>21</v>
      </c>
      <c r="F127" s="12">
        <f>'1997-1998'!Q21</f>
        <v>38</v>
      </c>
      <c r="G127" s="12">
        <f>'1997-1998'!R21</f>
        <v>37</v>
      </c>
      <c r="H127" s="12">
        <f>'1997-1998'!S21</f>
        <v>71</v>
      </c>
      <c r="I127" s="12">
        <f>'1997-1998'!T21</f>
        <v>-34</v>
      </c>
      <c r="J127" s="12">
        <f>'1997-1998'!U21</f>
        <v>33</v>
      </c>
      <c r="K127" s="12">
        <f>'1997-1998'!V21</f>
        <v>20</v>
      </c>
    </row>
    <row r="128" spans="1:11" x14ac:dyDescent="0.15">
      <c r="A128" s="12" t="str">
        <f>(LEFT(A127,4)+1)&amp;"-"&amp;(RIGHT(A127,4)+1)</f>
        <v>1998-1999</v>
      </c>
      <c r="B128" s="12" t="str">
        <f>'1998-1999'!M2</f>
        <v>Manchester United</v>
      </c>
      <c r="C128" s="12">
        <f>'1998-1999'!N2</f>
        <v>22</v>
      </c>
      <c r="D128" s="12">
        <f>'1998-1999'!O2</f>
        <v>13</v>
      </c>
      <c r="E128" s="12">
        <f>'1998-1999'!P2</f>
        <v>3</v>
      </c>
      <c r="F128" s="12">
        <f>'1998-1999'!Q2</f>
        <v>38</v>
      </c>
      <c r="G128" s="12">
        <f>'1998-1999'!R2</f>
        <v>80</v>
      </c>
      <c r="H128" s="12">
        <f>'1998-1999'!S2</f>
        <v>37</v>
      </c>
      <c r="I128" s="12">
        <f>'1998-1999'!T2</f>
        <v>43</v>
      </c>
      <c r="J128" s="12">
        <f>'1998-1999'!U2</f>
        <v>79</v>
      </c>
      <c r="K128" s="12">
        <f>'1998-1999'!V2</f>
        <v>1</v>
      </c>
    </row>
    <row r="129" spans="1:11" x14ac:dyDescent="0.15">
      <c r="A129" s="12" t="str">
        <f>A128</f>
        <v>1998-1999</v>
      </c>
      <c r="B129" s="12" t="str">
        <f>'1998-1999'!M3</f>
        <v>Arsenal</v>
      </c>
      <c r="C129" s="12">
        <f>'1998-1999'!N3</f>
        <v>22</v>
      </c>
      <c r="D129" s="12">
        <f>'1998-1999'!O3</f>
        <v>12</v>
      </c>
      <c r="E129" s="12">
        <f>'1998-1999'!P3</f>
        <v>4</v>
      </c>
      <c r="F129" s="12">
        <f>'1998-1999'!Q3</f>
        <v>38</v>
      </c>
      <c r="G129" s="12">
        <f>'1998-1999'!R3</f>
        <v>59</v>
      </c>
      <c r="H129" s="12">
        <f>'1998-1999'!S3</f>
        <v>17</v>
      </c>
      <c r="I129" s="12">
        <f>'1998-1999'!T3</f>
        <v>42</v>
      </c>
      <c r="J129" s="12">
        <f>'1998-1999'!U3</f>
        <v>78</v>
      </c>
      <c r="K129" s="12">
        <f>'1998-1999'!V3</f>
        <v>2</v>
      </c>
    </row>
    <row r="130" spans="1:11" x14ac:dyDescent="0.15">
      <c r="A130" s="12" t="str">
        <f t="shared" ref="A130:A147" si="0">A129</f>
        <v>1998-1999</v>
      </c>
      <c r="B130" s="12" t="str">
        <f>'1998-1999'!M4</f>
        <v>Chelsea</v>
      </c>
      <c r="C130" s="12">
        <f>'1998-1999'!N4</f>
        <v>20</v>
      </c>
      <c r="D130" s="12">
        <f>'1998-1999'!O4</f>
        <v>15</v>
      </c>
      <c r="E130" s="12">
        <f>'1998-1999'!P4</f>
        <v>3</v>
      </c>
      <c r="F130" s="12">
        <f>'1998-1999'!Q4</f>
        <v>38</v>
      </c>
      <c r="G130" s="12">
        <f>'1998-1999'!R4</f>
        <v>57</v>
      </c>
      <c r="H130" s="12">
        <f>'1998-1999'!S4</f>
        <v>30</v>
      </c>
      <c r="I130" s="12">
        <f>'1998-1999'!T4</f>
        <v>27</v>
      </c>
      <c r="J130" s="12">
        <f>'1998-1999'!U4</f>
        <v>75</v>
      </c>
      <c r="K130" s="12">
        <f>'1998-1999'!V4</f>
        <v>3</v>
      </c>
    </row>
    <row r="131" spans="1:11" x14ac:dyDescent="0.15">
      <c r="A131" s="12" t="str">
        <f t="shared" si="0"/>
        <v>1998-1999</v>
      </c>
      <c r="B131" s="12" t="str">
        <f>'1998-1999'!M5</f>
        <v>Leeds</v>
      </c>
      <c r="C131" s="12">
        <f>'1998-1999'!N5</f>
        <v>18</v>
      </c>
      <c r="D131" s="12">
        <f>'1998-1999'!O5</f>
        <v>13</v>
      </c>
      <c r="E131" s="12">
        <f>'1998-1999'!P5</f>
        <v>7</v>
      </c>
      <c r="F131" s="12">
        <f>'1998-1999'!Q5</f>
        <v>38</v>
      </c>
      <c r="G131" s="12">
        <f>'1998-1999'!R5</f>
        <v>62</v>
      </c>
      <c r="H131" s="12">
        <f>'1998-1999'!S5</f>
        <v>34</v>
      </c>
      <c r="I131" s="12">
        <f>'1998-1999'!T5</f>
        <v>28</v>
      </c>
      <c r="J131" s="12">
        <f>'1998-1999'!U5</f>
        <v>67</v>
      </c>
      <c r="K131" s="12">
        <f>'1998-1999'!V5</f>
        <v>4</v>
      </c>
    </row>
    <row r="132" spans="1:11" x14ac:dyDescent="0.15">
      <c r="A132" s="12" t="str">
        <f t="shared" si="0"/>
        <v>1998-1999</v>
      </c>
      <c r="B132" s="12" t="str">
        <f>'1998-1999'!M6</f>
        <v>West Ham</v>
      </c>
      <c r="C132" s="12">
        <f>'1998-1999'!N6</f>
        <v>16</v>
      </c>
      <c r="D132" s="12">
        <f>'1998-1999'!O6</f>
        <v>9</v>
      </c>
      <c r="E132" s="12">
        <f>'1998-1999'!P6</f>
        <v>13</v>
      </c>
      <c r="F132" s="12">
        <f>'1998-1999'!Q6</f>
        <v>38</v>
      </c>
      <c r="G132" s="12">
        <f>'1998-1999'!R6</f>
        <v>46</v>
      </c>
      <c r="H132" s="12">
        <f>'1998-1999'!S6</f>
        <v>53</v>
      </c>
      <c r="I132" s="12">
        <f>'1998-1999'!T6</f>
        <v>-7</v>
      </c>
      <c r="J132" s="12">
        <f>'1998-1999'!U6</f>
        <v>57</v>
      </c>
      <c r="K132" s="12">
        <f>'1998-1999'!V6</f>
        <v>5</v>
      </c>
    </row>
    <row r="133" spans="1:11" x14ac:dyDescent="0.15">
      <c r="A133" s="12" t="str">
        <f t="shared" si="0"/>
        <v>1998-1999</v>
      </c>
      <c r="B133" s="12" t="str">
        <f>'1998-1999'!M7</f>
        <v>Aston Villa</v>
      </c>
      <c r="C133" s="12">
        <f>'1998-1999'!N7</f>
        <v>15</v>
      </c>
      <c r="D133" s="12">
        <f>'1998-1999'!O7</f>
        <v>10</v>
      </c>
      <c r="E133" s="12">
        <f>'1998-1999'!P7</f>
        <v>13</v>
      </c>
      <c r="F133" s="12">
        <f>'1998-1999'!Q7</f>
        <v>38</v>
      </c>
      <c r="G133" s="12">
        <f>'1998-1999'!R7</f>
        <v>51</v>
      </c>
      <c r="H133" s="12">
        <f>'1998-1999'!S7</f>
        <v>46</v>
      </c>
      <c r="I133" s="12">
        <f>'1998-1999'!T7</f>
        <v>5</v>
      </c>
      <c r="J133" s="12">
        <f>'1998-1999'!U7</f>
        <v>55</v>
      </c>
      <c r="K133" s="12">
        <f>'1998-1999'!V7</f>
        <v>6</v>
      </c>
    </row>
    <row r="134" spans="1:11" x14ac:dyDescent="0.15">
      <c r="A134" s="12" t="str">
        <f t="shared" si="0"/>
        <v>1998-1999</v>
      </c>
      <c r="B134" s="12" t="str">
        <f>'1998-1999'!M8</f>
        <v>Liverpool</v>
      </c>
      <c r="C134" s="12">
        <f>'1998-1999'!N8</f>
        <v>15</v>
      </c>
      <c r="D134" s="12">
        <f>'1998-1999'!O8</f>
        <v>9</v>
      </c>
      <c r="E134" s="12">
        <f>'1998-1999'!P8</f>
        <v>14</v>
      </c>
      <c r="F134" s="12">
        <f>'1998-1999'!Q8</f>
        <v>38</v>
      </c>
      <c r="G134" s="12">
        <f>'1998-1999'!R8</f>
        <v>68</v>
      </c>
      <c r="H134" s="12">
        <f>'1998-1999'!S8</f>
        <v>49</v>
      </c>
      <c r="I134" s="12">
        <f>'1998-1999'!T8</f>
        <v>19</v>
      </c>
      <c r="J134" s="12">
        <f>'1998-1999'!U8</f>
        <v>54</v>
      </c>
      <c r="K134" s="12">
        <f>'1998-1999'!V8</f>
        <v>7</v>
      </c>
    </row>
    <row r="135" spans="1:11" x14ac:dyDescent="0.15">
      <c r="A135" s="12" t="str">
        <f t="shared" si="0"/>
        <v>1998-1999</v>
      </c>
      <c r="B135" s="12" t="str">
        <f>'1998-1999'!M9</f>
        <v>Derby</v>
      </c>
      <c r="C135" s="12">
        <f>'1998-1999'!N9</f>
        <v>13</v>
      </c>
      <c r="D135" s="12">
        <f>'1998-1999'!O9</f>
        <v>13</v>
      </c>
      <c r="E135" s="12">
        <f>'1998-1999'!P9</f>
        <v>12</v>
      </c>
      <c r="F135" s="12">
        <f>'1998-1999'!Q9</f>
        <v>38</v>
      </c>
      <c r="G135" s="12">
        <f>'1998-1999'!R9</f>
        <v>40</v>
      </c>
      <c r="H135" s="12">
        <f>'1998-1999'!S9</f>
        <v>45</v>
      </c>
      <c r="I135" s="12">
        <f>'1998-1999'!T9</f>
        <v>-5</v>
      </c>
      <c r="J135" s="12">
        <f>'1998-1999'!U9</f>
        <v>52</v>
      </c>
      <c r="K135" s="12">
        <f>'1998-1999'!V9</f>
        <v>8</v>
      </c>
    </row>
    <row r="136" spans="1:11" x14ac:dyDescent="0.15">
      <c r="A136" s="12" t="str">
        <f t="shared" si="0"/>
        <v>1998-1999</v>
      </c>
      <c r="B136" s="12" t="str">
        <f>'1998-1999'!M10</f>
        <v>Middlesbrough</v>
      </c>
      <c r="C136" s="12">
        <f>'1998-1999'!N10</f>
        <v>12</v>
      </c>
      <c r="D136" s="12">
        <f>'1998-1999'!O10</f>
        <v>15</v>
      </c>
      <c r="E136" s="12">
        <f>'1998-1999'!P10</f>
        <v>11</v>
      </c>
      <c r="F136" s="12">
        <f>'1998-1999'!Q10</f>
        <v>38</v>
      </c>
      <c r="G136" s="12">
        <f>'1998-1999'!R10</f>
        <v>48</v>
      </c>
      <c r="H136" s="12">
        <f>'1998-1999'!S10</f>
        <v>54</v>
      </c>
      <c r="I136" s="12">
        <f>'1998-1999'!T10</f>
        <v>-6</v>
      </c>
      <c r="J136" s="12">
        <f>'1998-1999'!U10</f>
        <v>51</v>
      </c>
      <c r="K136" s="12">
        <f>'1998-1999'!V10</f>
        <v>9</v>
      </c>
    </row>
    <row r="137" spans="1:11" x14ac:dyDescent="0.15">
      <c r="A137" s="12" t="str">
        <f t="shared" si="0"/>
        <v>1998-1999</v>
      </c>
      <c r="B137" s="12" t="str">
        <f>'1998-1999'!M11</f>
        <v>Leicester</v>
      </c>
      <c r="C137" s="12">
        <f>'1998-1999'!N11</f>
        <v>12</v>
      </c>
      <c r="D137" s="12">
        <f>'1998-1999'!O11</f>
        <v>13</v>
      </c>
      <c r="E137" s="12">
        <f>'1998-1999'!P11</f>
        <v>13</v>
      </c>
      <c r="F137" s="12">
        <f>'1998-1999'!Q11</f>
        <v>38</v>
      </c>
      <c r="G137" s="12">
        <f>'1998-1999'!R11</f>
        <v>40</v>
      </c>
      <c r="H137" s="12">
        <f>'1998-1999'!S11</f>
        <v>46</v>
      </c>
      <c r="I137" s="12">
        <f>'1998-1999'!T11</f>
        <v>-6</v>
      </c>
      <c r="J137" s="12">
        <f>'1998-1999'!U11</f>
        <v>49</v>
      </c>
      <c r="K137" s="12">
        <f>'1998-1999'!V11</f>
        <v>10</v>
      </c>
    </row>
    <row r="138" spans="1:11" x14ac:dyDescent="0.15">
      <c r="A138" s="12" t="str">
        <f t="shared" si="0"/>
        <v>1998-1999</v>
      </c>
      <c r="B138" s="12" t="str">
        <f>'1998-1999'!M12</f>
        <v>Tottenham</v>
      </c>
      <c r="C138" s="12">
        <f>'1998-1999'!N12</f>
        <v>11</v>
      </c>
      <c r="D138" s="12">
        <f>'1998-1999'!O12</f>
        <v>14</v>
      </c>
      <c r="E138" s="12">
        <f>'1998-1999'!P12</f>
        <v>13</v>
      </c>
      <c r="F138" s="12">
        <f>'1998-1999'!Q12</f>
        <v>38</v>
      </c>
      <c r="G138" s="12">
        <f>'1998-1999'!R12</f>
        <v>47</v>
      </c>
      <c r="H138" s="12">
        <f>'1998-1999'!S12</f>
        <v>50</v>
      </c>
      <c r="I138" s="12">
        <f>'1998-1999'!T12</f>
        <v>-3</v>
      </c>
      <c r="J138" s="12">
        <f>'1998-1999'!U12</f>
        <v>47</v>
      </c>
      <c r="K138" s="12">
        <f>'1998-1999'!V12</f>
        <v>11</v>
      </c>
    </row>
    <row r="139" spans="1:11" x14ac:dyDescent="0.15">
      <c r="A139" s="12" t="str">
        <f t="shared" si="0"/>
        <v>1998-1999</v>
      </c>
      <c r="B139" s="12" t="str">
        <f>'1998-1999'!M13</f>
        <v>Sheffield Weds</v>
      </c>
      <c r="C139" s="12">
        <f>'1998-1999'!N13</f>
        <v>13</v>
      </c>
      <c r="D139" s="12">
        <f>'1998-1999'!O13</f>
        <v>7</v>
      </c>
      <c r="E139" s="12">
        <f>'1998-1999'!P13</f>
        <v>18</v>
      </c>
      <c r="F139" s="12">
        <f>'1998-1999'!Q13</f>
        <v>38</v>
      </c>
      <c r="G139" s="12">
        <f>'1998-1999'!R13</f>
        <v>41</v>
      </c>
      <c r="H139" s="12">
        <f>'1998-1999'!S13</f>
        <v>42</v>
      </c>
      <c r="I139" s="12">
        <f>'1998-1999'!T13</f>
        <v>-1</v>
      </c>
      <c r="J139" s="12">
        <f>'1998-1999'!U13</f>
        <v>46</v>
      </c>
      <c r="K139" s="12">
        <f>'1998-1999'!V13</f>
        <v>12</v>
      </c>
    </row>
    <row r="140" spans="1:11" x14ac:dyDescent="0.15">
      <c r="A140" s="12" t="str">
        <f t="shared" si="0"/>
        <v>1998-1999</v>
      </c>
      <c r="B140" s="12" t="str">
        <f>'1998-1999'!M14</f>
        <v>Newcastle</v>
      </c>
      <c r="C140" s="12">
        <f>'1998-1999'!N14</f>
        <v>11</v>
      </c>
      <c r="D140" s="12">
        <f>'1998-1999'!O14</f>
        <v>13</v>
      </c>
      <c r="E140" s="12">
        <f>'1998-1999'!P14</f>
        <v>14</v>
      </c>
      <c r="F140" s="12">
        <f>'1998-1999'!Q14</f>
        <v>38</v>
      </c>
      <c r="G140" s="12">
        <f>'1998-1999'!R14</f>
        <v>48</v>
      </c>
      <c r="H140" s="12">
        <f>'1998-1999'!S14</f>
        <v>54</v>
      </c>
      <c r="I140" s="12">
        <f>'1998-1999'!T14</f>
        <v>-6</v>
      </c>
      <c r="J140" s="12">
        <f>'1998-1999'!U14</f>
        <v>46</v>
      </c>
      <c r="K140" s="12">
        <f>'1998-1999'!V14</f>
        <v>13</v>
      </c>
    </row>
    <row r="141" spans="1:11" x14ac:dyDescent="0.15">
      <c r="A141" s="12" t="str">
        <f t="shared" si="0"/>
        <v>1998-1999</v>
      </c>
      <c r="B141" s="12" t="str">
        <f>'1998-1999'!M15</f>
        <v>Everton</v>
      </c>
      <c r="C141" s="12">
        <f>'1998-1999'!N15</f>
        <v>11</v>
      </c>
      <c r="D141" s="12">
        <f>'1998-1999'!O15</f>
        <v>10</v>
      </c>
      <c r="E141" s="12">
        <f>'1998-1999'!P15</f>
        <v>17</v>
      </c>
      <c r="F141" s="12">
        <f>'1998-1999'!Q15</f>
        <v>38</v>
      </c>
      <c r="G141" s="12">
        <f>'1998-1999'!R15</f>
        <v>42</v>
      </c>
      <c r="H141" s="12">
        <f>'1998-1999'!S15</f>
        <v>47</v>
      </c>
      <c r="I141" s="12">
        <f>'1998-1999'!T15</f>
        <v>-5</v>
      </c>
      <c r="J141" s="12">
        <f>'1998-1999'!U15</f>
        <v>43</v>
      </c>
      <c r="K141" s="12">
        <f>'1998-1999'!V15</f>
        <v>14</v>
      </c>
    </row>
    <row r="142" spans="1:11" x14ac:dyDescent="0.15">
      <c r="A142" s="12" t="str">
        <f t="shared" si="0"/>
        <v>1998-1999</v>
      </c>
      <c r="B142" s="12" t="str">
        <f>'1998-1999'!M16</f>
        <v>Coventry</v>
      </c>
      <c r="C142" s="12">
        <f>'1998-1999'!N16</f>
        <v>11</v>
      </c>
      <c r="D142" s="12">
        <f>'1998-1999'!O16</f>
        <v>9</v>
      </c>
      <c r="E142" s="12">
        <f>'1998-1999'!P16</f>
        <v>18</v>
      </c>
      <c r="F142" s="12">
        <f>'1998-1999'!Q16</f>
        <v>38</v>
      </c>
      <c r="G142" s="12">
        <f>'1998-1999'!R16</f>
        <v>39</v>
      </c>
      <c r="H142" s="12">
        <f>'1998-1999'!S16</f>
        <v>51</v>
      </c>
      <c r="I142" s="12">
        <f>'1998-1999'!T16</f>
        <v>-12</v>
      </c>
      <c r="J142" s="12">
        <f>'1998-1999'!U16</f>
        <v>42</v>
      </c>
      <c r="K142" s="12">
        <f>'1998-1999'!V16</f>
        <v>15</v>
      </c>
    </row>
    <row r="143" spans="1:11" x14ac:dyDescent="0.15">
      <c r="A143" s="12" t="str">
        <f t="shared" si="0"/>
        <v>1998-1999</v>
      </c>
      <c r="B143" s="12" t="str">
        <f>'1998-1999'!M17</f>
        <v>Wimbledon FC</v>
      </c>
      <c r="C143" s="12">
        <f>'1998-1999'!N17</f>
        <v>10</v>
      </c>
      <c r="D143" s="12">
        <f>'1998-1999'!O17</f>
        <v>12</v>
      </c>
      <c r="E143" s="12">
        <f>'1998-1999'!P17</f>
        <v>16</v>
      </c>
      <c r="F143" s="12">
        <f>'1998-1999'!Q17</f>
        <v>38</v>
      </c>
      <c r="G143" s="12">
        <f>'1998-1999'!R17</f>
        <v>40</v>
      </c>
      <c r="H143" s="12">
        <f>'1998-1999'!S17</f>
        <v>63</v>
      </c>
      <c r="I143" s="12">
        <f>'1998-1999'!T17</f>
        <v>-23</v>
      </c>
      <c r="J143" s="12">
        <f>'1998-1999'!U17</f>
        <v>42</v>
      </c>
      <c r="K143" s="12">
        <f>'1998-1999'!V17</f>
        <v>16</v>
      </c>
    </row>
    <row r="144" spans="1:11" x14ac:dyDescent="0.15">
      <c r="A144" s="12" t="str">
        <f t="shared" si="0"/>
        <v>1998-1999</v>
      </c>
      <c r="B144" s="12" t="str">
        <f>'1998-1999'!M18</f>
        <v>Southampton</v>
      </c>
      <c r="C144" s="12">
        <f>'1998-1999'!N18</f>
        <v>11</v>
      </c>
      <c r="D144" s="12">
        <f>'1998-1999'!O18</f>
        <v>8</v>
      </c>
      <c r="E144" s="12">
        <f>'1998-1999'!P18</f>
        <v>19</v>
      </c>
      <c r="F144" s="12">
        <f>'1998-1999'!Q18</f>
        <v>38</v>
      </c>
      <c r="G144" s="12">
        <f>'1998-1999'!R18</f>
        <v>37</v>
      </c>
      <c r="H144" s="12">
        <f>'1998-1999'!S18</f>
        <v>64</v>
      </c>
      <c r="I144" s="12">
        <f>'1998-1999'!T18</f>
        <v>-27</v>
      </c>
      <c r="J144" s="12">
        <f>'1998-1999'!U18</f>
        <v>41</v>
      </c>
      <c r="K144" s="12">
        <f>'1998-1999'!V18</f>
        <v>17</v>
      </c>
    </row>
    <row r="145" spans="1:11" x14ac:dyDescent="0.15">
      <c r="A145" s="12" t="str">
        <f t="shared" si="0"/>
        <v>1998-1999</v>
      </c>
      <c r="B145" s="12" t="str">
        <f>'1998-1999'!M19</f>
        <v>Charlton</v>
      </c>
      <c r="C145" s="12">
        <f>'1998-1999'!N19</f>
        <v>8</v>
      </c>
      <c r="D145" s="12">
        <f>'1998-1999'!O19</f>
        <v>12</v>
      </c>
      <c r="E145" s="12">
        <f>'1998-1999'!P19</f>
        <v>18</v>
      </c>
      <c r="F145" s="12">
        <f>'1998-1999'!Q19</f>
        <v>38</v>
      </c>
      <c r="G145" s="12">
        <f>'1998-1999'!R19</f>
        <v>41</v>
      </c>
      <c r="H145" s="12">
        <f>'1998-1999'!S19</f>
        <v>56</v>
      </c>
      <c r="I145" s="12">
        <f>'1998-1999'!T19</f>
        <v>-15</v>
      </c>
      <c r="J145" s="12">
        <f>'1998-1999'!U19</f>
        <v>36</v>
      </c>
      <c r="K145" s="12">
        <f>'1998-1999'!V19</f>
        <v>18</v>
      </c>
    </row>
    <row r="146" spans="1:11" x14ac:dyDescent="0.15">
      <c r="A146" s="12" t="str">
        <f t="shared" si="0"/>
        <v>1998-1999</v>
      </c>
      <c r="B146" s="12" t="str">
        <f>'1998-1999'!M20</f>
        <v>Blackburn</v>
      </c>
      <c r="C146" s="12">
        <f>'1998-1999'!N20</f>
        <v>7</v>
      </c>
      <c r="D146" s="12">
        <f>'1998-1999'!O20</f>
        <v>14</v>
      </c>
      <c r="E146" s="12">
        <f>'1998-1999'!P20</f>
        <v>17</v>
      </c>
      <c r="F146" s="12">
        <f>'1998-1999'!Q20</f>
        <v>38</v>
      </c>
      <c r="G146" s="12">
        <f>'1998-1999'!R20</f>
        <v>38</v>
      </c>
      <c r="H146" s="12">
        <f>'1998-1999'!S20</f>
        <v>52</v>
      </c>
      <c r="I146" s="12">
        <f>'1998-1999'!T20</f>
        <v>-14</v>
      </c>
      <c r="J146" s="12">
        <f>'1998-1999'!U20</f>
        <v>35</v>
      </c>
      <c r="K146" s="12">
        <f>'1998-1999'!V20</f>
        <v>19</v>
      </c>
    </row>
    <row r="147" spans="1:11" x14ac:dyDescent="0.15">
      <c r="A147" s="12" t="str">
        <f t="shared" si="0"/>
        <v>1998-1999</v>
      </c>
      <c r="B147" s="12" t="str">
        <f>'1998-1999'!M21</f>
        <v>Nottingham Forest</v>
      </c>
      <c r="C147" s="12">
        <f>'1998-1999'!N21</f>
        <v>7</v>
      </c>
      <c r="D147" s="12">
        <f>'1998-1999'!O21</f>
        <v>9</v>
      </c>
      <c r="E147" s="12">
        <f>'1998-1999'!P21</f>
        <v>22</v>
      </c>
      <c r="F147" s="12">
        <f>'1998-1999'!Q21</f>
        <v>38</v>
      </c>
      <c r="G147" s="12">
        <f>'1998-1999'!R21</f>
        <v>35</v>
      </c>
      <c r="H147" s="12">
        <f>'1998-1999'!S21</f>
        <v>69</v>
      </c>
      <c r="I147" s="12">
        <f>'1998-1999'!T21</f>
        <v>-34</v>
      </c>
      <c r="J147" s="12">
        <f>'1998-1999'!U21</f>
        <v>30</v>
      </c>
      <c r="K147" s="12">
        <f>'1998-1999'!V21</f>
        <v>20</v>
      </c>
    </row>
    <row r="148" spans="1:11" x14ac:dyDescent="0.15">
      <c r="A148" s="12" t="str">
        <f>(LEFT(A147,4)+1)&amp;"-"&amp;(RIGHT(A147,4)+1)</f>
        <v>1999-2000</v>
      </c>
      <c r="B148" s="12" t="str">
        <f>'1999-2000'!M2</f>
        <v>Manchester United</v>
      </c>
      <c r="C148" s="12">
        <f>'1999-2000'!N2</f>
        <v>28</v>
      </c>
      <c r="D148" s="12">
        <f>'1999-2000'!O2</f>
        <v>7</v>
      </c>
      <c r="E148" s="12">
        <f>'1999-2000'!P2</f>
        <v>3</v>
      </c>
      <c r="F148" s="12">
        <f>'1999-2000'!Q2</f>
        <v>38</v>
      </c>
      <c r="G148" s="12">
        <f>'1999-2000'!R2</f>
        <v>97</v>
      </c>
      <c r="H148" s="12">
        <f>'1999-2000'!S2</f>
        <v>45</v>
      </c>
      <c r="I148" s="12">
        <f>'1999-2000'!T2</f>
        <v>52</v>
      </c>
      <c r="J148" s="12">
        <f>'1999-2000'!U2</f>
        <v>91</v>
      </c>
      <c r="K148" s="12">
        <f>'1999-2000'!V2</f>
        <v>1</v>
      </c>
    </row>
    <row r="149" spans="1:11" x14ac:dyDescent="0.15">
      <c r="A149" s="12" t="str">
        <f>A148</f>
        <v>1999-2000</v>
      </c>
      <c r="B149" s="12" t="str">
        <f>'1999-2000'!M3</f>
        <v>Arsenal</v>
      </c>
      <c r="C149" s="12">
        <f>'1999-2000'!N3</f>
        <v>22</v>
      </c>
      <c r="D149" s="12">
        <f>'1999-2000'!O3</f>
        <v>7</v>
      </c>
      <c r="E149" s="12">
        <f>'1999-2000'!P3</f>
        <v>9</v>
      </c>
      <c r="F149" s="12">
        <f>'1999-2000'!Q3</f>
        <v>38</v>
      </c>
      <c r="G149" s="12">
        <f>'1999-2000'!R3</f>
        <v>73</v>
      </c>
      <c r="H149" s="12">
        <f>'1999-2000'!S3</f>
        <v>43</v>
      </c>
      <c r="I149" s="12">
        <f>'1999-2000'!T3</f>
        <v>30</v>
      </c>
      <c r="J149" s="12">
        <f>'1999-2000'!U3</f>
        <v>73</v>
      </c>
      <c r="K149" s="12">
        <f>'1999-2000'!V3</f>
        <v>2</v>
      </c>
    </row>
    <row r="150" spans="1:11" x14ac:dyDescent="0.15">
      <c r="A150" s="12" t="str">
        <f t="shared" ref="A150:A167" si="1">A149</f>
        <v>1999-2000</v>
      </c>
      <c r="B150" s="12" t="str">
        <f>'1999-2000'!M4</f>
        <v>Leeds</v>
      </c>
      <c r="C150" s="12">
        <f>'1999-2000'!N4</f>
        <v>21</v>
      </c>
      <c r="D150" s="12">
        <f>'1999-2000'!O4</f>
        <v>6</v>
      </c>
      <c r="E150" s="12">
        <f>'1999-2000'!P4</f>
        <v>11</v>
      </c>
      <c r="F150" s="12">
        <f>'1999-2000'!Q4</f>
        <v>38</v>
      </c>
      <c r="G150" s="12">
        <f>'1999-2000'!R4</f>
        <v>58</v>
      </c>
      <c r="H150" s="12">
        <f>'1999-2000'!S4</f>
        <v>43</v>
      </c>
      <c r="I150" s="12">
        <f>'1999-2000'!T4</f>
        <v>15</v>
      </c>
      <c r="J150" s="12">
        <f>'1999-2000'!U4</f>
        <v>69</v>
      </c>
      <c r="K150" s="12">
        <f>'1999-2000'!V4</f>
        <v>3</v>
      </c>
    </row>
    <row r="151" spans="1:11" x14ac:dyDescent="0.15">
      <c r="A151" s="12" t="str">
        <f t="shared" si="1"/>
        <v>1999-2000</v>
      </c>
      <c r="B151" s="12" t="str">
        <f>'1999-2000'!M5</f>
        <v>Liverpool</v>
      </c>
      <c r="C151" s="12">
        <f>'1999-2000'!N5</f>
        <v>19</v>
      </c>
      <c r="D151" s="12">
        <f>'1999-2000'!O5</f>
        <v>10</v>
      </c>
      <c r="E151" s="12">
        <f>'1999-2000'!P5</f>
        <v>9</v>
      </c>
      <c r="F151" s="12">
        <f>'1999-2000'!Q5</f>
        <v>38</v>
      </c>
      <c r="G151" s="12">
        <f>'1999-2000'!R5</f>
        <v>51</v>
      </c>
      <c r="H151" s="12">
        <f>'1999-2000'!S5</f>
        <v>30</v>
      </c>
      <c r="I151" s="12">
        <f>'1999-2000'!T5</f>
        <v>21</v>
      </c>
      <c r="J151" s="12">
        <f>'1999-2000'!U5</f>
        <v>67</v>
      </c>
      <c r="K151" s="12">
        <f>'1999-2000'!V5</f>
        <v>4</v>
      </c>
    </row>
    <row r="152" spans="1:11" x14ac:dyDescent="0.15">
      <c r="A152" s="12" t="str">
        <f t="shared" si="1"/>
        <v>1999-2000</v>
      </c>
      <c r="B152" s="12" t="str">
        <f>'1999-2000'!M6</f>
        <v>Chelsea</v>
      </c>
      <c r="C152" s="12">
        <f>'1999-2000'!N6</f>
        <v>18</v>
      </c>
      <c r="D152" s="12">
        <f>'1999-2000'!O6</f>
        <v>11</v>
      </c>
      <c r="E152" s="12">
        <f>'1999-2000'!P6</f>
        <v>9</v>
      </c>
      <c r="F152" s="12">
        <f>'1999-2000'!Q6</f>
        <v>38</v>
      </c>
      <c r="G152" s="12">
        <f>'1999-2000'!R6</f>
        <v>53</v>
      </c>
      <c r="H152" s="12">
        <f>'1999-2000'!S6</f>
        <v>34</v>
      </c>
      <c r="I152" s="12">
        <f>'1999-2000'!T6</f>
        <v>19</v>
      </c>
      <c r="J152" s="12">
        <f>'1999-2000'!U6</f>
        <v>65</v>
      </c>
      <c r="K152" s="12">
        <f>'1999-2000'!V6</f>
        <v>5</v>
      </c>
    </row>
    <row r="153" spans="1:11" x14ac:dyDescent="0.15">
      <c r="A153" s="12" t="str">
        <f t="shared" si="1"/>
        <v>1999-2000</v>
      </c>
      <c r="B153" s="12" t="str">
        <f>'1999-2000'!M7</f>
        <v>Aston Villa</v>
      </c>
      <c r="C153" s="12">
        <f>'1999-2000'!N7</f>
        <v>15</v>
      </c>
      <c r="D153" s="12">
        <f>'1999-2000'!O7</f>
        <v>13</v>
      </c>
      <c r="E153" s="12">
        <f>'1999-2000'!P7</f>
        <v>10</v>
      </c>
      <c r="F153" s="12">
        <f>'1999-2000'!Q7</f>
        <v>38</v>
      </c>
      <c r="G153" s="12">
        <f>'1999-2000'!R7</f>
        <v>46</v>
      </c>
      <c r="H153" s="12">
        <f>'1999-2000'!S7</f>
        <v>35</v>
      </c>
      <c r="I153" s="12">
        <f>'1999-2000'!T7</f>
        <v>11</v>
      </c>
      <c r="J153" s="12">
        <f>'1999-2000'!U7</f>
        <v>58</v>
      </c>
      <c r="K153" s="12">
        <f>'1999-2000'!V7</f>
        <v>6</v>
      </c>
    </row>
    <row r="154" spans="1:11" x14ac:dyDescent="0.15">
      <c r="A154" s="12" t="str">
        <f t="shared" si="1"/>
        <v>1999-2000</v>
      </c>
      <c r="B154" s="12" t="str">
        <f>'1999-2000'!M8</f>
        <v>Sunderland</v>
      </c>
      <c r="C154" s="12">
        <f>'1999-2000'!N8</f>
        <v>16</v>
      </c>
      <c r="D154" s="12">
        <f>'1999-2000'!O8</f>
        <v>10</v>
      </c>
      <c r="E154" s="12">
        <f>'1999-2000'!P8</f>
        <v>12</v>
      </c>
      <c r="F154" s="12">
        <f>'1999-2000'!Q8</f>
        <v>38</v>
      </c>
      <c r="G154" s="12">
        <f>'1999-2000'!R8</f>
        <v>57</v>
      </c>
      <c r="H154" s="12">
        <f>'1999-2000'!S8</f>
        <v>56</v>
      </c>
      <c r="I154" s="12">
        <f>'1999-2000'!T8</f>
        <v>1</v>
      </c>
      <c r="J154" s="12">
        <f>'1999-2000'!U8</f>
        <v>58</v>
      </c>
      <c r="K154" s="12">
        <f>'1999-2000'!V8</f>
        <v>7</v>
      </c>
    </row>
    <row r="155" spans="1:11" x14ac:dyDescent="0.15">
      <c r="A155" s="12" t="str">
        <f t="shared" si="1"/>
        <v>1999-2000</v>
      </c>
      <c r="B155" s="12" t="str">
        <f>'1999-2000'!M9</f>
        <v>Leicester</v>
      </c>
      <c r="C155" s="12">
        <f>'1999-2000'!N9</f>
        <v>16</v>
      </c>
      <c r="D155" s="12">
        <f>'1999-2000'!O9</f>
        <v>7</v>
      </c>
      <c r="E155" s="12">
        <f>'1999-2000'!P9</f>
        <v>15</v>
      </c>
      <c r="F155" s="12">
        <f>'1999-2000'!Q9</f>
        <v>38</v>
      </c>
      <c r="G155" s="12">
        <f>'1999-2000'!R9</f>
        <v>55</v>
      </c>
      <c r="H155" s="12">
        <f>'1999-2000'!S9</f>
        <v>55</v>
      </c>
      <c r="I155" s="12">
        <f>'1999-2000'!T9</f>
        <v>0</v>
      </c>
      <c r="J155" s="12">
        <f>'1999-2000'!U9</f>
        <v>55</v>
      </c>
      <c r="K155" s="12">
        <f>'1999-2000'!V9</f>
        <v>8</v>
      </c>
    </row>
    <row r="156" spans="1:11" x14ac:dyDescent="0.15">
      <c r="A156" s="12" t="str">
        <f t="shared" si="1"/>
        <v>1999-2000</v>
      </c>
      <c r="B156" s="12" t="str">
        <f>'1999-2000'!M10</f>
        <v>West Ham</v>
      </c>
      <c r="C156" s="12">
        <f>'1999-2000'!N10</f>
        <v>15</v>
      </c>
      <c r="D156" s="12">
        <f>'1999-2000'!O10</f>
        <v>10</v>
      </c>
      <c r="E156" s="12">
        <f>'1999-2000'!P10</f>
        <v>13</v>
      </c>
      <c r="F156" s="12">
        <f>'1999-2000'!Q10</f>
        <v>38</v>
      </c>
      <c r="G156" s="12">
        <f>'1999-2000'!R10</f>
        <v>52</v>
      </c>
      <c r="H156" s="12">
        <f>'1999-2000'!S10</f>
        <v>53</v>
      </c>
      <c r="I156" s="12">
        <f>'1999-2000'!T10</f>
        <v>-1</v>
      </c>
      <c r="J156" s="12">
        <f>'1999-2000'!U10</f>
        <v>55</v>
      </c>
      <c r="K156" s="12">
        <f>'1999-2000'!V10</f>
        <v>9</v>
      </c>
    </row>
    <row r="157" spans="1:11" x14ac:dyDescent="0.15">
      <c r="A157" s="12" t="str">
        <f t="shared" si="1"/>
        <v>1999-2000</v>
      </c>
      <c r="B157" s="12" t="str">
        <f>'1999-2000'!M11</f>
        <v>Tottenham</v>
      </c>
      <c r="C157" s="12">
        <f>'1999-2000'!N11</f>
        <v>15</v>
      </c>
      <c r="D157" s="12">
        <f>'1999-2000'!O11</f>
        <v>8</v>
      </c>
      <c r="E157" s="12">
        <f>'1999-2000'!P11</f>
        <v>15</v>
      </c>
      <c r="F157" s="12">
        <f>'1999-2000'!Q11</f>
        <v>38</v>
      </c>
      <c r="G157" s="12">
        <f>'1999-2000'!R11</f>
        <v>57</v>
      </c>
      <c r="H157" s="12">
        <f>'1999-2000'!S11</f>
        <v>49</v>
      </c>
      <c r="I157" s="12">
        <f>'1999-2000'!T11</f>
        <v>8</v>
      </c>
      <c r="J157" s="12">
        <f>'1999-2000'!U11</f>
        <v>53</v>
      </c>
      <c r="K157" s="12">
        <f>'1999-2000'!V11</f>
        <v>10</v>
      </c>
    </row>
    <row r="158" spans="1:11" x14ac:dyDescent="0.15">
      <c r="A158" s="12" t="str">
        <f t="shared" si="1"/>
        <v>1999-2000</v>
      </c>
      <c r="B158" s="12" t="str">
        <f>'1999-2000'!M12</f>
        <v>Newcastle</v>
      </c>
      <c r="C158" s="12">
        <f>'1999-2000'!N12</f>
        <v>14</v>
      </c>
      <c r="D158" s="12">
        <f>'1999-2000'!O12</f>
        <v>10</v>
      </c>
      <c r="E158" s="12">
        <f>'1999-2000'!P12</f>
        <v>14</v>
      </c>
      <c r="F158" s="12">
        <f>'1999-2000'!Q12</f>
        <v>38</v>
      </c>
      <c r="G158" s="12">
        <f>'1999-2000'!R12</f>
        <v>63</v>
      </c>
      <c r="H158" s="12">
        <f>'1999-2000'!S12</f>
        <v>54</v>
      </c>
      <c r="I158" s="12">
        <f>'1999-2000'!T12</f>
        <v>9</v>
      </c>
      <c r="J158" s="12">
        <f>'1999-2000'!U12</f>
        <v>52</v>
      </c>
      <c r="K158" s="12">
        <f>'1999-2000'!V12</f>
        <v>11</v>
      </c>
    </row>
    <row r="159" spans="1:11" x14ac:dyDescent="0.15">
      <c r="A159" s="12" t="str">
        <f t="shared" si="1"/>
        <v>1999-2000</v>
      </c>
      <c r="B159" s="12" t="str">
        <f>'1999-2000'!M13</f>
        <v>Middlesbrough</v>
      </c>
      <c r="C159" s="12">
        <f>'1999-2000'!N13</f>
        <v>14</v>
      </c>
      <c r="D159" s="12">
        <f>'1999-2000'!O13</f>
        <v>10</v>
      </c>
      <c r="E159" s="12">
        <f>'1999-2000'!P13</f>
        <v>14</v>
      </c>
      <c r="F159" s="12">
        <f>'1999-2000'!Q13</f>
        <v>38</v>
      </c>
      <c r="G159" s="12">
        <f>'1999-2000'!R13</f>
        <v>46</v>
      </c>
      <c r="H159" s="12">
        <f>'1999-2000'!S13</f>
        <v>52</v>
      </c>
      <c r="I159" s="12">
        <f>'1999-2000'!T13</f>
        <v>-6</v>
      </c>
      <c r="J159" s="12">
        <f>'1999-2000'!U13</f>
        <v>52</v>
      </c>
      <c r="K159" s="12">
        <f>'1999-2000'!V13</f>
        <v>12</v>
      </c>
    </row>
    <row r="160" spans="1:11" x14ac:dyDescent="0.15">
      <c r="A160" s="12" t="str">
        <f t="shared" si="1"/>
        <v>1999-2000</v>
      </c>
      <c r="B160" s="12" t="str">
        <f>'1999-2000'!M14</f>
        <v>Everton</v>
      </c>
      <c r="C160" s="12">
        <f>'1999-2000'!N14</f>
        <v>12</v>
      </c>
      <c r="D160" s="12">
        <f>'1999-2000'!O14</f>
        <v>14</v>
      </c>
      <c r="E160" s="12">
        <f>'1999-2000'!P14</f>
        <v>12</v>
      </c>
      <c r="F160" s="12">
        <f>'1999-2000'!Q14</f>
        <v>38</v>
      </c>
      <c r="G160" s="12">
        <f>'1999-2000'!R14</f>
        <v>59</v>
      </c>
      <c r="H160" s="12">
        <f>'1999-2000'!S14</f>
        <v>49</v>
      </c>
      <c r="I160" s="12">
        <f>'1999-2000'!T14</f>
        <v>10</v>
      </c>
      <c r="J160" s="12">
        <f>'1999-2000'!U14</f>
        <v>50</v>
      </c>
      <c r="K160" s="12">
        <f>'1999-2000'!V14</f>
        <v>13</v>
      </c>
    </row>
    <row r="161" spans="1:11" x14ac:dyDescent="0.15">
      <c r="A161" s="12" t="str">
        <f t="shared" si="1"/>
        <v>1999-2000</v>
      </c>
      <c r="B161" s="12" t="str">
        <f>'1999-2000'!M15</f>
        <v>Coventry</v>
      </c>
      <c r="C161" s="12">
        <f>'1999-2000'!N15</f>
        <v>12</v>
      </c>
      <c r="D161" s="12">
        <f>'1999-2000'!O15</f>
        <v>8</v>
      </c>
      <c r="E161" s="12">
        <f>'1999-2000'!P15</f>
        <v>18</v>
      </c>
      <c r="F161" s="12">
        <f>'1999-2000'!Q15</f>
        <v>38</v>
      </c>
      <c r="G161" s="12">
        <f>'1999-2000'!R15</f>
        <v>47</v>
      </c>
      <c r="H161" s="12">
        <f>'1999-2000'!S15</f>
        <v>54</v>
      </c>
      <c r="I161" s="12">
        <f>'1999-2000'!T15</f>
        <v>-7</v>
      </c>
      <c r="J161" s="12">
        <f>'1999-2000'!U15</f>
        <v>44</v>
      </c>
      <c r="K161" s="12">
        <f>'1999-2000'!V15</f>
        <v>14</v>
      </c>
    </row>
    <row r="162" spans="1:11" x14ac:dyDescent="0.15">
      <c r="A162" s="12" t="str">
        <f t="shared" si="1"/>
        <v>1999-2000</v>
      </c>
      <c r="B162" s="12" t="str">
        <f>'1999-2000'!M16</f>
        <v>Southampton</v>
      </c>
      <c r="C162" s="12">
        <f>'1999-2000'!N16</f>
        <v>12</v>
      </c>
      <c r="D162" s="12">
        <f>'1999-2000'!O16</f>
        <v>8</v>
      </c>
      <c r="E162" s="12">
        <f>'1999-2000'!P16</f>
        <v>18</v>
      </c>
      <c r="F162" s="12">
        <f>'1999-2000'!Q16</f>
        <v>38</v>
      </c>
      <c r="G162" s="12">
        <f>'1999-2000'!R16</f>
        <v>45</v>
      </c>
      <c r="H162" s="12">
        <f>'1999-2000'!S16</f>
        <v>62</v>
      </c>
      <c r="I162" s="12">
        <f>'1999-2000'!T16</f>
        <v>-17</v>
      </c>
      <c r="J162" s="12">
        <f>'1999-2000'!U16</f>
        <v>44</v>
      </c>
      <c r="K162" s="12">
        <f>'1999-2000'!V16</f>
        <v>15</v>
      </c>
    </row>
    <row r="163" spans="1:11" x14ac:dyDescent="0.15">
      <c r="A163" s="12" t="str">
        <f t="shared" si="1"/>
        <v>1999-2000</v>
      </c>
      <c r="B163" s="12" t="str">
        <f>'1999-2000'!M17</f>
        <v>Derby</v>
      </c>
      <c r="C163" s="12">
        <f>'1999-2000'!N17</f>
        <v>9</v>
      </c>
      <c r="D163" s="12">
        <f>'1999-2000'!O17</f>
        <v>11</v>
      </c>
      <c r="E163" s="12">
        <f>'1999-2000'!P17</f>
        <v>18</v>
      </c>
      <c r="F163" s="12">
        <f>'1999-2000'!Q17</f>
        <v>38</v>
      </c>
      <c r="G163" s="12">
        <f>'1999-2000'!R17</f>
        <v>44</v>
      </c>
      <c r="H163" s="12">
        <f>'1999-2000'!S17</f>
        <v>57</v>
      </c>
      <c r="I163" s="12">
        <f>'1999-2000'!T17</f>
        <v>-13</v>
      </c>
      <c r="J163" s="12">
        <f>'1999-2000'!U17</f>
        <v>38</v>
      </c>
      <c r="K163" s="12">
        <f>'1999-2000'!V17</f>
        <v>16</v>
      </c>
    </row>
    <row r="164" spans="1:11" x14ac:dyDescent="0.15">
      <c r="A164" s="12" t="str">
        <f t="shared" si="1"/>
        <v>1999-2000</v>
      </c>
      <c r="B164" s="12" t="str">
        <f>'1999-2000'!M18</f>
        <v>Bradford</v>
      </c>
      <c r="C164" s="12">
        <f>'1999-2000'!N18</f>
        <v>9</v>
      </c>
      <c r="D164" s="12">
        <f>'1999-2000'!O18</f>
        <v>9</v>
      </c>
      <c r="E164" s="12">
        <f>'1999-2000'!P18</f>
        <v>20</v>
      </c>
      <c r="F164" s="12">
        <f>'1999-2000'!Q18</f>
        <v>38</v>
      </c>
      <c r="G164" s="12">
        <f>'1999-2000'!R18</f>
        <v>38</v>
      </c>
      <c r="H164" s="12">
        <f>'1999-2000'!S18</f>
        <v>68</v>
      </c>
      <c r="I164" s="12">
        <f>'1999-2000'!T18</f>
        <v>-30</v>
      </c>
      <c r="J164" s="12">
        <f>'1999-2000'!U18</f>
        <v>36</v>
      </c>
      <c r="K164" s="12">
        <f>'1999-2000'!V18</f>
        <v>17</v>
      </c>
    </row>
    <row r="165" spans="1:11" x14ac:dyDescent="0.15">
      <c r="A165" s="12" t="str">
        <f t="shared" si="1"/>
        <v>1999-2000</v>
      </c>
      <c r="B165" s="12" t="str">
        <f>'1999-2000'!M19</f>
        <v>Wimbledon FC</v>
      </c>
      <c r="C165" s="12">
        <f>'1999-2000'!N19</f>
        <v>7</v>
      </c>
      <c r="D165" s="12">
        <f>'1999-2000'!O19</f>
        <v>12</v>
      </c>
      <c r="E165" s="12">
        <f>'1999-2000'!P19</f>
        <v>19</v>
      </c>
      <c r="F165" s="12">
        <f>'1999-2000'!Q19</f>
        <v>38</v>
      </c>
      <c r="G165" s="12">
        <f>'1999-2000'!R19</f>
        <v>46</v>
      </c>
      <c r="H165" s="12">
        <f>'1999-2000'!S19</f>
        <v>74</v>
      </c>
      <c r="I165" s="12">
        <f>'1999-2000'!T19</f>
        <v>-28</v>
      </c>
      <c r="J165" s="12">
        <f>'1999-2000'!U19</f>
        <v>33</v>
      </c>
      <c r="K165" s="12">
        <f>'1999-2000'!V19</f>
        <v>18</v>
      </c>
    </row>
    <row r="166" spans="1:11" x14ac:dyDescent="0.15">
      <c r="A166" s="12" t="str">
        <f t="shared" si="1"/>
        <v>1999-2000</v>
      </c>
      <c r="B166" s="12" t="str">
        <f>'1999-2000'!M20</f>
        <v>Sheffield Weds</v>
      </c>
      <c r="C166" s="12">
        <f>'1999-2000'!N20</f>
        <v>8</v>
      </c>
      <c r="D166" s="12">
        <f>'1999-2000'!O20</f>
        <v>7</v>
      </c>
      <c r="E166" s="12">
        <f>'1999-2000'!P20</f>
        <v>23</v>
      </c>
      <c r="F166" s="12">
        <f>'1999-2000'!Q20</f>
        <v>38</v>
      </c>
      <c r="G166" s="12">
        <f>'1999-2000'!R20</f>
        <v>38</v>
      </c>
      <c r="H166" s="12">
        <f>'1999-2000'!S20</f>
        <v>70</v>
      </c>
      <c r="I166" s="12">
        <f>'1999-2000'!T20</f>
        <v>-32</v>
      </c>
      <c r="J166" s="12">
        <f>'1999-2000'!U20</f>
        <v>31</v>
      </c>
      <c r="K166" s="12">
        <f>'1999-2000'!V20</f>
        <v>19</v>
      </c>
    </row>
    <row r="167" spans="1:11" x14ac:dyDescent="0.15">
      <c r="A167" s="12" t="str">
        <f t="shared" si="1"/>
        <v>1999-2000</v>
      </c>
      <c r="B167" s="12" t="str">
        <f>'1999-2000'!M21</f>
        <v>Watford</v>
      </c>
      <c r="C167" s="12">
        <f>'1999-2000'!N21</f>
        <v>6</v>
      </c>
      <c r="D167" s="12">
        <f>'1999-2000'!O21</f>
        <v>6</v>
      </c>
      <c r="E167" s="12">
        <f>'1999-2000'!P21</f>
        <v>26</v>
      </c>
      <c r="F167" s="12">
        <f>'1999-2000'!Q21</f>
        <v>38</v>
      </c>
      <c r="G167" s="12">
        <f>'1999-2000'!R21</f>
        <v>35</v>
      </c>
      <c r="H167" s="12">
        <f>'1999-2000'!S21</f>
        <v>77</v>
      </c>
      <c r="I167" s="12">
        <f>'1999-2000'!T21</f>
        <v>-42</v>
      </c>
      <c r="J167" s="12">
        <f>'1999-2000'!U21</f>
        <v>24</v>
      </c>
      <c r="K167" s="12">
        <f>'1999-2000'!V21</f>
        <v>20</v>
      </c>
    </row>
    <row r="168" spans="1:11" x14ac:dyDescent="0.15">
      <c r="A168" s="12" t="str">
        <f>(LEFT(A167,4)+1)&amp;"-"&amp;(RIGHT(A167,4)+1)</f>
        <v>2000-2001</v>
      </c>
      <c r="B168" s="12" t="str">
        <f>'2000-2001'!M2</f>
        <v>Manchester United</v>
      </c>
      <c r="C168" s="12">
        <f>'2000-2001'!N2</f>
        <v>24</v>
      </c>
      <c r="D168" s="12">
        <f>'2000-2001'!O2</f>
        <v>8</v>
      </c>
      <c r="E168" s="12">
        <f>'2000-2001'!P2</f>
        <v>6</v>
      </c>
      <c r="F168" s="12">
        <f>'2000-2001'!Q2</f>
        <v>38</v>
      </c>
      <c r="G168" s="12">
        <f>'2000-2001'!R2</f>
        <v>79</v>
      </c>
      <c r="H168" s="12">
        <f>'2000-2001'!S2</f>
        <v>31</v>
      </c>
      <c r="I168" s="12">
        <f>'2000-2001'!T2</f>
        <v>48</v>
      </c>
      <c r="J168" s="12">
        <f>'2000-2001'!U2</f>
        <v>80</v>
      </c>
      <c r="K168" s="12">
        <f>'2000-2001'!V2</f>
        <v>1</v>
      </c>
    </row>
    <row r="169" spans="1:11" x14ac:dyDescent="0.15">
      <c r="A169" s="12" t="str">
        <f>A168</f>
        <v>2000-2001</v>
      </c>
      <c r="B169" s="12" t="str">
        <f>'2000-2001'!M3</f>
        <v>Arsenal</v>
      </c>
      <c r="C169" s="12">
        <f>'2000-2001'!N3</f>
        <v>20</v>
      </c>
      <c r="D169" s="12">
        <f>'2000-2001'!O3</f>
        <v>10</v>
      </c>
      <c r="E169" s="12">
        <f>'2000-2001'!P3</f>
        <v>8</v>
      </c>
      <c r="F169" s="12">
        <f>'2000-2001'!Q3</f>
        <v>38</v>
      </c>
      <c r="G169" s="12">
        <f>'2000-2001'!R3</f>
        <v>63</v>
      </c>
      <c r="H169" s="12">
        <f>'2000-2001'!S3</f>
        <v>38</v>
      </c>
      <c r="I169" s="12">
        <f>'2000-2001'!T3</f>
        <v>25</v>
      </c>
      <c r="J169" s="12">
        <f>'2000-2001'!U3</f>
        <v>70</v>
      </c>
      <c r="K169" s="12">
        <f>'2000-2001'!V3</f>
        <v>2</v>
      </c>
    </row>
    <row r="170" spans="1:11" x14ac:dyDescent="0.15">
      <c r="A170" s="12" t="str">
        <f t="shared" ref="A170:A187" si="2">A169</f>
        <v>2000-2001</v>
      </c>
      <c r="B170" s="12" t="str">
        <f>'2000-2001'!M4</f>
        <v>Liverpool</v>
      </c>
      <c r="C170" s="12">
        <f>'2000-2001'!N4</f>
        <v>20</v>
      </c>
      <c r="D170" s="12">
        <f>'2000-2001'!O4</f>
        <v>9</v>
      </c>
      <c r="E170" s="12">
        <f>'2000-2001'!P4</f>
        <v>9</v>
      </c>
      <c r="F170" s="12">
        <f>'2000-2001'!Q4</f>
        <v>38</v>
      </c>
      <c r="G170" s="12">
        <f>'2000-2001'!R4</f>
        <v>71</v>
      </c>
      <c r="H170" s="12">
        <f>'2000-2001'!S4</f>
        <v>39</v>
      </c>
      <c r="I170" s="12">
        <f>'2000-2001'!T4</f>
        <v>32</v>
      </c>
      <c r="J170" s="12">
        <f>'2000-2001'!U4</f>
        <v>69</v>
      </c>
      <c r="K170" s="12">
        <f>'2000-2001'!V4</f>
        <v>3</v>
      </c>
    </row>
    <row r="171" spans="1:11" x14ac:dyDescent="0.15">
      <c r="A171" s="12" t="str">
        <f t="shared" si="2"/>
        <v>2000-2001</v>
      </c>
      <c r="B171" s="12" t="str">
        <f>'2000-2001'!M5</f>
        <v>Leeds</v>
      </c>
      <c r="C171" s="12">
        <f>'2000-2001'!N5</f>
        <v>20</v>
      </c>
      <c r="D171" s="12">
        <f>'2000-2001'!O5</f>
        <v>8</v>
      </c>
      <c r="E171" s="12">
        <f>'2000-2001'!P5</f>
        <v>10</v>
      </c>
      <c r="F171" s="12">
        <f>'2000-2001'!Q5</f>
        <v>38</v>
      </c>
      <c r="G171" s="12">
        <f>'2000-2001'!R5</f>
        <v>64</v>
      </c>
      <c r="H171" s="12">
        <f>'2000-2001'!S5</f>
        <v>43</v>
      </c>
      <c r="I171" s="12">
        <f>'2000-2001'!T5</f>
        <v>21</v>
      </c>
      <c r="J171" s="12">
        <f>'2000-2001'!U5</f>
        <v>68</v>
      </c>
      <c r="K171" s="12">
        <f>'2000-2001'!V5</f>
        <v>4</v>
      </c>
    </row>
    <row r="172" spans="1:11" x14ac:dyDescent="0.15">
      <c r="A172" s="12" t="str">
        <f t="shared" si="2"/>
        <v>2000-2001</v>
      </c>
      <c r="B172" s="12" t="str">
        <f>'2000-2001'!M6</f>
        <v>Ipswich</v>
      </c>
      <c r="C172" s="12">
        <f>'2000-2001'!N6</f>
        <v>20</v>
      </c>
      <c r="D172" s="12">
        <f>'2000-2001'!O6</f>
        <v>6</v>
      </c>
      <c r="E172" s="12">
        <f>'2000-2001'!P6</f>
        <v>12</v>
      </c>
      <c r="F172" s="12">
        <f>'2000-2001'!Q6</f>
        <v>38</v>
      </c>
      <c r="G172" s="12">
        <f>'2000-2001'!R6</f>
        <v>57</v>
      </c>
      <c r="H172" s="12">
        <f>'2000-2001'!S6</f>
        <v>42</v>
      </c>
      <c r="I172" s="12">
        <f>'2000-2001'!T6</f>
        <v>15</v>
      </c>
      <c r="J172" s="12">
        <f>'2000-2001'!U6</f>
        <v>66</v>
      </c>
      <c r="K172" s="12">
        <f>'2000-2001'!V6</f>
        <v>5</v>
      </c>
    </row>
    <row r="173" spans="1:11" x14ac:dyDescent="0.15">
      <c r="A173" s="12" t="str">
        <f t="shared" si="2"/>
        <v>2000-2001</v>
      </c>
      <c r="B173" s="12" t="str">
        <f>'2000-2001'!M7</f>
        <v>Chelsea</v>
      </c>
      <c r="C173" s="12">
        <f>'2000-2001'!N7</f>
        <v>17</v>
      </c>
      <c r="D173" s="12">
        <f>'2000-2001'!O7</f>
        <v>10</v>
      </c>
      <c r="E173" s="12">
        <f>'2000-2001'!P7</f>
        <v>11</v>
      </c>
      <c r="F173" s="12">
        <f>'2000-2001'!Q7</f>
        <v>38</v>
      </c>
      <c r="G173" s="12">
        <f>'2000-2001'!R7</f>
        <v>68</v>
      </c>
      <c r="H173" s="12">
        <f>'2000-2001'!S7</f>
        <v>45</v>
      </c>
      <c r="I173" s="12">
        <f>'2000-2001'!T7</f>
        <v>23</v>
      </c>
      <c r="J173" s="12">
        <f>'2000-2001'!U7</f>
        <v>61</v>
      </c>
      <c r="K173" s="12">
        <f>'2000-2001'!V7</f>
        <v>6</v>
      </c>
    </row>
    <row r="174" spans="1:11" x14ac:dyDescent="0.15">
      <c r="A174" s="12" t="str">
        <f t="shared" si="2"/>
        <v>2000-2001</v>
      </c>
      <c r="B174" s="12" t="str">
        <f>'2000-2001'!M8</f>
        <v>Sunderland</v>
      </c>
      <c r="C174" s="12">
        <f>'2000-2001'!N8</f>
        <v>15</v>
      </c>
      <c r="D174" s="12">
        <f>'2000-2001'!O8</f>
        <v>12</v>
      </c>
      <c r="E174" s="12">
        <f>'2000-2001'!P8</f>
        <v>11</v>
      </c>
      <c r="F174" s="12">
        <f>'2000-2001'!Q8</f>
        <v>38</v>
      </c>
      <c r="G174" s="12">
        <f>'2000-2001'!R8</f>
        <v>46</v>
      </c>
      <c r="H174" s="12">
        <f>'2000-2001'!S8</f>
        <v>41</v>
      </c>
      <c r="I174" s="12">
        <f>'2000-2001'!T8</f>
        <v>5</v>
      </c>
      <c r="J174" s="12">
        <f>'2000-2001'!U8</f>
        <v>57</v>
      </c>
      <c r="K174" s="12">
        <f>'2000-2001'!V8</f>
        <v>7</v>
      </c>
    </row>
    <row r="175" spans="1:11" x14ac:dyDescent="0.15">
      <c r="A175" s="12" t="str">
        <f t="shared" si="2"/>
        <v>2000-2001</v>
      </c>
      <c r="B175" s="12" t="str">
        <f>'2000-2001'!M9</f>
        <v>Aston Villa</v>
      </c>
      <c r="C175" s="12">
        <f>'2000-2001'!N9</f>
        <v>13</v>
      </c>
      <c r="D175" s="12">
        <f>'2000-2001'!O9</f>
        <v>15</v>
      </c>
      <c r="E175" s="12">
        <f>'2000-2001'!P9</f>
        <v>10</v>
      </c>
      <c r="F175" s="12">
        <f>'2000-2001'!Q9</f>
        <v>38</v>
      </c>
      <c r="G175" s="12">
        <f>'2000-2001'!R9</f>
        <v>46</v>
      </c>
      <c r="H175" s="12">
        <f>'2000-2001'!S9</f>
        <v>43</v>
      </c>
      <c r="I175" s="12">
        <f>'2000-2001'!T9</f>
        <v>3</v>
      </c>
      <c r="J175" s="12">
        <f>'2000-2001'!U9</f>
        <v>54</v>
      </c>
      <c r="K175" s="12">
        <f>'2000-2001'!V9</f>
        <v>8</v>
      </c>
    </row>
    <row r="176" spans="1:11" x14ac:dyDescent="0.15">
      <c r="A176" s="12" t="str">
        <f t="shared" si="2"/>
        <v>2000-2001</v>
      </c>
      <c r="B176" s="12" t="str">
        <f>'2000-2001'!M10</f>
        <v>Charlton</v>
      </c>
      <c r="C176" s="12">
        <f>'2000-2001'!N10</f>
        <v>14</v>
      </c>
      <c r="D176" s="12">
        <f>'2000-2001'!O10</f>
        <v>10</v>
      </c>
      <c r="E176" s="12">
        <f>'2000-2001'!P10</f>
        <v>14</v>
      </c>
      <c r="F176" s="12">
        <f>'2000-2001'!Q10</f>
        <v>38</v>
      </c>
      <c r="G176" s="12">
        <f>'2000-2001'!R10</f>
        <v>50</v>
      </c>
      <c r="H176" s="12">
        <f>'2000-2001'!S10</f>
        <v>57</v>
      </c>
      <c r="I176" s="12">
        <f>'2000-2001'!T10</f>
        <v>-7</v>
      </c>
      <c r="J176" s="12">
        <f>'2000-2001'!U10</f>
        <v>52</v>
      </c>
      <c r="K176" s="12">
        <f>'2000-2001'!V10</f>
        <v>9</v>
      </c>
    </row>
    <row r="177" spans="1:11" x14ac:dyDescent="0.15">
      <c r="A177" s="12" t="str">
        <f t="shared" si="2"/>
        <v>2000-2001</v>
      </c>
      <c r="B177" s="12" t="str">
        <f>'2000-2001'!M11</f>
        <v>Southampton</v>
      </c>
      <c r="C177" s="12">
        <f>'2000-2001'!N11</f>
        <v>14</v>
      </c>
      <c r="D177" s="12">
        <f>'2000-2001'!O11</f>
        <v>10</v>
      </c>
      <c r="E177" s="12">
        <f>'2000-2001'!P11</f>
        <v>14</v>
      </c>
      <c r="F177" s="12">
        <f>'2000-2001'!Q11</f>
        <v>38</v>
      </c>
      <c r="G177" s="12">
        <f>'2000-2001'!R11</f>
        <v>40</v>
      </c>
      <c r="H177" s="12">
        <f>'2000-2001'!S11</f>
        <v>48</v>
      </c>
      <c r="I177" s="12">
        <f>'2000-2001'!T11</f>
        <v>-8</v>
      </c>
      <c r="J177" s="12">
        <f>'2000-2001'!U11</f>
        <v>52</v>
      </c>
      <c r="K177" s="12">
        <f>'2000-2001'!V11</f>
        <v>10</v>
      </c>
    </row>
    <row r="178" spans="1:11" x14ac:dyDescent="0.15">
      <c r="A178" s="12" t="str">
        <f t="shared" si="2"/>
        <v>2000-2001</v>
      </c>
      <c r="B178" s="12" t="str">
        <f>'2000-2001'!M12</f>
        <v>Newcastle</v>
      </c>
      <c r="C178" s="12">
        <f>'2000-2001'!N12</f>
        <v>14</v>
      </c>
      <c r="D178" s="12">
        <f>'2000-2001'!O12</f>
        <v>9</v>
      </c>
      <c r="E178" s="12">
        <f>'2000-2001'!P12</f>
        <v>15</v>
      </c>
      <c r="F178" s="12">
        <f>'2000-2001'!Q12</f>
        <v>38</v>
      </c>
      <c r="G178" s="12">
        <f>'2000-2001'!R12</f>
        <v>44</v>
      </c>
      <c r="H178" s="12">
        <f>'2000-2001'!S12</f>
        <v>50</v>
      </c>
      <c r="I178" s="12">
        <f>'2000-2001'!T12</f>
        <v>-6</v>
      </c>
      <c r="J178" s="12">
        <f>'2000-2001'!U12</f>
        <v>51</v>
      </c>
      <c r="K178" s="12">
        <f>'2000-2001'!V12</f>
        <v>11</v>
      </c>
    </row>
    <row r="179" spans="1:11" x14ac:dyDescent="0.15">
      <c r="A179" s="12" t="str">
        <f t="shared" si="2"/>
        <v>2000-2001</v>
      </c>
      <c r="B179" s="12" t="str">
        <f>'2000-2001'!M13</f>
        <v>Tottenham</v>
      </c>
      <c r="C179" s="12">
        <f>'2000-2001'!N13</f>
        <v>13</v>
      </c>
      <c r="D179" s="12">
        <f>'2000-2001'!O13</f>
        <v>10</v>
      </c>
      <c r="E179" s="12">
        <f>'2000-2001'!P13</f>
        <v>15</v>
      </c>
      <c r="F179" s="12">
        <f>'2000-2001'!Q13</f>
        <v>38</v>
      </c>
      <c r="G179" s="12">
        <f>'2000-2001'!R13</f>
        <v>47</v>
      </c>
      <c r="H179" s="12">
        <f>'2000-2001'!S13</f>
        <v>54</v>
      </c>
      <c r="I179" s="12">
        <f>'2000-2001'!T13</f>
        <v>-7</v>
      </c>
      <c r="J179" s="12">
        <f>'2000-2001'!U13</f>
        <v>49</v>
      </c>
      <c r="K179" s="12">
        <f>'2000-2001'!V13</f>
        <v>12</v>
      </c>
    </row>
    <row r="180" spans="1:11" x14ac:dyDescent="0.15">
      <c r="A180" s="12" t="str">
        <f t="shared" si="2"/>
        <v>2000-2001</v>
      </c>
      <c r="B180" s="12" t="str">
        <f>'2000-2001'!M14</f>
        <v>Leicester</v>
      </c>
      <c r="C180" s="12">
        <f>'2000-2001'!N14</f>
        <v>14</v>
      </c>
      <c r="D180" s="12">
        <f>'2000-2001'!O14</f>
        <v>6</v>
      </c>
      <c r="E180" s="12">
        <f>'2000-2001'!P14</f>
        <v>18</v>
      </c>
      <c r="F180" s="12">
        <f>'2000-2001'!Q14</f>
        <v>38</v>
      </c>
      <c r="G180" s="12">
        <f>'2000-2001'!R14</f>
        <v>39</v>
      </c>
      <c r="H180" s="12">
        <f>'2000-2001'!S14</f>
        <v>51</v>
      </c>
      <c r="I180" s="12">
        <f>'2000-2001'!T14</f>
        <v>-12</v>
      </c>
      <c r="J180" s="12">
        <f>'2000-2001'!U14</f>
        <v>48</v>
      </c>
      <c r="K180" s="12">
        <f>'2000-2001'!V14</f>
        <v>13</v>
      </c>
    </row>
    <row r="181" spans="1:11" x14ac:dyDescent="0.15">
      <c r="A181" s="12" t="str">
        <f t="shared" si="2"/>
        <v>2000-2001</v>
      </c>
      <c r="B181" s="12" t="str">
        <f>'2000-2001'!M15</f>
        <v>Middlesbrough</v>
      </c>
      <c r="C181" s="12">
        <f>'2000-2001'!N15</f>
        <v>9</v>
      </c>
      <c r="D181" s="12">
        <f>'2000-2001'!O15</f>
        <v>15</v>
      </c>
      <c r="E181" s="12">
        <f>'2000-2001'!P15</f>
        <v>14</v>
      </c>
      <c r="F181" s="12">
        <f>'2000-2001'!Q15</f>
        <v>38</v>
      </c>
      <c r="G181" s="12">
        <f>'2000-2001'!R15</f>
        <v>44</v>
      </c>
      <c r="H181" s="12">
        <f>'2000-2001'!S15</f>
        <v>44</v>
      </c>
      <c r="I181" s="12">
        <f>'2000-2001'!T15</f>
        <v>0</v>
      </c>
      <c r="J181" s="12">
        <f>'2000-2001'!U15</f>
        <v>42</v>
      </c>
      <c r="K181" s="12">
        <f>'2000-2001'!V15</f>
        <v>14</v>
      </c>
    </row>
    <row r="182" spans="1:11" x14ac:dyDescent="0.15">
      <c r="A182" s="12" t="str">
        <f t="shared" si="2"/>
        <v>2000-2001</v>
      </c>
      <c r="B182" s="12" t="str">
        <f>'2000-2001'!M16</f>
        <v>West Ham</v>
      </c>
      <c r="C182" s="12">
        <f>'2000-2001'!N16</f>
        <v>10</v>
      </c>
      <c r="D182" s="12">
        <f>'2000-2001'!O16</f>
        <v>12</v>
      </c>
      <c r="E182" s="12">
        <f>'2000-2001'!P16</f>
        <v>16</v>
      </c>
      <c r="F182" s="12">
        <f>'2000-2001'!Q16</f>
        <v>38</v>
      </c>
      <c r="G182" s="12">
        <f>'2000-2001'!R16</f>
        <v>45</v>
      </c>
      <c r="H182" s="12">
        <f>'2000-2001'!S16</f>
        <v>50</v>
      </c>
      <c r="I182" s="12">
        <f>'2000-2001'!T16</f>
        <v>-5</v>
      </c>
      <c r="J182" s="12">
        <f>'2000-2001'!U16</f>
        <v>42</v>
      </c>
      <c r="K182" s="12">
        <f>'2000-2001'!V16</f>
        <v>15</v>
      </c>
    </row>
    <row r="183" spans="1:11" x14ac:dyDescent="0.15">
      <c r="A183" s="12" t="str">
        <f t="shared" si="2"/>
        <v>2000-2001</v>
      </c>
      <c r="B183" s="12" t="str">
        <f>'2000-2001'!M17</f>
        <v>Everton</v>
      </c>
      <c r="C183" s="12">
        <f>'2000-2001'!N17</f>
        <v>11</v>
      </c>
      <c r="D183" s="12">
        <f>'2000-2001'!O17</f>
        <v>9</v>
      </c>
      <c r="E183" s="12">
        <f>'2000-2001'!P17</f>
        <v>18</v>
      </c>
      <c r="F183" s="12">
        <f>'2000-2001'!Q17</f>
        <v>38</v>
      </c>
      <c r="G183" s="12">
        <f>'2000-2001'!R17</f>
        <v>45</v>
      </c>
      <c r="H183" s="12">
        <f>'2000-2001'!S17</f>
        <v>59</v>
      </c>
      <c r="I183" s="12">
        <f>'2000-2001'!T17</f>
        <v>-14</v>
      </c>
      <c r="J183" s="12">
        <f>'2000-2001'!U17</f>
        <v>42</v>
      </c>
      <c r="K183" s="12">
        <f>'2000-2001'!V17</f>
        <v>16</v>
      </c>
    </row>
    <row r="184" spans="1:11" x14ac:dyDescent="0.15">
      <c r="A184" s="12" t="str">
        <f t="shared" si="2"/>
        <v>2000-2001</v>
      </c>
      <c r="B184" s="12" t="str">
        <f>'2000-2001'!M18</f>
        <v>Derby</v>
      </c>
      <c r="C184" s="12">
        <f>'2000-2001'!N18</f>
        <v>10</v>
      </c>
      <c r="D184" s="12">
        <f>'2000-2001'!O18</f>
        <v>12</v>
      </c>
      <c r="E184" s="12">
        <f>'2000-2001'!P18</f>
        <v>16</v>
      </c>
      <c r="F184" s="12">
        <f>'2000-2001'!Q18</f>
        <v>38</v>
      </c>
      <c r="G184" s="12">
        <f>'2000-2001'!R18</f>
        <v>37</v>
      </c>
      <c r="H184" s="12">
        <f>'2000-2001'!S18</f>
        <v>59</v>
      </c>
      <c r="I184" s="12">
        <f>'2000-2001'!T18</f>
        <v>-22</v>
      </c>
      <c r="J184" s="12">
        <f>'2000-2001'!U18</f>
        <v>42</v>
      </c>
      <c r="K184" s="12">
        <f>'2000-2001'!V18</f>
        <v>17</v>
      </c>
    </row>
    <row r="185" spans="1:11" x14ac:dyDescent="0.15">
      <c r="A185" s="12" t="str">
        <f t="shared" si="2"/>
        <v>2000-2001</v>
      </c>
      <c r="B185" s="12" t="str">
        <f>'2000-2001'!M19</f>
        <v>Manchester City</v>
      </c>
      <c r="C185" s="12">
        <f>'2000-2001'!N19</f>
        <v>8</v>
      </c>
      <c r="D185" s="12">
        <f>'2000-2001'!O19</f>
        <v>10</v>
      </c>
      <c r="E185" s="12">
        <f>'2000-2001'!P19</f>
        <v>20</v>
      </c>
      <c r="F185" s="12">
        <f>'2000-2001'!Q19</f>
        <v>38</v>
      </c>
      <c r="G185" s="12">
        <f>'2000-2001'!R19</f>
        <v>41</v>
      </c>
      <c r="H185" s="12">
        <f>'2000-2001'!S19</f>
        <v>65</v>
      </c>
      <c r="I185" s="12">
        <f>'2000-2001'!T19</f>
        <v>-24</v>
      </c>
      <c r="J185" s="12">
        <f>'2000-2001'!U19</f>
        <v>34</v>
      </c>
      <c r="K185" s="12">
        <f>'2000-2001'!V19</f>
        <v>18</v>
      </c>
    </row>
    <row r="186" spans="1:11" x14ac:dyDescent="0.15">
      <c r="A186" s="12" t="str">
        <f t="shared" si="2"/>
        <v>2000-2001</v>
      </c>
      <c r="B186" s="12" t="str">
        <f>'2000-2001'!M20</f>
        <v>Coventry</v>
      </c>
      <c r="C186" s="12">
        <f>'2000-2001'!N20</f>
        <v>8</v>
      </c>
      <c r="D186" s="12">
        <f>'2000-2001'!O20</f>
        <v>10</v>
      </c>
      <c r="E186" s="12">
        <f>'2000-2001'!P20</f>
        <v>20</v>
      </c>
      <c r="F186" s="12">
        <f>'2000-2001'!Q20</f>
        <v>38</v>
      </c>
      <c r="G186" s="12">
        <f>'2000-2001'!R20</f>
        <v>36</v>
      </c>
      <c r="H186" s="12">
        <f>'2000-2001'!S20</f>
        <v>63</v>
      </c>
      <c r="I186" s="12">
        <f>'2000-2001'!T20</f>
        <v>-27</v>
      </c>
      <c r="J186" s="12">
        <f>'2000-2001'!U20</f>
        <v>34</v>
      </c>
      <c r="K186" s="12">
        <f>'2000-2001'!V20</f>
        <v>19</v>
      </c>
    </row>
    <row r="187" spans="1:11" x14ac:dyDescent="0.15">
      <c r="A187" s="12" t="str">
        <f t="shared" si="2"/>
        <v>2000-2001</v>
      </c>
      <c r="B187" s="12" t="str">
        <f>'2000-2001'!M21</f>
        <v>Bradford</v>
      </c>
      <c r="C187" s="12">
        <f>'2000-2001'!N21</f>
        <v>5</v>
      </c>
      <c r="D187" s="12">
        <f>'2000-2001'!O21</f>
        <v>11</v>
      </c>
      <c r="E187" s="12">
        <f>'2000-2001'!P21</f>
        <v>22</v>
      </c>
      <c r="F187" s="12">
        <f>'2000-2001'!Q21</f>
        <v>38</v>
      </c>
      <c r="G187" s="12">
        <f>'2000-2001'!R21</f>
        <v>30</v>
      </c>
      <c r="H187" s="12">
        <f>'2000-2001'!S21</f>
        <v>70</v>
      </c>
      <c r="I187" s="12">
        <f>'2000-2001'!T21</f>
        <v>-40</v>
      </c>
      <c r="J187" s="12">
        <f>'2000-2001'!U21</f>
        <v>26</v>
      </c>
      <c r="K187" s="12">
        <f>'2000-2001'!V21</f>
        <v>20</v>
      </c>
    </row>
    <row r="188" spans="1:11" x14ac:dyDescent="0.15">
      <c r="A188" s="12" t="str">
        <f>(LEFT(A187,4)+1)&amp;"-"&amp;(RIGHT(A187,4)+1)</f>
        <v>2001-2002</v>
      </c>
      <c r="B188" s="12" t="str">
        <f>'2001-2002'!M2</f>
        <v>Arsenal</v>
      </c>
      <c r="C188" s="12">
        <f>'2001-2002'!N2</f>
        <v>26</v>
      </c>
      <c r="D188" s="12">
        <f>'2001-2002'!O2</f>
        <v>9</v>
      </c>
      <c r="E188" s="12">
        <f>'2001-2002'!P2</f>
        <v>3</v>
      </c>
      <c r="F188" s="12">
        <f>'2001-2002'!Q2</f>
        <v>38</v>
      </c>
      <c r="G188" s="12">
        <f>'2001-2002'!R2</f>
        <v>79</v>
      </c>
      <c r="H188" s="12">
        <f>'2001-2002'!S2</f>
        <v>36</v>
      </c>
      <c r="I188" s="12">
        <f>'2001-2002'!T2</f>
        <v>43</v>
      </c>
      <c r="J188" s="12">
        <f>'2001-2002'!U2</f>
        <v>87</v>
      </c>
      <c r="K188" s="12">
        <f>'2001-2002'!V2</f>
        <v>1</v>
      </c>
    </row>
    <row r="189" spans="1:11" x14ac:dyDescent="0.15">
      <c r="A189" s="12" t="str">
        <f>A188</f>
        <v>2001-2002</v>
      </c>
      <c r="B189" s="12" t="str">
        <f>'2001-2002'!M3</f>
        <v>Liverpool</v>
      </c>
      <c r="C189" s="12">
        <f>'2001-2002'!N3</f>
        <v>24</v>
      </c>
      <c r="D189" s="12">
        <f>'2001-2002'!O3</f>
        <v>8</v>
      </c>
      <c r="E189" s="12">
        <f>'2001-2002'!P3</f>
        <v>6</v>
      </c>
      <c r="F189" s="12">
        <f>'2001-2002'!Q3</f>
        <v>38</v>
      </c>
      <c r="G189" s="12">
        <f>'2001-2002'!R3</f>
        <v>67</v>
      </c>
      <c r="H189" s="12">
        <f>'2001-2002'!S3</f>
        <v>30</v>
      </c>
      <c r="I189" s="12">
        <f>'2001-2002'!T3</f>
        <v>37</v>
      </c>
      <c r="J189" s="12">
        <f>'2001-2002'!U3</f>
        <v>80</v>
      </c>
      <c r="K189" s="12">
        <f>'2001-2002'!V3</f>
        <v>2</v>
      </c>
    </row>
    <row r="190" spans="1:11" x14ac:dyDescent="0.15">
      <c r="A190" s="12" t="str">
        <f t="shared" ref="A190:A207" si="3">A189</f>
        <v>2001-2002</v>
      </c>
      <c r="B190" s="12" t="str">
        <f>'2001-2002'!M4</f>
        <v>Manchester United</v>
      </c>
      <c r="C190" s="12">
        <f>'2001-2002'!N4</f>
        <v>24</v>
      </c>
      <c r="D190" s="12">
        <f>'2001-2002'!O4</f>
        <v>5</v>
      </c>
      <c r="E190" s="12">
        <f>'2001-2002'!P4</f>
        <v>9</v>
      </c>
      <c r="F190" s="12">
        <f>'2001-2002'!Q4</f>
        <v>38</v>
      </c>
      <c r="G190" s="12">
        <f>'2001-2002'!R4</f>
        <v>87</v>
      </c>
      <c r="H190" s="12">
        <f>'2001-2002'!S4</f>
        <v>45</v>
      </c>
      <c r="I190" s="12">
        <f>'2001-2002'!T4</f>
        <v>42</v>
      </c>
      <c r="J190" s="12">
        <f>'2001-2002'!U4</f>
        <v>77</v>
      </c>
      <c r="K190" s="12">
        <f>'2001-2002'!V4</f>
        <v>3</v>
      </c>
    </row>
    <row r="191" spans="1:11" x14ac:dyDescent="0.15">
      <c r="A191" s="12" t="str">
        <f t="shared" si="3"/>
        <v>2001-2002</v>
      </c>
      <c r="B191" s="12" t="str">
        <f>'2001-2002'!M5</f>
        <v>Newcastle</v>
      </c>
      <c r="C191" s="12">
        <f>'2001-2002'!N5</f>
        <v>21</v>
      </c>
      <c r="D191" s="12">
        <f>'2001-2002'!O5</f>
        <v>8</v>
      </c>
      <c r="E191" s="12">
        <f>'2001-2002'!P5</f>
        <v>9</v>
      </c>
      <c r="F191" s="12">
        <f>'2001-2002'!Q5</f>
        <v>38</v>
      </c>
      <c r="G191" s="12">
        <f>'2001-2002'!R5</f>
        <v>74</v>
      </c>
      <c r="H191" s="12">
        <f>'2001-2002'!S5</f>
        <v>52</v>
      </c>
      <c r="I191" s="12">
        <f>'2001-2002'!T5</f>
        <v>22</v>
      </c>
      <c r="J191" s="12">
        <f>'2001-2002'!U5</f>
        <v>71</v>
      </c>
      <c r="K191" s="12">
        <f>'2001-2002'!V5</f>
        <v>4</v>
      </c>
    </row>
    <row r="192" spans="1:11" x14ac:dyDescent="0.15">
      <c r="A192" s="12" t="str">
        <f t="shared" si="3"/>
        <v>2001-2002</v>
      </c>
      <c r="B192" s="12" t="str">
        <f>'2001-2002'!M6</f>
        <v>Leeds</v>
      </c>
      <c r="C192" s="12">
        <f>'2001-2002'!N6</f>
        <v>18</v>
      </c>
      <c r="D192" s="12">
        <f>'2001-2002'!O6</f>
        <v>12</v>
      </c>
      <c r="E192" s="12">
        <f>'2001-2002'!P6</f>
        <v>8</v>
      </c>
      <c r="F192" s="12">
        <f>'2001-2002'!Q6</f>
        <v>38</v>
      </c>
      <c r="G192" s="12">
        <f>'2001-2002'!R6</f>
        <v>53</v>
      </c>
      <c r="H192" s="12">
        <f>'2001-2002'!S6</f>
        <v>37</v>
      </c>
      <c r="I192" s="12">
        <f>'2001-2002'!T6</f>
        <v>16</v>
      </c>
      <c r="J192" s="12">
        <f>'2001-2002'!U6</f>
        <v>66</v>
      </c>
      <c r="K192" s="12">
        <f>'2001-2002'!V6</f>
        <v>5</v>
      </c>
    </row>
    <row r="193" spans="1:11" x14ac:dyDescent="0.15">
      <c r="A193" s="12" t="str">
        <f t="shared" si="3"/>
        <v>2001-2002</v>
      </c>
      <c r="B193" s="12" t="str">
        <f>'2001-2002'!M7</f>
        <v>Chelsea</v>
      </c>
      <c r="C193" s="12">
        <f>'2001-2002'!N7</f>
        <v>17</v>
      </c>
      <c r="D193" s="12">
        <f>'2001-2002'!O7</f>
        <v>13</v>
      </c>
      <c r="E193" s="12">
        <f>'2001-2002'!P7</f>
        <v>8</v>
      </c>
      <c r="F193" s="12">
        <f>'2001-2002'!Q7</f>
        <v>38</v>
      </c>
      <c r="G193" s="12">
        <f>'2001-2002'!R7</f>
        <v>66</v>
      </c>
      <c r="H193" s="12">
        <f>'2001-2002'!S7</f>
        <v>38</v>
      </c>
      <c r="I193" s="12">
        <f>'2001-2002'!T7</f>
        <v>28</v>
      </c>
      <c r="J193" s="12">
        <f>'2001-2002'!U7</f>
        <v>64</v>
      </c>
      <c r="K193" s="12">
        <f>'2001-2002'!V7</f>
        <v>6</v>
      </c>
    </row>
    <row r="194" spans="1:11" x14ac:dyDescent="0.15">
      <c r="A194" s="12" t="str">
        <f t="shared" si="3"/>
        <v>2001-2002</v>
      </c>
      <c r="B194" s="12" t="str">
        <f>'2001-2002'!M8</f>
        <v>West Ham</v>
      </c>
      <c r="C194" s="12">
        <f>'2001-2002'!N8</f>
        <v>15</v>
      </c>
      <c r="D194" s="12">
        <f>'2001-2002'!O8</f>
        <v>8</v>
      </c>
      <c r="E194" s="12">
        <f>'2001-2002'!P8</f>
        <v>15</v>
      </c>
      <c r="F194" s="12">
        <f>'2001-2002'!Q8</f>
        <v>38</v>
      </c>
      <c r="G194" s="12">
        <f>'2001-2002'!R8</f>
        <v>48</v>
      </c>
      <c r="H194" s="12">
        <f>'2001-2002'!S8</f>
        <v>57</v>
      </c>
      <c r="I194" s="12">
        <f>'2001-2002'!T8</f>
        <v>-9</v>
      </c>
      <c r="J194" s="12">
        <f>'2001-2002'!U8</f>
        <v>53</v>
      </c>
      <c r="K194" s="12">
        <f>'2001-2002'!V8</f>
        <v>7</v>
      </c>
    </row>
    <row r="195" spans="1:11" x14ac:dyDescent="0.15">
      <c r="A195" s="12" t="str">
        <f t="shared" si="3"/>
        <v>2001-2002</v>
      </c>
      <c r="B195" s="12" t="str">
        <f>'2001-2002'!M9</f>
        <v>Aston Villa</v>
      </c>
      <c r="C195" s="12">
        <f>'2001-2002'!N9</f>
        <v>12</v>
      </c>
      <c r="D195" s="12">
        <f>'2001-2002'!O9</f>
        <v>14</v>
      </c>
      <c r="E195" s="12">
        <f>'2001-2002'!P9</f>
        <v>12</v>
      </c>
      <c r="F195" s="12">
        <f>'2001-2002'!Q9</f>
        <v>38</v>
      </c>
      <c r="G195" s="12">
        <f>'2001-2002'!R9</f>
        <v>46</v>
      </c>
      <c r="H195" s="12">
        <f>'2001-2002'!S9</f>
        <v>47</v>
      </c>
      <c r="I195" s="12">
        <f>'2001-2002'!T9</f>
        <v>-1</v>
      </c>
      <c r="J195" s="12">
        <f>'2001-2002'!U9</f>
        <v>50</v>
      </c>
      <c r="K195" s="12">
        <f>'2001-2002'!V9</f>
        <v>8</v>
      </c>
    </row>
    <row r="196" spans="1:11" x14ac:dyDescent="0.15">
      <c r="A196" s="12" t="str">
        <f t="shared" si="3"/>
        <v>2001-2002</v>
      </c>
      <c r="B196" s="12" t="str">
        <f>'2001-2002'!M10</f>
        <v>Tottenham</v>
      </c>
      <c r="C196" s="12">
        <f>'2001-2002'!N10</f>
        <v>14</v>
      </c>
      <c r="D196" s="12">
        <f>'2001-2002'!O10</f>
        <v>8</v>
      </c>
      <c r="E196" s="12">
        <f>'2001-2002'!P10</f>
        <v>16</v>
      </c>
      <c r="F196" s="12">
        <f>'2001-2002'!Q10</f>
        <v>38</v>
      </c>
      <c r="G196" s="12">
        <f>'2001-2002'!R10</f>
        <v>49</v>
      </c>
      <c r="H196" s="12">
        <f>'2001-2002'!S10</f>
        <v>53</v>
      </c>
      <c r="I196" s="12">
        <f>'2001-2002'!T10</f>
        <v>-4</v>
      </c>
      <c r="J196" s="12">
        <f>'2001-2002'!U10</f>
        <v>50</v>
      </c>
      <c r="K196" s="12">
        <f>'2001-2002'!V10</f>
        <v>9</v>
      </c>
    </row>
    <row r="197" spans="1:11" x14ac:dyDescent="0.15">
      <c r="A197" s="12" t="str">
        <f t="shared" si="3"/>
        <v>2001-2002</v>
      </c>
      <c r="B197" s="12" t="str">
        <f>'2001-2002'!M11</f>
        <v>Blackburn</v>
      </c>
      <c r="C197" s="12">
        <f>'2001-2002'!N11</f>
        <v>12</v>
      </c>
      <c r="D197" s="12">
        <f>'2001-2002'!O11</f>
        <v>10</v>
      </c>
      <c r="E197" s="12">
        <f>'2001-2002'!P11</f>
        <v>16</v>
      </c>
      <c r="F197" s="12">
        <f>'2001-2002'!Q11</f>
        <v>38</v>
      </c>
      <c r="G197" s="12">
        <f>'2001-2002'!R11</f>
        <v>55</v>
      </c>
      <c r="H197" s="12">
        <f>'2001-2002'!S11</f>
        <v>51</v>
      </c>
      <c r="I197" s="12">
        <f>'2001-2002'!T11</f>
        <v>4</v>
      </c>
      <c r="J197" s="12">
        <f>'2001-2002'!U11</f>
        <v>46</v>
      </c>
      <c r="K197" s="12">
        <f>'2001-2002'!V11</f>
        <v>10</v>
      </c>
    </row>
    <row r="198" spans="1:11" x14ac:dyDescent="0.15">
      <c r="A198" s="12" t="str">
        <f t="shared" si="3"/>
        <v>2001-2002</v>
      </c>
      <c r="B198" s="12" t="str">
        <f>'2001-2002'!M12</f>
        <v>Southampton</v>
      </c>
      <c r="C198" s="12">
        <f>'2001-2002'!N12</f>
        <v>12</v>
      </c>
      <c r="D198" s="12">
        <f>'2001-2002'!O12</f>
        <v>9</v>
      </c>
      <c r="E198" s="12">
        <f>'2001-2002'!P12</f>
        <v>17</v>
      </c>
      <c r="F198" s="12">
        <f>'2001-2002'!Q12</f>
        <v>38</v>
      </c>
      <c r="G198" s="12">
        <f>'2001-2002'!R12</f>
        <v>46</v>
      </c>
      <c r="H198" s="12">
        <f>'2001-2002'!S12</f>
        <v>54</v>
      </c>
      <c r="I198" s="12">
        <f>'2001-2002'!T12</f>
        <v>-8</v>
      </c>
      <c r="J198" s="12">
        <f>'2001-2002'!U12</f>
        <v>45</v>
      </c>
      <c r="K198" s="12">
        <f>'2001-2002'!V12</f>
        <v>11</v>
      </c>
    </row>
    <row r="199" spans="1:11" x14ac:dyDescent="0.15">
      <c r="A199" s="12" t="str">
        <f t="shared" si="3"/>
        <v>2001-2002</v>
      </c>
      <c r="B199" s="12" t="str">
        <f>'2001-2002'!M13</f>
        <v>Middlesbrough</v>
      </c>
      <c r="C199" s="12">
        <f>'2001-2002'!N13</f>
        <v>12</v>
      </c>
      <c r="D199" s="12">
        <f>'2001-2002'!O13</f>
        <v>9</v>
      </c>
      <c r="E199" s="12">
        <f>'2001-2002'!P13</f>
        <v>17</v>
      </c>
      <c r="F199" s="12">
        <f>'2001-2002'!Q13</f>
        <v>38</v>
      </c>
      <c r="G199" s="12">
        <f>'2001-2002'!R13</f>
        <v>35</v>
      </c>
      <c r="H199" s="12">
        <f>'2001-2002'!S13</f>
        <v>47</v>
      </c>
      <c r="I199" s="12">
        <f>'2001-2002'!T13</f>
        <v>-12</v>
      </c>
      <c r="J199" s="12">
        <f>'2001-2002'!U13</f>
        <v>45</v>
      </c>
      <c r="K199" s="12">
        <f>'2001-2002'!V13</f>
        <v>12</v>
      </c>
    </row>
    <row r="200" spans="1:11" x14ac:dyDescent="0.15">
      <c r="A200" s="12" t="str">
        <f t="shared" si="3"/>
        <v>2001-2002</v>
      </c>
      <c r="B200" s="12" t="str">
        <f>'2001-2002'!M14</f>
        <v>Fulham</v>
      </c>
      <c r="C200" s="12">
        <f>'2001-2002'!N14</f>
        <v>10</v>
      </c>
      <c r="D200" s="12">
        <f>'2001-2002'!O14</f>
        <v>14</v>
      </c>
      <c r="E200" s="12">
        <f>'2001-2002'!P14</f>
        <v>14</v>
      </c>
      <c r="F200" s="12">
        <f>'2001-2002'!Q14</f>
        <v>38</v>
      </c>
      <c r="G200" s="12">
        <f>'2001-2002'!R14</f>
        <v>36</v>
      </c>
      <c r="H200" s="12">
        <f>'2001-2002'!S14</f>
        <v>44</v>
      </c>
      <c r="I200" s="12">
        <f>'2001-2002'!T14</f>
        <v>-8</v>
      </c>
      <c r="J200" s="12">
        <f>'2001-2002'!U14</f>
        <v>44</v>
      </c>
      <c r="K200" s="12">
        <f>'2001-2002'!V14</f>
        <v>13</v>
      </c>
    </row>
    <row r="201" spans="1:11" x14ac:dyDescent="0.15">
      <c r="A201" s="12" t="str">
        <f t="shared" si="3"/>
        <v>2001-2002</v>
      </c>
      <c r="B201" s="12" t="str">
        <f>'2001-2002'!M15</f>
        <v>Charlton</v>
      </c>
      <c r="C201" s="12">
        <f>'2001-2002'!N15</f>
        <v>10</v>
      </c>
      <c r="D201" s="12">
        <f>'2001-2002'!O15</f>
        <v>14</v>
      </c>
      <c r="E201" s="12">
        <f>'2001-2002'!P15</f>
        <v>14</v>
      </c>
      <c r="F201" s="12">
        <f>'2001-2002'!Q15</f>
        <v>38</v>
      </c>
      <c r="G201" s="12">
        <f>'2001-2002'!R15</f>
        <v>38</v>
      </c>
      <c r="H201" s="12">
        <f>'2001-2002'!S15</f>
        <v>49</v>
      </c>
      <c r="I201" s="12">
        <f>'2001-2002'!T15</f>
        <v>-11</v>
      </c>
      <c r="J201" s="12">
        <f>'2001-2002'!U15</f>
        <v>44</v>
      </c>
      <c r="K201" s="12">
        <f>'2001-2002'!V15</f>
        <v>14</v>
      </c>
    </row>
    <row r="202" spans="1:11" x14ac:dyDescent="0.15">
      <c r="A202" s="12" t="str">
        <f t="shared" si="3"/>
        <v>2001-2002</v>
      </c>
      <c r="B202" s="12" t="str">
        <f>'2001-2002'!M16</f>
        <v>Everton</v>
      </c>
      <c r="C202" s="12">
        <f>'2001-2002'!N16</f>
        <v>11</v>
      </c>
      <c r="D202" s="12">
        <f>'2001-2002'!O16</f>
        <v>10</v>
      </c>
      <c r="E202" s="12">
        <f>'2001-2002'!P16</f>
        <v>17</v>
      </c>
      <c r="F202" s="12">
        <f>'2001-2002'!Q16</f>
        <v>38</v>
      </c>
      <c r="G202" s="12">
        <f>'2001-2002'!R16</f>
        <v>45</v>
      </c>
      <c r="H202" s="12">
        <f>'2001-2002'!S16</f>
        <v>57</v>
      </c>
      <c r="I202" s="12">
        <f>'2001-2002'!T16</f>
        <v>-12</v>
      </c>
      <c r="J202" s="12">
        <f>'2001-2002'!U16</f>
        <v>43</v>
      </c>
      <c r="K202" s="12">
        <f>'2001-2002'!V16</f>
        <v>15</v>
      </c>
    </row>
    <row r="203" spans="1:11" x14ac:dyDescent="0.15">
      <c r="A203" s="12" t="str">
        <f t="shared" si="3"/>
        <v>2001-2002</v>
      </c>
      <c r="B203" s="12" t="str">
        <f>'2001-2002'!M17</f>
        <v>Bolton</v>
      </c>
      <c r="C203" s="12">
        <f>'2001-2002'!N17</f>
        <v>9</v>
      </c>
      <c r="D203" s="12">
        <f>'2001-2002'!O17</f>
        <v>13</v>
      </c>
      <c r="E203" s="12">
        <f>'2001-2002'!P17</f>
        <v>16</v>
      </c>
      <c r="F203" s="12">
        <f>'2001-2002'!Q17</f>
        <v>38</v>
      </c>
      <c r="G203" s="12">
        <f>'2001-2002'!R17</f>
        <v>44</v>
      </c>
      <c r="H203" s="12">
        <f>'2001-2002'!S17</f>
        <v>62</v>
      </c>
      <c r="I203" s="12">
        <f>'2001-2002'!T17</f>
        <v>-18</v>
      </c>
      <c r="J203" s="12">
        <f>'2001-2002'!U17</f>
        <v>40</v>
      </c>
      <c r="K203" s="12">
        <f>'2001-2002'!V17</f>
        <v>16</v>
      </c>
    </row>
    <row r="204" spans="1:11" x14ac:dyDescent="0.15">
      <c r="A204" s="12" t="str">
        <f t="shared" si="3"/>
        <v>2001-2002</v>
      </c>
      <c r="B204" s="12" t="str">
        <f>'2001-2002'!M18</f>
        <v>Sunderland</v>
      </c>
      <c r="C204" s="12">
        <f>'2001-2002'!N18</f>
        <v>10</v>
      </c>
      <c r="D204" s="12">
        <f>'2001-2002'!O18</f>
        <v>10</v>
      </c>
      <c r="E204" s="12">
        <f>'2001-2002'!P18</f>
        <v>18</v>
      </c>
      <c r="F204" s="12">
        <f>'2001-2002'!Q18</f>
        <v>38</v>
      </c>
      <c r="G204" s="12">
        <f>'2001-2002'!R18</f>
        <v>29</v>
      </c>
      <c r="H204" s="12">
        <f>'2001-2002'!S18</f>
        <v>51</v>
      </c>
      <c r="I204" s="12">
        <f>'2001-2002'!T18</f>
        <v>-22</v>
      </c>
      <c r="J204" s="12">
        <f>'2001-2002'!U18</f>
        <v>40</v>
      </c>
      <c r="K204" s="12">
        <f>'2001-2002'!V18</f>
        <v>17</v>
      </c>
    </row>
    <row r="205" spans="1:11" x14ac:dyDescent="0.15">
      <c r="A205" s="12" t="str">
        <f t="shared" si="3"/>
        <v>2001-2002</v>
      </c>
      <c r="B205" s="12" t="str">
        <f>'2001-2002'!M19</f>
        <v>Ipswich</v>
      </c>
      <c r="C205" s="12">
        <f>'2001-2002'!N19</f>
        <v>9</v>
      </c>
      <c r="D205" s="12">
        <f>'2001-2002'!O19</f>
        <v>9</v>
      </c>
      <c r="E205" s="12">
        <f>'2001-2002'!P19</f>
        <v>20</v>
      </c>
      <c r="F205" s="12">
        <f>'2001-2002'!Q19</f>
        <v>38</v>
      </c>
      <c r="G205" s="12">
        <f>'2001-2002'!R19</f>
        <v>41</v>
      </c>
      <c r="H205" s="12">
        <f>'2001-2002'!S19</f>
        <v>64</v>
      </c>
      <c r="I205" s="12">
        <f>'2001-2002'!T19</f>
        <v>-23</v>
      </c>
      <c r="J205" s="12">
        <f>'2001-2002'!U19</f>
        <v>36</v>
      </c>
      <c r="K205" s="12">
        <f>'2001-2002'!V19</f>
        <v>18</v>
      </c>
    </row>
    <row r="206" spans="1:11" x14ac:dyDescent="0.15">
      <c r="A206" s="12" t="str">
        <f t="shared" si="3"/>
        <v>2001-2002</v>
      </c>
      <c r="B206" s="12" t="str">
        <f>'2001-2002'!M20</f>
        <v>Derby</v>
      </c>
      <c r="C206" s="12">
        <f>'2001-2002'!N20</f>
        <v>8</v>
      </c>
      <c r="D206" s="12">
        <f>'2001-2002'!O20</f>
        <v>6</v>
      </c>
      <c r="E206" s="12">
        <f>'2001-2002'!P20</f>
        <v>24</v>
      </c>
      <c r="F206" s="12">
        <f>'2001-2002'!Q20</f>
        <v>38</v>
      </c>
      <c r="G206" s="12">
        <f>'2001-2002'!R20</f>
        <v>33</v>
      </c>
      <c r="H206" s="12">
        <f>'2001-2002'!S20</f>
        <v>63</v>
      </c>
      <c r="I206" s="12">
        <f>'2001-2002'!T20</f>
        <v>-30</v>
      </c>
      <c r="J206" s="12">
        <f>'2001-2002'!U20</f>
        <v>30</v>
      </c>
      <c r="K206" s="12">
        <f>'2001-2002'!V20</f>
        <v>19</v>
      </c>
    </row>
    <row r="207" spans="1:11" x14ac:dyDescent="0.15">
      <c r="A207" s="12" t="str">
        <f t="shared" si="3"/>
        <v>2001-2002</v>
      </c>
      <c r="B207" s="12" t="str">
        <f>'2001-2002'!M21</f>
        <v>Leicester</v>
      </c>
      <c r="C207" s="12">
        <f>'2001-2002'!N21</f>
        <v>5</v>
      </c>
      <c r="D207" s="12">
        <f>'2001-2002'!O21</f>
        <v>13</v>
      </c>
      <c r="E207" s="12">
        <f>'2001-2002'!P21</f>
        <v>20</v>
      </c>
      <c r="F207" s="12">
        <f>'2001-2002'!Q21</f>
        <v>38</v>
      </c>
      <c r="G207" s="12">
        <f>'2001-2002'!R21</f>
        <v>30</v>
      </c>
      <c r="H207" s="12">
        <f>'2001-2002'!S21</f>
        <v>64</v>
      </c>
      <c r="I207" s="12">
        <f>'2001-2002'!T21</f>
        <v>-34</v>
      </c>
      <c r="J207" s="12">
        <f>'2001-2002'!U21</f>
        <v>28</v>
      </c>
      <c r="K207" s="12">
        <f>'2001-2002'!V21</f>
        <v>20</v>
      </c>
    </row>
    <row r="208" spans="1:11" x14ac:dyDescent="0.15">
      <c r="A208" s="12" t="str">
        <f>(LEFT(A207,4)+1)&amp;"-"&amp;(RIGHT(A207,4)+1)</f>
        <v>2002-2003</v>
      </c>
      <c r="B208" s="12" t="str">
        <f>'2002-2003'!M2</f>
        <v>Blackburn</v>
      </c>
      <c r="C208" s="12">
        <f>'2002-2003'!N2</f>
        <v>16</v>
      </c>
      <c r="D208" s="12">
        <f>'2002-2003'!O2</f>
        <v>12</v>
      </c>
      <c r="E208" s="12">
        <f>'2002-2003'!P2</f>
        <v>10</v>
      </c>
      <c r="F208" s="12">
        <f>'2002-2003'!Q2</f>
        <v>38</v>
      </c>
      <c r="G208" s="12">
        <f>'2002-2003'!R2</f>
        <v>52</v>
      </c>
      <c r="H208" s="12">
        <f>'2002-2003'!S2</f>
        <v>43</v>
      </c>
      <c r="I208" s="12">
        <f>'2002-2003'!T2</f>
        <v>9</v>
      </c>
      <c r="J208" s="12">
        <f>'2002-2003'!U2</f>
        <v>60</v>
      </c>
      <c r="K208" s="12">
        <f>'2002-2003'!V2</f>
        <v>6</v>
      </c>
    </row>
    <row r="209" spans="1:11" x14ac:dyDescent="0.15">
      <c r="A209" s="12" t="str">
        <f>A208</f>
        <v>2002-2003</v>
      </c>
      <c r="B209" s="12" t="str">
        <f>'2002-2003'!M3</f>
        <v>Charlton</v>
      </c>
      <c r="C209" s="12">
        <f>'2002-2003'!N3</f>
        <v>14</v>
      </c>
      <c r="D209" s="12">
        <f>'2002-2003'!O3</f>
        <v>7</v>
      </c>
      <c r="E209" s="12">
        <f>'2002-2003'!P3</f>
        <v>17</v>
      </c>
      <c r="F209" s="12">
        <f>'2002-2003'!Q3</f>
        <v>38</v>
      </c>
      <c r="G209" s="12">
        <f>'2002-2003'!R3</f>
        <v>45</v>
      </c>
      <c r="H209" s="12">
        <f>'2002-2003'!S3</f>
        <v>56</v>
      </c>
      <c r="I209" s="12">
        <f>'2002-2003'!T3</f>
        <v>-11</v>
      </c>
      <c r="J209" s="12">
        <f>'2002-2003'!U3</f>
        <v>49</v>
      </c>
      <c r="K209" s="12">
        <f>'2002-2003'!V3</f>
        <v>11</v>
      </c>
    </row>
    <row r="210" spans="1:11" x14ac:dyDescent="0.15">
      <c r="A210" s="12" t="str">
        <f t="shared" ref="A210:A227" si="4">A209</f>
        <v>2002-2003</v>
      </c>
      <c r="B210" s="12" t="str">
        <f>'2002-2003'!M4</f>
        <v>Everton</v>
      </c>
      <c r="C210" s="12">
        <f>'2002-2003'!N4</f>
        <v>17</v>
      </c>
      <c r="D210" s="12">
        <f>'2002-2003'!O4</f>
        <v>8</v>
      </c>
      <c r="E210" s="12">
        <f>'2002-2003'!P4</f>
        <v>13</v>
      </c>
      <c r="F210" s="12">
        <f>'2002-2003'!Q4</f>
        <v>38</v>
      </c>
      <c r="G210" s="12">
        <f>'2002-2003'!R4</f>
        <v>48</v>
      </c>
      <c r="H210" s="12">
        <f>'2002-2003'!S4</f>
        <v>49</v>
      </c>
      <c r="I210" s="12">
        <f>'2002-2003'!T4</f>
        <v>-1</v>
      </c>
      <c r="J210" s="12">
        <f>'2002-2003'!U4</f>
        <v>59</v>
      </c>
      <c r="K210" s="12">
        <f>'2002-2003'!V4</f>
        <v>7</v>
      </c>
    </row>
    <row r="211" spans="1:11" x14ac:dyDescent="0.15">
      <c r="A211" s="12" t="str">
        <f t="shared" si="4"/>
        <v>2002-2003</v>
      </c>
      <c r="B211" s="12" t="str">
        <f>'2002-2003'!M5</f>
        <v>Fulham</v>
      </c>
      <c r="C211" s="12">
        <f>'2002-2003'!N5</f>
        <v>13</v>
      </c>
      <c r="D211" s="12">
        <f>'2002-2003'!O5</f>
        <v>9</v>
      </c>
      <c r="E211" s="12">
        <f>'2002-2003'!P5</f>
        <v>16</v>
      </c>
      <c r="F211" s="12">
        <f>'2002-2003'!Q5</f>
        <v>38</v>
      </c>
      <c r="G211" s="12">
        <f>'2002-2003'!R5</f>
        <v>41</v>
      </c>
      <c r="H211" s="12">
        <f>'2002-2003'!S5</f>
        <v>50</v>
      </c>
      <c r="I211" s="12">
        <f>'2002-2003'!T5</f>
        <v>-9</v>
      </c>
      <c r="J211" s="12">
        <f>'2002-2003'!U5</f>
        <v>48</v>
      </c>
      <c r="K211" s="12">
        <f>'2002-2003'!V5</f>
        <v>13</v>
      </c>
    </row>
    <row r="212" spans="1:11" x14ac:dyDescent="0.15">
      <c r="A212" s="12" t="str">
        <f t="shared" si="4"/>
        <v>2002-2003</v>
      </c>
      <c r="B212" s="12" t="str">
        <f>'2002-2003'!M6</f>
        <v>Leeds</v>
      </c>
      <c r="C212" s="12">
        <f>'2002-2003'!N6</f>
        <v>14</v>
      </c>
      <c r="D212" s="12">
        <f>'2002-2003'!O6</f>
        <v>5</v>
      </c>
      <c r="E212" s="12">
        <f>'2002-2003'!P6</f>
        <v>19</v>
      </c>
      <c r="F212" s="12">
        <f>'2002-2003'!Q6</f>
        <v>38</v>
      </c>
      <c r="G212" s="12">
        <f>'2002-2003'!R6</f>
        <v>58</v>
      </c>
      <c r="H212" s="12">
        <f>'2002-2003'!S6</f>
        <v>57</v>
      </c>
      <c r="I212" s="12">
        <f>'2002-2003'!T6</f>
        <v>1</v>
      </c>
      <c r="J212" s="12">
        <f>'2002-2003'!U6</f>
        <v>47</v>
      </c>
      <c r="K212" s="12">
        <f>'2002-2003'!V6</f>
        <v>15</v>
      </c>
    </row>
    <row r="213" spans="1:11" x14ac:dyDescent="0.15">
      <c r="A213" s="12" t="str">
        <f t="shared" si="4"/>
        <v>2002-2003</v>
      </c>
      <c r="B213" s="12" t="str">
        <f>'2002-2003'!M7</f>
        <v>Manchester United</v>
      </c>
      <c r="C213" s="12">
        <f>'2002-2003'!N7</f>
        <v>25</v>
      </c>
      <c r="D213" s="12">
        <f>'2002-2003'!O7</f>
        <v>8</v>
      </c>
      <c r="E213" s="12">
        <f>'2002-2003'!P7</f>
        <v>5</v>
      </c>
      <c r="F213" s="12">
        <f>'2002-2003'!Q7</f>
        <v>38</v>
      </c>
      <c r="G213" s="12">
        <f>'2002-2003'!R7</f>
        <v>74</v>
      </c>
      <c r="H213" s="12">
        <f>'2002-2003'!S7</f>
        <v>34</v>
      </c>
      <c r="I213" s="12">
        <f>'2002-2003'!T7</f>
        <v>40</v>
      </c>
      <c r="J213" s="12">
        <f>'2002-2003'!U7</f>
        <v>83</v>
      </c>
      <c r="K213" s="12">
        <f>'2002-2003'!V7</f>
        <v>1</v>
      </c>
    </row>
    <row r="214" spans="1:11" x14ac:dyDescent="0.15">
      <c r="A214" s="12" t="str">
        <f t="shared" si="4"/>
        <v>2002-2003</v>
      </c>
      <c r="B214" s="12" t="str">
        <f>'2002-2003'!M8</f>
        <v>Southampton</v>
      </c>
      <c r="C214" s="12">
        <f>'2002-2003'!N8</f>
        <v>13</v>
      </c>
      <c r="D214" s="12">
        <f>'2002-2003'!O8</f>
        <v>13</v>
      </c>
      <c r="E214" s="12">
        <f>'2002-2003'!P8</f>
        <v>12</v>
      </c>
      <c r="F214" s="12">
        <f>'2002-2003'!Q8</f>
        <v>38</v>
      </c>
      <c r="G214" s="12">
        <f>'2002-2003'!R8</f>
        <v>43</v>
      </c>
      <c r="H214" s="12">
        <f>'2002-2003'!S8</f>
        <v>46</v>
      </c>
      <c r="I214" s="12">
        <f>'2002-2003'!T8</f>
        <v>-3</v>
      </c>
      <c r="J214" s="12">
        <f>'2002-2003'!U8</f>
        <v>52</v>
      </c>
      <c r="K214" s="12">
        <f>'2002-2003'!V8</f>
        <v>8</v>
      </c>
    </row>
    <row r="215" spans="1:11" x14ac:dyDescent="0.15">
      <c r="A215" s="12" t="str">
        <f t="shared" si="4"/>
        <v>2002-2003</v>
      </c>
      <c r="B215" s="12" t="str">
        <f>'2002-2003'!M9</f>
        <v>Arsenal</v>
      </c>
      <c r="C215" s="12">
        <f>'2002-2003'!N9</f>
        <v>23</v>
      </c>
      <c r="D215" s="12">
        <f>'2002-2003'!O9</f>
        <v>9</v>
      </c>
      <c r="E215" s="12">
        <f>'2002-2003'!P9</f>
        <v>6</v>
      </c>
      <c r="F215" s="12">
        <f>'2002-2003'!Q9</f>
        <v>38</v>
      </c>
      <c r="G215" s="12">
        <f>'2002-2003'!R9</f>
        <v>85</v>
      </c>
      <c r="H215" s="12">
        <f>'2002-2003'!S9</f>
        <v>42</v>
      </c>
      <c r="I215" s="12">
        <f>'2002-2003'!T9</f>
        <v>43</v>
      </c>
      <c r="J215" s="12">
        <f>'2002-2003'!U9</f>
        <v>78</v>
      </c>
      <c r="K215" s="12">
        <f>'2002-2003'!V9</f>
        <v>2</v>
      </c>
    </row>
    <row r="216" spans="1:11" x14ac:dyDescent="0.15">
      <c r="A216" s="12" t="str">
        <f t="shared" si="4"/>
        <v>2002-2003</v>
      </c>
      <c r="B216" s="12" t="str">
        <f>'2002-2003'!M10</f>
        <v>Aston Villa</v>
      </c>
      <c r="C216" s="12">
        <f>'2002-2003'!N10</f>
        <v>12</v>
      </c>
      <c r="D216" s="12">
        <f>'2002-2003'!O10</f>
        <v>9</v>
      </c>
      <c r="E216" s="12">
        <f>'2002-2003'!P10</f>
        <v>17</v>
      </c>
      <c r="F216" s="12">
        <f>'2002-2003'!Q10</f>
        <v>38</v>
      </c>
      <c r="G216" s="12">
        <f>'2002-2003'!R10</f>
        <v>42</v>
      </c>
      <c r="H216" s="12">
        <f>'2002-2003'!S10</f>
        <v>47</v>
      </c>
      <c r="I216" s="12">
        <f>'2002-2003'!T10</f>
        <v>-5</v>
      </c>
      <c r="J216" s="12">
        <f>'2002-2003'!U10</f>
        <v>45</v>
      </c>
      <c r="K216" s="12">
        <f>'2002-2003'!V10</f>
        <v>16</v>
      </c>
    </row>
    <row r="217" spans="1:11" x14ac:dyDescent="0.15">
      <c r="A217" s="12" t="str">
        <f t="shared" si="4"/>
        <v>2002-2003</v>
      </c>
      <c r="B217" s="12" t="str">
        <f>'2002-2003'!M11</f>
        <v>Newcastle</v>
      </c>
      <c r="C217" s="12">
        <f>'2002-2003'!N11</f>
        <v>21</v>
      </c>
      <c r="D217" s="12">
        <f>'2002-2003'!O11</f>
        <v>6</v>
      </c>
      <c r="E217" s="12">
        <f>'2002-2003'!P11</f>
        <v>11</v>
      </c>
      <c r="F217" s="12">
        <f>'2002-2003'!Q11</f>
        <v>38</v>
      </c>
      <c r="G217" s="12">
        <f>'2002-2003'!R11</f>
        <v>63</v>
      </c>
      <c r="H217" s="12">
        <f>'2002-2003'!S11</f>
        <v>48</v>
      </c>
      <c r="I217" s="12">
        <f>'2002-2003'!T11</f>
        <v>15</v>
      </c>
      <c r="J217" s="12">
        <f>'2002-2003'!U11</f>
        <v>69</v>
      </c>
      <c r="K217" s="12">
        <f>'2002-2003'!V11</f>
        <v>3</v>
      </c>
    </row>
    <row r="218" spans="1:11" x14ac:dyDescent="0.15">
      <c r="A218" s="12" t="str">
        <f t="shared" si="4"/>
        <v>2002-2003</v>
      </c>
      <c r="B218" s="12" t="str">
        <f>'2002-2003'!M12</f>
        <v>Chelsea</v>
      </c>
      <c r="C218" s="12">
        <f>'2002-2003'!N12</f>
        <v>19</v>
      </c>
      <c r="D218" s="12">
        <f>'2002-2003'!O12</f>
        <v>10</v>
      </c>
      <c r="E218" s="12">
        <f>'2002-2003'!P12</f>
        <v>9</v>
      </c>
      <c r="F218" s="12">
        <f>'2002-2003'!Q12</f>
        <v>38</v>
      </c>
      <c r="G218" s="12">
        <f>'2002-2003'!R12</f>
        <v>68</v>
      </c>
      <c r="H218" s="12">
        <f>'2002-2003'!S12</f>
        <v>38</v>
      </c>
      <c r="I218" s="12">
        <f>'2002-2003'!T12</f>
        <v>30</v>
      </c>
      <c r="J218" s="12">
        <f>'2002-2003'!U12</f>
        <v>67</v>
      </c>
      <c r="K218" s="12">
        <f>'2002-2003'!V12</f>
        <v>4</v>
      </c>
    </row>
    <row r="219" spans="1:11" x14ac:dyDescent="0.15">
      <c r="A219" s="12" t="str">
        <f t="shared" si="4"/>
        <v>2002-2003</v>
      </c>
      <c r="B219" s="12" t="str">
        <f>'2002-2003'!M13</f>
        <v>Birmingham</v>
      </c>
      <c r="C219" s="12">
        <f>'2002-2003'!N13</f>
        <v>13</v>
      </c>
      <c r="D219" s="12">
        <f>'2002-2003'!O13</f>
        <v>9</v>
      </c>
      <c r="E219" s="12">
        <f>'2002-2003'!P13</f>
        <v>16</v>
      </c>
      <c r="F219" s="12">
        <f>'2002-2003'!Q13</f>
        <v>38</v>
      </c>
      <c r="G219" s="12">
        <f>'2002-2003'!R13</f>
        <v>41</v>
      </c>
      <c r="H219" s="12">
        <f>'2002-2003'!S13</f>
        <v>49</v>
      </c>
      <c r="I219" s="12">
        <f>'2002-2003'!T13</f>
        <v>-8</v>
      </c>
      <c r="J219" s="12">
        <f>'2002-2003'!U13</f>
        <v>48</v>
      </c>
      <c r="K219" s="12">
        <f>'2002-2003'!V13</f>
        <v>13</v>
      </c>
    </row>
    <row r="220" spans="1:11" x14ac:dyDescent="0.15">
      <c r="A220" s="12" t="str">
        <f t="shared" si="4"/>
        <v>2002-2003</v>
      </c>
      <c r="B220" s="12" t="str">
        <f>'2002-2003'!M14</f>
        <v>Bolton</v>
      </c>
      <c r="C220" s="12">
        <f>'2002-2003'!N14</f>
        <v>10</v>
      </c>
      <c r="D220" s="12">
        <f>'2002-2003'!O14</f>
        <v>14</v>
      </c>
      <c r="E220" s="12">
        <f>'2002-2003'!P14</f>
        <v>14</v>
      </c>
      <c r="F220" s="12">
        <f>'2002-2003'!Q14</f>
        <v>38</v>
      </c>
      <c r="G220" s="12">
        <f>'2002-2003'!R14</f>
        <v>41</v>
      </c>
      <c r="H220" s="12">
        <f>'2002-2003'!S14</f>
        <v>51</v>
      </c>
      <c r="I220" s="12">
        <f>'2002-2003'!T14</f>
        <v>-10</v>
      </c>
      <c r="J220" s="12">
        <f>'2002-2003'!U14</f>
        <v>44</v>
      </c>
      <c r="K220" s="12">
        <f>'2002-2003'!V14</f>
        <v>17</v>
      </c>
    </row>
    <row r="221" spans="1:11" x14ac:dyDescent="0.15">
      <c r="A221" s="12" t="str">
        <f t="shared" si="4"/>
        <v>2002-2003</v>
      </c>
      <c r="B221" s="12" t="str">
        <f>'2002-2003'!M15</f>
        <v>Liverpool</v>
      </c>
      <c r="C221" s="12">
        <f>'2002-2003'!N15</f>
        <v>18</v>
      </c>
      <c r="D221" s="12">
        <f>'2002-2003'!O15</f>
        <v>10</v>
      </c>
      <c r="E221" s="12">
        <f>'2002-2003'!P15</f>
        <v>10</v>
      </c>
      <c r="F221" s="12">
        <f>'2002-2003'!Q15</f>
        <v>38</v>
      </c>
      <c r="G221" s="12">
        <f>'2002-2003'!R15</f>
        <v>61</v>
      </c>
      <c r="H221" s="12">
        <f>'2002-2003'!S15</f>
        <v>41</v>
      </c>
      <c r="I221" s="12">
        <f>'2002-2003'!T15</f>
        <v>20</v>
      </c>
      <c r="J221" s="12">
        <f>'2002-2003'!U15</f>
        <v>64</v>
      </c>
      <c r="K221" s="12">
        <f>'2002-2003'!V15</f>
        <v>5</v>
      </c>
    </row>
    <row r="222" spans="1:11" x14ac:dyDescent="0.15">
      <c r="A222" s="12" t="str">
        <f t="shared" si="4"/>
        <v>2002-2003</v>
      </c>
      <c r="B222" s="12" t="str">
        <f>'2002-2003'!M16</f>
        <v>Manchester City</v>
      </c>
      <c r="C222" s="12">
        <f>'2002-2003'!N16</f>
        <v>15</v>
      </c>
      <c r="D222" s="12">
        <f>'2002-2003'!O16</f>
        <v>6</v>
      </c>
      <c r="E222" s="12">
        <f>'2002-2003'!P16</f>
        <v>17</v>
      </c>
      <c r="F222" s="12">
        <f>'2002-2003'!Q16</f>
        <v>38</v>
      </c>
      <c r="G222" s="12">
        <f>'2002-2003'!R16</f>
        <v>47</v>
      </c>
      <c r="H222" s="12">
        <f>'2002-2003'!S16</f>
        <v>54</v>
      </c>
      <c r="I222" s="12">
        <f>'2002-2003'!T16</f>
        <v>-7</v>
      </c>
      <c r="J222" s="12">
        <f>'2002-2003'!U16</f>
        <v>51</v>
      </c>
      <c r="K222" s="12">
        <f>'2002-2003'!V16</f>
        <v>9</v>
      </c>
    </row>
    <row r="223" spans="1:11" x14ac:dyDescent="0.15">
      <c r="A223" s="12" t="str">
        <f t="shared" si="4"/>
        <v>2002-2003</v>
      </c>
      <c r="B223" s="12" t="str">
        <f>'2002-2003'!M17</f>
        <v>Middlesbrough</v>
      </c>
      <c r="C223" s="12">
        <f>'2002-2003'!N17</f>
        <v>13</v>
      </c>
      <c r="D223" s="12">
        <f>'2002-2003'!O17</f>
        <v>10</v>
      </c>
      <c r="E223" s="12">
        <f>'2002-2003'!P17</f>
        <v>15</v>
      </c>
      <c r="F223" s="12">
        <f>'2002-2003'!Q17</f>
        <v>38</v>
      </c>
      <c r="G223" s="12">
        <f>'2002-2003'!R17</f>
        <v>48</v>
      </c>
      <c r="H223" s="12">
        <f>'2002-2003'!S17</f>
        <v>44</v>
      </c>
      <c r="I223" s="12">
        <f>'2002-2003'!T17</f>
        <v>4</v>
      </c>
      <c r="J223" s="12">
        <f>'2002-2003'!U17</f>
        <v>49</v>
      </c>
      <c r="K223" s="12">
        <f>'2002-2003'!V17</f>
        <v>11</v>
      </c>
    </row>
    <row r="224" spans="1:11" x14ac:dyDescent="0.15">
      <c r="A224" s="12" t="str">
        <f t="shared" si="4"/>
        <v>2002-2003</v>
      </c>
      <c r="B224" s="12" t="str">
        <f>'2002-2003'!M18</f>
        <v>Sunderland</v>
      </c>
      <c r="C224" s="12">
        <f>'2002-2003'!N18</f>
        <v>4</v>
      </c>
      <c r="D224" s="12">
        <f>'2002-2003'!O18</f>
        <v>7</v>
      </c>
      <c r="E224" s="12">
        <f>'2002-2003'!P18</f>
        <v>27</v>
      </c>
      <c r="F224" s="12">
        <f>'2002-2003'!Q18</f>
        <v>38</v>
      </c>
      <c r="G224" s="12">
        <f>'2002-2003'!R18</f>
        <v>21</v>
      </c>
      <c r="H224" s="12">
        <f>'2002-2003'!S18</f>
        <v>65</v>
      </c>
      <c r="I224" s="12">
        <f>'2002-2003'!T18</f>
        <v>-44</v>
      </c>
      <c r="J224" s="12">
        <f>'2002-2003'!U18</f>
        <v>19</v>
      </c>
      <c r="K224" s="12">
        <f>'2002-2003'!V18</f>
        <v>20</v>
      </c>
    </row>
    <row r="225" spans="1:11" x14ac:dyDescent="0.15">
      <c r="A225" s="12" t="str">
        <f t="shared" si="4"/>
        <v>2002-2003</v>
      </c>
      <c r="B225" s="12" t="str">
        <f>'2002-2003'!M19</f>
        <v>Tottenham</v>
      </c>
      <c r="C225" s="12">
        <f>'2002-2003'!N19</f>
        <v>14</v>
      </c>
      <c r="D225" s="12">
        <f>'2002-2003'!O19</f>
        <v>8</v>
      </c>
      <c r="E225" s="12">
        <f>'2002-2003'!P19</f>
        <v>16</v>
      </c>
      <c r="F225" s="12">
        <f>'2002-2003'!Q19</f>
        <v>38</v>
      </c>
      <c r="G225" s="12">
        <f>'2002-2003'!R19</f>
        <v>51</v>
      </c>
      <c r="H225" s="12">
        <f>'2002-2003'!S19</f>
        <v>62</v>
      </c>
      <c r="I225" s="12">
        <f>'2002-2003'!T19</f>
        <v>-11</v>
      </c>
      <c r="J225" s="12">
        <f>'2002-2003'!U19</f>
        <v>50</v>
      </c>
      <c r="K225" s="12">
        <f>'2002-2003'!V19</f>
        <v>10</v>
      </c>
    </row>
    <row r="226" spans="1:11" x14ac:dyDescent="0.15">
      <c r="A226" s="12" t="str">
        <f t="shared" si="4"/>
        <v>2002-2003</v>
      </c>
      <c r="B226" s="12" t="str">
        <f>'2002-2003'!M20</f>
        <v>West Brom</v>
      </c>
      <c r="C226" s="12">
        <f>'2002-2003'!N20</f>
        <v>6</v>
      </c>
      <c r="D226" s="12">
        <f>'2002-2003'!O20</f>
        <v>8</v>
      </c>
      <c r="E226" s="12">
        <f>'2002-2003'!P20</f>
        <v>24</v>
      </c>
      <c r="F226" s="12">
        <f>'2002-2003'!Q20</f>
        <v>38</v>
      </c>
      <c r="G226" s="12">
        <f>'2002-2003'!R20</f>
        <v>29</v>
      </c>
      <c r="H226" s="12">
        <f>'2002-2003'!S20</f>
        <v>65</v>
      </c>
      <c r="I226" s="12">
        <f>'2002-2003'!T20</f>
        <v>-36</v>
      </c>
      <c r="J226" s="12">
        <f>'2002-2003'!U20</f>
        <v>26</v>
      </c>
      <c r="K226" s="12">
        <f>'2002-2003'!V20</f>
        <v>19</v>
      </c>
    </row>
    <row r="227" spans="1:11" x14ac:dyDescent="0.15">
      <c r="A227" s="12" t="str">
        <f t="shared" si="4"/>
        <v>2002-2003</v>
      </c>
      <c r="B227" s="12" t="str">
        <f>'2002-2003'!M21</f>
        <v>West Ham</v>
      </c>
      <c r="C227" s="12">
        <f>'2002-2003'!N21</f>
        <v>10</v>
      </c>
      <c r="D227" s="12">
        <f>'2002-2003'!O21</f>
        <v>12</v>
      </c>
      <c r="E227" s="12">
        <f>'2002-2003'!P21</f>
        <v>16</v>
      </c>
      <c r="F227" s="12">
        <f>'2002-2003'!Q21</f>
        <v>38</v>
      </c>
      <c r="G227" s="12">
        <f>'2002-2003'!R21</f>
        <v>42</v>
      </c>
      <c r="H227" s="12">
        <f>'2002-2003'!S21</f>
        <v>59</v>
      </c>
      <c r="I227" s="12">
        <f>'2002-2003'!T21</f>
        <v>-17</v>
      </c>
      <c r="J227" s="12">
        <f>'2002-2003'!U21</f>
        <v>42</v>
      </c>
      <c r="K227" s="12">
        <f>'2002-2003'!V21</f>
        <v>18</v>
      </c>
    </row>
    <row r="228" spans="1:11" x14ac:dyDescent="0.15">
      <c r="A228" s="12" t="str">
        <f>(LEFT(A227,4)+1)&amp;"-"&amp;(RIGHT(A227,4)+1)</f>
        <v>2003-2004</v>
      </c>
      <c r="B228" s="12" t="str">
        <f>'2003-2004'!M2</f>
        <v>Arsenal</v>
      </c>
      <c r="C228" s="12">
        <f>'2003-2004'!N2</f>
        <v>26</v>
      </c>
      <c r="D228" s="12">
        <f>'2003-2004'!O2</f>
        <v>12</v>
      </c>
      <c r="E228" s="12">
        <f>'2003-2004'!P2</f>
        <v>0</v>
      </c>
      <c r="F228" s="12">
        <f>'2003-2004'!Q2</f>
        <v>38</v>
      </c>
      <c r="G228" s="12">
        <f>'2003-2004'!R2</f>
        <v>73</v>
      </c>
      <c r="H228" s="12">
        <f>'2003-2004'!S2</f>
        <v>26</v>
      </c>
      <c r="I228" s="12">
        <f>'2003-2004'!T2</f>
        <v>47</v>
      </c>
      <c r="J228" s="12">
        <f>'2003-2004'!U2</f>
        <v>90</v>
      </c>
      <c r="K228" s="12">
        <f>'2003-2004'!V2</f>
        <v>1</v>
      </c>
    </row>
    <row r="229" spans="1:11" x14ac:dyDescent="0.15">
      <c r="A229" s="12" t="str">
        <f>A228</f>
        <v>2003-2004</v>
      </c>
      <c r="B229" s="12" t="str">
        <f>'2003-2004'!M3</f>
        <v>Chelsea</v>
      </c>
      <c r="C229" s="12">
        <f>'2003-2004'!N3</f>
        <v>24</v>
      </c>
      <c r="D229" s="12">
        <f>'2003-2004'!O3</f>
        <v>7</v>
      </c>
      <c r="E229" s="12">
        <f>'2003-2004'!P3</f>
        <v>7</v>
      </c>
      <c r="F229" s="12">
        <f>'2003-2004'!Q3</f>
        <v>38</v>
      </c>
      <c r="G229" s="12">
        <f>'2003-2004'!R3</f>
        <v>67</v>
      </c>
      <c r="H229" s="12">
        <f>'2003-2004'!S3</f>
        <v>30</v>
      </c>
      <c r="I229" s="12">
        <f>'2003-2004'!T3</f>
        <v>37</v>
      </c>
      <c r="J229" s="12">
        <f>'2003-2004'!U3</f>
        <v>79</v>
      </c>
      <c r="K229" s="12">
        <f>'2003-2004'!V3</f>
        <v>2</v>
      </c>
    </row>
    <row r="230" spans="1:11" x14ac:dyDescent="0.15">
      <c r="A230" s="12" t="str">
        <f t="shared" ref="A230:A247" si="5">A229</f>
        <v>2003-2004</v>
      </c>
      <c r="B230" s="12" t="str">
        <f>'2003-2004'!M4</f>
        <v>Manchester United</v>
      </c>
      <c r="C230" s="12">
        <f>'2003-2004'!N4</f>
        <v>23</v>
      </c>
      <c r="D230" s="12">
        <f>'2003-2004'!O4</f>
        <v>6</v>
      </c>
      <c r="E230" s="12">
        <f>'2003-2004'!P4</f>
        <v>9</v>
      </c>
      <c r="F230" s="12">
        <f>'2003-2004'!Q4</f>
        <v>38</v>
      </c>
      <c r="G230" s="12">
        <f>'2003-2004'!R4</f>
        <v>64</v>
      </c>
      <c r="H230" s="12">
        <f>'2003-2004'!S4</f>
        <v>35</v>
      </c>
      <c r="I230" s="12">
        <f>'2003-2004'!T4</f>
        <v>29</v>
      </c>
      <c r="J230" s="12">
        <f>'2003-2004'!U4</f>
        <v>75</v>
      </c>
      <c r="K230" s="12">
        <f>'2003-2004'!V4</f>
        <v>3</v>
      </c>
    </row>
    <row r="231" spans="1:11" x14ac:dyDescent="0.15">
      <c r="A231" s="12" t="str">
        <f t="shared" si="5"/>
        <v>2003-2004</v>
      </c>
      <c r="B231" s="12" t="str">
        <f>'2003-2004'!M5</f>
        <v>Liverpool</v>
      </c>
      <c r="C231" s="12">
        <f>'2003-2004'!N5</f>
        <v>16</v>
      </c>
      <c r="D231" s="12">
        <f>'2003-2004'!O5</f>
        <v>12</v>
      </c>
      <c r="E231" s="12">
        <f>'2003-2004'!P5</f>
        <v>10</v>
      </c>
      <c r="F231" s="12">
        <f>'2003-2004'!Q5</f>
        <v>38</v>
      </c>
      <c r="G231" s="12">
        <f>'2003-2004'!R5</f>
        <v>55</v>
      </c>
      <c r="H231" s="12">
        <f>'2003-2004'!S5</f>
        <v>37</v>
      </c>
      <c r="I231" s="12">
        <f>'2003-2004'!T5</f>
        <v>18</v>
      </c>
      <c r="J231" s="12">
        <f>'2003-2004'!U5</f>
        <v>60</v>
      </c>
      <c r="K231" s="12">
        <f>'2003-2004'!V5</f>
        <v>4</v>
      </c>
    </row>
    <row r="232" spans="1:11" x14ac:dyDescent="0.15">
      <c r="A232" s="12" t="str">
        <f t="shared" si="5"/>
        <v>2003-2004</v>
      </c>
      <c r="B232" s="12" t="str">
        <f>'2003-2004'!M6</f>
        <v>Newcastle</v>
      </c>
      <c r="C232" s="12">
        <f>'2003-2004'!N6</f>
        <v>13</v>
      </c>
      <c r="D232" s="12">
        <f>'2003-2004'!O6</f>
        <v>17</v>
      </c>
      <c r="E232" s="12">
        <f>'2003-2004'!P6</f>
        <v>8</v>
      </c>
      <c r="F232" s="12">
        <f>'2003-2004'!Q6</f>
        <v>38</v>
      </c>
      <c r="G232" s="12">
        <f>'2003-2004'!R6</f>
        <v>52</v>
      </c>
      <c r="H232" s="12">
        <f>'2003-2004'!S6</f>
        <v>40</v>
      </c>
      <c r="I232" s="12">
        <f>'2003-2004'!T6</f>
        <v>12</v>
      </c>
      <c r="J232" s="12">
        <f>'2003-2004'!U6</f>
        <v>56</v>
      </c>
      <c r="K232" s="12">
        <f>'2003-2004'!V6</f>
        <v>5</v>
      </c>
    </row>
    <row r="233" spans="1:11" x14ac:dyDescent="0.15">
      <c r="A233" s="12" t="str">
        <f t="shared" si="5"/>
        <v>2003-2004</v>
      </c>
      <c r="B233" s="12" t="str">
        <f>'2003-2004'!M7</f>
        <v>Aston Villa</v>
      </c>
      <c r="C233" s="12">
        <f>'2003-2004'!N7</f>
        <v>15</v>
      </c>
      <c r="D233" s="12">
        <f>'2003-2004'!O7</f>
        <v>11</v>
      </c>
      <c r="E233" s="12">
        <f>'2003-2004'!P7</f>
        <v>12</v>
      </c>
      <c r="F233" s="12">
        <f>'2003-2004'!Q7</f>
        <v>38</v>
      </c>
      <c r="G233" s="12">
        <f>'2003-2004'!R7</f>
        <v>48</v>
      </c>
      <c r="H233" s="12">
        <f>'2003-2004'!S7</f>
        <v>44</v>
      </c>
      <c r="I233" s="12">
        <f>'2003-2004'!T7</f>
        <v>4</v>
      </c>
      <c r="J233" s="12">
        <f>'2003-2004'!U7</f>
        <v>56</v>
      </c>
      <c r="K233" s="12">
        <f>'2003-2004'!V7</f>
        <v>6</v>
      </c>
    </row>
    <row r="234" spans="1:11" x14ac:dyDescent="0.15">
      <c r="A234" s="12" t="str">
        <f t="shared" si="5"/>
        <v>2003-2004</v>
      </c>
      <c r="B234" s="12" t="str">
        <f>'2003-2004'!M8</f>
        <v>Charlton</v>
      </c>
      <c r="C234" s="12">
        <f>'2003-2004'!N8</f>
        <v>14</v>
      </c>
      <c r="D234" s="12">
        <f>'2003-2004'!O8</f>
        <v>11</v>
      </c>
      <c r="E234" s="12">
        <f>'2003-2004'!P8</f>
        <v>13</v>
      </c>
      <c r="F234" s="12">
        <f>'2003-2004'!Q8</f>
        <v>38</v>
      </c>
      <c r="G234" s="12">
        <f>'2003-2004'!R8</f>
        <v>51</v>
      </c>
      <c r="H234" s="12">
        <f>'2003-2004'!S8</f>
        <v>51</v>
      </c>
      <c r="I234" s="12">
        <f>'2003-2004'!T8</f>
        <v>0</v>
      </c>
      <c r="J234" s="12">
        <f>'2003-2004'!U8</f>
        <v>53</v>
      </c>
      <c r="K234" s="12">
        <f>'2003-2004'!V8</f>
        <v>7</v>
      </c>
    </row>
    <row r="235" spans="1:11" x14ac:dyDescent="0.15">
      <c r="A235" s="12" t="str">
        <f t="shared" si="5"/>
        <v>2003-2004</v>
      </c>
      <c r="B235" s="12" t="str">
        <f>'2003-2004'!M9</f>
        <v>Bolton</v>
      </c>
      <c r="C235" s="12">
        <f>'2003-2004'!N9</f>
        <v>14</v>
      </c>
      <c r="D235" s="12">
        <f>'2003-2004'!O9</f>
        <v>11</v>
      </c>
      <c r="E235" s="12">
        <f>'2003-2004'!P9</f>
        <v>13</v>
      </c>
      <c r="F235" s="12">
        <f>'2003-2004'!Q9</f>
        <v>38</v>
      </c>
      <c r="G235" s="12">
        <f>'2003-2004'!R9</f>
        <v>48</v>
      </c>
      <c r="H235" s="12">
        <f>'2003-2004'!S9</f>
        <v>56</v>
      </c>
      <c r="I235" s="12">
        <f>'2003-2004'!T9</f>
        <v>-8</v>
      </c>
      <c r="J235" s="12">
        <f>'2003-2004'!U9</f>
        <v>53</v>
      </c>
      <c r="K235" s="12">
        <f>'2003-2004'!V9</f>
        <v>8</v>
      </c>
    </row>
    <row r="236" spans="1:11" x14ac:dyDescent="0.15">
      <c r="A236" s="12" t="str">
        <f t="shared" si="5"/>
        <v>2003-2004</v>
      </c>
      <c r="B236" s="12" t="str">
        <f>'2003-2004'!M10</f>
        <v>Fulham</v>
      </c>
      <c r="C236" s="12">
        <f>'2003-2004'!N10</f>
        <v>14</v>
      </c>
      <c r="D236" s="12">
        <f>'2003-2004'!O10</f>
        <v>10</v>
      </c>
      <c r="E236" s="12">
        <f>'2003-2004'!P10</f>
        <v>14</v>
      </c>
      <c r="F236" s="12">
        <f>'2003-2004'!Q10</f>
        <v>38</v>
      </c>
      <c r="G236" s="12">
        <f>'2003-2004'!R10</f>
        <v>52</v>
      </c>
      <c r="H236" s="12">
        <f>'2003-2004'!S10</f>
        <v>46</v>
      </c>
      <c r="I236" s="12">
        <f>'2003-2004'!T10</f>
        <v>6</v>
      </c>
      <c r="J236" s="12">
        <f>'2003-2004'!U10</f>
        <v>52</v>
      </c>
      <c r="K236" s="12">
        <f>'2003-2004'!V10</f>
        <v>9</v>
      </c>
    </row>
    <row r="237" spans="1:11" x14ac:dyDescent="0.15">
      <c r="A237" s="12" t="str">
        <f t="shared" si="5"/>
        <v>2003-2004</v>
      </c>
      <c r="B237" s="12" t="str">
        <f>'2003-2004'!M11</f>
        <v>Birmingham</v>
      </c>
      <c r="C237" s="12">
        <f>'2003-2004'!N11</f>
        <v>12</v>
      </c>
      <c r="D237" s="12">
        <f>'2003-2004'!O11</f>
        <v>14</v>
      </c>
      <c r="E237" s="12">
        <f>'2003-2004'!P11</f>
        <v>12</v>
      </c>
      <c r="F237" s="12">
        <f>'2003-2004'!Q11</f>
        <v>38</v>
      </c>
      <c r="G237" s="12">
        <f>'2003-2004'!R11</f>
        <v>43</v>
      </c>
      <c r="H237" s="12">
        <f>'2003-2004'!S11</f>
        <v>48</v>
      </c>
      <c r="I237" s="12">
        <f>'2003-2004'!T11</f>
        <v>-5</v>
      </c>
      <c r="J237" s="12">
        <f>'2003-2004'!U11</f>
        <v>50</v>
      </c>
      <c r="K237" s="12">
        <f>'2003-2004'!V11</f>
        <v>10</v>
      </c>
    </row>
    <row r="238" spans="1:11" x14ac:dyDescent="0.15">
      <c r="A238" s="12" t="str">
        <f t="shared" si="5"/>
        <v>2003-2004</v>
      </c>
      <c r="B238" s="12" t="str">
        <f>'2003-2004'!M12</f>
        <v>Middlesbrough</v>
      </c>
      <c r="C238" s="12">
        <f>'2003-2004'!N12</f>
        <v>13</v>
      </c>
      <c r="D238" s="12">
        <f>'2003-2004'!O12</f>
        <v>9</v>
      </c>
      <c r="E238" s="12">
        <f>'2003-2004'!P12</f>
        <v>16</v>
      </c>
      <c r="F238" s="12">
        <f>'2003-2004'!Q12</f>
        <v>38</v>
      </c>
      <c r="G238" s="12">
        <f>'2003-2004'!R12</f>
        <v>44</v>
      </c>
      <c r="H238" s="12">
        <f>'2003-2004'!S12</f>
        <v>52</v>
      </c>
      <c r="I238" s="12">
        <f>'2003-2004'!T12</f>
        <v>-8</v>
      </c>
      <c r="J238" s="12">
        <f>'2003-2004'!U12</f>
        <v>48</v>
      </c>
      <c r="K238" s="12">
        <f>'2003-2004'!V12</f>
        <v>11</v>
      </c>
    </row>
    <row r="239" spans="1:11" x14ac:dyDescent="0.15">
      <c r="A239" s="12" t="str">
        <f t="shared" si="5"/>
        <v>2003-2004</v>
      </c>
      <c r="B239" s="12" t="str">
        <f>'2003-2004'!M13</f>
        <v>Southampton</v>
      </c>
      <c r="C239" s="12">
        <f>'2003-2004'!N13</f>
        <v>12</v>
      </c>
      <c r="D239" s="12">
        <f>'2003-2004'!O13</f>
        <v>11</v>
      </c>
      <c r="E239" s="12">
        <f>'2003-2004'!P13</f>
        <v>15</v>
      </c>
      <c r="F239" s="12">
        <f>'2003-2004'!Q13</f>
        <v>38</v>
      </c>
      <c r="G239" s="12">
        <f>'2003-2004'!R13</f>
        <v>44</v>
      </c>
      <c r="H239" s="12">
        <f>'2003-2004'!S13</f>
        <v>45</v>
      </c>
      <c r="I239" s="12">
        <f>'2003-2004'!T13</f>
        <v>-1</v>
      </c>
      <c r="J239" s="12">
        <f>'2003-2004'!U13</f>
        <v>47</v>
      </c>
      <c r="K239" s="12">
        <f>'2003-2004'!V13</f>
        <v>12</v>
      </c>
    </row>
    <row r="240" spans="1:11" x14ac:dyDescent="0.15">
      <c r="A240" s="12" t="str">
        <f t="shared" si="5"/>
        <v>2003-2004</v>
      </c>
      <c r="B240" s="12" t="str">
        <f>'2003-2004'!M14</f>
        <v>Portsmouth</v>
      </c>
      <c r="C240" s="12">
        <f>'2003-2004'!N14</f>
        <v>12</v>
      </c>
      <c r="D240" s="12">
        <f>'2003-2004'!O14</f>
        <v>9</v>
      </c>
      <c r="E240" s="12">
        <f>'2003-2004'!P14</f>
        <v>17</v>
      </c>
      <c r="F240" s="12">
        <f>'2003-2004'!Q14</f>
        <v>38</v>
      </c>
      <c r="G240" s="12">
        <f>'2003-2004'!R14</f>
        <v>47</v>
      </c>
      <c r="H240" s="12">
        <f>'2003-2004'!S14</f>
        <v>54</v>
      </c>
      <c r="I240" s="12">
        <f>'2003-2004'!T14</f>
        <v>-7</v>
      </c>
      <c r="J240" s="12">
        <f>'2003-2004'!U14</f>
        <v>45</v>
      </c>
      <c r="K240" s="12">
        <f>'2003-2004'!V14</f>
        <v>13</v>
      </c>
    </row>
    <row r="241" spans="1:11" x14ac:dyDescent="0.15">
      <c r="A241" s="12" t="str">
        <f t="shared" si="5"/>
        <v>2003-2004</v>
      </c>
      <c r="B241" s="12" t="str">
        <f>'2003-2004'!M15</f>
        <v>Tottenham</v>
      </c>
      <c r="C241" s="12">
        <f>'2003-2004'!N15</f>
        <v>13</v>
      </c>
      <c r="D241" s="12">
        <f>'2003-2004'!O15</f>
        <v>6</v>
      </c>
      <c r="E241" s="12">
        <f>'2003-2004'!P15</f>
        <v>19</v>
      </c>
      <c r="F241" s="12">
        <f>'2003-2004'!Q15</f>
        <v>38</v>
      </c>
      <c r="G241" s="12">
        <f>'2003-2004'!R15</f>
        <v>47</v>
      </c>
      <c r="H241" s="12">
        <f>'2003-2004'!S15</f>
        <v>57</v>
      </c>
      <c r="I241" s="12">
        <f>'2003-2004'!T15</f>
        <v>-10</v>
      </c>
      <c r="J241" s="12">
        <f>'2003-2004'!U15</f>
        <v>45</v>
      </c>
      <c r="K241" s="12">
        <f>'2003-2004'!V15</f>
        <v>14</v>
      </c>
    </row>
    <row r="242" spans="1:11" x14ac:dyDescent="0.15">
      <c r="A242" s="12" t="str">
        <f t="shared" si="5"/>
        <v>2003-2004</v>
      </c>
      <c r="B242" s="12" t="str">
        <f>'2003-2004'!M16</f>
        <v>Blackburn</v>
      </c>
      <c r="C242" s="12">
        <f>'2003-2004'!N16</f>
        <v>12</v>
      </c>
      <c r="D242" s="12">
        <f>'2003-2004'!O16</f>
        <v>8</v>
      </c>
      <c r="E242" s="12">
        <f>'2003-2004'!P16</f>
        <v>18</v>
      </c>
      <c r="F242" s="12">
        <f>'2003-2004'!Q16</f>
        <v>38</v>
      </c>
      <c r="G242" s="12">
        <f>'2003-2004'!R16</f>
        <v>51</v>
      </c>
      <c r="H242" s="12">
        <f>'2003-2004'!S16</f>
        <v>59</v>
      </c>
      <c r="I242" s="12">
        <f>'2003-2004'!T16</f>
        <v>-8</v>
      </c>
      <c r="J242" s="12">
        <f>'2003-2004'!U16</f>
        <v>44</v>
      </c>
      <c r="K242" s="12">
        <f>'2003-2004'!V16</f>
        <v>15</v>
      </c>
    </row>
    <row r="243" spans="1:11" x14ac:dyDescent="0.15">
      <c r="A243" s="12" t="str">
        <f t="shared" si="5"/>
        <v>2003-2004</v>
      </c>
      <c r="B243" s="12" t="str">
        <f>'2003-2004'!M17</f>
        <v>Manchester City</v>
      </c>
      <c r="C243" s="12">
        <f>'2003-2004'!N17</f>
        <v>9</v>
      </c>
      <c r="D243" s="12">
        <f>'2003-2004'!O17</f>
        <v>14</v>
      </c>
      <c r="E243" s="12">
        <f>'2003-2004'!P17</f>
        <v>15</v>
      </c>
      <c r="F243" s="12">
        <f>'2003-2004'!Q17</f>
        <v>38</v>
      </c>
      <c r="G243" s="12">
        <f>'2003-2004'!R17</f>
        <v>55</v>
      </c>
      <c r="H243" s="12">
        <f>'2003-2004'!S17</f>
        <v>54</v>
      </c>
      <c r="I243" s="12">
        <f>'2003-2004'!T17</f>
        <v>1</v>
      </c>
      <c r="J243" s="12">
        <f>'2003-2004'!U17</f>
        <v>41</v>
      </c>
      <c r="K243" s="12">
        <f>'2003-2004'!V17</f>
        <v>16</v>
      </c>
    </row>
    <row r="244" spans="1:11" x14ac:dyDescent="0.15">
      <c r="A244" s="12" t="str">
        <f t="shared" si="5"/>
        <v>2003-2004</v>
      </c>
      <c r="B244" s="12" t="str">
        <f>'2003-2004'!M18</f>
        <v>Everton</v>
      </c>
      <c r="C244" s="12">
        <f>'2003-2004'!N18</f>
        <v>9</v>
      </c>
      <c r="D244" s="12">
        <f>'2003-2004'!O18</f>
        <v>12</v>
      </c>
      <c r="E244" s="12">
        <f>'2003-2004'!P18</f>
        <v>17</v>
      </c>
      <c r="F244" s="12">
        <f>'2003-2004'!Q18</f>
        <v>38</v>
      </c>
      <c r="G244" s="12">
        <f>'2003-2004'!R18</f>
        <v>45</v>
      </c>
      <c r="H244" s="12">
        <f>'2003-2004'!S18</f>
        <v>57</v>
      </c>
      <c r="I244" s="12">
        <f>'2003-2004'!T18</f>
        <v>-12</v>
      </c>
      <c r="J244" s="12">
        <f>'2003-2004'!U18</f>
        <v>39</v>
      </c>
      <c r="K244" s="12">
        <f>'2003-2004'!V18</f>
        <v>17</v>
      </c>
    </row>
    <row r="245" spans="1:11" x14ac:dyDescent="0.15">
      <c r="A245" s="12" t="str">
        <f t="shared" si="5"/>
        <v>2003-2004</v>
      </c>
      <c r="B245" s="12" t="str">
        <f>'2003-2004'!M19</f>
        <v>Leicester</v>
      </c>
      <c r="C245" s="12">
        <f>'2003-2004'!N19</f>
        <v>6</v>
      </c>
      <c r="D245" s="12">
        <f>'2003-2004'!O19</f>
        <v>15</v>
      </c>
      <c r="E245" s="12">
        <f>'2003-2004'!P19</f>
        <v>17</v>
      </c>
      <c r="F245" s="12">
        <f>'2003-2004'!Q19</f>
        <v>38</v>
      </c>
      <c r="G245" s="12">
        <f>'2003-2004'!R19</f>
        <v>48</v>
      </c>
      <c r="H245" s="12">
        <f>'2003-2004'!S19</f>
        <v>65</v>
      </c>
      <c r="I245" s="12">
        <f>'2003-2004'!T19</f>
        <v>-17</v>
      </c>
      <c r="J245" s="12">
        <f>'2003-2004'!U19</f>
        <v>33</v>
      </c>
      <c r="K245" s="12">
        <f>'2003-2004'!V19</f>
        <v>18</v>
      </c>
    </row>
    <row r="246" spans="1:11" x14ac:dyDescent="0.15">
      <c r="A246" s="12" t="str">
        <f t="shared" si="5"/>
        <v>2003-2004</v>
      </c>
      <c r="B246" s="12" t="str">
        <f>'2003-2004'!M20</f>
        <v>Leeds</v>
      </c>
      <c r="C246" s="12">
        <f>'2003-2004'!N20</f>
        <v>8</v>
      </c>
      <c r="D246" s="12">
        <f>'2003-2004'!O20</f>
        <v>9</v>
      </c>
      <c r="E246" s="12">
        <f>'2003-2004'!P20</f>
        <v>21</v>
      </c>
      <c r="F246" s="12">
        <f>'2003-2004'!Q20</f>
        <v>38</v>
      </c>
      <c r="G246" s="12">
        <f>'2003-2004'!R20</f>
        <v>40</v>
      </c>
      <c r="H246" s="12">
        <f>'2003-2004'!S20</f>
        <v>79</v>
      </c>
      <c r="I246" s="12">
        <f>'2003-2004'!T20</f>
        <v>-39</v>
      </c>
      <c r="J246" s="12">
        <f>'2003-2004'!U20</f>
        <v>33</v>
      </c>
      <c r="K246" s="12">
        <f>'2003-2004'!V20</f>
        <v>19</v>
      </c>
    </row>
    <row r="247" spans="1:11" x14ac:dyDescent="0.15">
      <c r="A247" s="12" t="str">
        <f t="shared" si="5"/>
        <v>2003-2004</v>
      </c>
      <c r="B247" s="12" t="str">
        <f>'2003-2004'!M21</f>
        <v>Wolves</v>
      </c>
      <c r="C247" s="12">
        <f>'2003-2004'!N21</f>
        <v>7</v>
      </c>
      <c r="D247" s="12">
        <f>'2003-2004'!O21</f>
        <v>12</v>
      </c>
      <c r="E247" s="12">
        <f>'2003-2004'!P21</f>
        <v>19</v>
      </c>
      <c r="F247" s="12">
        <f>'2003-2004'!Q21</f>
        <v>38</v>
      </c>
      <c r="G247" s="12">
        <f>'2003-2004'!R21</f>
        <v>38</v>
      </c>
      <c r="H247" s="12">
        <f>'2003-2004'!S21</f>
        <v>77</v>
      </c>
      <c r="I247" s="12">
        <f>'2003-2004'!T21</f>
        <v>-39</v>
      </c>
      <c r="J247" s="12">
        <f>'2003-2004'!U21</f>
        <v>33</v>
      </c>
      <c r="K247" s="12">
        <f>'2003-2004'!V21</f>
        <v>20</v>
      </c>
    </row>
    <row r="248" spans="1:11" x14ac:dyDescent="0.15">
      <c r="A248" s="12" t="str">
        <f>(LEFT(A247,4)+1)&amp;"-"&amp;(RIGHT(A247,4)+1)</f>
        <v>2004-2005</v>
      </c>
      <c r="B248" s="12" t="str">
        <f>'2004-2005'!M2</f>
        <v>Chelsea</v>
      </c>
      <c r="C248" s="12">
        <f>'2004-2005'!N2</f>
        <v>29</v>
      </c>
      <c r="D248" s="12">
        <f>'2004-2005'!O2</f>
        <v>8</v>
      </c>
      <c r="E248" s="12">
        <f>'2004-2005'!P2</f>
        <v>1</v>
      </c>
      <c r="F248" s="12">
        <f>'2004-2005'!Q2</f>
        <v>38</v>
      </c>
      <c r="G248" s="12">
        <f>'2004-2005'!R2</f>
        <v>72</v>
      </c>
      <c r="H248" s="12">
        <f>'2004-2005'!S2</f>
        <v>15</v>
      </c>
      <c r="I248" s="12">
        <f>'2004-2005'!T2</f>
        <v>57</v>
      </c>
      <c r="J248" s="12">
        <f>'2004-2005'!U2</f>
        <v>95</v>
      </c>
      <c r="K248" s="12">
        <f>'2004-2005'!V2</f>
        <v>1</v>
      </c>
    </row>
    <row r="249" spans="1:11" x14ac:dyDescent="0.15">
      <c r="A249" s="12" t="str">
        <f>A248</f>
        <v>2004-2005</v>
      </c>
      <c r="B249" s="12" t="str">
        <f>'2004-2005'!M3</f>
        <v>Arsenal</v>
      </c>
      <c r="C249" s="12">
        <f>'2004-2005'!N3</f>
        <v>25</v>
      </c>
      <c r="D249" s="12">
        <f>'2004-2005'!O3</f>
        <v>8</v>
      </c>
      <c r="E249" s="12">
        <f>'2004-2005'!P3</f>
        <v>5</v>
      </c>
      <c r="F249" s="12">
        <f>'2004-2005'!Q3</f>
        <v>38</v>
      </c>
      <c r="G249" s="12">
        <f>'2004-2005'!R3</f>
        <v>87</v>
      </c>
      <c r="H249" s="12">
        <f>'2004-2005'!S3</f>
        <v>36</v>
      </c>
      <c r="I249" s="12">
        <f>'2004-2005'!T3</f>
        <v>51</v>
      </c>
      <c r="J249" s="12">
        <f>'2004-2005'!U3</f>
        <v>83</v>
      </c>
      <c r="K249" s="12">
        <f>'2004-2005'!V3</f>
        <v>2</v>
      </c>
    </row>
    <row r="250" spans="1:11" x14ac:dyDescent="0.15">
      <c r="A250" s="12" t="str">
        <f t="shared" ref="A250:A267" si="6">A249</f>
        <v>2004-2005</v>
      </c>
      <c r="B250" s="12" t="str">
        <f>'2004-2005'!M4</f>
        <v>Manchester United</v>
      </c>
      <c r="C250" s="12">
        <f>'2004-2005'!N4</f>
        <v>22</v>
      </c>
      <c r="D250" s="12">
        <f>'2004-2005'!O4</f>
        <v>11</v>
      </c>
      <c r="E250" s="12">
        <f>'2004-2005'!P4</f>
        <v>5</v>
      </c>
      <c r="F250" s="12">
        <f>'2004-2005'!Q4</f>
        <v>38</v>
      </c>
      <c r="G250" s="12">
        <f>'2004-2005'!R4</f>
        <v>58</v>
      </c>
      <c r="H250" s="12">
        <f>'2004-2005'!S4</f>
        <v>26</v>
      </c>
      <c r="I250" s="12">
        <f>'2004-2005'!T4</f>
        <v>32</v>
      </c>
      <c r="J250" s="12">
        <f>'2004-2005'!U4</f>
        <v>77</v>
      </c>
      <c r="K250" s="12">
        <f>'2004-2005'!V4</f>
        <v>3</v>
      </c>
    </row>
    <row r="251" spans="1:11" x14ac:dyDescent="0.15">
      <c r="A251" s="12" t="str">
        <f t="shared" si="6"/>
        <v>2004-2005</v>
      </c>
      <c r="B251" s="12" t="str">
        <f>'2004-2005'!M5</f>
        <v>Everton</v>
      </c>
      <c r="C251" s="12">
        <f>'2004-2005'!N5</f>
        <v>18</v>
      </c>
      <c r="D251" s="12">
        <f>'2004-2005'!O5</f>
        <v>7</v>
      </c>
      <c r="E251" s="12">
        <f>'2004-2005'!P5</f>
        <v>13</v>
      </c>
      <c r="F251" s="12">
        <f>'2004-2005'!Q5</f>
        <v>38</v>
      </c>
      <c r="G251" s="12">
        <f>'2004-2005'!R5</f>
        <v>45</v>
      </c>
      <c r="H251" s="12">
        <f>'2004-2005'!S5</f>
        <v>46</v>
      </c>
      <c r="I251" s="12">
        <f>'2004-2005'!T5</f>
        <v>-1</v>
      </c>
      <c r="J251" s="12">
        <f>'2004-2005'!U5</f>
        <v>61</v>
      </c>
      <c r="K251" s="12">
        <f>'2004-2005'!V5</f>
        <v>4</v>
      </c>
    </row>
    <row r="252" spans="1:11" x14ac:dyDescent="0.15">
      <c r="A252" s="12" t="str">
        <f t="shared" si="6"/>
        <v>2004-2005</v>
      </c>
      <c r="B252" s="12" t="str">
        <f>'2004-2005'!M6</f>
        <v>Liverpool</v>
      </c>
      <c r="C252" s="12">
        <f>'2004-2005'!N6</f>
        <v>17</v>
      </c>
      <c r="D252" s="12">
        <f>'2004-2005'!O6</f>
        <v>7</v>
      </c>
      <c r="E252" s="12">
        <f>'2004-2005'!P6</f>
        <v>14</v>
      </c>
      <c r="F252" s="12">
        <f>'2004-2005'!Q6</f>
        <v>38</v>
      </c>
      <c r="G252" s="12">
        <f>'2004-2005'!R6</f>
        <v>52</v>
      </c>
      <c r="H252" s="12">
        <f>'2004-2005'!S6</f>
        <v>41</v>
      </c>
      <c r="I252" s="12">
        <f>'2004-2005'!T6</f>
        <v>11</v>
      </c>
      <c r="J252" s="12">
        <f>'2004-2005'!U6</f>
        <v>58</v>
      </c>
      <c r="K252" s="12">
        <f>'2004-2005'!V6</f>
        <v>5</v>
      </c>
    </row>
    <row r="253" spans="1:11" x14ac:dyDescent="0.15">
      <c r="A253" s="12" t="str">
        <f t="shared" si="6"/>
        <v>2004-2005</v>
      </c>
      <c r="B253" s="12" t="str">
        <f>'2004-2005'!M7</f>
        <v>Bolton</v>
      </c>
      <c r="C253" s="12">
        <f>'2004-2005'!N7</f>
        <v>16</v>
      </c>
      <c r="D253" s="12">
        <f>'2004-2005'!O7</f>
        <v>10</v>
      </c>
      <c r="E253" s="12">
        <f>'2004-2005'!P7</f>
        <v>12</v>
      </c>
      <c r="F253" s="12">
        <f>'2004-2005'!Q7</f>
        <v>38</v>
      </c>
      <c r="G253" s="12">
        <f>'2004-2005'!R7</f>
        <v>49</v>
      </c>
      <c r="H253" s="12">
        <f>'2004-2005'!S7</f>
        <v>44</v>
      </c>
      <c r="I253" s="12">
        <f>'2004-2005'!T7</f>
        <v>5</v>
      </c>
      <c r="J253" s="12">
        <f>'2004-2005'!U7</f>
        <v>58</v>
      </c>
      <c r="K253" s="12">
        <f>'2004-2005'!V7</f>
        <v>6</v>
      </c>
    </row>
    <row r="254" spans="1:11" x14ac:dyDescent="0.15">
      <c r="A254" s="12" t="str">
        <f t="shared" si="6"/>
        <v>2004-2005</v>
      </c>
      <c r="B254" s="12" t="str">
        <f>'2004-2005'!M8</f>
        <v>Middlesbrough</v>
      </c>
      <c r="C254" s="12">
        <f>'2004-2005'!N8</f>
        <v>14</v>
      </c>
      <c r="D254" s="12">
        <f>'2004-2005'!O8</f>
        <v>13</v>
      </c>
      <c r="E254" s="12">
        <f>'2004-2005'!P8</f>
        <v>11</v>
      </c>
      <c r="F254" s="12">
        <f>'2004-2005'!Q8</f>
        <v>38</v>
      </c>
      <c r="G254" s="12">
        <f>'2004-2005'!R8</f>
        <v>53</v>
      </c>
      <c r="H254" s="12">
        <f>'2004-2005'!S8</f>
        <v>46</v>
      </c>
      <c r="I254" s="12">
        <f>'2004-2005'!T8</f>
        <v>7</v>
      </c>
      <c r="J254" s="12">
        <f>'2004-2005'!U8</f>
        <v>55</v>
      </c>
      <c r="K254" s="12">
        <f>'2004-2005'!V8</f>
        <v>7</v>
      </c>
    </row>
    <row r="255" spans="1:11" x14ac:dyDescent="0.15">
      <c r="A255" s="12" t="str">
        <f t="shared" si="6"/>
        <v>2004-2005</v>
      </c>
      <c r="B255" s="12" t="str">
        <f>'2004-2005'!M9</f>
        <v>Manchester City</v>
      </c>
      <c r="C255" s="12">
        <f>'2004-2005'!N9</f>
        <v>13</v>
      </c>
      <c r="D255" s="12">
        <f>'2004-2005'!O9</f>
        <v>13</v>
      </c>
      <c r="E255" s="12">
        <f>'2004-2005'!P9</f>
        <v>12</v>
      </c>
      <c r="F255" s="12">
        <f>'2004-2005'!Q9</f>
        <v>38</v>
      </c>
      <c r="G255" s="12">
        <f>'2004-2005'!R9</f>
        <v>47</v>
      </c>
      <c r="H255" s="12">
        <f>'2004-2005'!S9</f>
        <v>39</v>
      </c>
      <c r="I255" s="12">
        <f>'2004-2005'!T9</f>
        <v>8</v>
      </c>
      <c r="J255" s="12">
        <f>'2004-2005'!U9</f>
        <v>52</v>
      </c>
      <c r="K255" s="12">
        <f>'2004-2005'!V9</f>
        <v>8</v>
      </c>
    </row>
    <row r="256" spans="1:11" x14ac:dyDescent="0.15">
      <c r="A256" s="12" t="str">
        <f t="shared" si="6"/>
        <v>2004-2005</v>
      </c>
      <c r="B256" s="12" t="str">
        <f>'2004-2005'!M10</f>
        <v>Tottenham</v>
      </c>
      <c r="C256" s="12">
        <f>'2004-2005'!N10</f>
        <v>14</v>
      </c>
      <c r="D256" s="12">
        <f>'2004-2005'!O10</f>
        <v>10</v>
      </c>
      <c r="E256" s="12">
        <f>'2004-2005'!P10</f>
        <v>14</v>
      </c>
      <c r="F256" s="12">
        <f>'2004-2005'!Q10</f>
        <v>38</v>
      </c>
      <c r="G256" s="12">
        <f>'2004-2005'!R10</f>
        <v>47</v>
      </c>
      <c r="H256" s="12">
        <f>'2004-2005'!S10</f>
        <v>41</v>
      </c>
      <c r="I256" s="12">
        <f>'2004-2005'!T10</f>
        <v>6</v>
      </c>
      <c r="J256" s="12">
        <f>'2004-2005'!U10</f>
        <v>52</v>
      </c>
      <c r="K256" s="12">
        <f>'2004-2005'!V10</f>
        <v>9</v>
      </c>
    </row>
    <row r="257" spans="1:11" x14ac:dyDescent="0.15">
      <c r="A257" s="12" t="str">
        <f t="shared" si="6"/>
        <v>2004-2005</v>
      </c>
      <c r="B257" s="12" t="str">
        <f>'2004-2005'!M11</f>
        <v>Aston Villa</v>
      </c>
      <c r="C257" s="12">
        <f>'2004-2005'!N11</f>
        <v>12</v>
      </c>
      <c r="D257" s="12">
        <f>'2004-2005'!O11</f>
        <v>11</v>
      </c>
      <c r="E257" s="12">
        <f>'2004-2005'!P11</f>
        <v>15</v>
      </c>
      <c r="F257" s="12">
        <f>'2004-2005'!Q11</f>
        <v>38</v>
      </c>
      <c r="G257" s="12">
        <f>'2004-2005'!R11</f>
        <v>45</v>
      </c>
      <c r="H257" s="12">
        <f>'2004-2005'!S11</f>
        <v>52</v>
      </c>
      <c r="I257" s="12">
        <f>'2004-2005'!T11</f>
        <v>-7</v>
      </c>
      <c r="J257" s="12">
        <f>'2004-2005'!U11</f>
        <v>47</v>
      </c>
      <c r="K257" s="12">
        <f>'2004-2005'!V11</f>
        <v>10</v>
      </c>
    </row>
    <row r="258" spans="1:11" x14ac:dyDescent="0.15">
      <c r="A258" s="12" t="str">
        <f t="shared" si="6"/>
        <v>2004-2005</v>
      </c>
      <c r="B258" s="12" t="str">
        <f>'2004-2005'!M12</f>
        <v>Charlton</v>
      </c>
      <c r="C258" s="12">
        <f>'2004-2005'!N12</f>
        <v>12</v>
      </c>
      <c r="D258" s="12">
        <f>'2004-2005'!O12</f>
        <v>10</v>
      </c>
      <c r="E258" s="12">
        <f>'2004-2005'!P12</f>
        <v>16</v>
      </c>
      <c r="F258" s="12">
        <f>'2004-2005'!Q12</f>
        <v>38</v>
      </c>
      <c r="G258" s="12">
        <f>'2004-2005'!R12</f>
        <v>42</v>
      </c>
      <c r="H258" s="12">
        <f>'2004-2005'!S12</f>
        <v>58</v>
      </c>
      <c r="I258" s="12">
        <f>'2004-2005'!T12</f>
        <v>-16</v>
      </c>
      <c r="J258" s="12">
        <f>'2004-2005'!U12</f>
        <v>46</v>
      </c>
      <c r="K258" s="12">
        <f>'2004-2005'!V12</f>
        <v>11</v>
      </c>
    </row>
    <row r="259" spans="1:11" x14ac:dyDescent="0.15">
      <c r="A259" s="12" t="str">
        <f t="shared" si="6"/>
        <v>2004-2005</v>
      </c>
      <c r="B259" s="12" t="str">
        <f>'2004-2005'!M13</f>
        <v>Birmingham</v>
      </c>
      <c r="C259" s="12">
        <f>'2004-2005'!N13</f>
        <v>11</v>
      </c>
      <c r="D259" s="12">
        <f>'2004-2005'!O13</f>
        <v>12</v>
      </c>
      <c r="E259" s="12">
        <f>'2004-2005'!P13</f>
        <v>15</v>
      </c>
      <c r="F259" s="12">
        <f>'2004-2005'!Q13</f>
        <v>38</v>
      </c>
      <c r="G259" s="12">
        <f>'2004-2005'!R13</f>
        <v>40</v>
      </c>
      <c r="H259" s="12">
        <f>'2004-2005'!S13</f>
        <v>46</v>
      </c>
      <c r="I259" s="12">
        <f>'2004-2005'!T13</f>
        <v>-6</v>
      </c>
      <c r="J259" s="12">
        <f>'2004-2005'!U13</f>
        <v>45</v>
      </c>
      <c r="K259" s="12">
        <f>'2004-2005'!V13</f>
        <v>12</v>
      </c>
    </row>
    <row r="260" spans="1:11" x14ac:dyDescent="0.15">
      <c r="A260" s="12" t="str">
        <f t="shared" si="6"/>
        <v>2004-2005</v>
      </c>
      <c r="B260" s="12" t="str">
        <f>'2004-2005'!M14</f>
        <v>Fulham</v>
      </c>
      <c r="C260" s="12">
        <f>'2004-2005'!N14</f>
        <v>12</v>
      </c>
      <c r="D260" s="12">
        <f>'2004-2005'!O14</f>
        <v>8</v>
      </c>
      <c r="E260" s="12">
        <f>'2004-2005'!P14</f>
        <v>18</v>
      </c>
      <c r="F260" s="12">
        <f>'2004-2005'!Q14</f>
        <v>38</v>
      </c>
      <c r="G260" s="12">
        <f>'2004-2005'!R14</f>
        <v>52</v>
      </c>
      <c r="H260" s="12">
        <f>'2004-2005'!S14</f>
        <v>60</v>
      </c>
      <c r="I260" s="12">
        <f>'2004-2005'!T14</f>
        <v>-8</v>
      </c>
      <c r="J260" s="12">
        <f>'2004-2005'!U14</f>
        <v>44</v>
      </c>
      <c r="K260" s="12">
        <f>'2004-2005'!V14</f>
        <v>13</v>
      </c>
    </row>
    <row r="261" spans="1:11" x14ac:dyDescent="0.15">
      <c r="A261" s="12" t="str">
        <f t="shared" si="6"/>
        <v>2004-2005</v>
      </c>
      <c r="B261" s="12" t="str">
        <f>'2004-2005'!M15</f>
        <v>Newcastle</v>
      </c>
      <c r="C261" s="12">
        <f>'2004-2005'!N15</f>
        <v>10</v>
      </c>
      <c r="D261" s="12">
        <f>'2004-2005'!O15</f>
        <v>14</v>
      </c>
      <c r="E261" s="12">
        <f>'2004-2005'!P15</f>
        <v>14</v>
      </c>
      <c r="F261" s="12">
        <f>'2004-2005'!Q15</f>
        <v>38</v>
      </c>
      <c r="G261" s="12">
        <f>'2004-2005'!R15</f>
        <v>47</v>
      </c>
      <c r="H261" s="12">
        <f>'2004-2005'!S15</f>
        <v>57</v>
      </c>
      <c r="I261" s="12">
        <f>'2004-2005'!T15</f>
        <v>-10</v>
      </c>
      <c r="J261" s="12">
        <f>'2004-2005'!U15</f>
        <v>44</v>
      </c>
      <c r="K261" s="12">
        <f>'2004-2005'!V15</f>
        <v>14</v>
      </c>
    </row>
    <row r="262" spans="1:11" x14ac:dyDescent="0.15">
      <c r="A262" s="12" t="str">
        <f t="shared" si="6"/>
        <v>2004-2005</v>
      </c>
      <c r="B262" s="12" t="str">
        <f>'2004-2005'!M16</f>
        <v>Blackburn</v>
      </c>
      <c r="C262" s="12">
        <f>'2004-2005'!N16</f>
        <v>9</v>
      </c>
      <c r="D262" s="12">
        <f>'2004-2005'!O16</f>
        <v>15</v>
      </c>
      <c r="E262" s="12">
        <f>'2004-2005'!P16</f>
        <v>14</v>
      </c>
      <c r="F262" s="12">
        <f>'2004-2005'!Q16</f>
        <v>38</v>
      </c>
      <c r="G262" s="12">
        <f>'2004-2005'!R16</f>
        <v>32</v>
      </c>
      <c r="H262" s="12">
        <f>'2004-2005'!S16</f>
        <v>43</v>
      </c>
      <c r="I262" s="12">
        <f>'2004-2005'!T16</f>
        <v>-11</v>
      </c>
      <c r="J262" s="12">
        <f>'2004-2005'!U16</f>
        <v>42</v>
      </c>
      <c r="K262" s="12">
        <f>'2004-2005'!V16</f>
        <v>15</v>
      </c>
    </row>
    <row r="263" spans="1:11" x14ac:dyDescent="0.15">
      <c r="A263" s="12" t="str">
        <f t="shared" si="6"/>
        <v>2004-2005</v>
      </c>
      <c r="B263" s="12" t="str">
        <f>'2004-2005'!M17</f>
        <v>Portsmouth</v>
      </c>
      <c r="C263" s="12">
        <f>'2004-2005'!N17</f>
        <v>10</v>
      </c>
      <c r="D263" s="12">
        <f>'2004-2005'!O17</f>
        <v>9</v>
      </c>
      <c r="E263" s="12">
        <f>'2004-2005'!P17</f>
        <v>19</v>
      </c>
      <c r="F263" s="12">
        <f>'2004-2005'!Q17</f>
        <v>38</v>
      </c>
      <c r="G263" s="12">
        <f>'2004-2005'!R17</f>
        <v>43</v>
      </c>
      <c r="H263" s="12">
        <f>'2004-2005'!S17</f>
        <v>59</v>
      </c>
      <c r="I263" s="12">
        <f>'2004-2005'!T17</f>
        <v>-16</v>
      </c>
      <c r="J263" s="12">
        <f>'2004-2005'!U17</f>
        <v>39</v>
      </c>
      <c r="K263" s="12">
        <f>'2004-2005'!V17</f>
        <v>16</v>
      </c>
    </row>
    <row r="264" spans="1:11" x14ac:dyDescent="0.15">
      <c r="A264" s="12" t="str">
        <f t="shared" si="6"/>
        <v>2004-2005</v>
      </c>
      <c r="B264" s="12" t="str">
        <f>'2004-2005'!M18</f>
        <v>West Brom</v>
      </c>
      <c r="C264" s="12">
        <f>'2004-2005'!N18</f>
        <v>6</v>
      </c>
      <c r="D264" s="12">
        <f>'2004-2005'!O18</f>
        <v>16</v>
      </c>
      <c r="E264" s="12">
        <f>'2004-2005'!P18</f>
        <v>16</v>
      </c>
      <c r="F264" s="12">
        <f>'2004-2005'!Q18</f>
        <v>38</v>
      </c>
      <c r="G264" s="12">
        <f>'2004-2005'!R18</f>
        <v>36</v>
      </c>
      <c r="H264" s="12">
        <f>'2004-2005'!S18</f>
        <v>61</v>
      </c>
      <c r="I264" s="12">
        <f>'2004-2005'!T18</f>
        <v>-25</v>
      </c>
      <c r="J264" s="12">
        <f>'2004-2005'!U18</f>
        <v>34</v>
      </c>
      <c r="K264" s="12">
        <f>'2004-2005'!V18</f>
        <v>17</v>
      </c>
    </row>
    <row r="265" spans="1:11" x14ac:dyDescent="0.15">
      <c r="A265" s="12" t="str">
        <f t="shared" si="6"/>
        <v>2004-2005</v>
      </c>
      <c r="B265" s="12" t="str">
        <f>'2004-2005'!M19</f>
        <v>Crystal Palace</v>
      </c>
      <c r="C265" s="12">
        <f>'2004-2005'!N19</f>
        <v>7</v>
      </c>
      <c r="D265" s="12">
        <f>'2004-2005'!O19</f>
        <v>12</v>
      </c>
      <c r="E265" s="12">
        <f>'2004-2005'!P19</f>
        <v>19</v>
      </c>
      <c r="F265" s="12">
        <f>'2004-2005'!Q19</f>
        <v>38</v>
      </c>
      <c r="G265" s="12">
        <f>'2004-2005'!R19</f>
        <v>41</v>
      </c>
      <c r="H265" s="12">
        <f>'2004-2005'!S19</f>
        <v>62</v>
      </c>
      <c r="I265" s="12">
        <f>'2004-2005'!T19</f>
        <v>-21</v>
      </c>
      <c r="J265" s="12">
        <f>'2004-2005'!U19</f>
        <v>33</v>
      </c>
      <c r="K265" s="12">
        <f>'2004-2005'!V19</f>
        <v>18</v>
      </c>
    </row>
    <row r="266" spans="1:11" x14ac:dyDescent="0.15">
      <c r="A266" s="12" t="str">
        <f t="shared" si="6"/>
        <v>2004-2005</v>
      </c>
      <c r="B266" s="12" t="str">
        <f>'2004-2005'!M20</f>
        <v>Norwich</v>
      </c>
      <c r="C266" s="12">
        <f>'2004-2005'!N20</f>
        <v>7</v>
      </c>
      <c r="D266" s="12">
        <f>'2004-2005'!O20</f>
        <v>12</v>
      </c>
      <c r="E266" s="12">
        <f>'2004-2005'!P20</f>
        <v>19</v>
      </c>
      <c r="F266" s="12">
        <f>'2004-2005'!Q20</f>
        <v>38</v>
      </c>
      <c r="G266" s="12">
        <f>'2004-2005'!R20</f>
        <v>42</v>
      </c>
      <c r="H266" s="12">
        <f>'2004-2005'!S20</f>
        <v>77</v>
      </c>
      <c r="I266" s="12">
        <f>'2004-2005'!T20</f>
        <v>-35</v>
      </c>
      <c r="J266" s="12">
        <f>'2004-2005'!U20</f>
        <v>33</v>
      </c>
      <c r="K266" s="12">
        <f>'2004-2005'!V20</f>
        <v>19</v>
      </c>
    </row>
    <row r="267" spans="1:11" x14ac:dyDescent="0.15">
      <c r="A267" s="12" t="str">
        <f t="shared" si="6"/>
        <v>2004-2005</v>
      </c>
      <c r="B267" s="12" t="str">
        <f>'2004-2005'!M21</f>
        <v>Southampton</v>
      </c>
      <c r="C267" s="12">
        <f>'2004-2005'!N21</f>
        <v>6</v>
      </c>
      <c r="D267" s="12">
        <f>'2004-2005'!O21</f>
        <v>14</v>
      </c>
      <c r="E267" s="12">
        <f>'2004-2005'!P21</f>
        <v>18</v>
      </c>
      <c r="F267" s="12">
        <f>'2004-2005'!Q21</f>
        <v>38</v>
      </c>
      <c r="G267" s="12">
        <f>'2004-2005'!R21</f>
        <v>45</v>
      </c>
      <c r="H267" s="12">
        <f>'2004-2005'!S21</f>
        <v>66</v>
      </c>
      <c r="I267" s="12">
        <f>'2004-2005'!T21</f>
        <v>-21</v>
      </c>
      <c r="J267" s="12">
        <f>'2004-2005'!U21</f>
        <v>32</v>
      </c>
      <c r="K267" s="12">
        <f>'2004-2005'!V21</f>
        <v>20</v>
      </c>
    </row>
    <row r="268" spans="1:11" x14ac:dyDescent="0.15">
      <c r="A268" s="12" t="str">
        <f>(LEFT(A267,4)+1)&amp;"-"&amp;(RIGHT(A267,4)+1)</f>
        <v>2005-2006</v>
      </c>
      <c r="B268" s="12" t="str">
        <f>'2005-2006'!M2</f>
        <v>Chelsea</v>
      </c>
      <c r="C268" s="12">
        <f>'2005-2006'!N2</f>
        <v>29</v>
      </c>
      <c r="D268" s="12">
        <f>'2005-2006'!O2</f>
        <v>4</v>
      </c>
      <c r="E268" s="12">
        <f>'2005-2006'!P2</f>
        <v>5</v>
      </c>
      <c r="F268" s="12">
        <f>'2005-2006'!Q2</f>
        <v>38</v>
      </c>
      <c r="G268" s="12">
        <f>'2005-2006'!R2</f>
        <v>72</v>
      </c>
      <c r="H268" s="12">
        <f>'2005-2006'!S2</f>
        <v>22</v>
      </c>
      <c r="I268" s="12">
        <f>'2005-2006'!T2</f>
        <v>50</v>
      </c>
      <c r="J268" s="12">
        <f>'2005-2006'!U2</f>
        <v>91</v>
      </c>
      <c r="K268" s="12">
        <f>'2005-2006'!V2</f>
        <v>1</v>
      </c>
    </row>
    <row r="269" spans="1:11" x14ac:dyDescent="0.15">
      <c r="A269" s="12" t="str">
        <f>A268</f>
        <v>2005-2006</v>
      </c>
      <c r="B269" s="12" t="str">
        <f>'2005-2006'!M3</f>
        <v>Manchester United</v>
      </c>
      <c r="C269" s="12">
        <f>'2005-2006'!N3</f>
        <v>25</v>
      </c>
      <c r="D269" s="12">
        <f>'2005-2006'!O3</f>
        <v>8</v>
      </c>
      <c r="E269" s="12">
        <f>'2005-2006'!P3</f>
        <v>5</v>
      </c>
      <c r="F269" s="12">
        <f>'2005-2006'!Q3</f>
        <v>38</v>
      </c>
      <c r="G269" s="12">
        <f>'2005-2006'!R3</f>
        <v>72</v>
      </c>
      <c r="H269" s="12">
        <f>'2005-2006'!S3</f>
        <v>34</v>
      </c>
      <c r="I269" s="12">
        <f>'2005-2006'!T3</f>
        <v>38</v>
      </c>
      <c r="J269" s="12">
        <f>'2005-2006'!U3</f>
        <v>83</v>
      </c>
      <c r="K269" s="12">
        <f>'2005-2006'!V3</f>
        <v>2</v>
      </c>
    </row>
    <row r="270" spans="1:11" x14ac:dyDescent="0.15">
      <c r="A270" s="12" t="str">
        <f t="shared" ref="A270:A287" si="7">A269</f>
        <v>2005-2006</v>
      </c>
      <c r="B270" s="12" t="str">
        <f>'2005-2006'!M4</f>
        <v>Liverpool</v>
      </c>
      <c r="C270" s="12">
        <f>'2005-2006'!N4</f>
        <v>25</v>
      </c>
      <c r="D270" s="12">
        <f>'2005-2006'!O4</f>
        <v>7</v>
      </c>
      <c r="E270" s="12">
        <f>'2005-2006'!P4</f>
        <v>6</v>
      </c>
      <c r="F270" s="12">
        <f>'2005-2006'!Q4</f>
        <v>38</v>
      </c>
      <c r="G270" s="12">
        <f>'2005-2006'!R4</f>
        <v>57</v>
      </c>
      <c r="H270" s="12">
        <f>'2005-2006'!S4</f>
        <v>25</v>
      </c>
      <c r="I270" s="12">
        <f>'2005-2006'!T4</f>
        <v>32</v>
      </c>
      <c r="J270" s="12">
        <f>'2005-2006'!U4</f>
        <v>82</v>
      </c>
      <c r="K270" s="12">
        <f>'2005-2006'!V4</f>
        <v>3</v>
      </c>
    </row>
    <row r="271" spans="1:11" x14ac:dyDescent="0.15">
      <c r="A271" s="12" t="str">
        <f t="shared" si="7"/>
        <v>2005-2006</v>
      </c>
      <c r="B271" s="12" t="str">
        <f>'2005-2006'!M5</f>
        <v>Arsenal</v>
      </c>
      <c r="C271" s="12">
        <f>'2005-2006'!N5</f>
        <v>20</v>
      </c>
      <c r="D271" s="12">
        <f>'2005-2006'!O5</f>
        <v>7</v>
      </c>
      <c r="E271" s="12">
        <f>'2005-2006'!P5</f>
        <v>11</v>
      </c>
      <c r="F271" s="12">
        <f>'2005-2006'!Q5</f>
        <v>38</v>
      </c>
      <c r="G271" s="12">
        <f>'2005-2006'!R5</f>
        <v>68</v>
      </c>
      <c r="H271" s="12">
        <f>'2005-2006'!S5</f>
        <v>31</v>
      </c>
      <c r="I271" s="12">
        <f>'2005-2006'!T5</f>
        <v>37</v>
      </c>
      <c r="J271" s="12">
        <f>'2005-2006'!U5</f>
        <v>67</v>
      </c>
      <c r="K271" s="12">
        <f>'2005-2006'!V5</f>
        <v>4</v>
      </c>
    </row>
    <row r="272" spans="1:11" x14ac:dyDescent="0.15">
      <c r="A272" s="12" t="str">
        <f t="shared" si="7"/>
        <v>2005-2006</v>
      </c>
      <c r="B272" s="12" t="str">
        <f>'2005-2006'!M6</f>
        <v>Tottenham</v>
      </c>
      <c r="C272" s="12">
        <f>'2005-2006'!N6</f>
        <v>18</v>
      </c>
      <c r="D272" s="12">
        <f>'2005-2006'!O6</f>
        <v>11</v>
      </c>
      <c r="E272" s="12">
        <f>'2005-2006'!P6</f>
        <v>9</v>
      </c>
      <c r="F272" s="12">
        <f>'2005-2006'!Q6</f>
        <v>38</v>
      </c>
      <c r="G272" s="12">
        <f>'2005-2006'!R6</f>
        <v>53</v>
      </c>
      <c r="H272" s="12">
        <f>'2005-2006'!S6</f>
        <v>38</v>
      </c>
      <c r="I272" s="12">
        <f>'2005-2006'!T6</f>
        <v>15</v>
      </c>
      <c r="J272" s="12">
        <f>'2005-2006'!U6</f>
        <v>65</v>
      </c>
      <c r="K272" s="12">
        <f>'2005-2006'!V6</f>
        <v>5</v>
      </c>
    </row>
    <row r="273" spans="1:11" x14ac:dyDescent="0.15">
      <c r="A273" s="12" t="str">
        <f t="shared" si="7"/>
        <v>2005-2006</v>
      </c>
      <c r="B273" s="12" t="str">
        <f>'2005-2006'!M7</f>
        <v>Blackburn</v>
      </c>
      <c r="C273" s="12">
        <f>'2005-2006'!N7</f>
        <v>19</v>
      </c>
      <c r="D273" s="12">
        <f>'2005-2006'!O7</f>
        <v>6</v>
      </c>
      <c r="E273" s="12">
        <f>'2005-2006'!P7</f>
        <v>13</v>
      </c>
      <c r="F273" s="12">
        <f>'2005-2006'!Q7</f>
        <v>38</v>
      </c>
      <c r="G273" s="12">
        <f>'2005-2006'!R7</f>
        <v>51</v>
      </c>
      <c r="H273" s="12">
        <f>'2005-2006'!S7</f>
        <v>42</v>
      </c>
      <c r="I273" s="12">
        <f>'2005-2006'!T7</f>
        <v>9</v>
      </c>
      <c r="J273" s="12">
        <f>'2005-2006'!U7</f>
        <v>63</v>
      </c>
      <c r="K273" s="12">
        <f>'2005-2006'!V7</f>
        <v>6</v>
      </c>
    </row>
    <row r="274" spans="1:11" x14ac:dyDescent="0.15">
      <c r="A274" s="12" t="str">
        <f t="shared" si="7"/>
        <v>2005-2006</v>
      </c>
      <c r="B274" s="12" t="str">
        <f>'2005-2006'!M8</f>
        <v>Newcastle</v>
      </c>
      <c r="C274" s="12">
        <f>'2005-2006'!N8</f>
        <v>17</v>
      </c>
      <c r="D274" s="12">
        <f>'2005-2006'!O8</f>
        <v>7</v>
      </c>
      <c r="E274" s="12">
        <f>'2005-2006'!P8</f>
        <v>14</v>
      </c>
      <c r="F274" s="12">
        <f>'2005-2006'!Q8</f>
        <v>38</v>
      </c>
      <c r="G274" s="12">
        <f>'2005-2006'!R8</f>
        <v>47</v>
      </c>
      <c r="H274" s="12">
        <f>'2005-2006'!S8</f>
        <v>42</v>
      </c>
      <c r="I274" s="12">
        <f>'2005-2006'!T8</f>
        <v>5</v>
      </c>
      <c r="J274" s="12">
        <f>'2005-2006'!U8</f>
        <v>58</v>
      </c>
      <c r="K274" s="12">
        <f>'2005-2006'!V8</f>
        <v>7</v>
      </c>
    </row>
    <row r="275" spans="1:11" x14ac:dyDescent="0.15">
      <c r="A275" s="12" t="str">
        <f t="shared" si="7"/>
        <v>2005-2006</v>
      </c>
      <c r="B275" s="12" t="str">
        <f>'2005-2006'!M9</f>
        <v>Bolton</v>
      </c>
      <c r="C275" s="12">
        <f>'2005-2006'!N9</f>
        <v>15</v>
      </c>
      <c r="D275" s="12">
        <f>'2005-2006'!O9</f>
        <v>11</v>
      </c>
      <c r="E275" s="12">
        <f>'2005-2006'!P9</f>
        <v>12</v>
      </c>
      <c r="F275" s="12">
        <f>'2005-2006'!Q9</f>
        <v>38</v>
      </c>
      <c r="G275" s="12">
        <f>'2005-2006'!R9</f>
        <v>49</v>
      </c>
      <c r="H275" s="12">
        <f>'2005-2006'!S9</f>
        <v>41</v>
      </c>
      <c r="I275" s="12">
        <f>'2005-2006'!T9</f>
        <v>8</v>
      </c>
      <c r="J275" s="12">
        <f>'2005-2006'!U9</f>
        <v>56</v>
      </c>
      <c r="K275" s="12">
        <f>'2005-2006'!V9</f>
        <v>8</v>
      </c>
    </row>
    <row r="276" spans="1:11" x14ac:dyDescent="0.15">
      <c r="A276" s="12" t="str">
        <f t="shared" si="7"/>
        <v>2005-2006</v>
      </c>
      <c r="B276" s="12" t="str">
        <f>'2005-2006'!M10</f>
        <v>West Ham</v>
      </c>
      <c r="C276" s="12">
        <f>'2005-2006'!N10</f>
        <v>16</v>
      </c>
      <c r="D276" s="12">
        <f>'2005-2006'!O10</f>
        <v>7</v>
      </c>
      <c r="E276" s="12">
        <f>'2005-2006'!P10</f>
        <v>15</v>
      </c>
      <c r="F276" s="12">
        <f>'2005-2006'!Q10</f>
        <v>38</v>
      </c>
      <c r="G276" s="12">
        <f>'2005-2006'!R10</f>
        <v>52</v>
      </c>
      <c r="H276" s="12">
        <f>'2005-2006'!S10</f>
        <v>55</v>
      </c>
      <c r="I276" s="12">
        <f>'2005-2006'!T10</f>
        <v>-3</v>
      </c>
      <c r="J276" s="12">
        <f>'2005-2006'!U10</f>
        <v>55</v>
      </c>
      <c r="K276" s="12">
        <f>'2005-2006'!V10</f>
        <v>9</v>
      </c>
    </row>
    <row r="277" spans="1:11" x14ac:dyDescent="0.15">
      <c r="A277" s="12" t="str">
        <f t="shared" si="7"/>
        <v>2005-2006</v>
      </c>
      <c r="B277" s="12" t="str">
        <f>'2005-2006'!M11</f>
        <v>Wigan</v>
      </c>
      <c r="C277" s="12">
        <f>'2005-2006'!N11</f>
        <v>15</v>
      </c>
      <c r="D277" s="12">
        <f>'2005-2006'!O11</f>
        <v>6</v>
      </c>
      <c r="E277" s="12">
        <f>'2005-2006'!P11</f>
        <v>17</v>
      </c>
      <c r="F277" s="12">
        <f>'2005-2006'!Q11</f>
        <v>38</v>
      </c>
      <c r="G277" s="12">
        <f>'2005-2006'!R11</f>
        <v>45</v>
      </c>
      <c r="H277" s="12">
        <f>'2005-2006'!S11</f>
        <v>52</v>
      </c>
      <c r="I277" s="12">
        <f>'2005-2006'!T11</f>
        <v>-7</v>
      </c>
      <c r="J277" s="12">
        <f>'2005-2006'!U11</f>
        <v>51</v>
      </c>
      <c r="K277" s="12">
        <f>'2005-2006'!V11</f>
        <v>10</v>
      </c>
    </row>
    <row r="278" spans="1:11" x14ac:dyDescent="0.15">
      <c r="A278" s="12" t="str">
        <f t="shared" si="7"/>
        <v>2005-2006</v>
      </c>
      <c r="B278" s="12" t="str">
        <f>'2005-2006'!M12</f>
        <v>Everton</v>
      </c>
      <c r="C278" s="12">
        <f>'2005-2006'!N12</f>
        <v>14</v>
      </c>
      <c r="D278" s="12">
        <f>'2005-2006'!O12</f>
        <v>8</v>
      </c>
      <c r="E278" s="12">
        <f>'2005-2006'!P12</f>
        <v>16</v>
      </c>
      <c r="F278" s="12">
        <f>'2005-2006'!Q12</f>
        <v>38</v>
      </c>
      <c r="G278" s="12">
        <f>'2005-2006'!R12</f>
        <v>34</v>
      </c>
      <c r="H278" s="12">
        <f>'2005-2006'!S12</f>
        <v>49</v>
      </c>
      <c r="I278" s="12">
        <f>'2005-2006'!T12</f>
        <v>-15</v>
      </c>
      <c r="J278" s="12">
        <f>'2005-2006'!U12</f>
        <v>50</v>
      </c>
      <c r="K278" s="12">
        <f>'2005-2006'!V12</f>
        <v>11</v>
      </c>
    </row>
    <row r="279" spans="1:11" x14ac:dyDescent="0.15">
      <c r="A279" s="12" t="str">
        <f t="shared" si="7"/>
        <v>2005-2006</v>
      </c>
      <c r="B279" s="12" t="str">
        <f>'2005-2006'!M13</f>
        <v>Fulham</v>
      </c>
      <c r="C279" s="12">
        <f>'2005-2006'!N13</f>
        <v>14</v>
      </c>
      <c r="D279" s="12">
        <f>'2005-2006'!O13</f>
        <v>6</v>
      </c>
      <c r="E279" s="12">
        <f>'2005-2006'!P13</f>
        <v>18</v>
      </c>
      <c r="F279" s="12">
        <f>'2005-2006'!Q13</f>
        <v>38</v>
      </c>
      <c r="G279" s="12">
        <f>'2005-2006'!R13</f>
        <v>48</v>
      </c>
      <c r="H279" s="12">
        <f>'2005-2006'!S13</f>
        <v>58</v>
      </c>
      <c r="I279" s="12">
        <f>'2005-2006'!T13</f>
        <v>-10</v>
      </c>
      <c r="J279" s="12">
        <f>'2005-2006'!U13</f>
        <v>48</v>
      </c>
      <c r="K279" s="12">
        <f>'2005-2006'!V13</f>
        <v>12</v>
      </c>
    </row>
    <row r="280" spans="1:11" x14ac:dyDescent="0.15">
      <c r="A280" s="12" t="str">
        <f t="shared" si="7"/>
        <v>2005-2006</v>
      </c>
      <c r="B280" s="12" t="str">
        <f>'2005-2006'!M14</f>
        <v>Charlton</v>
      </c>
      <c r="C280" s="12">
        <f>'2005-2006'!N14</f>
        <v>13</v>
      </c>
      <c r="D280" s="12">
        <f>'2005-2006'!O14</f>
        <v>8</v>
      </c>
      <c r="E280" s="12">
        <f>'2005-2006'!P14</f>
        <v>17</v>
      </c>
      <c r="F280" s="12">
        <f>'2005-2006'!Q14</f>
        <v>38</v>
      </c>
      <c r="G280" s="12">
        <f>'2005-2006'!R14</f>
        <v>41</v>
      </c>
      <c r="H280" s="12">
        <f>'2005-2006'!S14</f>
        <v>55</v>
      </c>
      <c r="I280" s="12">
        <f>'2005-2006'!T14</f>
        <v>-14</v>
      </c>
      <c r="J280" s="12">
        <f>'2005-2006'!U14</f>
        <v>47</v>
      </c>
      <c r="K280" s="12">
        <f>'2005-2006'!V14</f>
        <v>13</v>
      </c>
    </row>
    <row r="281" spans="1:11" x14ac:dyDescent="0.15">
      <c r="A281" s="12" t="str">
        <f t="shared" si="7"/>
        <v>2005-2006</v>
      </c>
      <c r="B281" s="12" t="str">
        <f>'2005-2006'!M15</f>
        <v>Middlesbrough</v>
      </c>
      <c r="C281" s="12">
        <f>'2005-2006'!N15</f>
        <v>12</v>
      </c>
      <c r="D281" s="12">
        <f>'2005-2006'!O15</f>
        <v>9</v>
      </c>
      <c r="E281" s="12">
        <f>'2005-2006'!P15</f>
        <v>17</v>
      </c>
      <c r="F281" s="12">
        <f>'2005-2006'!Q15</f>
        <v>38</v>
      </c>
      <c r="G281" s="12">
        <f>'2005-2006'!R15</f>
        <v>48</v>
      </c>
      <c r="H281" s="12">
        <f>'2005-2006'!S15</f>
        <v>58</v>
      </c>
      <c r="I281" s="12">
        <f>'2005-2006'!T15</f>
        <v>-10</v>
      </c>
      <c r="J281" s="12">
        <f>'2005-2006'!U15</f>
        <v>45</v>
      </c>
      <c r="K281" s="12">
        <f>'2005-2006'!V15</f>
        <v>14</v>
      </c>
    </row>
    <row r="282" spans="1:11" x14ac:dyDescent="0.15">
      <c r="A282" s="12" t="str">
        <f t="shared" si="7"/>
        <v>2005-2006</v>
      </c>
      <c r="B282" s="12" t="str">
        <f>'2005-2006'!M16</f>
        <v>Manchester City</v>
      </c>
      <c r="C282" s="12">
        <f>'2005-2006'!N16</f>
        <v>13</v>
      </c>
      <c r="D282" s="12">
        <f>'2005-2006'!O16</f>
        <v>4</v>
      </c>
      <c r="E282" s="12">
        <f>'2005-2006'!P16</f>
        <v>21</v>
      </c>
      <c r="F282" s="12">
        <f>'2005-2006'!Q16</f>
        <v>38</v>
      </c>
      <c r="G282" s="12">
        <f>'2005-2006'!R16</f>
        <v>43</v>
      </c>
      <c r="H282" s="12">
        <f>'2005-2006'!S16</f>
        <v>48</v>
      </c>
      <c r="I282" s="12">
        <f>'2005-2006'!T16</f>
        <v>-5</v>
      </c>
      <c r="J282" s="12">
        <f>'2005-2006'!U16</f>
        <v>43</v>
      </c>
      <c r="K282" s="12">
        <f>'2005-2006'!V16</f>
        <v>15</v>
      </c>
    </row>
    <row r="283" spans="1:11" x14ac:dyDescent="0.15">
      <c r="A283" s="12" t="str">
        <f t="shared" si="7"/>
        <v>2005-2006</v>
      </c>
      <c r="B283" s="12" t="str">
        <f>'2005-2006'!M17</f>
        <v>Aston Villa</v>
      </c>
      <c r="C283" s="12">
        <f>'2005-2006'!N17</f>
        <v>10</v>
      </c>
      <c r="D283" s="12">
        <f>'2005-2006'!O17</f>
        <v>12</v>
      </c>
      <c r="E283" s="12">
        <f>'2005-2006'!P17</f>
        <v>16</v>
      </c>
      <c r="F283" s="12">
        <f>'2005-2006'!Q17</f>
        <v>38</v>
      </c>
      <c r="G283" s="12">
        <f>'2005-2006'!R17</f>
        <v>42</v>
      </c>
      <c r="H283" s="12">
        <f>'2005-2006'!S17</f>
        <v>55</v>
      </c>
      <c r="I283" s="12">
        <f>'2005-2006'!T17</f>
        <v>-13</v>
      </c>
      <c r="J283" s="12">
        <f>'2005-2006'!U17</f>
        <v>42</v>
      </c>
      <c r="K283" s="12">
        <f>'2005-2006'!V17</f>
        <v>16</v>
      </c>
    </row>
    <row r="284" spans="1:11" x14ac:dyDescent="0.15">
      <c r="A284" s="12" t="str">
        <f t="shared" si="7"/>
        <v>2005-2006</v>
      </c>
      <c r="B284" s="12" t="str">
        <f>'2005-2006'!M18</f>
        <v>Portsmouth</v>
      </c>
      <c r="C284" s="12">
        <f>'2005-2006'!N18</f>
        <v>10</v>
      </c>
      <c r="D284" s="12">
        <f>'2005-2006'!O18</f>
        <v>8</v>
      </c>
      <c r="E284" s="12">
        <f>'2005-2006'!P18</f>
        <v>20</v>
      </c>
      <c r="F284" s="12">
        <f>'2005-2006'!Q18</f>
        <v>38</v>
      </c>
      <c r="G284" s="12">
        <f>'2005-2006'!R18</f>
        <v>37</v>
      </c>
      <c r="H284" s="12">
        <f>'2005-2006'!S18</f>
        <v>62</v>
      </c>
      <c r="I284" s="12">
        <f>'2005-2006'!T18</f>
        <v>-25</v>
      </c>
      <c r="J284" s="12">
        <f>'2005-2006'!U18</f>
        <v>38</v>
      </c>
      <c r="K284" s="12">
        <f>'2005-2006'!V18</f>
        <v>17</v>
      </c>
    </row>
    <row r="285" spans="1:11" x14ac:dyDescent="0.15">
      <c r="A285" s="12" t="str">
        <f t="shared" si="7"/>
        <v>2005-2006</v>
      </c>
      <c r="B285" s="12" t="str">
        <f>'2005-2006'!M19</f>
        <v>Birmingham</v>
      </c>
      <c r="C285" s="12">
        <f>'2005-2006'!N19</f>
        <v>8</v>
      </c>
      <c r="D285" s="12">
        <f>'2005-2006'!O19</f>
        <v>10</v>
      </c>
      <c r="E285" s="12">
        <f>'2005-2006'!P19</f>
        <v>20</v>
      </c>
      <c r="F285" s="12">
        <f>'2005-2006'!Q19</f>
        <v>38</v>
      </c>
      <c r="G285" s="12">
        <f>'2005-2006'!R19</f>
        <v>28</v>
      </c>
      <c r="H285" s="12">
        <f>'2005-2006'!S19</f>
        <v>50</v>
      </c>
      <c r="I285" s="12">
        <f>'2005-2006'!T19</f>
        <v>-22</v>
      </c>
      <c r="J285" s="12">
        <f>'2005-2006'!U19</f>
        <v>34</v>
      </c>
      <c r="K285" s="12">
        <f>'2005-2006'!V19</f>
        <v>18</v>
      </c>
    </row>
    <row r="286" spans="1:11" x14ac:dyDescent="0.15">
      <c r="A286" s="12" t="str">
        <f t="shared" si="7"/>
        <v>2005-2006</v>
      </c>
      <c r="B286" s="12" t="str">
        <f>'2005-2006'!M20</f>
        <v>West Brom</v>
      </c>
      <c r="C286" s="12">
        <f>'2005-2006'!N20</f>
        <v>7</v>
      </c>
      <c r="D286" s="12">
        <f>'2005-2006'!O20</f>
        <v>9</v>
      </c>
      <c r="E286" s="12">
        <f>'2005-2006'!P20</f>
        <v>22</v>
      </c>
      <c r="F286" s="12">
        <f>'2005-2006'!Q20</f>
        <v>38</v>
      </c>
      <c r="G286" s="12">
        <f>'2005-2006'!R20</f>
        <v>31</v>
      </c>
      <c r="H286" s="12">
        <f>'2005-2006'!S20</f>
        <v>58</v>
      </c>
      <c r="I286" s="12">
        <f>'2005-2006'!T20</f>
        <v>-27</v>
      </c>
      <c r="J286" s="12">
        <f>'2005-2006'!U20</f>
        <v>30</v>
      </c>
      <c r="K286" s="12">
        <f>'2005-2006'!V20</f>
        <v>19</v>
      </c>
    </row>
    <row r="287" spans="1:11" x14ac:dyDescent="0.15">
      <c r="A287" s="12" t="str">
        <f t="shared" si="7"/>
        <v>2005-2006</v>
      </c>
      <c r="B287" s="12" t="str">
        <f>'2005-2006'!M21</f>
        <v>Sunderland</v>
      </c>
      <c r="C287" s="12">
        <f>'2005-2006'!N21</f>
        <v>3</v>
      </c>
      <c r="D287" s="12">
        <f>'2005-2006'!O21</f>
        <v>6</v>
      </c>
      <c r="E287" s="12">
        <f>'2005-2006'!P21</f>
        <v>29</v>
      </c>
      <c r="F287" s="12">
        <f>'2005-2006'!Q21</f>
        <v>38</v>
      </c>
      <c r="G287" s="12">
        <f>'2005-2006'!R21</f>
        <v>26</v>
      </c>
      <c r="H287" s="12">
        <f>'2005-2006'!S21</f>
        <v>69</v>
      </c>
      <c r="I287" s="12">
        <f>'2005-2006'!T21</f>
        <v>-43</v>
      </c>
      <c r="J287" s="12">
        <f>'2005-2006'!U21</f>
        <v>15</v>
      </c>
      <c r="K287" s="12">
        <f>'2005-2006'!V21</f>
        <v>20</v>
      </c>
    </row>
    <row r="288" spans="1:11" x14ac:dyDescent="0.15">
      <c r="A288" s="12" t="str">
        <f>(LEFT(A287,4)+1)&amp;"-"&amp;(RIGHT(A287,4)+1)</f>
        <v>2006-2007</v>
      </c>
      <c r="B288" s="12" t="str">
        <f>'2006-2007'!M2</f>
        <v>Manchester United</v>
      </c>
      <c r="C288" s="12">
        <f>'2006-2007'!N2</f>
        <v>28</v>
      </c>
      <c r="D288" s="12">
        <f>'2006-2007'!O2</f>
        <v>5</v>
      </c>
      <c r="E288" s="12">
        <f>'2006-2007'!P2</f>
        <v>5</v>
      </c>
      <c r="F288" s="12">
        <f>'2006-2007'!Q2</f>
        <v>38</v>
      </c>
      <c r="G288" s="12">
        <f>'2006-2007'!R2</f>
        <v>83</v>
      </c>
      <c r="H288" s="12">
        <f>'2006-2007'!S2</f>
        <v>27</v>
      </c>
      <c r="I288" s="12">
        <f>'2006-2007'!T2</f>
        <v>56</v>
      </c>
      <c r="J288" s="12">
        <f>'2006-2007'!U2</f>
        <v>89</v>
      </c>
      <c r="K288" s="12">
        <f>'2006-2007'!V2</f>
        <v>1</v>
      </c>
    </row>
    <row r="289" spans="1:11" x14ac:dyDescent="0.15">
      <c r="A289" s="12" t="str">
        <f>A288</f>
        <v>2006-2007</v>
      </c>
      <c r="B289" s="12" t="str">
        <f>'2006-2007'!M3</f>
        <v>Chelsea</v>
      </c>
      <c r="C289" s="12">
        <f>'2006-2007'!N3</f>
        <v>24</v>
      </c>
      <c r="D289" s="12">
        <f>'2006-2007'!O3</f>
        <v>11</v>
      </c>
      <c r="E289" s="12">
        <f>'2006-2007'!P3</f>
        <v>3</v>
      </c>
      <c r="F289" s="12">
        <f>'2006-2007'!Q3</f>
        <v>38</v>
      </c>
      <c r="G289" s="12">
        <f>'2006-2007'!R3</f>
        <v>64</v>
      </c>
      <c r="H289" s="12">
        <f>'2006-2007'!S3</f>
        <v>24</v>
      </c>
      <c r="I289" s="12">
        <f>'2006-2007'!T3</f>
        <v>40</v>
      </c>
      <c r="J289" s="12">
        <f>'2006-2007'!U3</f>
        <v>83</v>
      </c>
      <c r="K289" s="12">
        <f>'2006-2007'!V3</f>
        <v>2</v>
      </c>
    </row>
    <row r="290" spans="1:11" x14ac:dyDescent="0.15">
      <c r="A290" s="12" t="str">
        <f t="shared" ref="A290:A307" si="8">A289</f>
        <v>2006-2007</v>
      </c>
      <c r="B290" s="12" t="str">
        <f>'2006-2007'!M4</f>
        <v>Liverpool</v>
      </c>
      <c r="C290" s="12">
        <f>'2006-2007'!N4</f>
        <v>20</v>
      </c>
      <c r="D290" s="12">
        <f>'2006-2007'!O4</f>
        <v>8</v>
      </c>
      <c r="E290" s="12">
        <f>'2006-2007'!P4</f>
        <v>10</v>
      </c>
      <c r="F290" s="12">
        <f>'2006-2007'!Q4</f>
        <v>38</v>
      </c>
      <c r="G290" s="12">
        <f>'2006-2007'!R4</f>
        <v>57</v>
      </c>
      <c r="H290" s="12">
        <f>'2006-2007'!S4</f>
        <v>27</v>
      </c>
      <c r="I290" s="12">
        <f>'2006-2007'!T4</f>
        <v>30</v>
      </c>
      <c r="J290" s="12">
        <f>'2006-2007'!U4</f>
        <v>68</v>
      </c>
      <c r="K290" s="12">
        <f>'2006-2007'!V4</f>
        <v>3</v>
      </c>
    </row>
    <row r="291" spans="1:11" x14ac:dyDescent="0.15">
      <c r="A291" s="12" t="str">
        <f t="shared" si="8"/>
        <v>2006-2007</v>
      </c>
      <c r="B291" s="12" t="str">
        <f>'2006-2007'!M5</f>
        <v>Arsenal</v>
      </c>
      <c r="C291" s="12">
        <f>'2006-2007'!N5</f>
        <v>19</v>
      </c>
      <c r="D291" s="12">
        <f>'2006-2007'!O5</f>
        <v>11</v>
      </c>
      <c r="E291" s="12">
        <f>'2006-2007'!P5</f>
        <v>8</v>
      </c>
      <c r="F291" s="12">
        <f>'2006-2007'!Q5</f>
        <v>38</v>
      </c>
      <c r="G291" s="12">
        <f>'2006-2007'!R5</f>
        <v>63</v>
      </c>
      <c r="H291" s="12">
        <f>'2006-2007'!S5</f>
        <v>35</v>
      </c>
      <c r="I291" s="12">
        <f>'2006-2007'!T5</f>
        <v>28</v>
      </c>
      <c r="J291" s="12">
        <f>'2006-2007'!U5</f>
        <v>68</v>
      </c>
      <c r="K291" s="12">
        <f>'2006-2007'!V5</f>
        <v>4</v>
      </c>
    </row>
    <row r="292" spans="1:11" x14ac:dyDescent="0.15">
      <c r="A292" s="12" t="str">
        <f t="shared" si="8"/>
        <v>2006-2007</v>
      </c>
      <c r="B292" s="12" t="str">
        <f>'2006-2007'!M6</f>
        <v>Tottenham</v>
      </c>
      <c r="C292" s="12">
        <f>'2006-2007'!N6</f>
        <v>17</v>
      </c>
      <c r="D292" s="12">
        <f>'2006-2007'!O6</f>
        <v>9</v>
      </c>
      <c r="E292" s="12">
        <f>'2006-2007'!P6</f>
        <v>12</v>
      </c>
      <c r="F292" s="12">
        <f>'2006-2007'!Q6</f>
        <v>38</v>
      </c>
      <c r="G292" s="12">
        <f>'2006-2007'!R6</f>
        <v>57</v>
      </c>
      <c r="H292" s="12">
        <f>'2006-2007'!S6</f>
        <v>54</v>
      </c>
      <c r="I292" s="12">
        <f>'2006-2007'!T6</f>
        <v>3</v>
      </c>
      <c r="J292" s="12">
        <f>'2006-2007'!U6</f>
        <v>60</v>
      </c>
      <c r="K292" s="12">
        <f>'2006-2007'!V6</f>
        <v>5</v>
      </c>
    </row>
    <row r="293" spans="1:11" x14ac:dyDescent="0.15">
      <c r="A293" s="12" t="str">
        <f t="shared" si="8"/>
        <v>2006-2007</v>
      </c>
      <c r="B293" s="12" t="str">
        <f>'2006-2007'!M7</f>
        <v>Everton</v>
      </c>
      <c r="C293" s="12">
        <f>'2006-2007'!N7</f>
        <v>15</v>
      </c>
      <c r="D293" s="12">
        <f>'2006-2007'!O7</f>
        <v>13</v>
      </c>
      <c r="E293" s="12">
        <f>'2006-2007'!P7</f>
        <v>10</v>
      </c>
      <c r="F293" s="12">
        <f>'2006-2007'!Q7</f>
        <v>38</v>
      </c>
      <c r="G293" s="12">
        <f>'2006-2007'!R7</f>
        <v>52</v>
      </c>
      <c r="H293" s="12">
        <f>'2006-2007'!S7</f>
        <v>36</v>
      </c>
      <c r="I293" s="12">
        <f>'2006-2007'!T7</f>
        <v>16</v>
      </c>
      <c r="J293" s="12">
        <f>'2006-2007'!U7</f>
        <v>58</v>
      </c>
      <c r="K293" s="12">
        <f>'2006-2007'!V7</f>
        <v>6</v>
      </c>
    </row>
    <row r="294" spans="1:11" x14ac:dyDescent="0.15">
      <c r="A294" s="12" t="str">
        <f t="shared" si="8"/>
        <v>2006-2007</v>
      </c>
      <c r="B294" s="12" t="str">
        <f>'2006-2007'!M8</f>
        <v>Bolton</v>
      </c>
      <c r="C294" s="12">
        <f>'2006-2007'!N8</f>
        <v>16</v>
      </c>
      <c r="D294" s="12">
        <f>'2006-2007'!O8</f>
        <v>8</v>
      </c>
      <c r="E294" s="12">
        <f>'2006-2007'!P8</f>
        <v>14</v>
      </c>
      <c r="F294" s="12">
        <f>'2006-2007'!Q8</f>
        <v>38</v>
      </c>
      <c r="G294" s="12">
        <f>'2006-2007'!R8</f>
        <v>47</v>
      </c>
      <c r="H294" s="12">
        <f>'2006-2007'!S8</f>
        <v>52</v>
      </c>
      <c r="I294" s="12">
        <f>'2006-2007'!T8</f>
        <v>-5</v>
      </c>
      <c r="J294" s="12">
        <f>'2006-2007'!U8</f>
        <v>56</v>
      </c>
      <c r="K294" s="12">
        <f>'2006-2007'!V8</f>
        <v>7</v>
      </c>
    </row>
    <row r="295" spans="1:11" x14ac:dyDescent="0.15">
      <c r="A295" s="12" t="str">
        <f t="shared" si="8"/>
        <v>2006-2007</v>
      </c>
      <c r="B295" s="12" t="str">
        <f>'2006-2007'!M9</f>
        <v>Reading</v>
      </c>
      <c r="C295" s="12">
        <f>'2006-2007'!N9</f>
        <v>16</v>
      </c>
      <c r="D295" s="12">
        <f>'2006-2007'!O9</f>
        <v>7</v>
      </c>
      <c r="E295" s="12">
        <f>'2006-2007'!P9</f>
        <v>15</v>
      </c>
      <c r="F295" s="12">
        <f>'2006-2007'!Q9</f>
        <v>38</v>
      </c>
      <c r="G295" s="12">
        <f>'2006-2007'!R9</f>
        <v>52</v>
      </c>
      <c r="H295" s="12">
        <f>'2006-2007'!S9</f>
        <v>47</v>
      </c>
      <c r="I295" s="12">
        <f>'2006-2007'!T9</f>
        <v>5</v>
      </c>
      <c r="J295" s="12">
        <f>'2006-2007'!U9</f>
        <v>55</v>
      </c>
      <c r="K295" s="12">
        <f>'2006-2007'!V9</f>
        <v>8</v>
      </c>
    </row>
    <row r="296" spans="1:11" x14ac:dyDescent="0.15">
      <c r="A296" s="12" t="str">
        <f t="shared" si="8"/>
        <v>2006-2007</v>
      </c>
      <c r="B296" s="12" t="str">
        <f>'2006-2007'!M10</f>
        <v>Portsmouth</v>
      </c>
      <c r="C296" s="12">
        <f>'2006-2007'!N10</f>
        <v>14</v>
      </c>
      <c r="D296" s="12">
        <f>'2006-2007'!O10</f>
        <v>12</v>
      </c>
      <c r="E296" s="12">
        <f>'2006-2007'!P10</f>
        <v>12</v>
      </c>
      <c r="F296" s="12">
        <f>'2006-2007'!Q10</f>
        <v>38</v>
      </c>
      <c r="G296" s="12">
        <f>'2006-2007'!R10</f>
        <v>45</v>
      </c>
      <c r="H296" s="12">
        <f>'2006-2007'!S10</f>
        <v>42</v>
      </c>
      <c r="I296" s="12">
        <f>'2006-2007'!T10</f>
        <v>3</v>
      </c>
      <c r="J296" s="12">
        <f>'2006-2007'!U10</f>
        <v>54</v>
      </c>
      <c r="K296" s="12">
        <f>'2006-2007'!V10</f>
        <v>9</v>
      </c>
    </row>
    <row r="297" spans="1:11" x14ac:dyDescent="0.15">
      <c r="A297" s="12" t="str">
        <f t="shared" si="8"/>
        <v>2006-2007</v>
      </c>
      <c r="B297" s="12" t="str">
        <f>'2006-2007'!M11</f>
        <v>Blackburn</v>
      </c>
      <c r="C297" s="12">
        <f>'2006-2007'!N11</f>
        <v>15</v>
      </c>
      <c r="D297" s="12">
        <f>'2006-2007'!O11</f>
        <v>7</v>
      </c>
      <c r="E297" s="12">
        <f>'2006-2007'!P11</f>
        <v>16</v>
      </c>
      <c r="F297" s="12">
        <f>'2006-2007'!Q11</f>
        <v>38</v>
      </c>
      <c r="G297" s="12">
        <f>'2006-2007'!R11</f>
        <v>52</v>
      </c>
      <c r="H297" s="12">
        <f>'2006-2007'!S11</f>
        <v>54</v>
      </c>
      <c r="I297" s="12">
        <f>'2006-2007'!T11</f>
        <v>-2</v>
      </c>
      <c r="J297" s="12">
        <f>'2006-2007'!U11</f>
        <v>52</v>
      </c>
      <c r="K297" s="12">
        <f>'2006-2007'!V11</f>
        <v>10</v>
      </c>
    </row>
    <row r="298" spans="1:11" x14ac:dyDescent="0.15">
      <c r="A298" s="12" t="str">
        <f t="shared" si="8"/>
        <v>2006-2007</v>
      </c>
      <c r="B298" s="12" t="str">
        <f>'2006-2007'!M12</f>
        <v>Aston Villa</v>
      </c>
      <c r="C298" s="12">
        <f>'2006-2007'!N12</f>
        <v>11</v>
      </c>
      <c r="D298" s="12">
        <f>'2006-2007'!O12</f>
        <v>17</v>
      </c>
      <c r="E298" s="12">
        <f>'2006-2007'!P12</f>
        <v>10</v>
      </c>
      <c r="F298" s="12">
        <f>'2006-2007'!Q12</f>
        <v>38</v>
      </c>
      <c r="G298" s="12">
        <f>'2006-2007'!R12</f>
        <v>43</v>
      </c>
      <c r="H298" s="12">
        <f>'2006-2007'!S12</f>
        <v>41</v>
      </c>
      <c r="I298" s="12">
        <f>'2006-2007'!T12</f>
        <v>2</v>
      </c>
      <c r="J298" s="12">
        <f>'2006-2007'!U12</f>
        <v>50</v>
      </c>
      <c r="K298" s="12">
        <f>'2006-2007'!V12</f>
        <v>11</v>
      </c>
    </row>
    <row r="299" spans="1:11" x14ac:dyDescent="0.15">
      <c r="A299" s="12" t="str">
        <f t="shared" si="8"/>
        <v>2006-2007</v>
      </c>
      <c r="B299" s="12" t="str">
        <f>'2006-2007'!M13</f>
        <v>Middlesbrough</v>
      </c>
      <c r="C299" s="12">
        <f>'2006-2007'!N13</f>
        <v>12</v>
      </c>
      <c r="D299" s="12">
        <f>'2006-2007'!O13</f>
        <v>10</v>
      </c>
      <c r="E299" s="12">
        <f>'2006-2007'!P13</f>
        <v>16</v>
      </c>
      <c r="F299" s="12">
        <f>'2006-2007'!Q13</f>
        <v>38</v>
      </c>
      <c r="G299" s="12">
        <f>'2006-2007'!R13</f>
        <v>44</v>
      </c>
      <c r="H299" s="12">
        <f>'2006-2007'!S13</f>
        <v>49</v>
      </c>
      <c r="I299" s="12">
        <f>'2006-2007'!T13</f>
        <v>-5</v>
      </c>
      <c r="J299" s="12">
        <f>'2006-2007'!U13</f>
        <v>46</v>
      </c>
      <c r="K299" s="12">
        <f>'2006-2007'!V13</f>
        <v>12</v>
      </c>
    </row>
    <row r="300" spans="1:11" x14ac:dyDescent="0.15">
      <c r="A300" s="12" t="str">
        <f t="shared" si="8"/>
        <v>2006-2007</v>
      </c>
      <c r="B300" s="12" t="str">
        <f>'2006-2007'!M14</f>
        <v>Newcastle</v>
      </c>
      <c r="C300" s="12">
        <f>'2006-2007'!N14</f>
        <v>11</v>
      </c>
      <c r="D300" s="12">
        <f>'2006-2007'!O14</f>
        <v>10</v>
      </c>
      <c r="E300" s="12">
        <f>'2006-2007'!P14</f>
        <v>17</v>
      </c>
      <c r="F300" s="12">
        <f>'2006-2007'!Q14</f>
        <v>38</v>
      </c>
      <c r="G300" s="12">
        <f>'2006-2007'!R14</f>
        <v>38</v>
      </c>
      <c r="H300" s="12">
        <f>'2006-2007'!S14</f>
        <v>47</v>
      </c>
      <c r="I300" s="12">
        <f>'2006-2007'!T14</f>
        <v>-9</v>
      </c>
      <c r="J300" s="12">
        <f>'2006-2007'!U14</f>
        <v>43</v>
      </c>
      <c r="K300" s="12">
        <f>'2006-2007'!V14</f>
        <v>13</v>
      </c>
    </row>
    <row r="301" spans="1:11" x14ac:dyDescent="0.15">
      <c r="A301" s="12" t="str">
        <f t="shared" si="8"/>
        <v>2006-2007</v>
      </c>
      <c r="B301" s="12" t="str">
        <f>'2006-2007'!M15</f>
        <v>Manchester City</v>
      </c>
      <c r="C301" s="12">
        <f>'2006-2007'!N15</f>
        <v>11</v>
      </c>
      <c r="D301" s="12">
        <f>'2006-2007'!O15</f>
        <v>9</v>
      </c>
      <c r="E301" s="12">
        <f>'2006-2007'!P15</f>
        <v>18</v>
      </c>
      <c r="F301" s="12">
        <f>'2006-2007'!Q15</f>
        <v>38</v>
      </c>
      <c r="G301" s="12">
        <f>'2006-2007'!R15</f>
        <v>29</v>
      </c>
      <c r="H301" s="12">
        <f>'2006-2007'!S15</f>
        <v>44</v>
      </c>
      <c r="I301" s="12">
        <f>'2006-2007'!T15</f>
        <v>-15</v>
      </c>
      <c r="J301" s="12">
        <f>'2006-2007'!U15</f>
        <v>42</v>
      </c>
      <c r="K301" s="12">
        <f>'2006-2007'!V15</f>
        <v>14</v>
      </c>
    </row>
    <row r="302" spans="1:11" x14ac:dyDescent="0.15">
      <c r="A302" s="12" t="str">
        <f t="shared" si="8"/>
        <v>2006-2007</v>
      </c>
      <c r="B302" s="12" t="str">
        <f>'2006-2007'!M16</f>
        <v>West Ham</v>
      </c>
      <c r="C302" s="12">
        <f>'2006-2007'!N16</f>
        <v>12</v>
      </c>
      <c r="D302" s="12">
        <f>'2006-2007'!O16</f>
        <v>5</v>
      </c>
      <c r="E302" s="12">
        <f>'2006-2007'!P16</f>
        <v>21</v>
      </c>
      <c r="F302" s="12">
        <f>'2006-2007'!Q16</f>
        <v>38</v>
      </c>
      <c r="G302" s="12">
        <f>'2006-2007'!R16</f>
        <v>35</v>
      </c>
      <c r="H302" s="12">
        <f>'2006-2007'!S16</f>
        <v>59</v>
      </c>
      <c r="I302" s="12">
        <f>'2006-2007'!T16</f>
        <v>-24</v>
      </c>
      <c r="J302" s="12">
        <f>'2006-2007'!U16</f>
        <v>41</v>
      </c>
      <c r="K302" s="12">
        <f>'2006-2007'!V16</f>
        <v>15</v>
      </c>
    </row>
    <row r="303" spans="1:11" x14ac:dyDescent="0.15">
      <c r="A303" s="12" t="str">
        <f t="shared" si="8"/>
        <v>2006-2007</v>
      </c>
      <c r="B303" s="12" t="str">
        <f>'2006-2007'!M17</f>
        <v>Fulham</v>
      </c>
      <c r="C303" s="12">
        <f>'2006-2007'!N17</f>
        <v>8</v>
      </c>
      <c r="D303" s="12">
        <f>'2006-2007'!O17</f>
        <v>15</v>
      </c>
      <c r="E303" s="12">
        <f>'2006-2007'!P17</f>
        <v>15</v>
      </c>
      <c r="F303" s="12">
        <f>'2006-2007'!Q17</f>
        <v>38</v>
      </c>
      <c r="G303" s="12">
        <f>'2006-2007'!R17</f>
        <v>38</v>
      </c>
      <c r="H303" s="12">
        <f>'2006-2007'!S17</f>
        <v>60</v>
      </c>
      <c r="I303" s="12">
        <f>'2006-2007'!T17</f>
        <v>-22</v>
      </c>
      <c r="J303" s="12">
        <f>'2006-2007'!U17</f>
        <v>39</v>
      </c>
      <c r="K303" s="12">
        <f>'2006-2007'!V17</f>
        <v>16</v>
      </c>
    </row>
    <row r="304" spans="1:11" x14ac:dyDescent="0.15">
      <c r="A304" s="12" t="str">
        <f t="shared" si="8"/>
        <v>2006-2007</v>
      </c>
      <c r="B304" s="12" t="str">
        <f>'2006-2007'!M18</f>
        <v>Wigan</v>
      </c>
      <c r="C304" s="12">
        <f>'2006-2007'!N18</f>
        <v>10</v>
      </c>
      <c r="D304" s="12">
        <f>'2006-2007'!O18</f>
        <v>8</v>
      </c>
      <c r="E304" s="12">
        <f>'2006-2007'!P18</f>
        <v>20</v>
      </c>
      <c r="F304" s="12">
        <f>'2006-2007'!Q18</f>
        <v>38</v>
      </c>
      <c r="G304" s="12">
        <f>'2006-2007'!R18</f>
        <v>37</v>
      </c>
      <c r="H304" s="12">
        <f>'2006-2007'!S18</f>
        <v>59</v>
      </c>
      <c r="I304" s="12">
        <f>'2006-2007'!T18</f>
        <v>-22</v>
      </c>
      <c r="J304" s="12">
        <f>'2006-2007'!U18</f>
        <v>38</v>
      </c>
      <c r="K304" s="12">
        <f>'2006-2007'!V18</f>
        <v>17</v>
      </c>
    </row>
    <row r="305" spans="1:11" x14ac:dyDescent="0.15">
      <c r="A305" s="12" t="str">
        <f t="shared" si="8"/>
        <v>2006-2007</v>
      </c>
      <c r="B305" s="12" t="str">
        <f>'2006-2007'!M19</f>
        <v>Sheffield United</v>
      </c>
      <c r="C305" s="12">
        <f>'2006-2007'!N19</f>
        <v>10</v>
      </c>
      <c r="D305" s="12">
        <f>'2006-2007'!O19</f>
        <v>8</v>
      </c>
      <c r="E305" s="12">
        <f>'2006-2007'!P19</f>
        <v>20</v>
      </c>
      <c r="F305" s="12">
        <f>'2006-2007'!Q19</f>
        <v>38</v>
      </c>
      <c r="G305" s="12">
        <f>'2006-2007'!R19</f>
        <v>32</v>
      </c>
      <c r="H305" s="12">
        <f>'2006-2007'!S19</f>
        <v>55</v>
      </c>
      <c r="I305" s="12">
        <f>'2006-2007'!T19</f>
        <v>-23</v>
      </c>
      <c r="J305" s="12">
        <f>'2006-2007'!U19</f>
        <v>38</v>
      </c>
      <c r="K305" s="12">
        <f>'2006-2007'!V19</f>
        <v>18</v>
      </c>
    </row>
    <row r="306" spans="1:11" x14ac:dyDescent="0.15">
      <c r="A306" s="12" t="str">
        <f t="shared" si="8"/>
        <v>2006-2007</v>
      </c>
      <c r="B306" s="12" t="str">
        <f>'2006-2007'!M20</f>
        <v>Charlton</v>
      </c>
      <c r="C306" s="12">
        <f>'2006-2007'!N20</f>
        <v>8</v>
      </c>
      <c r="D306" s="12">
        <f>'2006-2007'!O20</f>
        <v>10</v>
      </c>
      <c r="E306" s="12">
        <f>'2006-2007'!P20</f>
        <v>20</v>
      </c>
      <c r="F306" s="12">
        <f>'2006-2007'!Q20</f>
        <v>38</v>
      </c>
      <c r="G306" s="12">
        <f>'2006-2007'!R20</f>
        <v>34</v>
      </c>
      <c r="H306" s="12">
        <f>'2006-2007'!S20</f>
        <v>60</v>
      </c>
      <c r="I306" s="12">
        <f>'2006-2007'!T20</f>
        <v>-26</v>
      </c>
      <c r="J306" s="12">
        <f>'2006-2007'!U20</f>
        <v>34</v>
      </c>
      <c r="K306" s="12">
        <f>'2006-2007'!V20</f>
        <v>19</v>
      </c>
    </row>
    <row r="307" spans="1:11" x14ac:dyDescent="0.15">
      <c r="A307" s="12" t="str">
        <f t="shared" si="8"/>
        <v>2006-2007</v>
      </c>
      <c r="B307" s="12" t="str">
        <f>'2006-2007'!M21</f>
        <v>Watford</v>
      </c>
      <c r="C307" s="12">
        <f>'2006-2007'!N21</f>
        <v>5</v>
      </c>
      <c r="D307" s="12">
        <f>'2006-2007'!O21</f>
        <v>13</v>
      </c>
      <c r="E307" s="12">
        <f>'2006-2007'!P21</f>
        <v>20</v>
      </c>
      <c r="F307" s="12">
        <f>'2006-2007'!Q21</f>
        <v>38</v>
      </c>
      <c r="G307" s="12">
        <f>'2006-2007'!R21</f>
        <v>29</v>
      </c>
      <c r="H307" s="12">
        <f>'2006-2007'!S21</f>
        <v>59</v>
      </c>
      <c r="I307" s="12">
        <f>'2006-2007'!T21</f>
        <v>-30</v>
      </c>
      <c r="J307" s="12">
        <f>'2006-2007'!U21</f>
        <v>28</v>
      </c>
      <c r="K307" s="12">
        <f>'2006-2007'!V21</f>
        <v>20</v>
      </c>
    </row>
    <row r="308" spans="1:11" x14ac:dyDescent="0.15">
      <c r="A308" s="12" t="str">
        <f>(LEFT(A307,4)+1)&amp;"-"&amp;(RIGHT(A307,4)+1)</f>
        <v>2007-2008</v>
      </c>
      <c r="B308" s="12" t="str">
        <f>'2007-2008'!M2</f>
        <v>Manchester United</v>
      </c>
      <c r="C308" s="12">
        <f>'2007-2008'!N2</f>
        <v>27</v>
      </c>
      <c r="D308" s="12">
        <f>'2007-2008'!O2</f>
        <v>6</v>
      </c>
      <c r="E308" s="12">
        <f>'2007-2008'!P2</f>
        <v>5</v>
      </c>
      <c r="F308" s="12">
        <f>'2007-2008'!Q2</f>
        <v>38</v>
      </c>
      <c r="G308" s="12">
        <f>'2007-2008'!R2</f>
        <v>80</v>
      </c>
      <c r="H308" s="12">
        <f>'2007-2008'!S2</f>
        <v>22</v>
      </c>
      <c r="I308" s="12">
        <f>'2007-2008'!T2</f>
        <v>58</v>
      </c>
      <c r="J308" s="12">
        <f>'2007-2008'!U2</f>
        <v>87</v>
      </c>
      <c r="K308" s="12">
        <f>'2007-2008'!V2</f>
        <v>1</v>
      </c>
    </row>
    <row r="309" spans="1:11" x14ac:dyDescent="0.15">
      <c r="A309" s="12" t="str">
        <f>A308</f>
        <v>2007-2008</v>
      </c>
      <c r="B309" s="12" t="str">
        <f>'2007-2008'!M3</f>
        <v>Chelsea</v>
      </c>
      <c r="C309" s="12">
        <f>'2007-2008'!N3</f>
        <v>25</v>
      </c>
      <c r="D309" s="12">
        <f>'2007-2008'!O3</f>
        <v>10</v>
      </c>
      <c r="E309" s="12">
        <f>'2007-2008'!P3</f>
        <v>3</v>
      </c>
      <c r="F309" s="12">
        <f>'2007-2008'!Q3</f>
        <v>38</v>
      </c>
      <c r="G309" s="12">
        <f>'2007-2008'!R3</f>
        <v>65</v>
      </c>
      <c r="H309" s="12">
        <f>'2007-2008'!S3</f>
        <v>26</v>
      </c>
      <c r="I309" s="12">
        <f>'2007-2008'!T3</f>
        <v>39</v>
      </c>
      <c r="J309" s="12">
        <f>'2007-2008'!U3</f>
        <v>85</v>
      </c>
      <c r="K309" s="12">
        <f>'2007-2008'!V3</f>
        <v>2</v>
      </c>
    </row>
    <row r="310" spans="1:11" x14ac:dyDescent="0.15">
      <c r="A310" s="12" t="str">
        <f t="shared" ref="A310:A327" si="9">A309</f>
        <v>2007-2008</v>
      </c>
      <c r="B310" s="12" t="str">
        <f>'2007-2008'!M4</f>
        <v>Arsenal</v>
      </c>
      <c r="C310" s="12">
        <f>'2007-2008'!N4</f>
        <v>24</v>
      </c>
      <c r="D310" s="12">
        <f>'2007-2008'!O4</f>
        <v>11</v>
      </c>
      <c r="E310" s="12">
        <f>'2007-2008'!P4</f>
        <v>3</v>
      </c>
      <c r="F310" s="12">
        <f>'2007-2008'!Q4</f>
        <v>38</v>
      </c>
      <c r="G310" s="12">
        <f>'2007-2008'!R4</f>
        <v>74</v>
      </c>
      <c r="H310" s="12">
        <f>'2007-2008'!S4</f>
        <v>31</v>
      </c>
      <c r="I310" s="12">
        <f>'2007-2008'!T4</f>
        <v>43</v>
      </c>
      <c r="J310" s="12">
        <f>'2007-2008'!U4</f>
        <v>83</v>
      </c>
      <c r="K310" s="12">
        <f>'2007-2008'!V4</f>
        <v>3</v>
      </c>
    </row>
    <row r="311" spans="1:11" x14ac:dyDescent="0.15">
      <c r="A311" s="12" t="str">
        <f t="shared" si="9"/>
        <v>2007-2008</v>
      </c>
      <c r="B311" s="12" t="str">
        <f>'2007-2008'!M5</f>
        <v>Liverpool</v>
      </c>
      <c r="C311" s="12">
        <f>'2007-2008'!N5</f>
        <v>21</v>
      </c>
      <c r="D311" s="12">
        <f>'2007-2008'!O5</f>
        <v>13</v>
      </c>
      <c r="E311" s="12">
        <f>'2007-2008'!P5</f>
        <v>4</v>
      </c>
      <c r="F311" s="12">
        <f>'2007-2008'!Q5</f>
        <v>38</v>
      </c>
      <c r="G311" s="12">
        <f>'2007-2008'!R5</f>
        <v>67</v>
      </c>
      <c r="H311" s="12">
        <f>'2007-2008'!S5</f>
        <v>28</v>
      </c>
      <c r="I311" s="12">
        <f>'2007-2008'!T5</f>
        <v>39</v>
      </c>
      <c r="J311" s="12">
        <f>'2007-2008'!U5</f>
        <v>76</v>
      </c>
      <c r="K311" s="12">
        <f>'2007-2008'!V5</f>
        <v>4</v>
      </c>
    </row>
    <row r="312" spans="1:11" x14ac:dyDescent="0.15">
      <c r="A312" s="12" t="str">
        <f t="shared" si="9"/>
        <v>2007-2008</v>
      </c>
      <c r="B312" s="12" t="str">
        <f>'2007-2008'!M6</f>
        <v>Everton</v>
      </c>
      <c r="C312" s="12">
        <f>'2007-2008'!N6</f>
        <v>19</v>
      </c>
      <c r="D312" s="12">
        <f>'2007-2008'!O6</f>
        <v>8</v>
      </c>
      <c r="E312" s="12">
        <f>'2007-2008'!P6</f>
        <v>11</v>
      </c>
      <c r="F312" s="12">
        <f>'2007-2008'!Q6</f>
        <v>38</v>
      </c>
      <c r="G312" s="12">
        <f>'2007-2008'!R6</f>
        <v>55</v>
      </c>
      <c r="H312" s="12">
        <f>'2007-2008'!S6</f>
        <v>33</v>
      </c>
      <c r="I312" s="12">
        <f>'2007-2008'!T6</f>
        <v>22</v>
      </c>
      <c r="J312" s="12">
        <f>'2007-2008'!U6</f>
        <v>65</v>
      </c>
      <c r="K312" s="12">
        <f>'2007-2008'!V6</f>
        <v>5</v>
      </c>
    </row>
    <row r="313" spans="1:11" x14ac:dyDescent="0.15">
      <c r="A313" s="12" t="str">
        <f t="shared" si="9"/>
        <v>2007-2008</v>
      </c>
      <c r="B313" s="12" t="str">
        <f>'2007-2008'!M7</f>
        <v>Aston Villa</v>
      </c>
      <c r="C313" s="12">
        <f>'2007-2008'!N7</f>
        <v>16</v>
      </c>
      <c r="D313" s="12">
        <f>'2007-2008'!O7</f>
        <v>12</v>
      </c>
      <c r="E313" s="12">
        <f>'2007-2008'!P7</f>
        <v>10</v>
      </c>
      <c r="F313" s="12">
        <f>'2007-2008'!Q7</f>
        <v>38</v>
      </c>
      <c r="G313" s="12">
        <f>'2007-2008'!R7</f>
        <v>71</v>
      </c>
      <c r="H313" s="12">
        <f>'2007-2008'!S7</f>
        <v>51</v>
      </c>
      <c r="I313" s="12">
        <f>'2007-2008'!T7</f>
        <v>20</v>
      </c>
      <c r="J313" s="12">
        <f>'2007-2008'!U7</f>
        <v>60</v>
      </c>
      <c r="K313" s="12">
        <f>'2007-2008'!V7</f>
        <v>6</v>
      </c>
    </row>
    <row r="314" spans="1:11" x14ac:dyDescent="0.15">
      <c r="A314" s="12" t="str">
        <f t="shared" si="9"/>
        <v>2007-2008</v>
      </c>
      <c r="B314" s="12" t="str">
        <f>'2007-2008'!M8</f>
        <v>Blackburn</v>
      </c>
      <c r="C314" s="12">
        <f>'2007-2008'!N8</f>
        <v>15</v>
      </c>
      <c r="D314" s="12">
        <f>'2007-2008'!O8</f>
        <v>13</v>
      </c>
      <c r="E314" s="12">
        <f>'2007-2008'!P8</f>
        <v>10</v>
      </c>
      <c r="F314" s="12">
        <f>'2007-2008'!Q8</f>
        <v>38</v>
      </c>
      <c r="G314" s="12">
        <f>'2007-2008'!R8</f>
        <v>50</v>
      </c>
      <c r="H314" s="12">
        <f>'2007-2008'!S8</f>
        <v>48</v>
      </c>
      <c r="I314" s="12">
        <f>'2007-2008'!T8</f>
        <v>2</v>
      </c>
      <c r="J314" s="12">
        <f>'2007-2008'!U8</f>
        <v>58</v>
      </c>
      <c r="K314" s="12">
        <f>'2007-2008'!V8</f>
        <v>7</v>
      </c>
    </row>
    <row r="315" spans="1:11" x14ac:dyDescent="0.15">
      <c r="A315" s="12" t="str">
        <f t="shared" si="9"/>
        <v>2007-2008</v>
      </c>
      <c r="B315" s="12" t="str">
        <f>'2007-2008'!M9</f>
        <v>Portsmouth</v>
      </c>
      <c r="C315" s="12">
        <f>'2007-2008'!N9</f>
        <v>16</v>
      </c>
      <c r="D315" s="12">
        <f>'2007-2008'!O9</f>
        <v>9</v>
      </c>
      <c r="E315" s="12">
        <f>'2007-2008'!P9</f>
        <v>13</v>
      </c>
      <c r="F315" s="12">
        <f>'2007-2008'!Q9</f>
        <v>38</v>
      </c>
      <c r="G315" s="12">
        <f>'2007-2008'!R9</f>
        <v>48</v>
      </c>
      <c r="H315" s="12">
        <f>'2007-2008'!S9</f>
        <v>40</v>
      </c>
      <c r="I315" s="12">
        <f>'2007-2008'!T9</f>
        <v>8</v>
      </c>
      <c r="J315" s="12">
        <f>'2007-2008'!U9</f>
        <v>57</v>
      </c>
      <c r="K315" s="12">
        <f>'2007-2008'!V9</f>
        <v>8</v>
      </c>
    </row>
    <row r="316" spans="1:11" x14ac:dyDescent="0.15">
      <c r="A316" s="12" t="str">
        <f t="shared" si="9"/>
        <v>2007-2008</v>
      </c>
      <c r="B316" s="12" t="str">
        <f>'2007-2008'!M10</f>
        <v>Manchester City</v>
      </c>
      <c r="C316" s="12">
        <f>'2007-2008'!N10</f>
        <v>15</v>
      </c>
      <c r="D316" s="12">
        <f>'2007-2008'!O10</f>
        <v>10</v>
      </c>
      <c r="E316" s="12">
        <f>'2007-2008'!P10</f>
        <v>13</v>
      </c>
      <c r="F316" s="12">
        <f>'2007-2008'!Q10</f>
        <v>38</v>
      </c>
      <c r="G316" s="12">
        <f>'2007-2008'!R10</f>
        <v>45</v>
      </c>
      <c r="H316" s="12">
        <f>'2007-2008'!S10</f>
        <v>53</v>
      </c>
      <c r="I316" s="12">
        <f>'2007-2008'!T10</f>
        <v>-8</v>
      </c>
      <c r="J316" s="12">
        <f>'2007-2008'!U10</f>
        <v>55</v>
      </c>
      <c r="K316" s="12">
        <f>'2007-2008'!V10</f>
        <v>9</v>
      </c>
    </row>
    <row r="317" spans="1:11" x14ac:dyDescent="0.15">
      <c r="A317" s="12" t="str">
        <f t="shared" si="9"/>
        <v>2007-2008</v>
      </c>
      <c r="B317" s="12" t="str">
        <f>'2007-2008'!M11</f>
        <v>West Ham</v>
      </c>
      <c r="C317" s="12">
        <f>'2007-2008'!N11</f>
        <v>13</v>
      </c>
      <c r="D317" s="12">
        <f>'2007-2008'!O11</f>
        <v>10</v>
      </c>
      <c r="E317" s="12">
        <f>'2007-2008'!P11</f>
        <v>15</v>
      </c>
      <c r="F317" s="12">
        <f>'2007-2008'!Q11</f>
        <v>38</v>
      </c>
      <c r="G317" s="12">
        <f>'2007-2008'!R11</f>
        <v>42</v>
      </c>
      <c r="H317" s="12">
        <f>'2007-2008'!S11</f>
        <v>50</v>
      </c>
      <c r="I317" s="12">
        <f>'2007-2008'!T11</f>
        <v>-8</v>
      </c>
      <c r="J317" s="12">
        <f>'2007-2008'!U11</f>
        <v>49</v>
      </c>
      <c r="K317" s="12">
        <f>'2007-2008'!V11</f>
        <v>10</v>
      </c>
    </row>
    <row r="318" spans="1:11" x14ac:dyDescent="0.15">
      <c r="A318" s="12" t="str">
        <f t="shared" si="9"/>
        <v>2007-2008</v>
      </c>
      <c r="B318" s="12" t="str">
        <f>'2007-2008'!M12</f>
        <v>Tottenham</v>
      </c>
      <c r="C318" s="12">
        <f>'2007-2008'!N12</f>
        <v>11</v>
      </c>
      <c r="D318" s="12">
        <f>'2007-2008'!O12</f>
        <v>13</v>
      </c>
      <c r="E318" s="12">
        <f>'2007-2008'!P12</f>
        <v>14</v>
      </c>
      <c r="F318" s="12">
        <f>'2007-2008'!Q12</f>
        <v>38</v>
      </c>
      <c r="G318" s="12">
        <f>'2007-2008'!R12</f>
        <v>66</v>
      </c>
      <c r="H318" s="12">
        <f>'2007-2008'!S12</f>
        <v>61</v>
      </c>
      <c r="I318" s="12">
        <f>'2007-2008'!T12</f>
        <v>5</v>
      </c>
      <c r="J318" s="12">
        <f>'2007-2008'!U12</f>
        <v>46</v>
      </c>
      <c r="K318" s="12">
        <f>'2007-2008'!V12</f>
        <v>11</v>
      </c>
    </row>
    <row r="319" spans="1:11" x14ac:dyDescent="0.15">
      <c r="A319" s="12" t="str">
        <f t="shared" si="9"/>
        <v>2007-2008</v>
      </c>
      <c r="B319" s="12" t="str">
        <f>'2007-2008'!M13</f>
        <v>Newcastle</v>
      </c>
      <c r="C319" s="12">
        <f>'2007-2008'!N13</f>
        <v>11</v>
      </c>
      <c r="D319" s="12">
        <f>'2007-2008'!O13</f>
        <v>10</v>
      </c>
      <c r="E319" s="12">
        <f>'2007-2008'!P13</f>
        <v>17</v>
      </c>
      <c r="F319" s="12">
        <f>'2007-2008'!Q13</f>
        <v>38</v>
      </c>
      <c r="G319" s="12">
        <f>'2007-2008'!R13</f>
        <v>45</v>
      </c>
      <c r="H319" s="12">
        <f>'2007-2008'!S13</f>
        <v>65</v>
      </c>
      <c r="I319" s="12">
        <f>'2007-2008'!T13</f>
        <v>-20</v>
      </c>
      <c r="J319" s="12">
        <f>'2007-2008'!U13</f>
        <v>43</v>
      </c>
      <c r="K319" s="12">
        <f>'2007-2008'!V13</f>
        <v>12</v>
      </c>
    </row>
    <row r="320" spans="1:11" x14ac:dyDescent="0.15">
      <c r="A320" s="12" t="str">
        <f t="shared" si="9"/>
        <v>2007-2008</v>
      </c>
      <c r="B320" s="12" t="str">
        <f>'2007-2008'!M14</f>
        <v>Middlesbrough</v>
      </c>
      <c r="C320" s="12">
        <f>'2007-2008'!N14</f>
        <v>10</v>
      </c>
      <c r="D320" s="12">
        <f>'2007-2008'!O14</f>
        <v>12</v>
      </c>
      <c r="E320" s="12">
        <f>'2007-2008'!P14</f>
        <v>16</v>
      </c>
      <c r="F320" s="12">
        <f>'2007-2008'!Q14</f>
        <v>38</v>
      </c>
      <c r="G320" s="12">
        <f>'2007-2008'!R14</f>
        <v>43</v>
      </c>
      <c r="H320" s="12">
        <f>'2007-2008'!S14</f>
        <v>53</v>
      </c>
      <c r="I320" s="12">
        <f>'2007-2008'!T14</f>
        <v>-10</v>
      </c>
      <c r="J320" s="12">
        <f>'2007-2008'!U14</f>
        <v>42</v>
      </c>
      <c r="K320" s="12">
        <f>'2007-2008'!V14</f>
        <v>13</v>
      </c>
    </row>
    <row r="321" spans="1:11" x14ac:dyDescent="0.15">
      <c r="A321" s="12" t="str">
        <f t="shared" si="9"/>
        <v>2007-2008</v>
      </c>
      <c r="B321" s="12" t="str">
        <f>'2007-2008'!M15</f>
        <v>Wigan</v>
      </c>
      <c r="C321" s="12">
        <f>'2007-2008'!N15</f>
        <v>10</v>
      </c>
      <c r="D321" s="12">
        <f>'2007-2008'!O15</f>
        <v>10</v>
      </c>
      <c r="E321" s="12">
        <f>'2007-2008'!P15</f>
        <v>18</v>
      </c>
      <c r="F321" s="12">
        <f>'2007-2008'!Q15</f>
        <v>38</v>
      </c>
      <c r="G321" s="12">
        <f>'2007-2008'!R15</f>
        <v>34</v>
      </c>
      <c r="H321" s="12">
        <f>'2007-2008'!S15</f>
        <v>51</v>
      </c>
      <c r="I321" s="12">
        <f>'2007-2008'!T15</f>
        <v>-17</v>
      </c>
      <c r="J321" s="12">
        <f>'2007-2008'!U15</f>
        <v>40</v>
      </c>
      <c r="K321" s="12">
        <f>'2007-2008'!V15</f>
        <v>14</v>
      </c>
    </row>
    <row r="322" spans="1:11" x14ac:dyDescent="0.15">
      <c r="A322" s="12" t="str">
        <f t="shared" si="9"/>
        <v>2007-2008</v>
      </c>
      <c r="B322" s="12" t="str">
        <f>'2007-2008'!M16</f>
        <v>Sunderland</v>
      </c>
      <c r="C322" s="12">
        <f>'2007-2008'!N16</f>
        <v>11</v>
      </c>
      <c r="D322" s="12">
        <f>'2007-2008'!O16</f>
        <v>6</v>
      </c>
      <c r="E322" s="12">
        <f>'2007-2008'!P16</f>
        <v>21</v>
      </c>
      <c r="F322" s="12">
        <f>'2007-2008'!Q16</f>
        <v>38</v>
      </c>
      <c r="G322" s="12">
        <f>'2007-2008'!R16</f>
        <v>36</v>
      </c>
      <c r="H322" s="12">
        <f>'2007-2008'!S16</f>
        <v>59</v>
      </c>
      <c r="I322" s="12">
        <f>'2007-2008'!T16</f>
        <v>-23</v>
      </c>
      <c r="J322" s="12">
        <f>'2007-2008'!U16</f>
        <v>39</v>
      </c>
      <c r="K322" s="12">
        <f>'2007-2008'!V16</f>
        <v>15</v>
      </c>
    </row>
    <row r="323" spans="1:11" x14ac:dyDescent="0.15">
      <c r="A323" s="12" t="str">
        <f t="shared" si="9"/>
        <v>2007-2008</v>
      </c>
      <c r="B323" s="12" t="str">
        <f>'2007-2008'!M17</f>
        <v>Bolton</v>
      </c>
      <c r="C323" s="12">
        <f>'2007-2008'!N17</f>
        <v>9</v>
      </c>
      <c r="D323" s="12">
        <f>'2007-2008'!O17</f>
        <v>10</v>
      </c>
      <c r="E323" s="12">
        <f>'2007-2008'!P17</f>
        <v>19</v>
      </c>
      <c r="F323" s="12">
        <f>'2007-2008'!Q17</f>
        <v>38</v>
      </c>
      <c r="G323" s="12">
        <f>'2007-2008'!R17</f>
        <v>36</v>
      </c>
      <c r="H323" s="12">
        <f>'2007-2008'!S17</f>
        <v>54</v>
      </c>
      <c r="I323" s="12">
        <f>'2007-2008'!T17</f>
        <v>-18</v>
      </c>
      <c r="J323" s="12">
        <f>'2007-2008'!U17</f>
        <v>37</v>
      </c>
      <c r="K323" s="12">
        <f>'2007-2008'!V17</f>
        <v>16</v>
      </c>
    </row>
    <row r="324" spans="1:11" x14ac:dyDescent="0.15">
      <c r="A324" s="12" t="str">
        <f t="shared" si="9"/>
        <v>2007-2008</v>
      </c>
      <c r="B324" s="12" t="str">
        <f>'2007-2008'!M18</f>
        <v>Fulham</v>
      </c>
      <c r="C324" s="12">
        <f>'2007-2008'!N18</f>
        <v>8</v>
      </c>
      <c r="D324" s="12">
        <f>'2007-2008'!O18</f>
        <v>12</v>
      </c>
      <c r="E324" s="12">
        <f>'2007-2008'!P18</f>
        <v>18</v>
      </c>
      <c r="F324" s="12">
        <f>'2007-2008'!Q18</f>
        <v>38</v>
      </c>
      <c r="G324" s="12">
        <f>'2007-2008'!R18</f>
        <v>38</v>
      </c>
      <c r="H324" s="12">
        <f>'2007-2008'!S18</f>
        <v>60</v>
      </c>
      <c r="I324" s="12">
        <f>'2007-2008'!T18</f>
        <v>-22</v>
      </c>
      <c r="J324" s="12">
        <f>'2007-2008'!U18</f>
        <v>36</v>
      </c>
      <c r="K324" s="12">
        <f>'2007-2008'!V18</f>
        <v>17</v>
      </c>
    </row>
    <row r="325" spans="1:11" x14ac:dyDescent="0.15">
      <c r="A325" s="12" t="str">
        <f t="shared" si="9"/>
        <v>2007-2008</v>
      </c>
      <c r="B325" s="12" t="str">
        <f>'2007-2008'!M19</f>
        <v>Reading</v>
      </c>
      <c r="C325" s="12">
        <f>'2007-2008'!N19</f>
        <v>10</v>
      </c>
      <c r="D325" s="12">
        <f>'2007-2008'!O19</f>
        <v>6</v>
      </c>
      <c r="E325" s="12">
        <f>'2007-2008'!P19</f>
        <v>22</v>
      </c>
      <c r="F325" s="12">
        <f>'2007-2008'!Q19</f>
        <v>38</v>
      </c>
      <c r="G325" s="12">
        <f>'2007-2008'!R19</f>
        <v>41</v>
      </c>
      <c r="H325" s="12">
        <f>'2007-2008'!S19</f>
        <v>66</v>
      </c>
      <c r="I325" s="12">
        <f>'2007-2008'!T19</f>
        <v>-25</v>
      </c>
      <c r="J325" s="12">
        <f>'2007-2008'!U19</f>
        <v>36</v>
      </c>
      <c r="K325" s="12">
        <f>'2007-2008'!V19</f>
        <v>18</v>
      </c>
    </row>
    <row r="326" spans="1:11" x14ac:dyDescent="0.15">
      <c r="A326" s="12" t="str">
        <f t="shared" si="9"/>
        <v>2007-2008</v>
      </c>
      <c r="B326" s="12" t="str">
        <f>'2007-2008'!M20</f>
        <v>Birmingham</v>
      </c>
      <c r="C326" s="12">
        <f>'2007-2008'!N20</f>
        <v>8</v>
      </c>
      <c r="D326" s="12">
        <f>'2007-2008'!O20</f>
        <v>11</v>
      </c>
      <c r="E326" s="12">
        <f>'2007-2008'!P20</f>
        <v>19</v>
      </c>
      <c r="F326" s="12">
        <f>'2007-2008'!Q20</f>
        <v>38</v>
      </c>
      <c r="G326" s="12">
        <f>'2007-2008'!R20</f>
        <v>46</v>
      </c>
      <c r="H326" s="12">
        <f>'2007-2008'!S20</f>
        <v>62</v>
      </c>
      <c r="I326" s="12">
        <f>'2007-2008'!T20</f>
        <v>-16</v>
      </c>
      <c r="J326" s="12">
        <f>'2007-2008'!U20</f>
        <v>35</v>
      </c>
      <c r="K326" s="12">
        <f>'2007-2008'!V20</f>
        <v>19</v>
      </c>
    </row>
    <row r="327" spans="1:11" x14ac:dyDescent="0.15">
      <c r="A327" s="12" t="str">
        <f t="shared" si="9"/>
        <v>2007-2008</v>
      </c>
      <c r="B327" s="12" t="str">
        <f>'2007-2008'!M21</f>
        <v>Derby</v>
      </c>
      <c r="C327" s="12">
        <f>'2007-2008'!N21</f>
        <v>1</v>
      </c>
      <c r="D327" s="12">
        <f>'2007-2008'!O21</f>
        <v>8</v>
      </c>
      <c r="E327" s="12">
        <f>'2007-2008'!P21</f>
        <v>29</v>
      </c>
      <c r="F327" s="12">
        <f>'2007-2008'!Q21</f>
        <v>38</v>
      </c>
      <c r="G327" s="12">
        <f>'2007-2008'!R21</f>
        <v>20</v>
      </c>
      <c r="H327" s="12">
        <f>'2007-2008'!S21</f>
        <v>89</v>
      </c>
      <c r="I327" s="12">
        <f>'2007-2008'!T21</f>
        <v>-69</v>
      </c>
      <c r="J327" s="12">
        <f>'2007-2008'!U21</f>
        <v>11</v>
      </c>
      <c r="K327" s="12">
        <f>'2007-2008'!V21</f>
        <v>20</v>
      </c>
    </row>
    <row r="328" spans="1:11" x14ac:dyDescent="0.15">
      <c r="A328" s="12" t="str">
        <f>(LEFT(A327,4)+1)&amp;"-"&amp;(RIGHT(A327,4)+1)</f>
        <v>2008-2009</v>
      </c>
      <c r="B328" s="12" t="str">
        <f>'2008-2009'!M2</f>
        <v>Manchester United</v>
      </c>
      <c r="C328" s="12">
        <f>'2008-2009'!N2</f>
        <v>28</v>
      </c>
      <c r="D328" s="12">
        <f>'2008-2009'!O2</f>
        <v>6</v>
      </c>
      <c r="E328" s="12">
        <f>'2008-2009'!P2</f>
        <v>4</v>
      </c>
      <c r="F328" s="12">
        <f>'2008-2009'!Q2</f>
        <v>38</v>
      </c>
      <c r="G328" s="12">
        <f>'2008-2009'!R2</f>
        <v>68</v>
      </c>
      <c r="H328" s="12">
        <f>'2008-2009'!S2</f>
        <v>24</v>
      </c>
      <c r="I328" s="12">
        <f>'2008-2009'!T2</f>
        <v>44</v>
      </c>
      <c r="J328" s="12">
        <f>'2008-2009'!U2</f>
        <v>90</v>
      </c>
      <c r="K328" s="12">
        <f>'2008-2009'!V2</f>
        <v>1</v>
      </c>
    </row>
    <row r="329" spans="1:11" x14ac:dyDescent="0.15">
      <c r="A329" s="12" t="str">
        <f>A328</f>
        <v>2008-2009</v>
      </c>
      <c r="B329" s="12" t="str">
        <f>'2008-2009'!M3</f>
        <v>Liverpool</v>
      </c>
      <c r="C329" s="12">
        <f>'2008-2009'!N3</f>
        <v>25</v>
      </c>
      <c r="D329" s="12">
        <f>'2008-2009'!O3</f>
        <v>11</v>
      </c>
      <c r="E329" s="12">
        <f>'2008-2009'!P3</f>
        <v>2</v>
      </c>
      <c r="F329" s="12">
        <f>'2008-2009'!Q3</f>
        <v>38</v>
      </c>
      <c r="G329" s="12">
        <f>'2008-2009'!R3</f>
        <v>77</v>
      </c>
      <c r="H329" s="12">
        <f>'2008-2009'!S3</f>
        <v>27</v>
      </c>
      <c r="I329" s="12">
        <f>'2008-2009'!T3</f>
        <v>50</v>
      </c>
      <c r="J329" s="12">
        <f>'2008-2009'!U3</f>
        <v>86</v>
      </c>
      <c r="K329" s="12">
        <f>'2008-2009'!V3</f>
        <v>2</v>
      </c>
    </row>
    <row r="330" spans="1:11" x14ac:dyDescent="0.15">
      <c r="A330" s="12" t="str">
        <f t="shared" ref="A330:A347" si="10">A329</f>
        <v>2008-2009</v>
      </c>
      <c r="B330" s="12" t="str">
        <f>'2008-2009'!M4</f>
        <v>Chelsea</v>
      </c>
      <c r="C330" s="12">
        <f>'2008-2009'!N4</f>
        <v>25</v>
      </c>
      <c r="D330" s="12">
        <f>'2008-2009'!O4</f>
        <v>8</v>
      </c>
      <c r="E330" s="12">
        <f>'2008-2009'!P4</f>
        <v>5</v>
      </c>
      <c r="F330" s="12">
        <f>'2008-2009'!Q4</f>
        <v>38</v>
      </c>
      <c r="G330" s="12">
        <f>'2008-2009'!R4</f>
        <v>68</v>
      </c>
      <c r="H330" s="12">
        <f>'2008-2009'!S4</f>
        <v>24</v>
      </c>
      <c r="I330" s="12">
        <f>'2008-2009'!T4</f>
        <v>44</v>
      </c>
      <c r="J330" s="12">
        <f>'2008-2009'!U4</f>
        <v>83</v>
      </c>
      <c r="K330" s="12">
        <f>'2008-2009'!V4</f>
        <v>3</v>
      </c>
    </row>
    <row r="331" spans="1:11" x14ac:dyDescent="0.15">
      <c r="A331" s="12" t="str">
        <f t="shared" si="10"/>
        <v>2008-2009</v>
      </c>
      <c r="B331" s="12" t="str">
        <f>'2008-2009'!M5</f>
        <v>Arsenal</v>
      </c>
      <c r="C331" s="12">
        <f>'2008-2009'!N5</f>
        <v>20</v>
      </c>
      <c r="D331" s="12">
        <f>'2008-2009'!O5</f>
        <v>12</v>
      </c>
      <c r="E331" s="12">
        <f>'2008-2009'!P5</f>
        <v>6</v>
      </c>
      <c r="F331" s="12">
        <f>'2008-2009'!Q5</f>
        <v>38</v>
      </c>
      <c r="G331" s="12">
        <f>'2008-2009'!R5</f>
        <v>68</v>
      </c>
      <c r="H331" s="12">
        <f>'2008-2009'!S5</f>
        <v>37</v>
      </c>
      <c r="I331" s="12">
        <f>'2008-2009'!T5</f>
        <v>31</v>
      </c>
      <c r="J331" s="12">
        <f>'2008-2009'!U5</f>
        <v>72</v>
      </c>
      <c r="K331" s="12">
        <f>'2008-2009'!V5</f>
        <v>4</v>
      </c>
    </row>
    <row r="332" spans="1:11" x14ac:dyDescent="0.15">
      <c r="A332" s="12" t="str">
        <f t="shared" si="10"/>
        <v>2008-2009</v>
      </c>
      <c r="B332" s="12" t="str">
        <f>'2008-2009'!M6</f>
        <v>Everton</v>
      </c>
      <c r="C332" s="12">
        <f>'2008-2009'!N6</f>
        <v>17</v>
      </c>
      <c r="D332" s="12">
        <f>'2008-2009'!O6</f>
        <v>12</v>
      </c>
      <c r="E332" s="12">
        <f>'2008-2009'!P6</f>
        <v>9</v>
      </c>
      <c r="F332" s="12">
        <f>'2008-2009'!Q6</f>
        <v>38</v>
      </c>
      <c r="G332" s="12">
        <f>'2008-2009'!R6</f>
        <v>55</v>
      </c>
      <c r="H332" s="12">
        <f>'2008-2009'!S6</f>
        <v>37</v>
      </c>
      <c r="I332" s="12">
        <f>'2008-2009'!T6</f>
        <v>18</v>
      </c>
      <c r="J332" s="12">
        <f>'2008-2009'!U6</f>
        <v>63</v>
      </c>
      <c r="K332" s="12">
        <f>'2008-2009'!V6</f>
        <v>5</v>
      </c>
    </row>
    <row r="333" spans="1:11" x14ac:dyDescent="0.15">
      <c r="A333" s="12" t="str">
        <f t="shared" si="10"/>
        <v>2008-2009</v>
      </c>
      <c r="B333" s="12" t="str">
        <f>'2008-2009'!M7</f>
        <v>Aston Villa</v>
      </c>
      <c r="C333" s="12">
        <f>'2008-2009'!N7</f>
        <v>17</v>
      </c>
      <c r="D333" s="12">
        <f>'2008-2009'!O7</f>
        <v>11</v>
      </c>
      <c r="E333" s="12">
        <f>'2008-2009'!P7</f>
        <v>10</v>
      </c>
      <c r="F333" s="12">
        <f>'2008-2009'!Q7</f>
        <v>38</v>
      </c>
      <c r="G333" s="12">
        <f>'2008-2009'!R7</f>
        <v>54</v>
      </c>
      <c r="H333" s="12">
        <f>'2008-2009'!S7</f>
        <v>48</v>
      </c>
      <c r="I333" s="12">
        <f>'2008-2009'!T7</f>
        <v>6</v>
      </c>
      <c r="J333" s="12">
        <f>'2008-2009'!U7</f>
        <v>62</v>
      </c>
      <c r="K333" s="12">
        <f>'2008-2009'!V7</f>
        <v>6</v>
      </c>
    </row>
    <row r="334" spans="1:11" x14ac:dyDescent="0.15">
      <c r="A334" s="12" t="str">
        <f t="shared" si="10"/>
        <v>2008-2009</v>
      </c>
      <c r="B334" s="12" t="str">
        <f>'2008-2009'!M8</f>
        <v>Fulham</v>
      </c>
      <c r="C334" s="12">
        <f>'2008-2009'!N8</f>
        <v>14</v>
      </c>
      <c r="D334" s="12">
        <f>'2008-2009'!O8</f>
        <v>11</v>
      </c>
      <c r="E334" s="12">
        <f>'2008-2009'!P8</f>
        <v>13</v>
      </c>
      <c r="F334" s="12">
        <f>'2008-2009'!Q8</f>
        <v>38</v>
      </c>
      <c r="G334" s="12">
        <f>'2008-2009'!R8</f>
        <v>39</v>
      </c>
      <c r="H334" s="12">
        <f>'2008-2009'!S8</f>
        <v>34</v>
      </c>
      <c r="I334" s="12">
        <f>'2008-2009'!T8</f>
        <v>5</v>
      </c>
      <c r="J334" s="12">
        <f>'2008-2009'!U8</f>
        <v>53</v>
      </c>
      <c r="K334" s="12">
        <f>'2008-2009'!V8</f>
        <v>7</v>
      </c>
    </row>
    <row r="335" spans="1:11" x14ac:dyDescent="0.15">
      <c r="A335" s="12" t="str">
        <f t="shared" si="10"/>
        <v>2008-2009</v>
      </c>
      <c r="B335" s="12" t="str">
        <f>'2008-2009'!M9</f>
        <v>Tottenham</v>
      </c>
      <c r="C335" s="12">
        <f>'2008-2009'!N9</f>
        <v>14</v>
      </c>
      <c r="D335" s="12">
        <f>'2008-2009'!O9</f>
        <v>9</v>
      </c>
      <c r="E335" s="12">
        <f>'2008-2009'!P9</f>
        <v>15</v>
      </c>
      <c r="F335" s="12">
        <f>'2008-2009'!Q9</f>
        <v>38</v>
      </c>
      <c r="G335" s="12">
        <f>'2008-2009'!R9</f>
        <v>45</v>
      </c>
      <c r="H335" s="12">
        <f>'2008-2009'!S9</f>
        <v>45</v>
      </c>
      <c r="I335" s="12">
        <f>'2008-2009'!T9</f>
        <v>0</v>
      </c>
      <c r="J335" s="12">
        <f>'2008-2009'!U9</f>
        <v>51</v>
      </c>
      <c r="K335" s="12">
        <f>'2008-2009'!V9</f>
        <v>8</v>
      </c>
    </row>
    <row r="336" spans="1:11" x14ac:dyDescent="0.15">
      <c r="A336" s="12" t="str">
        <f t="shared" si="10"/>
        <v>2008-2009</v>
      </c>
      <c r="B336" s="12" t="str">
        <f>'2008-2009'!M10</f>
        <v>West Ham</v>
      </c>
      <c r="C336" s="12">
        <f>'2008-2009'!N10</f>
        <v>14</v>
      </c>
      <c r="D336" s="12">
        <f>'2008-2009'!O10</f>
        <v>9</v>
      </c>
      <c r="E336" s="12">
        <f>'2008-2009'!P10</f>
        <v>15</v>
      </c>
      <c r="F336" s="12">
        <f>'2008-2009'!Q10</f>
        <v>38</v>
      </c>
      <c r="G336" s="12">
        <f>'2008-2009'!R10</f>
        <v>42</v>
      </c>
      <c r="H336" s="12">
        <f>'2008-2009'!S10</f>
        <v>45</v>
      </c>
      <c r="I336" s="12">
        <f>'2008-2009'!T10</f>
        <v>-3</v>
      </c>
      <c r="J336" s="12">
        <f>'2008-2009'!U10</f>
        <v>51</v>
      </c>
      <c r="K336" s="12">
        <f>'2008-2009'!V10</f>
        <v>9</v>
      </c>
    </row>
    <row r="337" spans="1:11" x14ac:dyDescent="0.15">
      <c r="A337" s="12" t="str">
        <f t="shared" si="10"/>
        <v>2008-2009</v>
      </c>
      <c r="B337" s="12" t="str">
        <f>'2008-2009'!M11</f>
        <v>Manchester City</v>
      </c>
      <c r="C337" s="12">
        <f>'2008-2009'!N11</f>
        <v>15</v>
      </c>
      <c r="D337" s="12">
        <f>'2008-2009'!O11</f>
        <v>5</v>
      </c>
      <c r="E337" s="12">
        <f>'2008-2009'!P11</f>
        <v>18</v>
      </c>
      <c r="F337" s="12">
        <f>'2008-2009'!Q11</f>
        <v>38</v>
      </c>
      <c r="G337" s="12">
        <f>'2008-2009'!R11</f>
        <v>58</v>
      </c>
      <c r="H337" s="12">
        <f>'2008-2009'!S11</f>
        <v>50</v>
      </c>
      <c r="I337" s="12">
        <f>'2008-2009'!T11</f>
        <v>8</v>
      </c>
      <c r="J337" s="12">
        <f>'2008-2009'!U11</f>
        <v>50</v>
      </c>
      <c r="K337" s="12">
        <f>'2008-2009'!V11</f>
        <v>10</v>
      </c>
    </row>
    <row r="338" spans="1:11" x14ac:dyDescent="0.15">
      <c r="A338" s="12" t="str">
        <f t="shared" si="10"/>
        <v>2008-2009</v>
      </c>
      <c r="B338" s="12" t="str">
        <f>'2008-2009'!M12</f>
        <v>Wigan</v>
      </c>
      <c r="C338" s="12">
        <f>'2008-2009'!N12</f>
        <v>12</v>
      </c>
      <c r="D338" s="12">
        <f>'2008-2009'!O12</f>
        <v>9</v>
      </c>
      <c r="E338" s="12">
        <f>'2008-2009'!P12</f>
        <v>17</v>
      </c>
      <c r="F338" s="12">
        <f>'2008-2009'!Q12</f>
        <v>38</v>
      </c>
      <c r="G338" s="12">
        <f>'2008-2009'!R12</f>
        <v>34</v>
      </c>
      <c r="H338" s="12">
        <f>'2008-2009'!S12</f>
        <v>45</v>
      </c>
      <c r="I338" s="12">
        <f>'2008-2009'!T12</f>
        <v>-11</v>
      </c>
      <c r="J338" s="12">
        <f>'2008-2009'!U12</f>
        <v>45</v>
      </c>
      <c r="K338" s="12">
        <f>'2008-2009'!V12</f>
        <v>11</v>
      </c>
    </row>
    <row r="339" spans="1:11" x14ac:dyDescent="0.15">
      <c r="A339" s="12" t="str">
        <f t="shared" si="10"/>
        <v>2008-2009</v>
      </c>
      <c r="B339" s="12" t="str">
        <f>'2008-2009'!M13</f>
        <v>Stoke City</v>
      </c>
      <c r="C339" s="12">
        <f>'2008-2009'!N13</f>
        <v>12</v>
      </c>
      <c r="D339" s="12">
        <f>'2008-2009'!O13</f>
        <v>9</v>
      </c>
      <c r="E339" s="12">
        <f>'2008-2009'!P13</f>
        <v>17</v>
      </c>
      <c r="F339" s="12">
        <f>'2008-2009'!Q13</f>
        <v>38</v>
      </c>
      <c r="G339" s="12">
        <f>'2008-2009'!R13</f>
        <v>38</v>
      </c>
      <c r="H339" s="12">
        <f>'2008-2009'!S13</f>
        <v>55</v>
      </c>
      <c r="I339" s="12">
        <f>'2008-2009'!T13</f>
        <v>-17</v>
      </c>
      <c r="J339" s="12">
        <f>'2008-2009'!U13</f>
        <v>45</v>
      </c>
      <c r="K339" s="12">
        <f>'2008-2009'!V13</f>
        <v>12</v>
      </c>
    </row>
    <row r="340" spans="1:11" x14ac:dyDescent="0.15">
      <c r="A340" s="12" t="str">
        <f t="shared" si="10"/>
        <v>2008-2009</v>
      </c>
      <c r="B340" s="12" t="str">
        <f>'2008-2009'!M14</f>
        <v>Bolton</v>
      </c>
      <c r="C340" s="12">
        <f>'2008-2009'!N14</f>
        <v>11</v>
      </c>
      <c r="D340" s="12">
        <f>'2008-2009'!O14</f>
        <v>8</v>
      </c>
      <c r="E340" s="12">
        <f>'2008-2009'!P14</f>
        <v>19</v>
      </c>
      <c r="F340" s="12">
        <f>'2008-2009'!Q14</f>
        <v>38</v>
      </c>
      <c r="G340" s="12">
        <f>'2008-2009'!R14</f>
        <v>41</v>
      </c>
      <c r="H340" s="12">
        <f>'2008-2009'!S14</f>
        <v>53</v>
      </c>
      <c r="I340" s="12">
        <f>'2008-2009'!T14</f>
        <v>-12</v>
      </c>
      <c r="J340" s="12">
        <f>'2008-2009'!U14</f>
        <v>41</v>
      </c>
      <c r="K340" s="12">
        <f>'2008-2009'!V14</f>
        <v>13</v>
      </c>
    </row>
    <row r="341" spans="1:11" x14ac:dyDescent="0.15">
      <c r="A341" s="12" t="str">
        <f t="shared" si="10"/>
        <v>2008-2009</v>
      </c>
      <c r="B341" s="12" t="str">
        <f>'2008-2009'!M15</f>
        <v>Portsmouth</v>
      </c>
      <c r="C341" s="12">
        <f>'2008-2009'!N15</f>
        <v>10</v>
      </c>
      <c r="D341" s="12">
        <f>'2008-2009'!O15</f>
        <v>11</v>
      </c>
      <c r="E341" s="12">
        <f>'2008-2009'!P15</f>
        <v>17</v>
      </c>
      <c r="F341" s="12">
        <f>'2008-2009'!Q15</f>
        <v>38</v>
      </c>
      <c r="G341" s="12">
        <f>'2008-2009'!R15</f>
        <v>38</v>
      </c>
      <c r="H341" s="12">
        <f>'2008-2009'!S15</f>
        <v>57</v>
      </c>
      <c r="I341" s="12">
        <f>'2008-2009'!T15</f>
        <v>-19</v>
      </c>
      <c r="J341" s="12">
        <f>'2008-2009'!U15</f>
        <v>41</v>
      </c>
      <c r="K341" s="12">
        <f>'2008-2009'!V15</f>
        <v>14</v>
      </c>
    </row>
    <row r="342" spans="1:11" x14ac:dyDescent="0.15">
      <c r="A342" s="12" t="str">
        <f t="shared" si="10"/>
        <v>2008-2009</v>
      </c>
      <c r="B342" s="12" t="str">
        <f>'2008-2009'!M16</f>
        <v>Blackburn</v>
      </c>
      <c r="C342" s="12">
        <f>'2008-2009'!N16</f>
        <v>10</v>
      </c>
      <c r="D342" s="12">
        <f>'2008-2009'!O16</f>
        <v>11</v>
      </c>
      <c r="E342" s="12">
        <f>'2008-2009'!P16</f>
        <v>17</v>
      </c>
      <c r="F342" s="12">
        <f>'2008-2009'!Q16</f>
        <v>38</v>
      </c>
      <c r="G342" s="12">
        <f>'2008-2009'!R16</f>
        <v>40</v>
      </c>
      <c r="H342" s="12">
        <f>'2008-2009'!S16</f>
        <v>60</v>
      </c>
      <c r="I342" s="12">
        <f>'2008-2009'!T16</f>
        <v>-20</v>
      </c>
      <c r="J342" s="12">
        <f>'2008-2009'!U16</f>
        <v>41</v>
      </c>
      <c r="K342" s="12">
        <f>'2008-2009'!V16</f>
        <v>15</v>
      </c>
    </row>
    <row r="343" spans="1:11" x14ac:dyDescent="0.15">
      <c r="A343" s="12" t="str">
        <f t="shared" si="10"/>
        <v>2008-2009</v>
      </c>
      <c r="B343" s="12" t="str">
        <f>'2008-2009'!M17</f>
        <v>Sunderland</v>
      </c>
      <c r="C343" s="12">
        <f>'2008-2009'!N17</f>
        <v>9</v>
      </c>
      <c r="D343" s="12">
        <f>'2008-2009'!O17</f>
        <v>9</v>
      </c>
      <c r="E343" s="12">
        <f>'2008-2009'!P17</f>
        <v>20</v>
      </c>
      <c r="F343" s="12">
        <f>'2008-2009'!Q17</f>
        <v>38</v>
      </c>
      <c r="G343" s="12">
        <f>'2008-2009'!R17</f>
        <v>34</v>
      </c>
      <c r="H343" s="12">
        <f>'2008-2009'!S17</f>
        <v>54</v>
      </c>
      <c r="I343" s="12">
        <f>'2008-2009'!T17</f>
        <v>-20</v>
      </c>
      <c r="J343" s="12">
        <f>'2008-2009'!U17</f>
        <v>36</v>
      </c>
      <c r="K343" s="12">
        <f>'2008-2009'!V17</f>
        <v>16</v>
      </c>
    </row>
    <row r="344" spans="1:11" x14ac:dyDescent="0.15">
      <c r="A344" s="12" t="str">
        <f t="shared" si="10"/>
        <v>2008-2009</v>
      </c>
      <c r="B344" s="12" t="str">
        <f>'2008-2009'!M18</f>
        <v>Hull</v>
      </c>
      <c r="C344" s="12">
        <f>'2008-2009'!N18</f>
        <v>8</v>
      </c>
      <c r="D344" s="12">
        <f>'2008-2009'!O18</f>
        <v>11</v>
      </c>
      <c r="E344" s="12">
        <f>'2008-2009'!P18</f>
        <v>19</v>
      </c>
      <c r="F344" s="12">
        <f>'2008-2009'!Q18</f>
        <v>38</v>
      </c>
      <c r="G344" s="12">
        <f>'2008-2009'!R18</f>
        <v>39</v>
      </c>
      <c r="H344" s="12">
        <f>'2008-2009'!S18</f>
        <v>64</v>
      </c>
      <c r="I344" s="12">
        <f>'2008-2009'!T18</f>
        <v>-25</v>
      </c>
      <c r="J344" s="12">
        <f>'2008-2009'!U18</f>
        <v>35</v>
      </c>
      <c r="K344" s="12">
        <f>'2008-2009'!V18</f>
        <v>17</v>
      </c>
    </row>
    <row r="345" spans="1:11" x14ac:dyDescent="0.15">
      <c r="A345" s="12" t="str">
        <f t="shared" si="10"/>
        <v>2008-2009</v>
      </c>
      <c r="B345" s="12" t="str">
        <f>'2008-2009'!M19</f>
        <v>Newcastle</v>
      </c>
      <c r="C345" s="12">
        <f>'2008-2009'!N19</f>
        <v>7</v>
      </c>
      <c r="D345" s="12">
        <f>'2008-2009'!O19</f>
        <v>13</v>
      </c>
      <c r="E345" s="12">
        <f>'2008-2009'!P19</f>
        <v>18</v>
      </c>
      <c r="F345" s="12">
        <f>'2008-2009'!Q19</f>
        <v>38</v>
      </c>
      <c r="G345" s="12">
        <f>'2008-2009'!R19</f>
        <v>40</v>
      </c>
      <c r="H345" s="12">
        <f>'2008-2009'!S19</f>
        <v>59</v>
      </c>
      <c r="I345" s="12">
        <f>'2008-2009'!T19</f>
        <v>-19</v>
      </c>
      <c r="J345" s="12">
        <f>'2008-2009'!U19</f>
        <v>34</v>
      </c>
      <c r="K345" s="12">
        <f>'2008-2009'!V19</f>
        <v>18</v>
      </c>
    </row>
    <row r="346" spans="1:11" x14ac:dyDescent="0.15">
      <c r="A346" s="12" t="str">
        <f t="shared" si="10"/>
        <v>2008-2009</v>
      </c>
      <c r="B346" s="12" t="str">
        <f>'2008-2009'!M20</f>
        <v>Middlesbrough</v>
      </c>
      <c r="C346" s="12">
        <f>'2008-2009'!N20</f>
        <v>7</v>
      </c>
      <c r="D346" s="12">
        <f>'2008-2009'!O20</f>
        <v>11</v>
      </c>
      <c r="E346" s="12">
        <f>'2008-2009'!P20</f>
        <v>20</v>
      </c>
      <c r="F346" s="12">
        <f>'2008-2009'!Q20</f>
        <v>38</v>
      </c>
      <c r="G346" s="12">
        <f>'2008-2009'!R20</f>
        <v>28</v>
      </c>
      <c r="H346" s="12">
        <f>'2008-2009'!S20</f>
        <v>57</v>
      </c>
      <c r="I346" s="12">
        <f>'2008-2009'!T20</f>
        <v>-29</v>
      </c>
      <c r="J346" s="12">
        <f>'2008-2009'!U20</f>
        <v>32</v>
      </c>
      <c r="K346" s="12">
        <f>'2008-2009'!V20</f>
        <v>19</v>
      </c>
    </row>
    <row r="347" spans="1:11" x14ac:dyDescent="0.15">
      <c r="A347" s="12" t="str">
        <f t="shared" si="10"/>
        <v>2008-2009</v>
      </c>
      <c r="B347" s="12" t="str">
        <f>'2008-2009'!M21</f>
        <v>West Brom</v>
      </c>
      <c r="C347" s="12">
        <f>'2008-2009'!N21</f>
        <v>8</v>
      </c>
      <c r="D347" s="12">
        <f>'2008-2009'!O21</f>
        <v>8</v>
      </c>
      <c r="E347" s="12">
        <f>'2008-2009'!P21</f>
        <v>22</v>
      </c>
      <c r="F347" s="12">
        <f>'2008-2009'!Q21</f>
        <v>38</v>
      </c>
      <c r="G347" s="12">
        <f>'2008-2009'!R21</f>
        <v>36</v>
      </c>
      <c r="H347" s="12">
        <f>'2008-2009'!S21</f>
        <v>67</v>
      </c>
      <c r="I347" s="12">
        <f>'2008-2009'!T21</f>
        <v>-31</v>
      </c>
      <c r="J347" s="12">
        <f>'2008-2009'!U21</f>
        <v>32</v>
      </c>
      <c r="K347" s="12">
        <f>'2008-2009'!V21</f>
        <v>20</v>
      </c>
    </row>
    <row r="348" spans="1:11" x14ac:dyDescent="0.15">
      <c r="A348" s="12" t="str">
        <f>(LEFT(A347,4)+1)&amp;"-"&amp;(RIGHT(A347,4)+1)</f>
        <v>2009-2010</v>
      </c>
      <c r="B348" s="12" t="str">
        <f>'2009-2010'!M2</f>
        <v>Chelsea</v>
      </c>
      <c r="C348" s="12">
        <f>'2009-2010'!N2</f>
        <v>27</v>
      </c>
      <c r="D348" s="12">
        <f>'2009-2010'!O2</f>
        <v>5</v>
      </c>
      <c r="E348" s="12">
        <f>'2009-2010'!P2</f>
        <v>6</v>
      </c>
      <c r="F348" s="12">
        <f>'2009-2010'!Q2</f>
        <v>38</v>
      </c>
      <c r="G348" s="12">
        <f>'2009-2010'!R2</f>
        <v>103</v>
      </c>
      <c r="H348" s="12">
        <f>'2009-2010'!S2</f>
        <v>32</v>
      </c>
      <c r="I348" s="12">
        <f>'2009-2010'!T2</f>
        <v>71</v>
      </c>
      <c r="J348" s="12">
        <f>'2009-2010'!U2</f>
        <v>86</v>
      </c>
      <c r="K348" s="12">
        <f>'2009-2010'!V2</f>
        <v>1</v>
      </c>
    </row>
    <row r="349" spans="1:11" x14ac:dyDescent="0.15">
      <c r="A349" s="12" t="str">
        <f>A348</f>
        <v>2009-2010</v>
      </c>
      <c r="B349" s="12" t="str">
        <f>'2009-2010'!M3</f>
        <v>Manchester United</v>
      </c>
      <c r="C349" s="12">
        <f>'2009-2010'!N3</f>
        <v>27</v>
      </c>
      <c r="D349" s="12">
        <f>'2009-2010'!O3</f>
        <v>4</v>
      </c>
      <c r="E349" s="12">
        <f>'2009-2010'!P3</f>
        <v>7</v>
      </c>
      <c r="F349" s="12">
        <f>'2009-2010'!Q3</f>
        <v>38</v>
      </c>
      <c r="G349" s="12">
        <f>'2009-2010'!R3</f>
        <v>86</v>
      </c>
      <c r="H349" s="12">
        <f>'2009-2010'!S3</f>
        <v>28</v>
      </c>
      <c r="I349" s="12">
        <f>'2009-2010'!T3</f>
        <v>58</v>
      </c>
      <c r="J349" s="12">
        <f>'2009-2010'!U3</f>
        <v>85</v>
      </c>
      <c r="K349" s="12">
        <f>'2009-2010'!V3</f>
        <v>2</v>
      </c>
    </row>
    <row r="350" spans="1:11" x14ac:dyDescent="0.15">
      <c r="A350" s="12" t="str">
        <f t="shared" ref="A350:A367" si="11">A349</f>
        <v>2009-2010</v>
      </c>
      <c r="B350" s="12" t="str">
        <f>'2009-2010'!M4</f>
        <v>Arsenal</v>
      </c>
      <c r="C350" s="12">
        <f>'2009-2010'!N4</f>
        <v>23</v>
      </c>
      <c r="D350" s="12">
        <f>'2009-2010'!O4</f>
        <v>6</v>
      </c>
      <c r="E350" s="12">
        <f>'2009-2010'!P4</f>
        <v>9</v>
      </c>
      <c r="F350" s="12">
        <f>'2009-2010'!Q4</f>
        <v>38</v>
      </c>
      <c r="G350" s="12">
        <f>'2009-2010'!R4</f>
        <v>83</v>
      </c>
      <c r="H350" s="12">
        <f>'2009-2010'!S4</f>
        <v>41</v>
      </c>
      <c r="I350" s="12">
        <f>'2009-2010'!T4</f>
        <v>42</v>
      </c>
      <c r="J350" s="12">
        <f>'2009-2010'!U4</f>
        <v>75</v>
      </c>
      <c r="K350" s="12">
        <f>'2009-2010'!V4</f>
        <v>3</v>
      </c>
    </row>
    <row r="351" spans="1:11" x14ac:dyDescent="0.15">
      <c r="A351" s="12" t="str">
        <f t="shared" si="11"/>
        <v>2009-2010</v>
      </c>
      <c r="B351" s="12" t="str">
        <f>'2009-2010'!M5</f>
        <v>Tottenham</v>
      </c>
      <c r="C351" s="12">
        <f>'2009-2010'!N5</f>
        <v>21</v>
      </c>
      <c r="D351" s="12">
        <f>'2009-2010'!O5</f>
        <v>7</v>
      </c>
      <c r="E351" s="12">
        <f>'2009-2010'!P5</f>
        <v>10</v>
      </c>
      <c r="F351" s="12">
        <f>'2009-2010'!Q5</f>
        <v>38</v>
      </c>
      <c r="G351" s="12">
        <f>'2009-2010'!R5</f>
        <v>67</v>
      </c>
      <c r="H351" s="12">
        <f>'2009-2010'!S5</f>
        <v>41</v>
      </c>
      <c r="I351" s="12">
        <f>'2009-2010'!T5</f>
        <v>26</v>
      </c>
      <c r="J351" s="12">
        <f>'2009-2010'!U5</f>
        <v>70</v>
      </c>
      <c r="K351" s="12">
        <f>'2009-2010'!V5</f>
        <v>4</v>
      </c>
    </row>
    <row r="352" spans="1:11" x14ac:dyDescent="0.15">
      <c r="A352" s="12" t="str">
        <f t="shared" si="11"/>
        <v>2009-2010</v>
      </c>
      <c r="B352" s="12" t="str">
        <f>'2009-2010'!M6</f>
        <v>Manchester City</v>
      </c>
      <c r="C352" s="12">
        <f>'2009-2010'!N6</f>
        <v>18</v>
      </c>
      <c r="D352" s="12">
        <f>'2009-2010'!O6</f>
        <v>13</v>
      </c>
      <c r="E352" s="12">
        <f>'2009-2010'!P6</f>
        <v>7</v>
      </c>
      <c r="F352" s="12">
        <f>'2009-2010'!Q6</f>
        <v>38</v>
      </c>
      <c r="G352" s="12">
        <f>'2009-2010'!R6</f>
        <v>73</v>
      </c>
      <c r="H352" s="12">
        <f>'2009-2010'!S6</f>
        <v>45</v>
      </c>
      <c r="I352" s="12">
        <f>'2009-2010'!T6</f>
        <v>28</v>
      </c>
      <c r="J352" s="12">
        <f>'2009-2010'!U6</f>
        <v>67</v>
      </c>
      <c r="K352" s="12">
        <f>'2009-2010'!V6</f>
        <v>5</v>
      </c>
    </row>
    <row r="353" spans="1:11" x14ac:dyDescent="0.15">
      <c r="A353" s="12" t="str">
        <f t="shared" si="11"/>
        <v>2009-2010</v>
      </c>
      <c r="B353" s="12" t="str">
        <f>'2009-2010'!M7</f>
        <v>Aston Villa</v>
      </c>
      <c r="C353" s="12">
        <f>'2009-2010'!N7</f>
        <v>17</v>
      </c>
      <c r="D353" s="12">
        <f>'2009-2010'!O7</f>
        <v>13</v>
      </c>
      <c r="E353" s="12">
        <f>'2009-2010'!P7</f>
        <v>8</v>
      </c>
      <c r="F353" s="12">
        <f>'2009-2010'!Q7</f>
        <v>38</v>
      </c>
      <c r="G353" s="12">
        <f>'2009-2010'!R7</f>
        <v>52</v>
      </c>
      <c r="H353" s="12">
        <f>'2009-2010'!S7</f>
        <v>39</v>
      </c>
      <c r="I353" s="12">
        <f>'2009-2010'!T7</f>
        <v>13</v>
      </c>
      <c r="J353" s="12">
        <f>'2009-2010'!U7</f>
        <v>64</v>
      </c>
      <c r="K353" s="12">
        <f>'2009-2010'!V7</f>
        <v>6</v>
      </c>
    </row>
    <row r="354" spans="1:11" x14ac:dyDescent="0.15">
      <c r="A354" s="12" t="str">
        <f t="shared" si="11"/>
        <v>2009-2010</v>
      </c>
      <c r="B354" s="12" t="str">
        <f>'2009-2010'!M8</f>
        <v>Liverpool</v>
      </c>
      <c r="C354" s="12">
        <f>'2009-2010'!N8</f>
        <v>18</v>
      </c>
      <c r="D354" s="12">
        <f>'2009-2010'!O8</f>
        <v>9</v>
      </c>
      <c r="E354" s="12">
        <f>'2009-2010'!P8</f>
        <v>11</v>
      </c>
      <c r="F354" s="12">
        <f>'2009-2010'!Q8</f>
        <v>38</v>
      </c>
      <c r="G354" s="12">
        <f>'2009-2010'!R8</f>
        <v>61</v>
      </c>
      <c r="H354" s="12">
        <f>'2009-2010'!S8</f>
        <v>35</v>
      </c>
      <c r="I354" s="12">
        <f>'2009-2010'!T8</f>
        <v>26</v>
      </c>
      <c r="J354" s="12">
        <f>'2009-2010'!U8</f>
        <v>63</v>
      </c>
      <c r="K354" s="12">
        <f>'2009-2010'!V8</f>
        <v>7</v>
      </c>
    </row>
    <row r="355" spans="1:11" x14ac:dyDescent="0.15">
      <c r="A355" s="12" t="str">
        <f t="shared" si="11"/>
        <v>2009-2010</v>
      </c>
      <c r="B355" s="12" t="str">
        <f>'2009-2010'!M9</f>
        <v>Everton</v>
      </c>
      <c r="C355" s="12">
        <f>'2009-2010'!N9</f>
        <v>16</v>
      </c>
      <c r="D355" s="12">
        <f>'2009-2010'!O9</f>
        <v>13</v>
      </c>
      <c r="E355" s="12">
        <f>'2009-2010'!P9</f>
        <v>9</v>
      </c>
      <c r="F355" s="12">
        <f>'2009-2010'!Q9</f>
        <v>38</v>
      </c>
      <c r="G355" s="12">
        <f>'2009-2010'!R9</f>
        <v>60</v>
      </c>
      <c r="H355" s="12">
        <f>'2009-2010'!S9</f>
        <v>49</v>
      </c>
      <c r="I355" s="12">
        <f>'2009-2010'!T9</f>
        <v>11</v>
      </c>
      <c r="J355" s="12">
        <f>'2009-2010'!U9</f>
        <v>61</v>
      </c>
      <c r="K355" s="12">
        <f>'2009-2010'!V9</f>
        <v>8</v>
      </c>
    </row>
    <row r="356" spans="1:11" x14ac:dyDescent="0.15">
      <c r="A356" s="12" t="str">
        <f t="shared" si="11"/>
        <v>2009-2010</v>
      </c>
      <c r="B356" s="12" t="str">
        <f>'2009-2010'!M10</f>
        <v>Birmingham</v>
      </c>
      <c r="C356" s="12">
        <f>'2009-2010'!N10</f>
        <v>13</v>
      </c>
      <c r="D356" s="12">
        <f>'2009-2010'!O10</f>
        <v>11</v>
      </c>
      <c r="E356" s="12">
        <f>'2009-2010'!P10</f>
        <v>14</v>
      </c>
      <c r="F356" s="12">
        <f>'2009-2010'!Q10</f>
        <v>38</v>
      </c>
      <c r="G356" s="12">
        <f>'2009-2010'!R10</f>
        <v>38</v>
      </c>
      <c r="H356" s="12">
        <f>'2009-2010'!S10</f>
        <v>47</v>
      </c>
      <c r="I356" s="12">
        <f>'2009-2010'!T10</f>
        <v>-9</v>
      </c>
      <c r="J356" s="12">
        <f>'2009-2010'!U10</f>
        <v>50</v>
      </c>
      <c r="K356" s="12">
        <f>'2009-2010'!V10</f>
        <v>9</v>
      </c>
    </row>
    <row r="357" spans="1:11" x14ac:dyDescent="0.15">
      <c r="A357" s="12" t="str">
        <f t="shared" si="11"/>
        <v>2009-2010</v>
      </c>
      <c r="B357" s="12" t="str">
        <f>'2009-2010'!M11</f>
        <v>Blackburn</v>
      </c>
      <c r="C357" s="12">
        <f>'2009-2010'!N11</f>
        <v>13</v>
      </c>
      <c r="D357" s="12">
        <f>'2009-2010'!O11</f>
        <v>11</v>
      </c>
      <c r="E357" s="12">
        <f>'2009-2010'!P11</f>
        <v>14</v>
      </c>
      <c r="F357" s="12">
        <f>'2009-2010'!Q11</f>
        <v>38</v>
      </c>
      <c r="G357" s="12">
        <f>'2009-2010'!R11</f>
        <v>41</v>
      </c>
      <c r="H357" s="12">
        <f>'2009-2010'!S11</f>
        <v>55</v>
      </c>
      <c r="I357" s="12">
        <f>'2009-2010'!T11</f>
        <v>-14</v>
      </c>
      <c r="J357" s="12">
        <f>'2009-2010'!U11</f>
        <v>50</v>
      </c>
      <c r="K357" s="12">
        <f>'2009-2010'!V11</f>
        <v>10</v>
      </c>
    </row>
    <row r="358" spans="1:11" x14ac:dyDescent="0.15">
      <c r="A358" s="12" t="str">
        <f t="shared" si="11"/>
        <v>2009-2010</v>
      </c>
      <c r="B358" s="12" t="str">
        <f>'2009-2010'!M12</f>
        <v>Stoke City</v>
      </c>
      <c r="C358" s="12">
        <f>'2009-2010'!N12</f>
        <v>11</v>
      </c>
      <c r="D358" s="12">
        <f>'2009-2010'!O12</f>
        <v>14</v>
      </c>
      <c r="E358" s="12">
        <f>'2009-2010'!P12</f>
        <v>13</v>
      </c>
      <c r="F358" s="12">
        <f>'2009-2010'!Q12</f>
        <v>38</v>
      </c>
      <c r="G358" s="12">
        <f>'2009-2010'!R12</f>
        <v>34</v>
      </c>
      <c r="H358" s="12">
        <f>'2009-2010'!S12</f>
        <v>48</v>
      </c>
      <c r="I358" s="12">
        <f>'2009-2010'!T12</f>
        <v>-14</v>
      </c>
      <c r="J358" s="12">
        <f>'2009-2010'!U12</f>
        <v>47</v>
      </c>
      <c r="K358" s="12">
        <f>'2009-2010'!V12</f>
        <v>11</v>
      </c>
    </row>
    <row r="359" spans="1:11" x14ac:dyDescent="0.15">
      <c r="A359" s="12" t="str">
        <f t="shared" si="11"/>
        <v>2009-2010</v>
      </c>
      <c r="B359" s="12" t="str">
        <f>'2009-2010'!M13</f>
        <v>Fulham</v>
      </c>
      <c r="C359" s="12">
        <f>'2009-2010'!N13</f>
        <v>12</v>
      </c>
      <c r="D359" s="12">
        <f>'2009-2010'!O13</f>
        <v>10</v>
      </c>
      <c r="E359" s="12">
        <f>'2009-2010'!P13</f>
        <v>16</v>
      </c>
      <c r="F359" s="12">
        <f>'2009-2010'!Q13</f>
        <v>38</v>
      </c>
      <c r="G359" s="12">
        <f>'2009-2010'!R13</f>
        <v>39</v>
      </c>
      <c r="H359" s="12">
        <f>'2009-2010'!S13</f>
        <v>46</v>
      </c>
      <c r="I359" s="12">
        <f>'2009-2010'!T13</f>
        <v>-7</v>
      </c>
      <c r="J359" s="12">
        <f>'2009-2010'!U13</f>
        <v>46</v>
      </c>
      <c r="K359" s="12">
        <f>'2009-2010'!V13</f>
        <v>12</v>
      </c>
    </row>
    <row r="360" spans="1:11" x14ac:dyDescent="0.15">
      <c r="A360" s="12" t="str">
        <f t="shared" si="11"/>
        <v>2009-2010</v>
      </c>
      <c r="B360" s="12" t="str">
        <f>'2009-2010'!M14</f>
        <v>Sunderland</v>
      </c>
      <c r="C360" s="12">
        <f>'2009-2010'!N14</f>
        <v>11</v>
      </c>
      <c r="D360" s="12">
        <f>'2009-2010'!O14</f>
        <v>11</v>
      </c>
      <c r="E360" s="12">
        <f>'2009-2010'!P14</f>
        <v>16</v>
      </c>
      <c r="F360" s="12">
        <f>'2009-2010'!Q14</f>
        <v>38</v>
      </c>
      <c r="G360" s="12">
        <f>'2009-2010'!R14</f>
        <v>48</v>
      </c>
      <c r="H360" s="12">
        <f>'2009-2010'!S14</f>
        <v>56</v>
      </c>
      <c r="I360" s="12">
        <f>'2009-2010'!T14</f>
        <v>-8</v>
      </c>
      <c r="J360" s="12">
        <f>'2009-2010'!U14</f>
        <v>44</v>
      </c>
      <c r="K360" s="12">
        <f>'2009-2010'!V14</f>
        <v>13</v>
      </c>
    </row>
    <row r="361" spans="1:11" x14ac:dyDescent="0.15">
      <c r="A361" s="12" t="str">
        <f t="shared" si="11"/>
        <v>2009-2010</v>
      </c>
      <c r="B361" s="12" t="str">
        <f>'2009-2010'!M15</f>
        <v>Bolton</v>
      </c>
      <c r="C361" s="12">
        <f>'2009-2010'!N15</f>
        <v>10</v>
      </c>
      <c r="D361" s="12">
        <f>'2009-2010'!O15</f>
        <v>9</v>
      </c>
      <c r="E361" s="12">
        <f>'2009-2010'!P15</f>
        <v>19</v>
      </c>
      <c r="F361" s="12">
        <f>'2009-2010'!Q15</f>
        <v>38</v>
      </c>
      <c r="G361" s="12">
        <f>'2009-2010'!R15</f>
        <v>42</v>
      </c>
      <c r="H361" s="12">
        <f>'2009-2010'!S15</f>
        <v>67</v>
      </c>
      <c r="I361" s="12">
        <f>'2009-2010'!T15</f>
        <v>-25</v>
      </c>
      <c r="J361" s="12">
        <f>'2009-2010'!U15</f>
        <v>39</v>
      </c>
      <c r="K361" s="12">
        <f>'2009-2010'!V15</f>
        <v>14</v>
      </c>
    </row>
    <row r="362" spans="1:11" x14ac:dyDescent="0.15">
      <c r="A362" s="12" t="str">
        <f t="shared" si="11"/>
        <v>2009-2010</v>
      </c>
      <c r="B362" s="12" t="str">
        <f>'2009-2010'!M16</f>
        <v>Wolves</v>
      </c>
      <c r="C362" s="12">
        <f>'2009-2010'!N16</f>
        <v>9</v>
      </c>
      <c r="D362" s="12">
        <f>'2009-2010'!O16</f>
        <v>11</v>
      </c>
      <c r="E362" s="12">
        <f>'2009-2010'!P16</f>
        <v>18</v>
      </c>
      <c r="F362" s="12">
        <f>'2009-2010'!Q16</f>
        <v>38</v>
      </c>
      <c r="G362" s="12">
        <f>'2009-2010'!R16</f>
        <v>32</v>
      </c>
      <c r="H362" s="12">
        <f>'2009-2010'!S16</f>
        <v>56</v>
      </c>
      <c r="I362" s="12">
        <f>'2009-2010'!T16</f>
        <v>-24</v>
      </c>
      <c r="J362" s="12">
        <f>'2009-2010'!U16</f>
        <v>38</v>
      </c>
      <c r="K362" s="12">
        <f>'2009-2010'!V16</f>
        <v>15</v>
      </c>
    </row>
    <row r="363" spans="1:11" x14ac:dyDescent="0.15">
      <c r="A363" s="12" t="str">
        <f t="shared" si="11"/>
        <v>2009-2010</v>
      </c>
      <c r="B363" s="12" t="str">
        <f>'2009-2010'!M17</f>
        <v>Wigan</v>
      </c>
      <c r="C363" s="12">
        <f>'2009-2010'!N17</f>
        <v>9</v>
      </c>
      <c r="D363" s="12">
        <f>'2009-2010'!O17</f>
        <v>9</v>
      </c>
      <c r="E363" s="12">
        <f>'2009-2010'!P17</f>
        <v>20</v>
      </c>
      <c r="F363" s="12">
        <f>'2009-2010'!Q17</f>
        <v>38</v>
      </c>
      <c r="G363" s="12">
        <f>'2009-2010'!R17</f>
        <v>37</v>
      </c>
      <c r="H363" s="12">
        <f>'2009-2010'!S17</f>
        <v>79</v>
      </c>
      <c r="I363" s="12">
        <f>'2009-2010'!T17</f>
        <v>-42</v>
      </c>
      <c r="J363" s="12">
        <f>'2009-2010'!U17</f>
        <v>36</v>
      </c>
      <c r="K363" s="12">
        <f>'2009-2010'!V17</f>
        <v>16</v>
      </c>
    </row>
    <row r="364" spans="1:11" x14ac:dyDescent="0.15">
      <c r="A364" s="12" t="str">
        <f t="shared" si="11"/>
        <v>2009-2010</v>
      </c>
      <c r="B364" s="12" t="str">
        <f>'2009-2010'!M18</f>
        <v>West Ham</v>
      </c>
      <c r="C364" s="12">
        <f>'2009-2010'!N18</f>
        <v>8</v>
      </c>
      <c r="D364" s="12">
        <f>'2009-2010'!O18</f>
        <v>11</v>
      </c>
      <c r="E364" s="12">
        <f>'2009-2010'!P18</f>
        <v>19</v>
      </c>
      <c r="F364" s="12">
        <f>'2009-2010'!Q18</f>
        <v>38</v>
      </c>
      <c r="G364" s="12">
        <f>'2009-2010'!R18</f>
        <v>47</v>
      </c>
      <c r="H364" s="12">
        <f>'2009-2010'!S18</f>
        <v>66</v>
      </c>
      <c r="I364" s="12">
        <f>'2009-2010'!T18</f>
        <v>-19</v>
      </c>
      <c r="J364" s="12">
        <f>'2009-2010'!U18</f>
        <v>35</v>
      </c>
      <c r="K364" s="12">
        <f>'2009-2010'!V18</f>
        <v>17</v>
      </c>
    </row>
    <row r="365" spans="1:11" x14ac:dyDescent="0.15">
      <c r="A365" s="12" t="str">
        <f t="shared" si="11"/>
        <v>2009-2010</v>
      </c>
      <c r="B365" s="12" t="str">
        <f>'2009-2010'!M19</f>
        <v>Burnley</v>
      </c>
      <c r="C365" s="12">
        <f>'2009-2010'!N19</f>
        <v>8</v>
      </c>
      <c r="D365" s="12">
        <f>'2009-2010'!O19</f>
        <v>6</v>
      </c>
      <c r="E365" s="12">
        <f>'2009-2010'!P19</f>
        <v>24</v>
      </c>
      <c r="F365" s="12">
        <f>'2009-2010'!Q19</f>
        <v>38</v>
      </c>
      <c r="G365" s="12">
        <f>'2009-2010'!R19</f>
        <v>42</v>
      </c>
      <c r="H365" s="12">
        <f>'2009-2010'!S19</f>
        <v>82</v>
      </c>
      <c r="I365" s="12">
        <f>'2009-2010'!T19</f>
        <v>-40</v>
      </c>
      <c r="J365" s="12">
        <f>'2009-2010'!U19</f>
        <v>30</v>
      </c>
      <c r="K365" s="12">
        <f>'2009-2010'!V19</f>
        <v>18</v>
      </c>
    </row>
    <row r="366" spans="1:11" x14ac:dyDescent="0.15">
      <c r="A366" s="12" t="str">
        <f t="shared" si="11"/>
        <v>2009-2010</v>
      </c>
      <c r="B366" s="12" t="str">
        <f>'2009-2010'!M20</f>
        <v>Hull</v>
      </c>
      <c r="C366" s="12">
        <f>'2009-2010'!N20</f>
        <v>6</v>
      </c>
      <c r="D366" s="12">
        <f>'2009-2010'!O20</f>
        <v>12</v>
      </c>
      <c r="E366" s="12">
        <f>'2009-2010'!P20</f>
        <v>20</v>
      </c>
      <c r="F366" s="12">
        <f>'2009-2010'!Q20</f>
        <v>38</v>
      </c>
      <c r="G366" s="12">
        <f>'2009-2010'!R20</f>
        <v>34</v>
      </c>
      <c r="H366" s="12">
        <f>'2009-2010'!S20</f>
        <v>75</v>
      </c>
      <c r="I366" s="12">
        <f>'2009-2010'!T20</f>
        <v>-41</v>
      </c>
      <c r="J366" s="12">
        <f>'2009-2010'!U20</f>
        <v>30</v>
      </c>
      <c r="K366" s="12">
        <f>'2009-2010'!V20</f>
        <v>19</v>
      </c>
    </row>
    <row r="367" spans="1:11" x14ac:dyDescent="0.15">
      <c r="A367" s="12" t="str">
        <f t="shared" si="11"/>
        <v>2009-2010</v>
      </c>
      <c r="B367" s="12" t="str">
        <f>'2009-2010'!M21</f>
        <v>Portsmouth</v>
      </c>
      <c r="C367" s="12">
        <f>'2009-2010'!N21</f>
        <v>7</v>
      </c>
      <c r="D367" s="12">
        <f>'2009-2010'!O21</f>
        <v>7</v>
      </c>
      <c r="E367" s="12">
        <f>'2009-2010'!P21</f>
        <v>24</v>
      </c>
      <c r="F367" s="12">
        <f>'2009-2010'!Q21</f>
        <v>38</v>
      </c>
      <c r="G367" s="12">
        <f>'2009-2010'!R21</f>
        <v>34</v>
      </c>
      <c r="H367" s="12">
        <f>'2009-2010'!S21</f>
        <v>66</v>
      </c>
      <c r="I367" s="12">
        <f>'2009-2010'!T21</f>
        <v>-32</v>
      </c>
      <c r="J367" s="12">
        <f>'2009-2010'!U21</f>
        <v>28</v>
      </c>
      <c r="K367" s="12">
        <f>'2009-2010'!V21</f>
        <v>20</v>
      </c>
    </row>
    <row r="368" spans="1:11" x14ac:dyDescent="0.15">
      <c r="A368" s="12" t="str">
        <f>(LEFT(A367,4)+1)&amp;"-"&amp;(RIGHT(A367,4)+1)</f>
        <v>2010-2011</v>
      </c>
      <c r="B368" s="12" t="str">
        <f>'2010-2011'!M2</f>
        <v>Manchester United</v>
      </c>
      <c r="C368" s="12">
        <f>'2010-2011'!N2</f>
        <v>23</v>
      </c>
      <c r="D368" s="12">
        <f>'2010-2011'!O2</f>
        <v>11</v>
      </c>
      <c r="E368" s="12">
        <f>'2010-2011'!P2</f>
        <v>4</v>
      </c>
      <c r="F368" s="12">
        <f>'2010-2011'!Q2</f>
        <v>38</v>
      </c>
      <c r="G368" s="12">
        <f>'2010-2011'!R2</f>
        <v>78</v>
      </c>
      <c r="H368" s="12">
        <f>'2010-2011'!S2</f>
        <v>37</v>
      </c>
      <c r="I368" s="12">
        <f>'2010-2011'!T2</f>
        <v>41</v>
      </c>
      <c r="J368" s="12">
        <f>'2010-2011'!U2</f>
        <v>80</v>
      </c>
      <c r="K368" s="12">
        <f>'2010-2011'!V2</f>
        <v>1</v>
      </c>
    </row>
    <row r="369" spans="1:11" x14ac:dyDescent="0.15">
      <c r="A369" s="12" t="str">
        <f>A368</f>
        <v>2010-2011</v>
      </c>
      <c r="B369" s="12" t="str">
        <f>'2010-2011'!M3</f>
        <v>Chelsea</v>
      </c>
      <c r="C369" s="12">
        <f>'2010-2011'!N3</f>
        <v>21</v>
      </c>
      <c r="D369" s="12">
        <f>'2010-2011'!O3</f>
        <v>8</v>
      </c>
      <c r="E369" s="12">
        <f>'2010-2011'!P3</f>
        <v>9</v>
      </c>
      <c r="F369" s="12">
        <f>'2010-2011'!Q3</f>
        <v>38</v>
      </c>
      <c r="G369" s="12">
        <f>'2010-2011'!R3</f>
        <v>69</v>
      </c>
      <c r="H369" s="12">
        <f>'2010-2011'!S3</f>
        <v>33</v>
      </c>
      <c r="I369" s="12">
        <f>'2010-2011'!T3</f>
        <v>36</v>
      </c>
      <c r="J369" s="12">
        <f>'2010-2011'!U3</f>
        <v>71</v>
      </c>
      <c r="K369" s="12">
        <f>'2010-2011'!V3</f>
        <v>2</v>
      </c>
    </row>
    <row r="370" spans="1:11" x14ac:dyDescent="0.15">
      <c r="A370" s="12" t="str">
        <f t="shared" ref="A370:A387" si="12">A369</f>
        <v>2010-2011</v>
      </c>
      <c r="B370" s="12" t="str">
        <f>'2010-2011'!M4</f>
        <v>Manchester City</v>
      </c>
      <c r="C370" s="12">
        <f>'2010-2011'!N4</f>
        <v>21</v>
      </c>
      <c r="D370" s="12">
        <f>'2010-2011'!O4</f>
        <v>8</v>
      </c>
      <c r="E370" s="12">
        <f>'2010-2011'!P4</f>
        <v>9</v>
      </c>
      <c r="F370" s="12">
        <f>'2010-2011'!Q4</f>
        <v>38</v>
      </c>
      <c r="G370" s="12">
        <f>'2010-2011'!R4</f>
        <v>60</v>
      </c>
      <c r="H370" s="12">
        <f>'2010-2011'!S4</f>
        <v>33</v>
      </c>
      <c r="I370" s="12">
        <f>'2010-2011'!T4</f>
        <v>27</v>
      </c>
      <c r="J370" s="12">
        <f>'2010-2011'!U4</f>
        <v>71</v>
      </c>
      <c r="K370" s="12">
        <f>'2010-2011'!V4</f>
        <v>3</v>
      </c>
    </row>
    <row r="371" spans="1:11" x14ac:dyDescent="0.15">
      <c r="A371" s="12" t="str">
        <f t="shared" si="12"/>
        <v>2010-2011</v>
      </c>
      <c r="B371" s="12" t="str">
        <f>'2010-2011'!M5</f>
        <v>Arsenal</v>
      </c>
      <c r="C371" s="12">
        <f>'2010-2011'!N5</f>
        <v>19</v>
      </c>
      <c r="D371" s="12">
        <f>'2010-2011'!O5</f>
        <v>11</v>
      </c>
      <c r="E371" s="12">
        <f>'2010-2011'!P5</f>
        <v>8</v>
      </c>
      <c r="F371" s="12">
        <f>'2010-2011'!Q5</f>
        <v>38</v>
      </c>
      <c r="G371" s="12">
        <f>'2010-2011'!R5</f>
        <v>72</v>
      </c>
      <c r="H371" s="12">
        <f>'2010-2011'!S5</f>
        <v>43</v>
      </c>
      <c r="I371" s="12">
        <f>'2010-2011'!T5</f>
        <v>29</v>
      </c>
      <c r="J371" s="12">
        <f>'2010-2011'!U5</f>
        <v>68</v>
      </c>
      <c r="K371" s="12">
        <f>'2010-2011'!V5</f>
        <v>4</v>
      </c>
    </row>
    <row r="372" spans="1:11" x14ac:dyDescent="0.15">
      <c r="A372" s="12" t="str">
        <f t="shared" si="12"/>
        <v>2010-2011</v>
      </c>
      <c r="B372" s="12" t="str">
        <f>'2010-2011'!M6</f>
        <v>Tottenham</v>
      </c>
      <c r="C372" s="12">
        <f>'2010-2011'!N6</f>
        <v>16</v>
      </c>
      <c r="D372" s="12">
        <f>'2010-2011'!O6</f>
        <v>14</v>
      </c>
      <c r="E372" s="12">
        <f>'2010-2011'!P6</f>
        <v>8</v>
      </c>
      <c r="F372" s="12">
        <f>'2010-2011'!Q6</f>
        <v>38</v>
      </c>
      <c r="G372" s="12">
        <f>'2010-2011'!R6</f>
        <v>55</v>
      </c>
      <c r="H372" s="12">
        <f>'2010-2011'!S6</f>
        <v>46</v>
      </c>
      <c r="I372" s="12">
        <f>'2010-2011'!T6</f>
        <v>9</v>
      </c>
      <c r="J372" s="12">
        <f>'2010-2011'!U6</f>
        <v>62</v>
      </c>
      <c r="K372" s="12">
        <f>'2010-2011'!V6</f>
        <v>5</v>
      </c>
    </row>
    <row r="373" spans="1:11" x14ac:dyDescent="0.15">
      <c r="A373" s="12" t="str">
        <f t="shared" si="12"/>
        <v>2010-2011</v>
      </c>
      <c r="B373" s="12" t="str">
        <f>'2010-2011'!M7</f>
        <v>Liverpool</v>
      </c>
      <c r="C373" s="12">
        <f>'2010-2011'!N7</f>
        <v>17</v>
      </c>
      <c r="D373" s="12">
        <f>'2010-2011'!O7</f>
        <v>7</v>
      </c>
      <c r="E373" s="12">
        <f>'2010-2011'!P7</f>
        <v>14</v>
      </c>
      <c r="F373" s="12">
        <f>'2010-2011'!Q7</f>
        <v>38</v>
      </c>
      <c r="G373" s="12">
        <f>'2010-2011'!R7</f>
        <v>59</v>
      </c>
      <c r="H373" s="12">
        <f>'2010-2011'!S7</f>
        <v>44</v>
      </c>
      <c r="I373" s="12">
        <f>'2010-2011'!T7</f>
        <v>15</v>
      </c>
      <c r="J373" s="12">
        <f>'2010-2011'!U7</f>
        <v>58</v>
      </c>
      <c r="K373" s="12">
        <f>'2010-2011'!V7</f>
        <v>6</v>
      </c>
    </row>
    <row r="374" spans="1:11" x14ac:dyDescent="0.15">
      <c r="A374" s="12" t="str">
        <f t="shared" si="12"/>
        <v>2010-2011</v>
      </c>
      <c r="B374" s="12" t="str">
        <f>'2010-2011'!M8</f>
        <v>Everton</v>
      </c>
      <c r="C374" s="12">
        <f>'2010-2011'!N8</f>
        <v>13</v>
      </c>
      <c r="D374" s="12">
        <f>'2010-2011'!O8</f>
        <v>15</v>
      </c>
      <c r="E374" s="12">
        <f>'2010-2011'!P8</f>
        <v>10</v>
      </c>
      <c r="F374" s="12">
        <f>'2010-2011'!Q8</f>
        <v>38</v>
      </c>
      <c r="G374" s="12">
        <f>'2010-2011'!R8</f>
        <v>51</v>
      </c>
      <c r="H374" s="12">
        <f>'2010-2011'!S8</f>
        <v>45</v>
      </c>
      <c r="I374" s="12">
        <f>'2010-2011'!T8</f>
        <v>6</v>
      </c>
      <c r="J374" s="12">
        <f>'2010-2011'!U8</f>
        <v>54</v>
      </c>
      <c r="K374" s="12">
        <f>'2010-2011'!V8</f>
        <v>7</v>
      </c>
    </row>
    <row r="375" spans="1:11" x14ac:dyDescent="0.15">
      <c r="A375" s="12" t="str">
        <f t="shared" si="12"/>
        <v>2010-2011</v>
      </c>
      <c r="B375" s="12" t="str">
        <f>'2010-2011'!M9</f>
        <v>Fulham</v>
      </c>
      <c r="C375" s="12">
        <f>'2010-2011'!N9</f>
        <v>11</v>
      </c>
      <c r="D375" s="12">
        <f>'2010-2011'!O9</f>
        <v>16</v>
      </c>
      <c r="E375" s="12">
        <f>'2010-2011'!P9</f>
        <v>11</v>
      </c>
      <c r="F375" s="12">
        <f>'2010-2011'!Q9</f>
        <v>38</v>
      </c>
      <c r="G375" s="12">
        <f>'2010-2011'!R9</f>
        <v>49</v>
      </c>
      <c r="H375" s="12">
        <f>'2010-2011'!S9</f>
        <v>43</v>
      </c>
      <c r="I375" s="12">
        <f>'2010-2011'!T9</f>
        <v>6</v>
      </c>
      <c r="J375" s="12">
        <f>'2010-2011'!U9</f>
        <v>49</v>
      </c>
      <c r="K375" s="12">
        <f>'2010-2011'!V9</f>
        <v>8</v>
      </c>
    </row>
    <row r="376" spans="1:11" x14ac:dyDescent="0.15">
      <c r="A376" s="12" t="str">
        <f t="shared" si="12"/>
        <v>2010-2011</v>
      </c>
      <c r="B376" s="12" t="str">
        <f>'2010-2011'!M10</f>
        <v>Aston Villa</v>
      </c>
      <c r="C376" s="12">
        <f>'2010-2011'!N10</f>
        <v>12</v>
      </c>
      <c r="D376" s="12">
        <f>'2010-2011'!O10</f>
        <v>12</v>
      </c>
      <c r="E376" s="12">
        <f>'2010-2011'!P10</f>
        <v>14</v>
      </c>
      <c r="F376" s="12">
        <f>'2010-2011'!Q10</f>
        <v>38</v>
      </c>
      <c r="G376" s="12">
        <f>'2010-2011'!R10</f>
        <v>48</v>
      </c>
      <c r="H376" s="12">
        <f>'2010-2011'!S10</f>
        <v>59</v>
      </c>
      <c r="I376" s="12">
        <f>'2010-2011'!T10</f>
        <v>-11</v>
      </c>
      <c r="J376" s="12">
        <f>'2010-2011'!U10</f>
        <v>48</v>
      </c>
      <c r="K376" s="12">
        <f>'2010-2011'!V10</f>
        <v>9</v>
      </c>
    </row>
    <row r="377" spans="1:11" x14ac:dyDescent="0.15">
      <c r="A377" s="12" t="str">
        <f t="shared" si="12"/>
        <v>2010-2011</v>
      </c>
      <c r="B377" s="12" t="str">
        <f>'2010-2011'!M11</f>
        <v>Sunderland</v>
      </c>
      <c r="C377" s="12">
        <f>'2010-2011'!N11</f>
        <v>12</v>
      </c>
      <c r="D377" s="12">
        <f>'2010-2011'!O11</f>
        <v>11</v>
      </c>
      <c r="E377" s="12">
        <f>'2010-2011'!P11</f>
        <v>15</v>
      </c>
      <c r="F377" s="12">
        <f>'2010-2011'!Q11</f>
        <v>38</v>
      </c>
      <c r="G377" s="12">
        <f>'2010-2011'!R11</f>
        <v>45</v>
      </c>
      <c r="H377" s="12">
        <f>'2010-2011'!S11</f>
        <v>56</v>
      </c>
      <c r="I377" s="12">
        <f>'2010-2011'!T11</f>
        <v>-11</v>
      </c>
      <c r="J377" s="12">
        <f>'2010-2011'!U11</f>
        <v>47</v>
      </c>
      <c r="K377" s="12">
        <f>'2010-2011'!V11</f>
        <v>10</v>
      </c>
    </row>
    <row r="378" spans="1:11" x14ac:dyDescent="0.15">
      <c r="A378" s="12" t="str">
        <f t="shared" si="12"/>
        <v>2010-2011</v>
      </c>
      <c r="B378" s="12" t="str">
        <f>'2010-2011'!M12</f>
        <v>West Brom</v>
      </c>
      <c r="C378" s="12">
        <f>'2010-2011'!N12</f>
        <v>12</v>
      </c>
      <c r="D378" s="12">
        <f>'2010-2011'!O12</f>
        <v>11</v>
      </c>
      <c r="E378" s="12">
        <f>'2010-2011'!P12</f>
        <v>15</v>
      </c>
      <c r="F378" s="12">
        <f>'2010-2011'!Q12</f>
        <v>38</v>
      </c>
      <c r="G378" s="12">
        <f>'2010-2011'!R12</f>
        <v>56</v>
      </c>
      <c r="H378" s="12">
        <f>'2010-2011'!S12</f>
        <v>71</v>
      </c>
      <c r="I378" s="12">
        <f>'2010-2011'!T12</f>
        <v>-15</v>
      </c>
      <c r="J378" s="12">
        <f>'2010-2011'!U12</f>
        <v>47</v>
      </c>
      <c r="K378" s="12">
        <f>'2010-2011'!V12</f>
        <v>11</v>
      </c>
    </row>
    <row r="379" spans="1:11" x14ac:dyDescent="0.15">
      <c r="A379" s="12" t="str">
        <f t="shared" si="12"/>
        <v>2010-2011</v>
      </c>
      <c r="B379" s="12" t="str">
        <f>'2010-2011'!M13</f>
        <v>Newcastle</v>
      </c>
      <c r="C379" s="12">
        <f>'2010-2011'!N13</f>
        <v>11</v>
      </c>
      <c r="D379" s="12">
        <f>'2010-2011'!O13</f>
        <v>13</v>
      </c>
      <c r="E379" s="12">
        <f>'2010-2011'!P13</f>
        <v>14</v>
      </c>
      <c r="F379" s="12">
        <f>'2010-2011'!Q13</f>
        <v>38</v>
      </c>
      <c r="G379" s="12">
        <f>'2010-2011'!R13</f>
        <v>56</v>
      </c>
      <c r="H379" s="12">
        <f>'2010-2011'!S13</f>
        <v>57</v>
      </c>
      <c r="I379" s="12">
        <f>'2010-2011'!T13</f>
        <v>-1</v>
      </c>
      <c r="J379" s="12">
        <f>'2010-2011'!U13</f>
        <v>46</v>
      </c>
      <c r="K379" s="12">
        <f>'2010-2011'!V13</f>
        <v>12</v>
      </c>
    </row>
    <row r="380" spans="1:11" x14ac:dyDescent="0.15">
      <c r="A380" s="12" t="str">
        <f t="shared" si="12"/>
        <v>2010-2011</v>
      </c>
      <c r="B380" s="12" t="str">
        <f>'2010-2011'!M14</f>
        <v>Stoke City</v>
      </c>
      <c r="C380" s="12">
        <f>'2010-2011'!N14</f>
        <v>13</v>
      </c>
      <c r="D380" s="12">
        <f>'2010-2011'!O14</f>
        <v>7</v>
      </c>
      <c r="E380" s="12">
        <f>'2010-2011'!P14</f>
        <v>18</v>
      </c>
      <c r="F380" s="12">
        <f>'2010-2011'!Q14</f>
        <v>38</v>
      </c>
      <c r="G380" s="12">
        <f>'2010-2011'!R14</f>
        <v>46</v>
      </c>
      <c r="H380" s="12">
        <f>'2010-2011'!S14</f>
        <v>48</v>
      </c>
      <c r="I380" s="12">
        <f>'2010-2011'!T14</f>
        <v>-2</v>
      </c>
      <c r="J380" s="12">
        <f>'2010-2011'!U14</f>
        <v>46</v>
      </c>
      <c r="K380" s="12">
        <f>'2010-2011'!V14</f>
        <v>13</v>
      </c>
    </row>
    <row r="381" spans="1:11" x14ac:dyDescent="0.15">
      <c r="A381" s="12" t="str">
        <f t="shared" si="12"/>
        <v>2010-2011</v>
      </c>
      <c r="B381" s="12" t="str">
        <f>'2010-2011'!M15</f>
        <v>Bolton</v>
      </c>
      <c r="C381" s="12">
        <f>'2010-2011'!N15</f>
        <v>12</v>
      </c>
      <c r="D381" s="12">
        <f>'2010-2011'!O15</f>
        <v>10</v>
      </c>
      <c r="E381" s="12">
        <f>'2010-2011'!P15</f>
        <v>16</v>
      </c>
      <c r="F381" s="12">
        <f>'2010-2011'!Q15</f>
        <v>38</v>
      </c>
      <c r="G381" s="12">
        <f>'2010-2011'!R15</f>
        <v>52</v>
      </c>
      <c r="H381" s="12">
        <f>'2010-2011'!S15</f>
        <v>56</v>
      </c>
      <c r="I381" s="12">
        <f>'2010-2011'!T15</f>
        <v>-4</v>
      </c>
      <c r="J381" s="12">
        <f>'2010-2011'!U15</f>
        <v>46</v>
      </c>
      <c r="K381" s="12">
        <f>'2010-2011'!V15</f>
        <v>14</v>
      </c>
    </row>
    <row r="382" spans="1:11" x14ac:dyDescent="0.15">
      <c r="A382" s="12" t="str">
        <f t="shared" si="12"/>
        <v>2010-2011</v>
      </c>
      <c r="B382" s="12" t="str">
        <f>'2010-2011'!M16</f>
        <v>Blackburn</v>
      </c>
      <c r="C382" s="12">
        <f>'2010-2011'!N16</f>
        <v>11</v>
      </c>
      <c r="D382" s="12">
        <f>'2010-2011'!O16</f>
        <v>10</v>
      </c>
      <c r="E382" s="12">
        <f>'2010-2011'!P16</f>
        <v>17</v>
      </c>
      <c r="F382" s="12">
        <f>'2010-2011'!Q16</f>
        <v>38</v>
      </c>
      <c r="G382" s="12">
        <f>'2010-2011'!R16</f>
        <v>46</v>
      </c>
      <c r="H382" s="12">
        <f>'2010-2011'!S16</f>
        <v>59</v>
      </c>
      <c r="I382" s="12">
        <f>'2010-2011'!T16</f>
        <v>-13</v>
      </c>
      <c r="J382" s="12">
        <f>'2010-2011'!U16</f>
        <v>43</v>
      </c>
      <c r="K382" s="12">
        <f>'2010-2011'!V16</f>
        <v>15</v>
      </c>
    </row>
    <row r="383" spans="1:11" x14ac:dyDescent="0.15">
      <c r="A383" s="12" t="str">
        <f t="shared" si="12"/>
        <v>2010-2011</v>
      </c>
      <c r="B383" s="12" t="str">
        <f>'2010-2011'!M17</f>
        <v>Wigan</v>
      </c>
      <c r="C383" s="12">
        <f>'2010-2011'!N17</f>
        <v>9</v>
      </c>
      <c r="D383" s="12">
        <f>'2010-2011'!O17</f>
        <v>15</v>
      </c>
      <c r="E383" s="12">
        <f>'2010-2011'!P17</f>
        <v>14</v>
      </c>
      <c r="F383" s="12">
        <f>'2010-2011'!Q17</f>
        <v>38</v>
      </c>
      <c r="G383" s="12">
        <f>'2010-2011'!R17</f>
        <v>40</v>
      </c>
      <c r="H383" s="12">
        <f>'2010-2011'!S17</f>
        <v>61</v>
      </c>
      <c r="I383" s="12">
        <f>'2010-2011'!T17</f>
        <v>-21</v>
      </c>
      <c r="J383" s="12">
        <f>'2010-2011'!U17</f>
        <v>42</v>
      </c>
      <c r="K383" s="12">
        <f>'2010-2011'!V17</f>
        <v>16</v>
      </c>
    </row>
    <row r="384" spans="1:11" x14ac:dyDescent="0.15">
      <c r="A384" s="12" t="str">
        <f t="shared" si="12"/>
        <v>2010-2011</v>
      </c>
      <c r="B384" s="12" t="str">
        <f>'2010-2011'!M18</f>
        <v>Wolves</v>
      </c>
      <c r="C384" s="12">
        <f>'2010-2011'!N18</f>
        <v>11</v>
      </c>
      <c r="D384" s="12">
        <f>'2010-2011'!O18</f>
        <v>7</v>
      </c>
      <c r="E384" s="12">
        <f>'2010-2011'!P18</f>
        <v>20</v>
      </c>
      <c r="F384" s="12">
        <f>'2010-2011'!Q18</f>
        <v>38</v>
      </c>
      <c r="G384" s="12">
        <f>'2010-2011'!R18</f>
        <v>46</v>
      </c>
      <c r="H384" s="12">
        <f>'2010-2011'!S18</f>
        <v>66</v>
      </c>
      <c r="I384" s="12">
        <f>'2010-2011'!T18</f>
        <v>-20</v>
      </c>
      <c r="J384" s="12">
        <f>'2010-2011'!U18</f>
        <v>40</v>
      </c>
      <c r="K384" s="12">
        <f>'2010-2011'!V18</f>
        <v>17</v>
      </c>
    </row>
    <row r="385" spans="1:11" x14ac:dyDescent="0.15">
      <c r="A385" s="12" t="str">
        <f t="shared" si="12"/>
        <v>2010-2011</v>
      </c>
      <c r="B385" s="12" t="str">
        <f>'2010-2011'!M19</f>
        <v>Birmingham</v>
      </c>
      <c r="C385" s="12">
        <f>'2010-2011'!N19</f>
        <v>8</v>
      </c>
      <c r="D385" s="12">
        <f>'2010-2011'!O19</f>
        <v>15</v>
      </c>
      <c r="E385" s="12">
        <f>'2010-2011'!P19</f>
        <v>15</v>
      </c>
      <c r="F385" s="12">
        <f>'2010-2011'!Q19</f>
        <v>38</v>
      </c>
      <c r="G385" s="12">
        <f>'2010-2011'!R19</f>
        <v>37</v>
      </c>
      <c r="H385" s="12">
        <f>'2010-2011'!S19</f>
        <v>58</v>
      </c>
      <c r="I385" s="12">
        <f>'2010-2011'!T19</f>
        <v>-21</v>
      </c>
      <c r="J385" s="12">
        <f>'2010-2011'!U19</f>
        <v>39</v>
      </c>
      <c r="K385" s="12">
        <f>'2010-2011'!V19</f>
        <v>18</v>
      </c>
    </row>
    <row r="386" spans="1:11" x14ac:dyDescent="0.15">
      <c r="A386" s="12" t="str">
        <f t="shared" si="12"/>
        <v>2010-2011</v>
      </c>
      <c r="B386" s="12" t="str">
        <f>'2010-2011'!M20</f>
        <v>Blackpool</v>
      </c>
      <c r="C386" s="12">
        <f>'2010-2011'!N20</f>
        <v>10</v>
      </c>
      <c r="D386" s="12">
        <f>'2010-2011'!O20</f>
        <v>9</v>
      </c>
      <c r="E386" s="12">
        <f>'2010-2011'!P20</f>
        <v>19</v>
      </c>
      <c r="F386" s="12">
        <f>'2010-2011'!Q20</f>
        <v>38</v>
      </c>
      <c r="G386" s="12">
        <f>'2010-2011'!R20</f>
        <v>55</v>
      </c>
      <c r="H386" s="12">
        <f>'2010-2011'!S20</f>
        <v>78</v>
      </c>
      <c r="I386" s="12">
        <f>'2010-2011'!T20</f>
        <v>-23</v>
      </c>
      <c r="J386" s="12">
        <f>'2010-2011'!U20</f>
        <v>39</v>
      </c>
      <c r="K386" s="12">
        <f>'2010-2011'!V20</f>
        <v>19</v>
      </c>
    </row>
    <row r="387" spans="1:11" x14ac:dyDescent="0.15">
      <c r="A387" s="12" t="str">
        <f t="shared" si="12"/>
        <v>2010-2011</v>
      </c>
      <c r="B387" s="12" t="str">
        <f>'2010-2011'!M21</f>
        <v>West Ham</v>
      </c>
      <c r="C387" s="12">
        <f>'2010-2011'!N21</f>
        <v>7</v>
      </c>
      <c r="D387" s="12">
        <f>'2010-2011'!O21</f>
        <v>12</v>
      </c>
      <c r="E387" s="12">
        <f>'2010-2011'!P21</f>
        <v>19</v>
      </c>
      <c r="F387" s="12">
        <f>'2010-2011'!Q21</f>
        <v>38</v>
      </c>
      <c r="G387" s="12">
        <f>'2010-2011'!R21</f>
        <v>43</v>
      </c>
      <c r="H387" s="12">
        <f>'2010-2011'!S21</f>
        <v>70</v>
      </c>
      <c r="I387" s="12">
        <f>'2010-2011'!T21</f>
        <v>-27</v>
      </c>
      <c r="J387" s="12">
        <f>'2010-2011'!U21</f>
        <v>33</v>
      </c>
      <c r="K387" s="12">
        <f>'2010-2011'!V21</f>
        <v>20</v>
      </c>
    </row>
    <row r="388" spans="1:11" x14ac:dyDescent="0.15">
      <c r="A388" s="12" t="str">
        <f>(LEFT(A387,4)+1)&amp;"-"&amp;(RIGHT(A387,4)+1)</f>
        <v>2011-2012</v>
      </c>
      <c r="B388" s="12" t="str">
        <f>'2011-2012'!M2</f>
        <v>Manchester City</v>
      </c>
      <c r="C388" s="12">
        <f>'2011-2012'!N2</f>
        <v>28</v>
      </c>
      <c r="D388" s="12">
        <f>'2011-2012'!O2</f>
        <v>5</v>
      </c>
      <c r="E388" s="12">
        <f>'2011-2012'!P2</f>
        <v>5</v>
      </c>
      <c r="F388" s="12">
        <f>'2011-2012'!Q2</f>
        <v>38</v>
      </c>
      <c r="G388" s="12">
        <f>'2011-2012'!R2</f>
        <v>93</v>
      </c>
      <c r="H388" s="12">
        <f>'2011-2012'!S2</f>
        <v>29</v>
      </c>
      <c r="I388" s="12">
        <f>'2011-2012'!T2</f>
        <v>64</v>
      </c>
      <c r="J388" s="12">
        <f>'2011-2012'!U2</f>
        <v>89</v>
      </c>
      <c r="K388" s="12">
        <f>'2011-2012'!V2</f>
        <v>1</v>
      </c>
    </row>
    <row r="389" spans="1:11" x14ac:dyDescent="0.15">
      <c r="A389" s="12" t="str">
        <f>A388</f>
        <v>2011-2012</v>
      </c>
      <c r="B389" s="12" t="str">
        <f>'2011-2012'!M3</f>
        <v>Manchester United</v>
      </c>
      <c r="C389" s="12">
        <f>'2011-2012'!N3</f>
        <v>28</v>
      </c>
      <c r="D389" s="12">
        <f>'2011-2012'!O3</f>
        <v>5</v>
      </c>
      <c r="E389" s="12">
        <f>'2011-2012'!P3</f>
        <v>5</v>
      </c>
      <c r="F389" s="12">
        <f>'2011-2012'!Q3</f>
        <v>38</v>
      </c>
      <c r="G389" s="12">
        <f>'2011-2012'!R3</f>
        <v>89</v>
      </c>
      <c r="H389" s="12">
        <f>'2011-2012'!S3</f>
        <v>33</v>
      </c>
      <c r="I389" s="12">
        <f>'2011-2012'!T3</f>
        <v>56</v>
      </c>
      <c r="J389" s="12">
        <f>'2011-2012'!U3</f>
        <v>89</v>
      </c>
      <c r="K389" s="12">
        <f>'2011-2012'!V3</f>
        <v>2</v>
      </c>
    </row>
    <row r="390" spans="1:11" x14ac:dyDescent="0.15">
      <c r="A390" s="12" t="str">
        <f t="shared" ref="A390:A407" si="13">A389</f>
        <v>2011-2012</v>
      </c>
      <c r="B390" s="12" t="str">
        <f>'2011-2012'!M4</f>
        <v>Arsenal</v>
      </c>
      <c r="C390" s="12">
        <f>'2011-2012'!N4</f>
        <v>21</v>
      </c>
      <c r="D390" s="12">
        <f>'2011-2012'!O4</f>
        <v>7</v>
      </c>
      <c r="E390" s="12">
        <f>'2011-2012'!P4</f>
        <v>10</v>
      </c>
      <c r="F390" s="12">
        <f>'2011-2012'!Q4</f>
        <v>38</v>
      </c>
      <c r="G390" s="12">
        <f>'2011-2012'!R4</f>
        <v>74</v>
      </c>
      <c r="H390" s="12">
        <f>'2011-2012'!S4</f>
        <v>49</v>
      </c>
      <c r="I390" s="12">
        <f>'2011-2012'!T4</f>
        <v>25</v>
      </c>
      <c r="J390" s="12">
        <f>'2011-2012'!U4</f>
        <v>70</v>
      </c>
      <c r="K390" s="12">
        <f>'2011-2012'!V4</f>
        <v>3</v>
      </c>
    </row>
    <row r="391" spans="1:11" x14ac:dyDescent="0.15">
      <c r="A391" s="12" t="str">
        <f t="shared" si="13"/>
        <v>2011-2012</v>
      </c>
      <c r="B391" s="12" t="str">
        <f>'2011-2012'!M5</f>
        <v>Tottenham</v>
      </c>
      <c r="C391" s="12">
        <f>'2011-2012'!N5</f>
        <v>20</v>
      </c>
      <c r="D391" s="12">
        <f>'2011-2012'!O5</f>
        <v>9</v>
      </c>
      <c r="E391" s="12">
        <f>'2011-2012'!P5</f>
        <v>9</v>
      </c>
      <c r="F391" s="12">
        <f>'2011-2012'!Q5</f>
        <v>38</v>
      </c>
      <c r="G391" s="12">
        <f>'2011-2012'!R5</f>
        <v>66</v>
      </c>
      <c r="H391" s="12">
        <f>'2011-2012'!S5</f>
        <v>41</v>
      </c>
      <c r="I391" s="12">
        <f>'2011-2012'!T5</f>
        <v>25</v>
      </c>
      <c r="J391" s="12">
        <f>'2011-2012'!U5</f>
        <v>69</v>
      </c>
      <c r="K391" s="12">
        <f>'2011-2012'!V5</f>
        <v>4</v>
      </c>
    </row>
    <row r="392" spans="1:11" x14ac:dyDescent="0.15">
      <c r="A392" s="12" t="str">
        <f t="shared" si="13"/>
        <v>2011-2012</v>
      </c>
      <c r="B392" s="12" t="str">
        <f>'2011-2012'!M6</f>
        <v>Newcastle</v>
      </c>
      <c r="C392" s="12">
        <f>'2011-2012'!N6</f>
        <v>19</v>
      </c>
      <c r="D392" s="12">
        <f>'2011-2012'!O6</f>
        <v>8</v>
      </c>
      <c r="E392" s="12">
        <f>'2011-2012'!P6</f>
        <v>11</v>
      </c>
      <c r="F392" s="12">
        <f>'2011-2012'!Q6</f>
        <v>38</v>
      </c>
      <c r="G392" s="12">
        <f>'2011-2012'!R6</f>
        <v>56</v>
      </c>
      <c r="H392" s="12">
        <f>'2011-2012'!S6</f>
        <v>51</v>
      </c>
      <c r="I392" s="12">
        <f>'2011-2012'!T6</f>
        <v>5</v>
      </c>
      <c r="J392" s="12">
        <f>'2011-2012'!U6</f>
        <v>65</v>
      </c>
      <c r="K392" s="12">
        <f>'2011-2012'!V6</f>
        <v>5</v>
      </c>
    </row>
    <row r="393" spans="1:11" x14ac:dyDescent="0.15">
      <c r="A393" s="12" t="str">
        <f t="shared" si="13"/>
        <v>2011-2012</v>
      </c>
      <c r="B393" s="12" t="str">
        <f>'2011-2012'!M7</f>
        <v>Chelsea</v>
      </c>
      <c r="C393" s="12">
        <f>'2011-2012'!N7</f>
        <v>18</v>
      </c>
      <c r="D393" s="12">
        <f>'2011-2012'!O7</f>
        <v>10</v>
      </c>
      <c r="E393" s="12">
        <f>'2011-2012'!P7</f>
        <v>10</v>
      </c>
      <c r="F393" s="12">
        <f>'2011-2012'!Q7</f>
        <v>38</v>
      </c>
      <c r="G393" s="12">
        <f>'2011-2012'!R7</f>
        <v>65</v>
      </c>
      <c r="H393" s="12">
        <f>'2011-2012'!S7</f>
        <v>46</v>
      </c>
      <c r="I393" s="12">
        <f>'2011-2012'!T7</f>
        <v>19</v>
      </c>
      <c r="J393" s="12">
        <f>'2011-2012'!U7</f>
        <v>64</v>
      </c>
      <c r="K393" s="12">
        <f>'2011-2012'!V7</f>
        <v>6</v>
      </c>
    </row>
    <row r="394" spans="1:11" x14ac:dyDescent="0.15">
      <c r="A394" s="12" t="str">
        <f t="shared" si="13"/>
        <v>2011-2012</v>
      </c>
      <c r="B394" s="12" t="str">
        <f>'2011-2012'!M8</f>
        <v>Everton</v>
      </c>
      <c r="C394" s="12">
        <f>'2011-2012'!N8</f>
        <v>15</v>
      </c>
      <c r="D394" s="12">
        <f>'2011-2012'!O8</f>
        <v>11</v>
      </c>
      <c r="E394" s="12">
        <f>'2011-2012'!P8</f>
        <v>12</v>
      </c>
      <c r="F394" s="12">
        <f>'2011-2012'!Q8</f>
        <v>38</v>
      </c>
      <c r="G394" s="12">
        <f>'2011-2012'!R8</f>
        <v>50</v>
      </c>
      <c r="H394" s="12">
        <f>'2011-2012'!S8</f>
        <v>40</v>
      </c>
      <c r="I394" s="12">
        <f>'2011-2012'!T8</f>
        <v>10</v>
      </c>
      <c r="J394" s="12">
        <f>'2011-2012'!U8</f>
        <v>56</v>
      </c>
      <c r="K394" s="12">
        <f>'2011-2012'!V8</f>
        <v>7</v>
      </c>
    </row>
    <row r="395" spans="1:11" x14ac:dyDescent="0.15">
      <c r="A395" s="12" t="str">
        <f t="shared" si="13"/>
        <v>2011-2012</v>
      </c>
      <c r="B395" s="12" t="str">
        <f>'2011-2012'!M9</f>
        <v>Liverpool</v>
      </c>
      <c r="C395" s="12">
        <f>'2011-2012'!N9</f>
        <v>14</v>
      </c>
      <c r="D395" s="12">
        <f>'2011-2012'!O9</f>
        <v>10</v>
      </c>
      <c r="E395" s="12">
        <f>'2011-2012'!P9</f>
        <v>14</v>
      </c>
      <c r="F395" s="12">
        <f>'2011-2012'!Q9</f>
        <v>38</v>
      </c>
      <c r="G395" s="12">
        <f>'2011-2012'!R9</f>
        <v>47</v>
      </c>
      <c r="H395" s="12">
        <f>'2011-2012'!S9</f>
        <v>40</v>
      </c>
      <c r="I395" s="12">
        <f>'2011-2012'!T9</f>
        <v>7</v>
      </c>
      <c r="J395" s="12">
        <f>'2011-2012'!U9</f>
        <v>52</v>
      </c>
      <c r="K395" s="12">
        <f>'2011-2012'!V9</f>
        <v>8</v>
      </c>
    </row>
    <row r="396" spans="1:11" x14ac:dyDescent="0.15">
      <c r="A396" s="12" t="str">
        <f t="shared" si="13"/>
        <v>2011-2012</v>
      </c>
      <c r="B396" s="12" t="str">
        <f>'2011-2012'!M10</f>
        <v>Fulham</v>
      </c>
      <c r="C396" s="12">
        <f>'2011-2012'!N10</f>
        <v>14</v>
      </c>
      <c r="D396" s="12">
        <f>'2011-2012'!O10</f>
        <v>10</v>
      </c>
      <c r="E396" s="12">
        <f>'2011-2012'!P10</f>
        <v>14</v>
      </c>
      <c r="F396" s="12">
        <f>'2011-2012'!Q10</f>
        <v>38</v>
      </c>
      <c r="G396" s="12">
        <f>'2011-2012'!R10</f>
        <v>48</v>
      </c>
      <c r="H396" s="12">
        <f>'2011-2012'!S10</f>
        <v>51</v>
      </c>
      <c r="I396" s="12">
        <f>'2011-2012'!T10</f>
        <v>-3</v>
      </c>
      <c r="J396" s="12">
        <f>'2011-2012'!U10</f>
        <v>52</v>
      </c>
      <c r="K396" s="12">
        <f>'2011-2012'!V10</f>
        <v>9</v>
      </c>
    </row>
    <row r="397" spans="1:11" x14ac:dyDescent="0.15">
      <c r="A397" s="12" t="str">
        <f t="shared" si="13"/>
        <v>2011-2012</v>
      </c>
      <c r="B397" s="12" t="str">
        <f>'2011-2012'!M11</f>
        <v>West Brom</v>
      </c>
      <c r="C397" s="12">
        <f>'2011-2012'!N11</f>
        <v>13</v>
      </c>
      <c r="D397" s="12">
        <f>'2011-2012'!O11</f>
        <v>8</v>
      </c>
      <c r="E397" s="12">
        <f>'2011-2012'!P11</f>
        <v>17</v>
      </c>
      <c r="F397" s="12">
        <f>'2011-2012'!Q11</f>
        <v>38</v>
      </c>
      <c r="G397" s="12">
        <f>'2011-2012'!R11</f>
        <v>45</v>
      </c>
      <c r="H397" s="12">
        <f>'2011-2012'!S11</f>
        <v>52</v>
      </c>
      <c r="I397" s="12">
        <f>'2011-2012'!T11</f>
        <v>-7</v>
      </c>
      <c r="J397" s="12">
        <f>'2011-2012'!U11</f>
        <v>47</v>
      </c>
      <c r="K397" s="12">
        <f>'2011-2012'!V11</f>
        <v>10</v>
      </c>
    </row>
    <row r="398" spans="1:11" x14ac:dyDescent="0.15">
      <c r="A398" s="12" t="str">
        <f t="shared" si="13"/>
        <v>2011-2012</v>
      </c>
      <c r="B398" s="12" t="str">
        <f>'2011-2012'!M12</f>
        <v>Swansea</v>
      </c>
      <c r="C398" s="12">
        <f>'2011-2012'!N12</f>
        <v>12</v>
      </c>
      <c r="D398" s="12">
        <f>'2011-2012'!O12</f>
        <v>11</v>
      </c>
      <c r="E398" s="12">
        <f>'2011-2012'!P12</f>
        <v>15</v>
      </c>
      <c r="F398" s="12">
        <f>'2011-2012'!Q12</f>
        <v>38</v>
      </c>
      <c r="G398" s="12">
        <f>'2011-2012'!R12</f>
        <v>44</v>
      </c>
      <c r="H398" s="12">
        <f>'2011-2012'!S12</f>
        <v>51</v>
      </c>
      <c r="I398" s="12">
        <f>'2011-2012'!T12</f>
        <v>-7</v>
      </c>
      <c r="J398" s="12">
        <f>'2011-2012'!U12</f>
        <v>47</v>
      </c>
      <c r="K398" s="12">
        <f>'2011-2012'!V12</f>
        <v>11</v>
      </c>
    </row>
    <row r="399" spans="1:11" x14ac:dyDescent="0.15">
      <c r="A399" s="12" t="str">
        <f t="shared" si="13"/>
        <v>2011-2012</v>
      </c>
      <c r="B399" s="12" t="str">
        <f>'2011-2012'!M13</f>
        <v>Norwich</v>
      </c>
      <c r="C399" s="12">
        <f>'2011-2012'!N13</f>
        <v>12</v>
      </c>
      <c r="D399" s="12">
        <f>'2011-2012'!O13</f>
        <v>11</v>
      </c>
      <c r="E399" s="12">
        <f>'2011-2012'!P13</f>
        <v>15</v>
      </c>
      <c r="F399" s="12">
        <f>'2011-2012'!Q13</f>
        <v>38</v>
      </c>
      <c r="G399" s="12">
        <f>'2011-2012'!R13</f>
        <v>52</v>
      </c>
      <c r="H399" s="12">
        <f>'2011-2012'!S13</f>
        <v>66</v>
      </c>
      <c r="I399" s="12">
        <f>'2011-2012'!T13</f>
        <v>-14</v>
      </c>
      <c r="J399" s="12">
        <f>'2011-2012'!U13</f>
        <v>47</v>
      </c>
      <c r="K399" s="12">
        <f>'2011-2012'!V13</f>
        <v>12</v>
      </c>
    </row>
    <row r="400" spans="1:11" x14ac:dyDescent="0.15">
      <c r="A400" s="12" t="str">
        <f t="shared" si="13"/>
        <v>2011-2012</v>
      </c>
      <c r="B400" s="12" t="str">
        <f>'2011-2012'!M14</f>
        <v>Sunderland</v>
      </c>
      <c r="C400" s="12">
        <f>'2011-2012'!N14</f>
        <v>11</v>
      </c>
      <c r="D400" s="12">
        <f>'2011-2012'!O14</f>
        <v>12</v>
      </c>
      <c r="E400" s="12">
        <f>'2011-2012'!P14</f>
        <v>15</v>
      </c>
      <c r="F400" s="12">
        <f>'2011-2012'!Q14</f>
        <v>38</v>
      </c>
      <c r="G400" s="12">
        <f>'2011-2012'!R14</f>
        <v>45</v>
      </c>
      <c r="H400" s="12">
        <f>'2011-2012'!S14</f>
        <v>46</v>
      </c>
      <c r="I400" s="12">
        <f>'2011-2012'!T14</f>
        <v>-1</v>
      </c>
      <c r="J400" s="12">
        <f>'2011-2012'!U14</f>
        <v>45</v>
      </c>
      <c r="K400" s="12">
        <f>'2011-2012'!V14</f>
        <v>13</v>
      </c>
    </row>
    <row r="401" spans="1:11" x14ac:dyDescent="0.15">
      <c r="A401" s="12" t="str">
        <f t="shared" si="13"/>
        <v>2011-2012</v>
      </c>
      <c r="B401" s="12" t="str">
        <f>'2011-2012'!M15</f>
        <v>Stoke City</v>
      </c>
      <c r="C401" s="12">
        <f>'2011-2012'!N15</f>
        <v>11</v>
      </c>
      <c r="D401" s="12">
        <f>'2011-2012'!O15</f>
        <v>12</v>
      </c>
      <c r="E401" s="12">
        <f>'2011-2012'!P15</f>
        <v>15</v>
      </c>
      <c r="F401" s="12">
        <f>'2011-2012'!Q15</f>
        <v>38</v>
      </c>
      <c r="G401" s="12">
        <f>'2011-2012'!R15</f>
        <v>36</v>
      </c>
      <c r="H401" s="12">
        <f>'2011-2012'!S15</f>
        <v>53</v>
      </c>
      <c r="I401" s="12">
        <f>'2011-2012'!T15</f>
        <v>-17</v>
      </c>
      <c r="J401" s="12">
        <f>'2011-2012'!U15</f>
        <v>45</v>
      </c>
      <c r="K401" s="12">
        <f>'2011-2012'!V15</f>
        <v>14</v>
      </c>
    </row>
    <row r="402" spans="1:11" x14ac:dyDescent="0.15">
      <c r="A402" s="12" t="str">
        <f t="shared" si="13"/>
        <v>2011-2012</v>
      </c>
      <c r="B402" s="12" t="str">
        <f>'2011-2012'!M16</f>
        <v>Wigan</v>
      </c>
      <c r="C402" s="12">
        <f>'2011-2012'!N16</f>
        <v>11</v>
      </c>
      <c r="D402" s="12">
        <f>'2011-2012'!O16</f>
        <v>10</v>
      </c>
      <c r="E402" s="12">
        <f>'2011-2012'!P16</f>
        <v>17</v>
      </c>
      <c r="F402" s="12">
        <f>'2011-2012'!Q16</f>
        <v>38</v>
      </c>
      <c r="G402" s="12">
        <f>'2011-2012'!R16</f>
        <v>42</v>
      </c>
      <c r="H402" s="12">
        <f>'2011-2012'!S16</f>
        <v>62</v>
      </c>
      <c r="I402" s="12">
        <f>'2011-2012'!T16</f>
        <v>-20</v>
      </c>
      <c r="J402" s="12">
        <f>'2011-2012'!U16</f>
        <v>43</v>
      </c>
      <c r="K402" s="12">
        <f>'2011-2012'!V16</f>
        <v>15</v>
      </c>
    </row>
    <row r="403" spans="1:11" x14ac:dyDescent="0.15">
      <c r="A403" s="12" t="str">
        <f t="shared" si="13"/>
        <v>2011-2012</v>
      </c>
      <c r="B403" s="12" t="str">
        <f>'2011-2012'!M17</f>
        <v>Aston Villa</v>
      </c>
      <c r="C403" s="12">
        <f>'2011-2012'!N17</f>
        <v>7</v>
      </c>
      <c r="D403" s="12">
        <f>'2011-2012'!O17</f>
        <v>17</v>
      </c>
      <c r="E403" s="12">
        <f>'2011-2012'!P17</f>
        <v>14</v>
      </c>
      <c r="F403" s="12">
        <f>'2011-2012'!Q17</f>
        <v>38</v>
      </c>
      <c r="G403" s="12">
        <f>'2011-2012'!R17</f>
        <v>37</v>
      </c>
      <c r="H403" s="12">
        <f>'2011-2012'!S17</f>
        <v>53</v>
      </c>
      <c r="I403" s="12">
        <f>'2011-2012'!T17</f>
        <v>-16</v>
      </c>
      <c r="J403" s="12">
        <f>'2011-2012'!U17</f>
        <v>38</v>
      </c>
      <c r="K403" s="12">
        <f>'2011-2012'!V17</f>
        <v>16</v>
      </c>
    </row>
    <row r="404" spans="1:11" x14ac:dyDescent="0.15">
      <c r="A404" s="12" t="str">
        <f t="shared" si="13"/>
        <v>2011-2012</v>
      </c>
      <c r="B404" s="12" t="str">
        <f>'2011-2012'!M18</f>
        <v>QPR</v>
      </c>
      <c r="C404" s="12">
        <f>'2011-2012'!N18</f>
        <v>10</v>
      </c>
      <c r="D404" s="12">
        <f>'2011-2012'!O18</f>
        <v>7</v>
      </c>
      <c r="E404" s="12">
        <f>'2011-2012'!P18</f>
        <v>21</v>
      </c>
      <c r="F404" s="12">
        <f>'2011-2012'!Q18</f>
        <v>38</v>
      </c>
      <c r="G404" s="12">
        <f>'2011-2012'!R18</f>
        <v>43</v>
      </c>
      <c r="H404" s="12">
        <f>'2011-2012'!S18</f>
        <v>66</v>
      </c>
      <c r="I404" s="12">
        <f>'2011-2012'!T18</f>
        <v>-23</v>
      </c>
      <c r="J404" s="12">
        <f>'2011-2012'!U18</f>
        <v>37</v>
      </c>
      <c r="K404" s="12">
        <f>'2011-2012'!V18</f>
        <v>17</v>
      </c>
    </row>
    <row r="405" spans="1:11" x14ac:dyDescent="0.15">
      <c r="A405" s="12" t="str">
        <f t="shared" si="13"/>
        <v>2011-2012</v>
      </c>
      <c r="B405" s="12" t="str">
        <f>'2011-2012'!M19</f>
        <v>Bolton</v>
      </c>
      <c r="C405" s="12">
        <f>'2011-2012'!N19</f>
        <v>10</v>
      </c>
      <c r="D405" s="12">
        <f>'2011-2012'!O19</f>
        <v>6</v>
      </c>
      <c r="E405" s="12">
        <f>'2011-2012'!P19</f>
        <v>22</v>
      </c>
      <c r="F405" s="12">
        <f>'2011-2012'!Q19</f>
        <v>38</v>
      </c>
      <c r="G405" s="12">
        <f>'2011-2012'!R19</f>
        <v>46</v>
      </c>
      <c r="H405" s="12">
        <f>'2011-2012'!S19</f>
        <v>77</v>
      </c>
      <c r="I405" s="12">
        <f>'2011-2012'!T19</f>
        <v>-31</v>
      </c>
      <c r="J405" s="12">
        <f>'2011-2012'!U19</f>
        <v>36</v>
      </c>
      <c r="K405" s="12">
        <f>'2011-2012'!V19</f>
        <v>18</v>
      </c>
    </row>
    <row r="406" spans="1:11" x14ac:dyDescent="0.15">
      <c r="A406" s="12" t="str">
        <f t="shared" si="13"/>
        <v>2011-2012</v>
      </c>
      <c r="B406" s="12" t="str">
        <f>'2011-2012'!M20</f>
        <v>Blackburn</v>
      </c>
      <c r="C406" s="12">
        <f>'2011-2012'!N20</f>
        <v>8</v>
      </c>
      <c r="D406" s="12">
        <f>'2011-2012'!O20</f>
        <v>7</v>
      </c>
      <c r="E406" s="12">
        <f>'2011-2012'!P20</f>
        <v>23</v>
      </c>
      <c r="F406" s="12">
        <f>'2011-2012'!Q20</f>
        <v>38</v>
      </c>
      <c r="G406" s="12">
        <f>'2011-2012'!R20</f>
        <v>48</v>
      </c>
      <c r="H406" s="12">
        <f>'2011-2012'!S20</f>
        <v>78</v>
      </c>
      <c r="I406" s="12">
        <f>'2011-2012'!T20</f>
        <v>-30</v>
      </c>
      <c r="J406" s="12">
        <f>'2011-2012'!U20</f>
        <v>31</v>
      </c>
      <c r="K406" s="12">
        <f>'2011-2012'!V20</f>
        <v>19</v>
      </c>
    </row>
    <row r="407" spans="1:11" x14ac:dyDescent="0.15">
      <c r="A407" s="12" t="str">
        <f t="shared" si="13"/>
        <v>2011-2012</v>
      </c>
      <c r="B407" s="12" t="str">
        <f>'2011-2012'!M21</f>
        <v>Wolves</v>
      </c>
      <c r="C407" s="12">
        <f>'2011-2012'!N21</f>
        <v>5</v>
      </c>
      <c r="D407" s="12">
        <f>'2011-2012'!O21</f>
        <v>10</v>
      </c>
      <c r="E407" s="12">
        <f>'2011-2012'!P21</f>
        <v>23</v>
      </c>
      <c r="F407" s="12">
        <f>'2011-2012'!Q21</f>
        <v>38</v>
      </c>
      <c r="G407" s="12">
        <f>'2011-2012'!R21</f>
        <v>40</v>
      </c>
      <c r="H407" s="12">
        <f>'2011-2012'!S21</f>
        <v>82</v>
      </c>
      <c r="I407" s="12">
        <f>'2011-2012'!T21</f>
        <v>-42</v>
      </c>
      <c r="J407" s="12">
        <f>'2011-2012'!U21</f>
        <v>25</v>
      </c>
      <c r="K407" s="12">
        <f>'2011-2012'!V21</f>
        <v>20</v>
      </c>
    </row>
    <row r="408" spans="1:11" x14ac:dyDescent="0.15">
      <c r="A408" s="12" t="str">
        <f>(LEFT(A407,4)+1)&amp;"-"&amp;(RIGHT(A407,4)+1)</f>
        <v>2012-2013</v>
      </c>
      <c r="B408" s="12" t="str">
        <f>'2012-2013'!M2</f>
        <v>Manchester United</v>
      </c>
      <c r="C408" s="12">
        <f>'2012-2013'!N2</f>
        <v>28</v>
      </c>
      <c r="D408" s="12">
        <f>'2012-2013'!O2</f>
        <v>5</v>
      </c>
      <c r="E408" s="12">
        <f>'2012-2013'!P2</f>
        <v>5</v>
      </c>
      <c r="F408" s="12">
        <f>'2012-2013'!Q2</f>
        <v>38</v>
      </c>
      <c r="G408" s="12">
        <f>'2012-2013'!R2</f>
        <v>86</v>
      </c>
      <c r="H408" s="12">
        <f>'2012-2013'!S2</f>
        <v>43</v>
      </c>
      <c r="I408" s="12">
        <f>'2012-2013'!T2</f>
        <v>43</v>
      </c>
      <c r="J408" s="12">
        <f>'2012-2013'!U2</f>
        <v>89</v>
      </c>
      <c r="K408" s="12">
        <f>'2012-2013'!V2</f>
        <v>1</v>
      </c>
    </row>
    <row r="409" spans="1:11" x14ac:dyDescent="0.15">
      <c r="A409" s="12" t="str">
        <f>A408</f>
        <v>2012-2013</v>
      </c>
      <c r="B409" s="12" t="str">
        <f>'2012-2013'!M3</f>
        <v>Manchester City</v>
      </c>
      <c r="C409" s="12">
        <f>'2012-2013'!N3</f>
        <v>23</v>
      </c>
      <c r="D409" s="12">
        <f>'2012-2013'!O3</f>
        <v>9</v>
      </c>
      <c r="E409" s="12">
        <f>'2012-2013'!P3</f>
        <v>6</v>
      </c>
      <c r="F409" s="12">
        <f>'2012-2013'!Q3</f>
        <v>38</v>
      </c>
      <c r="G409" s="12">
        <f>'2012-2013'!R3</f>
        <v>66</v>
      </c>
      <c r="H409" s="12">
        <f>'2012-2013'!S3</f>
        <v>34</v>
      </c>
      <c r="I409" s="12">
        <f>'2012-2013'!T3</f>
        <v>32</v>
      </c>
      <c r="J409" s="12">
        <f>'2012-2013'!U3</f>
        <v>78</v>
      </c>
      <c r="K409" s="12">
        <f>'2012-2013'!V3</f>
        <v>2</v>
      </c>
    </row>
    <row r="410" spans="1:11" x14ac:dyDescent="0.15">
      <c r="A410" s="12" t="str">
        <f t="shared" ref="A410:A427" si="14">A409</f>
        <v>2012-2013</v>
      </c>
      <c r="B410" s="12" t="str">
        <f>'2012-2013'!M4</f>
        <v>Chelsea</v>
      </c>
      <c r="C410" s="12">
        <f>'2012-2013'!N4</f>
        <v>22</v>
      </c>
      <c r="D410" s="12">
        <f>'2012-2013'!O4</f>
        <v>9</v>
      </c>
      <c r="E410" s="12">
        <f>'2012-2013'!P4</f>
        <v>7</v>
      </c>
      <c r="F410" s="12">
        <f>'2012-2013'!Q4</f>
        <v>38</v>
      </c>
      <c r="G410" s="12">
        <f>'2012-2013'!R4</f>
        <v>75</v>
      </c>
      <c r="H410" s="12">
        <f>'2012-2013'!S4</f>
        <v>39</v>
      </c>
      <c r="I410" s="12">
        <f>'2012-2013'!T4</f>
        <v>36</v>
      </c>
      <c r="J410" s="12">
        <f>'2012-2013'!U4</f>
        <v>75</v>
      </c>
      <c r="K410" s="12">
        <f>'2012-2013'!V4</f>
        <v>3</v>
      </c>
    </row>
    <row r="411" spans="1:11" x14ac:dyDescent="0.15">
      <c r="A411" s="12" t="str">
        <f t="shared" si="14"/>
        <v>2012-2013</v>
      </c>
      <c r="B411" s="12" t="str">
        <f>'2012-2013'!M5</f>
        <v>Arsenal</v>
      </c>
      <c r="C411" s="12">
        <f>'2012-2013'!N5</f>
        <v>21</v>
      </c>
      <c r="D411" s="12">
        <f>'2012-2013'!O5</f>
        <v>10</v>
      </c>
      <c r="E411" s="12">
        <f>'2012-2013'!P5</f>
        <v>7</v>
      </c>
      <c r="F411" s="12">
        <f>'2012-2013'!Q5</f>
        <v>38</v>
      </c>
      <c r="G411" s="12">
        <f>'2012-2013'!R5</f>
        <v>72</v>
      </c>
      <c r="H411" s="12">
        <f>'2012-2013'!S5</f>
        <v>37</v>
      </c>
      <c r="I411" s="12">
        <f>'2012-2013'!T5</f>
        <v>35</v>
      </c>
      <c r="J411" s="12">
        <f>'2012-2013'!U5</f>
        <v>73</v>
      </c>
      <c r="K411" s="12">
        <f>'2012-2013'!V5</f>
        <v>4</v>
      </c>
    </row>
    <row r="412" spans="1:11" x14ac:dyDescent="0.15">
      <c r="A412" s="12" t="str">
        <f t="shared" si="14"/>
        <v>2012-2013</v>
      </c>
      <c r="B412" s="12" t="str">
        <f>'2012-2013'!M6</f>
        <v>Tottenham</v>
      </c>
      <c r="C412" s="12">
        <f>'2012-2013'!N6</f>
        <v>21</v>
      </c>
      <c r="D412" s="12">
        <f>'2012-2013'!O6</f>
        <v>9</v>
      </c>
      <c r="E412" s="12">
        <f>'2012-2013'!P6</f>
        <v>8</v>
      </c>
      <c r="F412" s="12">
        <f>'2012-2013'!Q6</f>
        <v>38</v>
      </c>
      <c r="G412" s="12">
        <f>'2012-2013'!R6</f>
        <v>66</v>
      </c>
      <c r="H412" s="12">
        <f>'2012-2013'!S6</f>
        <v>46</v>
      </c>
      <c r="I412" s="12">
        <f>'2012-2013'!T6</f>
        <v>20</v>
      </c>
      <c r="J412" s="12">
        <f>'2012-2013'!U6</f>
        <v>72</v>
      </c>
      <c r="K412" s="12">
        <f>'2012-2013'!V6</f>
        <v>5</v>
      </c>
    </row>
    <row r="413" spans="1:11" x14ac:dyDescent="0.15">
      <c r="A413" s="12" t="str">
        <f t="shared" si="14"/>
        <v>2012-2013</v>
      </c>
      <c r="B413" s="12" t="str">
        <f>'2012-2013'!M7</f>
        <v>Everton</v>
      </c>
      <c r="C413" s="12">
        <f>'2012-2013'!N7</f>
        <v>16</v>
      </c>
      <c r="D413" s="12">
        <f>'2012-2013'!O7</f>
        <v>15</v>
      </c>
      <c r="E413" s="12">
        <f>'2012-2013'!P7</f>
        <v>7</v>
      </c>
      <c r="F413" s="12">
        <f>'2012-2013'!Q7</f>
        <v>38</v>
      </c>
      <c r="G413" s="12">
        <f>'2012-2013'!R7</f>
        <v>55</v>
      </c>
      <c r="H413" s="12">
        <f>'2012-2013'!S7</f>
        <v>40</v>
      </c>
      <c r="I413" s="12">
        <f>'2012-2013'!T7</f>
        <v>15</v>
      </c>
      <c r="J413" s="12">
        <f>'2012-2013'!U7</f>
        <v>63</v>
      </c>
      <c r="K413" s="12">
        <f>'2012-2013'!V7</f>
        <v>6</v>
      </c>
    </row>
    <row r="414" spans="1:11" x14ac:dyDescent="0.15">
      <c r="A414" s="12" t="str">
        <f t="shared" si="14"/>
        <v>2012-2013</v>
      </c>
      <c r="B414" s="12" t="str">
        <f>'2012-2013'!M8</f>
        <v>Liverpool</v>
      </c>
      <c r="C414" s="12">
        <f>'2012-2013'!N8</f>
        <v>16</v>
      </c>
      <c r="D414" s="12">
        <f>'2012-2013'!O8</f>
        <v>13</v>
      </c>
      <c r="E414" s="12">
        <f>'2012-2013'!P8</f>
        <v>9</v>
      </c>
      <c r="F414" s="12">
        <f>'2012-2013'!Q8</f>
        <v>38</v>
      </c>
      <c r="G414" s="12">
        <f>'2012-2013'!R8</f>
        <v>71</v>
      </c>
      <c r="H414" s="12">
        <f>'2012-2013'!S8</f>
        <v>43</v>
      </c>
      <c r="I414" s="12">
        <f>'2012-2013'!T8</f>
        <v>28</v>
      </c>
      <c r="J414" s="12">
        <f>'2012-2013'!U8</f>
        <v>61</v>
      </c>
      <c r="K414" s="12">
        <f>'2012-2013'!V8</f>
        <v>7</v>
      </c>
    </row>
    <row r="415" spans="1:11" x14ac:dyDescent="0.15">
      <c r="A415" s="12" t="str">
        <f t="shared" si="14"/>
        <v>2012-2013</v>
      </c>
      <c r="B415" s="12" t="str">
        <f>'2012-2013'!M9</f>
        <v>West Brom</v>
      </c>
      <c r="C415" s="12">
        <f>'2012-2013'!N9</f>
        <v>14</v>
      </c>
      <c r="D415" s="12">
        <f>'2012-2013'!O9</f>
        <v>7</v>
      </c>
      <c r="E415" s="12">
        <f>'2012-2013'!P9</f>
        <v>17</v>
      </c>
      <c r="F415" s="12">
        <f>'2012-2013'!Q9</f>
        <v>38</v>
      </c>
      <c r="G415" s="12">
        <f>'2012-2013'!R9</f>
        <v>54</v>
      </c>
      <c r="H415" s="12">
        <f>'2012-2013'!S9</f>
        <v>57</v>
      </c>
      <c r="I415" s="12">
        <f>'2012-2013'!T9</f>
        <v>-3</v>
      </c>
      <c r="J415" s="12">
        <f>'2012-2013'!U9</f>
        <v>49</v>
      </c>
      <c r="K415" s="12">
        <f>'2012-2013'!V9</f>
        <v>8</v>
      </c>
    </row>
    <row r="416" spans="1:11" x14ac:dyDescent="0.15">
      <c r="A416" s="12" t="str">
        <f t="shared" si="14"/>
        <v>2012-2013</v>
      </c>
      <c r="B416" s="12" t="str">
        <f>'2012-2013'!M10</f>
        <v>Swansea</v>
      </c>
      <c r="C416" s="12">
        <f>'2012-2013'!N10</f>
        <v>11</v>
      </c>
      <c r="D416" s="12">
        <f>'2012-2013'!O10</f>
        <v>13</v>
      </c>
      <c r="E416" s="12">
        <f>'2012-2013'!P10</f>
        <v>14</v>
      </c>
      <c r="F416" s="12">
        <f>'2012-2013'!Q10</f>
        <v>38</v>
      </c>
      <c r="G416" s="12">
        <f>'2012-2013'!R10</f>
        <v>47</v>
      </c>
      <c r="H416" s="12">
        <f>'2012-2013'!S10</f>
        <v>51</v>
      </c>
      <c r="I416" s="12">
        <f>'2012-2013'!T10</f>
        <v>-4</v>
      </c>
      <c r="J416" s="12">
        <f>'2012-2013'!U10</f>
        <v>46</v>
      </c>
      <c r="K416" s="12">
        <f>'2012-2013'!V10</f>
        <v>9</v>
      </c>
    </row>
    <row r="417" spans="1:11" x14ac:dyDescent="0.15">
      <c r="A417" s="12" t="str">
        <f t="shared" si="14"/>
        <v>2012-2013</v>
      </c>
      <c r="B417" s="12" t="str">
        <f>'2012-2013'!M11</f>
        <v>West Ham</v>
      </c>
      <c r="C417" s="12">
        <f>'2012-2013'!N11</f>
        <v>12</v>
      </c>
      <c r="D417" s="12">
        <f>'2012-2013'!O11</f>
        <v>10</v>
      </c>
      <c r="E417" s="12">
        <f>'2012-2013'!P11</f>
        <v>16</v>
      </c>
      <c r="F417" s="12">
        <f>'2012-2013'!Q11</f>
        <v>38</v>
      </c>
      <c r="G417" s="12">
        <f>'2012-2013'!R11</f>
        <v>45</v>
      </c>
      <c r="H417" s="12">
        <f>'2012-2013'!S11</f>
        <v>53</v>
      </c>
      <c r="I417" s="12">
        <f>'2012-2013'!T11</f>
        <v>-8</v>
      </c>
      <c r="J417" s="12">
        <f>'2012-2013'!U11</f>
        <v>46</v>
      </c>
      <c r="K417" s="12">
        <f>'2012-2013'!V11</f>
        <v>10</v>
      </c>
    </row>
    <row r="418" spans="1:11" x14ac:dyDescent="0.15">
      <c r="A418" s="12" t="str">
        <f t="shared" si="14"/>
        <v>2012-2013</v>
      </c>
      <c r="B418" s="12" t="str">
        <f>'2012-2013'!M12</f>
        <v>Norwich</v>
      </c>
      <c r="C418" s="12">
        <f>'2012-2013'!N12</f>
        <v>10</v>
      </c>
      <c r="D418" s="12">
        <f>'2012-2013'!O12</f>
        <v>14</v>
      </c>
      <c r="E418" s="12">
        <f>'2012-2013'!P12</f>
        <v>14</v>
      </c>
      <c r="F418" s="12">
        <f>'2012-2013'!Q12</f>
        <v>38</v>
      </c>
      <c r="G418" s="12">
        <f>'2012-2013'!R12</f>
        <v>41</v>
      </c>
      <c r="H418" s="12">
        <f>'2012-2013'!S12</f>
        <v>58</v>
      </c>
      <c r="I418" s="12">
        <f>'2012-2013'!T12</f>
        <v>-17</v>
      </c>
      <c r="J418" s="12">
        <f>'2012-2013'!U12</f>
        <v>44</v>
      </c>
      <c r="K418" s="12">
        <f>'2012-2013'!V12</f>
        <v>11</v>
      </c>
    </row>
    <row r="419" spans="1:11" x14ac:dyDescent="0.15">
      <c r="A419" s="12" t="str">
        <f t="shared" si="14"/>
        <v>2012-2013</v>
      </c>
      <c r="B419" s="12" t="str">
        <f>'2012-2013'!M13</f>
        <v>Fulham</v>
      </c>
      <c r="C419" s="12">
        <f>'2012-2013'!N13</f>
        <v>11</v>
      </c>
      <c r="D419" s="12">
        <f>'2012-2013'!O13</f>
        <v>10</v>
      </c>
      <c r="E419" s="12">
        <f>'2012-2013'!P13</f>
        <v>17</v>
      </c>
      <c r="F419" s="12">
        <f>'2012-2013'!Q13</f>
        <v>38</v>
      </c>
      <c r="G419" s="12">
        <f>'2012-2013'!R13</f>
        <v>50</v>
      </c>
      <c r="H419" s="12">
        <f>'2012-2013'!S13</f>
        <v>61</v>
      </c>
      <c r="I419" s="12">
        <f>'2012-2013'!T13</f>
        <v>-11</v>
      </c>
      <c r="J419" s="12">
        <f>'2012-2013'!U13</f>
        <v>43</v>
      </c>
      <c r="K419" s="12">
        <f>'2012-2013'!V13</f>
        <v>12</v>
      </c>
    </row>
    <row r="420" spans="1:11" x14ac:dyDescent="0.15">
      <c r="A420" s="12" t="str">
        <f t="shared" si="14"/>
        <v>2012-2013</v>
      </c>
      <c r="B420" s="12" t="str">
        <f>'2012-2013'!M14</f>
        <v>Stoke City</v>
      </c>
      <c r="C420" s="12">
        <f>'2012-2013'!N14</f>
        <v>9</v>
      </c>
      <c r="D420" s="12">
        <f>'2012-2013'!O14</f>
        <v>15</v>
      </c>
      <c r="E420" s="12">
        <f>'2012-2013'!P14</f>
        <v>14</v>
      </c>
      <c r="F420" s="12">
        <f>'2012-2013'!Q14</f>
        <v>38</v>
      </c>
      <c r="G420" s="12">
        <f>'2012-2013'!R14</f>
        <v>34</v>
      </c>
      <c r="H420" s="12">
        <f>'2012-2013'!S14</f>
        <v>45</v>
      </c>
      <c r="I420" s="12">
        <f>'2012-2013'!T14</f>
        <v>-11</v>
      </c>
      <c r="J420" s="12">
        <f>'2012-2013'!U14</f>
        <v>42</v>
      </c>
      <c r="K420" s="12">
        <f>'2012-2013'!V14</f>
        <v>13</v>
      </c>
    </row>
    <row r="421" spans="1:11" x14ac:dyDescent="0.15">
      <c r="A421" s="12" t="str">
        <f t="shared" si="14"/>
        <v>2012-2013</v>
      </c>
      <c r="B421" s="12" t="str">
        <f>'2012-2013'!M15</f>
        <v>Southampton</v>
      </c>
      <c r="C421" s="12">
        <f>'2012-2013'!N15</f>
        <v>9</v>
      </c>
      <c r="D421" s="12">
        <f>'2012-2013'!O15</f>
        <v>14</v>
      </c>
      <c r="E421" s="12">
        <f>'2012-2013'!P15</f>
        <v>15</v>
      </c>
      <c r="F421" s="12">
        <f>'2012-2013'!Q15</f>
        <v>38</v>
      </c>
      <c r="G421" s="12">
        <f>'2012-2013'!R15</f>
        <v>49</v>
      </c>
      <c r="H421" s="12">
        <f>'2012-2013'!S15</f>
        <v>60</v>
      </c>
      <c r="I421" s="12">
        <f>'2012-2013'!T15</f>
        <v>-11</v>
      </c>
      <c r="J421" s="12">
        <f>'2012-2013'!U15</f>
        <v>41</v>
      </c>
      <c r="K421" s="12">
        <f>'2012-2013'!V15</f>
        <v>14</v>
      </c>
    </row>
    <row r="422" spans="1:11" x14ac:dyDescent="0.15">
      <c r="A422" s="12" t="str">
        <f t="shared" si="14"/>
        <v>2012-2013</v>
      </c>
      <c r="B422" s="12" t="str">
        <f>'2012-2013'!M16</f>
        <v>Aston Villa</v>
      </c>
      <c r="C422" s="12">
        <f>'2012-2013'!N16</f>
        <v>10</v>
      </c>
      <c r="D422" s="12">
        <f>'2012-2013'!O16</f>
        <v>11</v>
      </c>
      <c r="E422" s="12">
        <f>'2012-2013'!P16</f>
        <v>17</v>
      </c>
      <c r="F422" s="12">
        <f>'2012-2013'!Q16</f>
        <v>38</v>
      </c>
      <c r="G422" s="12">
        <f>'2012-2013'!R16</f>
        <v>47</v>
      </c>
      <c r="H422" s="12">
        <f>'2012-2013'!S16</f>
        <v>69</v>
      </c>
      <c r="I422" s="12">
        <f>'2012-2013'!T16</f>
        <v>-22</v>
      </c>
      <c r="J422" s="12">
        <f>'2012-2013'!U16</f>
        <v>41</v>
      </c>
      <c r="K422" s="12">
        <f>'2012-2013'!V16</f>
        <v>15</v>
      </c>
    </row>
    <row r="423" spans="1:11" x14ac:dyDescent="0.15">
      <c r="A423" s="12" t="str">
        <f t="shared" si="14"/>
        <v>2012-2013</v>
      </c>
      <c r="B423" s="12" t="str">
        <f>'2012-2013'!M17</f>
        <v>Newcastle</v>
      </c>
      <c r="C423" s="12">
        <f>'2012-2013'!N17</f>
        <v>11</v>
      </c>
      <c r="D423" s="12">
        <f>'2012-2013'!O17</f>
        <v>8</v>
      </c>
      <c r="E423" s="12">
        <f>'2012-2013'!P17</f>
        <v>19</v>
      </c>
      <c r="F423" s="12">
        <f>'2012-2013'!Q17</f>
        <v>38</v>
      </c>
      <c r="G423" s="12">
        <f>'2012-2013'!R17</f>
        <v>45</v>
      </c>
      <c r="H423" s="12">
        <f>'2012-2013'!S17</f>
        <v>68</v>
      </c>
      <c r="I423" s="12">
        <f>'2012-2013'!T17</f>
        <v>-23</v>
      </c>
      <c r="J423" s="12">
        <f>'2012-2013'!U17</f>
        <v>41</v>
      </c>
      <c r="K423" s="12">
        <f>'2012-2013'!V17</f>
        <v>16</v>
      </c>
    </row>
    <row r="424" spans="1:11" x14ac:dyDescent="0.15">
      <c r="A424" s="12" t="str">
        <f t="shared" si="14"/>
        <v>2012-2013</v>
      </c>
      <c r="B424" s="12" t="str">
        <f>'2012-2013'!M18</f>
        <v>Sunderland</v>
      </c>
      <c r="C424" s="12">
        <f>'2012-2013'!N18</f>
        <v>9</v>
      </c>
      <c r="D424" s="12">
        <f>'2012-2013'!O18</f>
        <v>12</v>
      </c>
      <c r="E424" s="12">
        <f>'2012-2013'!P18</f>
        <v>17</v>
      </c>
      <c r="F424" s="12">
        <f>'2012-2013'!Q18</f>
        <v>38</v>
      </c>
      <c r="G424" s="12">
        <f>'2012-2013'!R18</f>
        <v>41</v>
      </c>
      <c r="H424" s="12">
        <f>'2012-2013'!S18</f>
        <v>54</v>
      </c>
      <c r="I424" s="12">
        <f>'2012-2013'!T18</f>
        <v>-13</v>
      </c>
      <c r="J424" s="12">
        <f>'2012-2013'!U18</f>
        <v>39</v>
      </c>
      <c r="K424" s="12">
        <f>'2012-2013'!V18</f>
        <v>17</v>
      </c>
    </row>
    <row r="425" spans="1:11" x14ac:dyDescent="0.15">
      <c r="A425" s="12" t="str">
        <f t="shared" si="14"/>
        <v>2012-2013</v>
      </c>
      <c r="B425" s="12" t="str">
        <f>'2012-2013'!M19</f>
        <v>Wigan</v>
      </c>
      <c r="C425" s="12">
        <f>'2012-2013'!N19</f>
        <v>9</v>
      </c>
      <c r="D425" s="12">
        <f>'2012-2013'!O19</f>
        <v>9</v>
      </c>
      <c r="E425" s="12">
        <f>'2012-2013'!P19</f>
        <v>20</v>
      </c>
      <c r="F425" s="12">
        <f>'2012-2013'!Q19</f>
        <v>38</v>
      </c>
      <c r="G425" s="12">
        <f>'2012-2013'!R19</f>
        <v>47</v>
      </c>
      <c r="H425" s="12">
        <f>'2012-2013'!S19</f>
        <v>73</v>
      </c>
      <c r="I425" s="12">
        <f>'2012-2013'!T19</f>
        <v>-26</v>
      </c>
      <c r="J425" s="12">
        <f>'2012-2013'!U19</f>
        <v>36</v>
      </c>
      <c r="K425" s="12">
        <f>'2012-2013'!V19</f>
        <v>18</v>
      </c>
    </row>
    <row r="426" spans="1:11" x14ac:dyDescent="0.15">
      <c r="A426" s="12" t="str">
        <f t="shared" si="14"/>
        <v>2012-2013</v>
      </c>
      <c r="B426" s="12" t="str">
        <f>'2012-2013'!M20</f>
        <v>Reading</v>
      </c>
      <c r="C426" s="12">
        <f>'2012-2013'!N20</f>
        <v>6</v>
      </c>
      <c r="D426" s="12">
        <f>'2012-2013'!O20</f>
        <v>10</v>
      </c>
      <c r="E426" s="12">
        <f>'2012-2013'!P20</f>
        <v>22</v>
      </c>
      <c r="F426" s="12">
        <f>'2012-2013'!Q20</f>
        <v>38</v>
      </c>
      <c r="G426" s="12">
        <f>'2012-2013'!R20</f>
        <v>43</v>
      </c>
      <c r="H426" s="12">
        <f>'2012-2013'!S20</f>
        <v>73</v>
      </c>
      <c r="I426" s="12">
        <f>'2012-2013'!T20</f>
        <v>-30</v>
      </c>
      <c r="J426" s="12">
        <f>'2012-2013'!U20</f>
        <v>28</v>
      </c>
      <c r="K426" s="12">
        <f>'2012-2013'!V20</f>
        <v>19</v>
      </c>
    </row>
    <row r="427" spans="1:11" x14ac:dyDescent="0.15">
      <c r="A427" s="12" t="str">
        <f t="shared" si="14"/>
        <v>2012-2013</v>
      </c>
      <c r="B427" s="12" t="str">
        <f>'2012-2013'!M21</f>
        <v>QPR</v>
      </c>
      <c r="C427" s="12">
        <f>'2012-2013'!N21</f>
        <v>4</v>
      </c>
      <c r="D427" s="12">
        <f>'2012-2013'!O21</f>
        <v>13</v>
      </c>
      <c r="E427" s="12">
        <f>'2012-2013'!P21</f>
        <v>21</v>
      </c>
      <c r="F427" s="12">
        <f>'2012-2013'!Q21</f>
        <v>38</v>
      </c>
      <c r="G427" s="12">
        <f>'2012-2013'!R21</f>
        <v>30</v>
      </c>
      <c r="H427" s="12">
        <f>'2012-2013'!S21</f>
        <v>60</v>
      </c>
      <c r="I427" s="12">
        <f>'2012-2013'!T21</f>
        <v>-30</v>
      </c>
      <c r="J427" s="12">
        <f>'2012-2013'!U21</f>
        <v>25</v>
      </c>
      <c r="K427" s="12">
        <f>'2012-2013'!V21</f>
        <v>20</v>
      </c>
    </row>
    <row r="428" spans="1:11" x14ac:dyDescent="0.15">
      <c r="A428" s="12" t="str">
        <f>(LEFT(A427,4)+1)&amp;"-"&amp;(RIGHT(A427,4)+1)</f>
        <v>2013-2014</v>
      </c>
      <c r="B428" s="12" t="str">
        <f>'2013-2014'!M2</f>
        <v>Manchester City</v>
      </c>
      <c r="C428" s="12">
        <f>'2013-2014'!N2</f>
        <v>27</v>
      </c>
      <c r="D428" s="12">
        <f>'2013-2014'!O2</f>
        <v>5</v>
      </c>
      <c r="E428" s="12">
        <f>'2013-2014'!P2</f>
        <v>6</v>
      </c>
      <c r="F428" s="12">
        <f>'2013-2014'!Q2</f>
        <v>38</v>
      </c>
      <c r="G428" s="12">
        <f>'2013-2014'!R2</f>
        <v>102</v>
      </c>
      <c r="H428" s="12">
        <f>'2013-2014'!S2</f>
        <v>37</v>
      </c>
      <c r="I428" s="12">
        <f>'2013-2014'!T2</f>
        <v>65</v>
      </c>
      <c r="J428" s="12">
        <f>'2013-2014'!U2</f>
        <v>86</v>
      </c>
      <c r="K428" s="12">
        <f>'2013-2014'!V2</f>
        <v>1</v>
      </c>
    </row>
    <row r="429" spans="1:11" x14ac:dyDescent="0.15">
      <c r="A429" s="12" t="str">
        <f>A428</f>
        <v>2013-2014</v>
      </c>
      <c r="B429" s="12" t="str">
        <f>'2013-2014'!M3</f>
        <v>Liverpool</v>
      </c>
      <c r="C429" s="12">
        <f>'2013-2014'!N3</f>
        <v>26</v>
      </c>
      <c r="D429" s="12">
        <f>'2013-2014'!O3</f>
        <v>6</v>
      </c>
      <c r="E429" s="12">
        <f>'2013-2014'!P3</f>
        <v>6</v>
      </c>
      <c r="F429" s="12">
        <f>'2013-2014'!Q3</f>
        <v>38</v>
      </c>
      <c r="G429" s="12">
        <f>'2013-2014'!R3</f>
        <v>101</v>
      </c>
      <c r="H429" s="12">
        <f>'2013-2014'!S3</f>
        <v>50</v>
      </c>
      <c r="I429" s="12">
        <f>'2013-2014'!T3</f>
        <v>51</v>
      </c>
      <c r="J429" s="12">
        <f>'2013-2014'!U3</f>
        <v>84</v>
      </c>
      <c r="K429" s="12">
        <f>'2013-2014'!V3</f>
        <v>2</v>
      </c>
    </row>
    <row r="430" spans="1:11" x14ac:dyDescent="0.15">
      <c r="A430" s="12" t="str">
        <f t="shared" ref="A430:A447" si="15">A429</f>
        <v>2013-2014</v>
      </c>
      <c r="B430" s="12" t="str">
        <f>'2013-2014'!M4</f>
        <v>Chelsea</v>
      </c>
      <c r="C430" s="12">
        <f>'2013-2014'!N4</f>
        <v>25</v>
      </c>
      <c r="D430" s="12">
        <f>'2013-2014'!O4</f>
        <v>7</v>
      </c>
      <c r="E430" s="12">
        <f>'2013-2014'!P4</f>
        <v>6</v>
      </c>
      <c r="F430" s="12">
        <f>'2013-2014'!Q4</f>
        <v>38</v>
      </c>
      <c r="G430" s="12">
        <f>'2013-2014'!R4</f>
        <v>71</v>
      </c>
      <c r="H430" s="12">
        <f>'2013-2014'!S4</f>
        <v>27</v>
      </c>
      <c r="I430" s="12">
        <f>'2013-2014'!T4</f>
        <v>44</v>
      </c>
      <c r="J430" s="12">
        <f>'2013-2014'!U4</f>
        <v>82</v>
      </c>
      <c r="K430" s="12">
        <f>'2013-2014'!V4</f>
        <v>3</v>
      </c>
    </row>
    <row r="431" spans="1:11" x14ac:dyDescent="0.15">
      <c r="A431" s="12" t="str">
        <f t="shared" si="15"/>
        <v>2013-2014</v>
      </c>
      <c r="B431" s="12" t="str">
        <f>'2013-2014'!M5</f>
        <v>Arsenal</v>
      </c>
      <c r="C431" s="12">
        <f>'2013-2014'!N5</f>
        <v>24</v>
      </c>
      <c r="D431" s="12">
        <f>'2013-2014'!O5</f>
        <v>7</v>
      </c>
      <c r="E431" s="12">
        <f>'2013-2014'!P5</f>
        <v>7</v>
      </c>
      <c r="F431" s="12">
        <f>'2013-2014'!Q5</f>
        <v>38</v>
      </c>
      <c r="G431" s="12">
        <f>'2013-2014'!R5</f>
        <v>68</v>
      </c>
      <c r="H431" s="12">
        <f>'2013-2014'!S5</f>
        <v>41</v>
      </c>
      <c r="I431" s="12">
        <f>'2013-2014'!T5</f>
        <v>27</v>
      </c>
      <c r="J431" s="12">
        <f>'2013-2014'!U5</f>
        <v>79</v>
      </c>
      <c r="K431" s="12">
        <f>'2013-2014'!V5</f>
        <v>4</v>
      </c>
    </row>
    <row r="432" spans="1:11" x14ac:dyDescent="0.15">
      <c r="A432" s="12" t="str">
        <f t="shared" si="15"/>
        <v>2013-2014</v>
      </c>
      <c r="B432" s="12" t="str">
        <f>'2013-2014'!M6</f>
        <v>Everton</v>
      </c>
      <c r="C432" s="12">
        <f>'2013-2014'!N6</f>
        <v>21</v>
      </c>
      <c r="D432" s="12">
        <f>'2013-2014'!O6</f>
        <v>9</v>
      </c>
      <c r="E432" s="12">
        <f>'2013-2014'!P6</f>
        <v>8</v>
      </c>
      <c r="F432" s="12">
        <f>'2013-2014'!Q6</f>
        <v>38</v>
      </c>
      <c r="G432" s="12">
        <f>'2013-2014'!R6</f>
        <v>61</v>
      </c>
      <c r="H432" s="12">
        <f>'2013-2014'!S6</f>
        <v>39</v>
      </c>
      <c r="I432" s="12">
        <f>'2013-2014'!T6</f>
        <v>22</v>
      </c>
      <c r="J432" s="12">
        <f>'2013-2014'!U6</f>
        <v>72</v>
      </c>
      <c r="K432" s="12">
        <f>'2013-2014'!V6</f>
        <v>5</v>
      </c>
    </row>
    <row r="433" spans="1:11" x14ac:dyDescent="0.15">
      <c r="A433" s="12" t="str">
        <f t="shared" si="15"/>
        <v>2013-2014</v>
      </c>
      <c r="B433" s="12" t="str">
        <f>'2013-2014'!M7</f>
        <v>Tottenham</v>
      </c>
      <c r="C433" s="12">
        <f>'2013-2014'!N7</f>
        <v>20</v>
      </c>
      <c r="D433" s="12">
        <f>'2013-2014'!O7</f>
        <v>6</v>
      </c>
      <c r="E433" s="12">
        <f>'2013-2014'!P7</f>
        <v>11</v>
      </c>
      <c r="F433" s="12">
        <f>'2013-2014'!Q7</f>
        <v>37</v>
      </c>
      <c r="G433" s="12">
        <f>'2013-2014'!R7</f>
        <v>54</v>
      </c>
      <c r="H433" s="12">
        <f>'2013-2014'!S7</f>
        <v>51</v>
      </c>
      <c r="I433" s="12">
        <f>'2013-2014'!T7</f>
        <v>3</v>
      </c>
      <c r="J433" s="12">
        <f>'2013-2014'!U7</f>
        <v>66</v>
      </c>
      <c r="K433" s="12">
        <f>'2013-2014'!V7</f>
        <v>6</v>
      </c>
    </row>
    <row r="434" spans="1:11" x14ac:dyDescent="0.15">
      <c r="A434" s="12" t="str">
        <f t="shared" si="15"/>
        <v>2013-2014</v>
      </c>
      <c r="B434" s="12" t="str">
        <f>'2013-2014'!M8</f>
        <v>Manchester United</v>
      </c>
      <c r="C434" s="12">
        <f>'2013-2014'!N8</f>
        <v>19</v>
      </c>
      <c r="D434" s="12">
        <f>'2013-2014'!O8</f>
        <v>7</v>
      </c>
      <c r="E434" s="12">
        <f>'2013-2014'!P8</f>
        <v>12</v>
      </c>
      <c r="F434" s="12">
        <f>'2013-2014'!Q8</f>
        <v>38</v>
      </c>
      <c r="G434" s="12">
        <f>'2013-2014'!R8</f>
        <v>64</v>
      </c>
      <c r="H434" s="12">
        <f>'2013-2014'!S8</f>
        <v>43</v>
      </c>
      <c r="I434" s="12">
        <f>'2013-2014'!T8</f>
        <v>21</v>
      </c>
      <c r="J434" s="12">
        <f>'2013-2014'!U8</f>
        <v>64</v>
      </c>
      <c r="K434" s="12">
        <f>'2013-2014'!V8</f>
        <v>7</v>
      </c>
    </row>
    <row r="435" spans="1:11" x14ac:dyDescent="0.15">
      <c r="A435" s="12" t="str">
        <f t="shared" si="15"/>
        <v>2013-2014</v>
      </c>
      <c r="B435" s="12" t="str">
        <f>'2013-2014'!M9</f>
        <v>Southampton</v>
      </c>
      <c r="C435" s="12">
        <f>'2013-2014'!N9</f>
        <v>15</v>
      </c>
      <c r="D435" s="12">
        <f>'2013-2014'!O9</f>
        <v>11</v>
      </c>
      <c r="E435" s="12">
        <f>'2013-2014'!P9</f>
        <v>12</v>
      </c>
      <c r="F435" s="12">
        <f>'2013-2014'!Q9</f>
        <v>38</v>
      </c>
      <c r="G435" s="12">
        <f>'2013-2014'!R9</f>
        <v>54</v>
      </c>
      <c r="H435" s="12">
        <f>'2013-2014'!S9</f>
        <v>46</v>
      </c>
      <c r="I435" s="12">
        <f>'2013-2014'!T9</f>
        <v>8</v>
      </c>
      <c r="J435" s="12">
        <f>'2013-2014'!U9</f>
        <v>56</v>
      </c>
      <c r="K435" s="12">
        <f>'2013-2014'!V9</f>
        <v>8</v>
      </c>
    </row>
    <row r="436" spans="1:11" x14ac:dyDescent="0.15">
      <c r="A436" s="12" t="str">
        <f t="shared" si="15"/>
        <v>2013-2014</v>
      </c>
      <c r="B436" s="12" t="str">
        <f>'2013-2014'!M10</f>
        <v>Stoke City</v>
      </c>
      <c r="C436" s="12">
        <f>'2013-2014'!N10</f>
        <v>13</v>
      </c>
      <c r="D436" s="12">
        <f>'2013-2014'!O10</f>
        <v>11</v>
      </c>
      <c r="E436" s="12">
        <f>'2013-2014'!P10</f>
        <v>14</v>
      </c>
      <c r="F436" s="12">
        <f>'2013-2014'!Q10</f>
        <v>38</v>
      </c>
      <c r="G436" s="12">
        <f>'2013-2014'!R10</f>
        <v>45</v>
      </c>
      <c r="H436" s="12">
        <f>'2013-2014'!S10</f>
        <v>52</v>
      </c>
      <c r="I436" s="12">
        <f>'2013-2014'!T10</f>
        <v>-7</v>
      </c>
      <c r="J436" s="12">
        <f>'2013-2014'!U10</f>
        <v>50</v>
      </c>
      <c r="K436" s="12">
        <f>'2013-2014'!V10</f>
        <v>9</v>
      </c>
    </row>
    <row r="437" spans="1:11" x14ac:dyDescent="0.15">
      <c r="A437" s="12" t="str">
        <f t="shared" si="15"/>
        <v>2013-2014</v>
      </c>
      <c r="B437" s="12" t="str">
        <f>'2013-2014'!M11</f>
        <v>Newcastle</v>
      </c>
      <c r="C437" s="12">
        <f>'2013-2014'!N11</f>
        <v>15</v>
      </c>
      <c r="D437" s="12">
        <f>'2013-2014'!O11</f>
        <v>4</v>
      </c>
      <c r="E437" s="12">
        <f>'2013-2014'!P11</f>
        <v>19</v>
      </c>
      <c r="F437" s="12">
        <f>'2013-2014'!Q11</f>
        <v>38</v>
      </c>
      <c r="G437" s="12">
        <f>'2013-2014'!R11</f>
        <v>43</v>
      </c>
      <c r="H437" s="12">
        <f>'2013-2014'!S11</f>
        <v>59</v>
      </c>
      <c r="I437" s="12">
        <f>'2013-2014'!T11</f>
        <v>-16</v>
      </c>
      <c r="J437" s="12">
        <f>'2013-2014'!U11</f>
        <v>49</v>
      </c>
      <c r="K437" s="12">
        <f>'2013-2014'!V11</f>
        <v>10</v>
      </c>
    </row>
    <row r="438" spans="1:11" x14ac:dyDescent="0.15">
      <c r="A438" s="12" t="str">
        <f t="shared" si="15"/>
        <v>2013-2014</v>
      </c>
      <c r="B438" s="12" t="str">
        <f>'2013-2014'!M12</f>
        <v>Crystal Palace</v>
      </c>
      <c r="C438" s="12">
        <f>'2013-2014'!N12</f>
        <v>13</v>
      </c>
      <c r="D438" s="12">
        <f>'2013-2014'!O12</f>
        <v>6</v>
      </c>
      <c r="E438" s="12">
        <f>'2013-2014'!P12</f>
        <v>19</v>
      </c>
      <c r="F438" s="12">
        <f>'2013-2014'!Q12</f>
        <v>38</v>
      </c>
      <c r="G438" s="12">
        <f>'2013-2014'!R12</f>
        <v>33</v>
      </c>
      <c r="H438" s="12">
        <f>'2013-2014'!S12</f>
        <v>48</v>
      </c>
      <c r="I438" s="12">
        <f>'2013-2014'!T12</f>
        <v>-15</v>
      </c>
      <c r="J438" s="12">
        <f>'2013-2014'!U12</f>
        <v>45</v>
      </c>
      <c r="K438" s="12">
        <f>'2013-2014'!V12</f>
        <v>11</v>
      </c>
    </row>
    <row r="439" spans="1:11" x14ac:dyDescent="0.15">
      <c r="A439" s="12" t="str">
        <f t="shared" si="15"/>
        <v>2013-2014</v>
      </c>
      <c r="B439" s="12" t="str">
        <f>'2013-2014'!M13</f>
        <v>Swansea</v>
      </c>
      <c r="C439" s="12">
        <f>'2013-2014'!N13</f>
        <v>11</v>
      </c>
      <c r="D439" s="12">
        <f>'2013-2014'!O13</f>
        <v>9</v>
      </c>
      <c r="E439" s="12">
        <f>'2013-2014'!P13</f>
        <v>18</v>
      </c>
      <c r="F439" s="12">
        <f>'2013-2014'!Q13</f>
        <v>38</v>
      </c>
      <c r="G439" s="12">
        <f>'2013-2014'!R13</f>
        <v>54</v>
      </c>
      <c r="H439" s="12">
        <f>'2013-2014'!S13</f>
        <v>54</v>
      </c>
      <c r="I439" s="12">
        <f>'2013-2014'!T13</f>
        <v>0</v>
      </c>
      <c r="J439" s="12">
        <f>'2013-2014'!U13</f>
        <v>42</v>
      </c>
      <c r="K439" s="12">
        <f>'2013-2014'!V13</f>
        <v>12</v>
      </c>
    </row>
    <row r="440" spans="1:11" x14ac:dyDescent="0.15">
      <c r="A440" s="12" t="str">
        <f t="shared" si="15"/>
        <v>2013-2014</v>
      </c>
      <c r="B440" s="12" t="str">
        <f>'2013-2014'!M14</f>
        <v>West Ham</v>
      </c>
      <c r="C440" s="12">
        <f>'2013-2014'!N14</f>
        <v>11</v>
      </c>
      <c r="D440" s="12">
        <f>'2013-2014'!O14</f>
        <v>7</v>
      </c>
      <c r="E440" s="12">
        <f>'2013-2014'!P14</f>
        <v>20</v>
      </c>
      <c r="F440" s="12">
        <f>'2013-2014'!Q14</f>
        <v>38</v>
      </c>
      <c r="G440" s="12">
        <f>'2013-2014'!R14</f>
        <v>40</v>
      </c>
      <c r="H440" s="12">
        <f>'2013-2014'!S14</f>
        <v>51</v>
      </c>
      <c r="I440" s="12">
        <f>'2013-2014'!T14</f>
        <v>-11</v>
      </c>
      <c r="J440" s="12">
        <f>'2013-2014'!U14</f>
        <v>40</v>
      </c>
      <c r="K440" s="12">
        <f>'2013-2014'!V14</f>
        <v>13</v>
      </c>
    </row>
    <row r="441" spans="1:11" x14ac:dyDescent="0.15">
      <c r="A441" s="12" t="str">
        <f t="shared" si="15"/>
        <v>2013-2014</v>
      </c>
      <c r="B441" s="12" t="str">
        <f>'2013-2014'!M15</f>
        <v>Sunderland</v>
      </c>
      <c r="C441" s="12">
        <f>'2013-2014'!N15</f>
        <v>10</v>
      </c>
      <c r="D441" s="12">
        <f>'2013-2014'!O15</f>
        <v>8</v>
      </c>
      <c r="E441" s="12">
        <f>'2013-2014'!P15</f>
        <v>20</v>
      </c>
      <c r="F441" s="12">
        <f>'2013-2014'!Q15</f>
        <v>38</v>
      </c>
      <c r="G441" s="12">
        <f>'2013-2014'!R15</f>
        <v>41</v>
      </c>
      <c r="H441" s="12">
        <f>'2013-2014'!S15</f>
        <v>60</v>
      </c>
      <c r="I441" s="12">
        <f>'2013-2014'!T15</f>
        <v>-19</v>
      </c>
      <c r="J441" s="12">
        <f>'2013-2014'!U15</f>
        <v>38</v>
      </c>
      <c r="K441" s="12">
        <f>'2013-2014'!V15</f>
        <v>14</v>
      </c>
    </row>
    <row r="442" spans="1:11" x14ac:dyDescent="0.15">
      <c r="A442" s="12" t="str">
        <f t="shared" si="15"/>
        <v>2013-2014</v>
      </c>
      <c r="B442" s="12" t="str">
        <f>'2013-2014'!M16</f>
        <v>Aston Villa</v>
      </c>
      <c r="C442" s="12">
        <f>'2013-2014'!N16</f>
        <v>10</v>
      </c>
      <c r="D442" s="12">
        <f>'2013-2014'!O16</f>
        <v>8</v>
      </c>
      <c r="E442" s="12">
        <f>'2013-2014'!P16</f>
        <v>20</v>
      </c>
      <c r="F442" s="12">
        <f>'2013-2014'!Q16</f>
        <v>38</v>
      </c>
      <c r="G442" s="12">
        <f>'2013-2014'!R16</f>
        <v>39</v>
      </c>
      <c r="H442" s="12">
        <f>'2013-2014'!S16</f>
        <v>61</v>
      </c>
      <c r="I442" s="12">
        <f>'2013-2014'!T16</f>
        <v>-22</v>
      </c>
      <c r="J442" s="12">
        <f>'2013-2014'!U16</f>
        <v>38</v>
      </c>
      <c r="K442" s="12">
        <f>'2013-2014'!V16</f>
        <v>15</v>
      </c>
    </row>
    <row r="443" spans="1:11" x14ac:dyDescent="0.15">
      <c r="A443" s="12" t="str">
        <f t="shared" si="15"/>
        <v>2013-2014</v>
      </c>
      <c r="B443" s="12" t="str">
        <f>'2013-2014'!M17</f>
        <v>Hull</v>
      </c>
      <c r="C443" s="12">
        <f>'2013-2014'!N17</f>
        <v>10</v>
      </c>
      <c r="D443" s="12">
        <f>'2013-2014'!O17</f>
        <v>7</v>
      </c>
      <c r="E443" s="12">
        <f>'2013-2014'!P17</f>
        <v>21</v>
      </c>
      <c r="F443" s="12">
        <f>'2013-2014'!Q17</f>
        <v>38</v>
      </c>
      <c r="G443" s="12">
        <f>'2013-2014'!R17</f>
        <v>38</v>
      </c>
      <c r="H443" s="12">
        <f>'2013-2014'!S17</f>
        <v>53</v>
      </c>
      <c r="I443" s="12">
        <f>'2013-2014'!T17</f>
        <v>-15</v>
      </c>
      <c r="J443" s="12">
        <f>'2013-2014'!U17</f>
        <v>37</v>
      </c>
      <c r="K443" s="12">
        <f>'2013-2014'!V17</f>
        <v>16</v>
      </c>
    </row>
    <row r="444" spans="1:11" x14ac:dyDescent="0.15">
      <c r="A444" s="12" t="str">
        <f t="shared" si="15"/>
        <v>2013-2014</v>
      </c>
      <c r="B444" s="12" t="str">
        <f>'2013-2014'!M18</f>
        <v>West Brom</v>
      </c>
      <c r="C444" s="12">
        <f>'2013-2014'!N18</f>
        <v>7</v>
      </c>
      <c r="D444" s="12">
        <f>'2013-2014'!O18</f>
        <v>15</v>
      </c>
      <c r="E444" s="12">
        <f>'2013-2014'!P18</f>
        <v>16</v>
      </c>
      <c r="F444" s="12">
        <f>'2013-2014'!Q18</f>
        <v>38</v>
      </c>
      <c r="G444" s="12">
        <f>'2013-2014'!R18</f>
        <v>43</v>
      </c>
      <c r="H444" s="12">
        <f>'2013-2014'!S18</f>
        <v>59</v>
      </c>
      <c r="I444" s="12">
        <f>'2013-2014'!T18</f>
        <v>-16</v>
      </c>
      <c r="J444" s="12">
        <f>'2013-2014'!U18</f>
        <v>36</v>
      </c>
      <c r="K444" s="12">
        <f>'2013-2014'!V18</f>
        <v>17</v>
      </c>
    </row>
    <row r="445" spans="1:11" x14ac:dyDescent="0.15">
      <c r="A445" s="12" t="str">
        <f t="shared" si="15"/>
        <v>2013-2014</v>
      </c>
      <c r="B445" s="12" t="str">
        <f>'2013-2014'!M19</f>
        <v>Norwich</v>
      </c>
      <c r="C445" s="12">
        <f>'2013-2014'!N19</f>
        <v>8</v>
      </c>
      <c r="D445" s="12">
        <f>'2013-2014'!O19</f>
        <v>9</v>
      </c>
      <c r="E445" s="12">
        <f>'2013-2014'!P19</f>
        <v>21</v>
      </c>
      <c r="F445" s="12">
        <f>'2013-2014'!Q19</f>
        <v>38</v>
      </c>
      <c r="G445" s="12">
        <f>'2013-2014'!R19</f>
        <v>28</v>
      </c>
      <c r="H445" s="12">
        <f>'2013-2014'!S19</f>
        <v>62</v>
      </c>
      <c r="I445" s="12">
        <f>'2013-2014'!T19</f>
        <v>-34</v>
      </c>
      <c r="J445" s="12">
        <f>'2013-2014'!U19</f>
        <v>33</v>
      </c>
      <c r="K445" s="12">
        <f>'2013-2014'!V19</f>
        <v>18</v>
      </c>
    </row>
    <row r="446" spans="1:11" x14ac:dyDescent="0.15">
      <c r="A446" s="12" t="str">
        <f t="shared" si="15"/>
        <v>2013-2014</v>
      </c>
      <c r="B446" s="12" t="str">
        <f>'2013-2014'!M20</f>
        <v>Fulham</v>
      </c>
      <c r="C446" s="12">
        <f>'2013-2014'!N20</f>
        <v>9</v>
      </c>
      <c r="D446" s="12">
        <f>'2013-2014'!O20</f>
        <v>5</v>
      </c>
      <c r="E446" s="12">
        <f>'2013-2014'!P20</f>
        <v>24</v>
      </c>
      <c r="F446" s="12">
        <f>'2013-2014'!Q20</f>
        <v>38</v>
      </c>
      <c r="G446" s="12">
        <f>'2013-2014'!R20</f>
        <v>40</v>
      </c>
      <c r="H446" s="12">
        <f>'2013-2014'!S20</f>
        <v>85</v>
      </c>
      <c r="I446" s="12">
        <f>'2013-2014'!T20</f>
        <v>-45</v>
      </c>
      <c r="J446" s="12">
        <f>'2013-2014'!U20</f>
        <v>32</v>
      </c>
      <c r="K446" s="12">
        <f>'2013-2014'!V20</f>
        <v>19</v>
      </c>
    </row>
    <row r="447" spans="1:11" x14ac:dyDescent="0.15">
      <c r="A447" s="12" t="str">
        <f t="shared" si="15"/>
        <v>2013-2014</v>
      </c>
      <c r="B447" s="12" t="str">
        <f>'2013-2014'!M21</f>
        <v>Cardiff</v>
      </c>
      <c r="C447" s="12">
        <f>'2013-2014'!N21</f>
        <v>7</v>
      </c>
      <c r="D447" s="12">
        <f>'2013-2014'!O21</f>
        <v>9</v>
      </c>
      <c r="E447" s="12">
        <f>'2013-2014'!P21</f>
        <v>22</v>
      </c>
      <c r="F447" s="12">
        <f>'2013-2014'!Q21</f>
        <v>38</v>
      </c>
      <c r="G447" s="12">
        <f>'2013-2014'!R21</f>
        <v>32</v>
      </c>
      <c r="H447" s="12">
        <f>'2013-2014'!S21</f>
        <v>74</v>
      </c>
      <c r="I447" s="12">
        <f>'2013-2014'!T21</f>
        <v>-42</v>
      </c>
      <c r="J447" s="12">
        <f>'2013-2014'!U21</f>
        <v>30</v>
      </c>
      <c r="K447" s="12">
        <f>'2013-2014'!V21</f>
        <v>20</v>
      </c>
    </row>
    <row r="448" spans="1:11" x14ac:dyDescent="0.15">
      <c r="A448" s="12" t="str">
        <f>(LEFT(A447,4)+1)&amp;"-"&amp;(RIGHT(A447,4)+1)</f>
        <v>2014-2015</v>
      </c>
      <c r="B448" s="12" t="str">
        <f>'2014-2015'!M2</f>
        <v>West Ham</v>
      </c>
      <c r="C448" s="12">
        <f>'2014-2015'!N2</f>
        <v>12</v>
      </c>
      <c r="D448" s="12">
        <f>'2014-2015'!O2</f>
        <v>11</v>
      </c>
      <c r="E448" s="12">
        <f>'2014-2015'!P2</f>
        <v>15</v>
      </c>
      <c r="F448" s="12">
        <f>'2014-2015'!Q2</f>
        <v>38</v>
      </c>
      <c r="G448" s="12">
        <f>'2014-2015'!R2</f>
        <v>44</v>
      </c>
      <c r="H448" s="12">
        <f>'2014-2015'!S2</f>
        <v>47</v>
      </c>
      <c r="I448" s="12">
        <f>'2014-2015'!T2</f>
        <v>-3</v>
      </c>
      <c r="J448" s="12">
        <f>'2014-2015'!U2</f>
        <v>47</v>
      </c>
      <c r="K448" s="12">
        <f>'2014-2015'!V2</f>
        <v>11</v>
      </c>
    </row>
    <row r="449" spans="1:11" x14ac:dyDescent="0.15">
      <c r="A449" s="12" t="str">
        <f>A448</f>
        <v>2014-2015</v>
      </c>
      <c r="B449" s="12" t="str">
        <f>'2014-2015'!M3</f>
        <v>West Brom</v>
      </c>
      <c r="C449" s="12">
        <f>'2014-2015'!N3</f>
        <v>11</v>
      </c>
      <c r="D449" s="12">
        <f>'2014-2015'!O3</f>
        <v>11</v>
      </c>
      <c r="E449" s="12">
        <f>'2014-2015'!P3</f>
        <v>16</v>
      </c>
      <c r="F449" s="12">
        <f>'2014-2015'!Q3</f>
        <v>38</v>
      </c>
      <c r="G449" s="12">
        <f>'2014-2015'!R3</f>
        <v>38</v>
      </c>
      <c r="H449" s="12">
        <f>'2014-2015'!S3</f>
        <v>51</v>
      </c>
      <c r="I449" s="12">
        <f>'2014-2015'!T3</f>
        <v>-13</v>
      </c>
      <c r="J449" s="12">
        <f>'2014-2015'!U3</f>
        <v>44</v>
      </c>
      <c r="K449" s="12">
        <f>'2014-2015'!V3</f>
        <v>13</v>
      </c>
    </row>
    <row r="450" spans="1:11" x14ac:dyDescent="0.15">
      <c r="A450" s="12" t="str">
        <f t="shared" ref="A450:A467" si="16">A449</f>
        <v>2014-2015</v>
      </c>
      <c r="B450" s="12" t="str">
        <f>'2014-2015'!M4</f>
        <v>Stoke City</v>
      </c>
      <c r="C450" s="12">
        <f>'2014-2015'!N4</f>
        <v>15</v>
      </c>
      <c r="D450" s="12">
        <f>'2014-2015'!O4</f>
        <v>9</v>
      </c>
      <c r="E450" s="12">
        <f>'2014-2015'!P4</f>
        <v>14</v>
      </c>
      <c r="F450" s="12">
        <f>'2014-2015'!Q4</f>
        <v>38</v>
      </c>
      <c r="G450" s="12">
        <f>'2014-2015'!R4</f>
        <v>48</v>
      </c>
      <c r="H450" s="12">
        <f>'2014-2015'!S4</f>
        <v>45</v>
      </c>
      <c r="I450" s="12">
        <f>'2014-2015'!T4</f>
        <v>3</v>
      </c>
      <c r="J450" s="12">
        <f>'2014-2015'!U4</f>
        <v>54</v>
      </c>
      <c r="K450" s="12">
        <f>'2014-2015'!V4</f>
        <v>9</v>
      </c>
    </row>
    <row r="451" spans="1:11" x14ac:dyDescent="0.15">
      <c r="A451" s="12" t="str">
        <f t="shared" si="16"/>
        <v>2014-2015</v>
      </c>
      <c r="B451" s="12" t="str">
        <f>'2014-2015'!M5</f>
        <v>QPR</v>
      </c>
      <c r="C451" s="12">
        <f>'2014-2015'!N5</f>
        <v>8</v>
      </c>
      <c r="D451" s="12">
        <f>'2014-2015'!O5</f>
        <v>6</v>
      </c>
      <c r="E451" s="12">
        <f>'2014-2015'!P5</f>
        <v>24</v>
      </c>
      <c r="F451" s="12">
        <f>'2014-2015'!Q5</f>
        <v>38</v>
      </c>
      <c r="G451" s="12">
        <f>'2014-2015'!R5</f>
        <v>42</v>
      </c>
      <c r="H451" s="12">
        <f>'2014-2015'!S5</f>
        <v>73</v>
      </c>
      <c r="I451" s="12">
        <f>'2014-2015'!T5</f>
        <v>-31</v>
      </c>
      <c r="J451" s="12">
        <f>'2014-2015'!U5</f>
        <v>30</v>
      </c>
      <c r="K451" s="12">
        <f>'2014-2015'!V5</f>
        <v>20</v>
      </c>
    </row>
    <row r="452" spans="1:11" x14ac:dyDescent="0.15">
      <c r="A452" s="12" t="str">
        <f t="shared" si="16"/>
        <v>2014-2015</v>
      </c>
      <c r="B452" s="12" t="str">
        <f>'2014-2015'!M6</f>
        <v>Leicester</v>
      </c>
      <c r="C452" s="12">
        <f>'2014-2015'!N6</f>
        <v>11</v>
      </c>
      <c r="D452" s="12">
        <f>'2014-2015'!O6</f>
        <v>8</v>
      </c>
      <c r="E452" s="12">
        <f>'2014-2015'!P6</f>
        <v>19</v>
      </c>
      <c r="F452" s="12">
        <f>'2014-2015'!Q6</f>
        <v>38</v>
      </c>
      <c r="G452" s="12">
        <f>'2014-2015'!R6</f>
        <v>46</v>
      </c>
      <c r="H452" s="12">
        <f>'2014-2015'!S6</f>
        <v>55</v>
      </c>
      <c r="I452" s="12">
        <f>'2014-2015'!T6</f>
        <v>-9</v>
      </c>
      <c r="J452" s="12">
        <f>'2014-2015'!U6</f>
        <v>41</v>
      </c>
      <c r="K452" s="12">
        <f>'2014-2015'!V6</f>
        <v>14</v>
      </c>
    </row>
    <row r="453" spans="1:11" x14ac:dyDescent="0.15">
      <c r="A453" s="12" t="str">
        <f t="shared" si="16"/>
        <v>2014-2015</v>
      </c>
      <c r="B453" s="12" t="str">
        <f>'2014-2015'!M7</f>
        <v>Arsenal</v>
      </c>
      <c r="C453" s="12">
        <f>'2014-2015'!N7</f>
        <v>22</v>
      </c>
      <c r="D453" s="12">
        <f>'2014-2015'!O7</f>
        <v>9</v>
      </c>
      <c r="E453" s="12">
        <f>'2014-2015'!P7</f>
        <v>7</v>
      </c>
      <c r="F453" s="12">
        <f>'2014-2015'!Q7</f>
        <v>38</v>
      </c>
      <c r="G453" s="12">
        <f>'2014-2015'!R7</f>
        <v>71</v>
      </c>
      <c r="H453" s="12">
        <f>'2014-2015'!S7</f>
        <v>36</v>
      </c>
      <c r="I453" s="12">
        <f>'2014-2015'!T7</f>
        <v>35</v>
      </c>
      <c r="J453" s="12">
        <f>'2014-2015'!U7</f>
        <v>75</v>
      </c>
      <c r="K453" s="12">
        <f>'2014-2015'!V7</f>
        <v>3</v>
      </c>
    </row>
    <row r="454" spans="1:11" x14ac:dyDescent="0.15">
      <c r="A454" s="12" t="str">
        <f t="shared" si="16"/>
        <v>2014-2015</v>
      </c>
      <c r="B454" s="12" t="str">
        <f>'2014-2015'!M8</f>
        <v>Manchester United</v>
      </c>
      <c r="C454" s="12">
        <f>'2014-2015'!N8</f>
        <v>20</v>
      </c>
      <c r="D454" s="12">
        <f>'2014-2015'!O8</f>
        <v>10</v>
      </c>
      <c r="E454" s="12">
        <f>'2014-2015'!P8</f>
        <v>8</v>
      </c>
      <c r="F454" s="12">
        <f>'2014-2015'!Q8</f>
        <v>38</v>
      </c>
      <c r="G454" s="12">
        <f>'2014-2015'!R8</f>
        <v>62</v>
      </c>
      <c r="H454" s="12">
        <f>'2014-2015'!S8</f>
        <v>37</v>
      </c>
      <c r="I454" s="12">
        <f>'2014-2015'!T8</f>
        <v>25</v>
      </c>
      <c r="J454" s="12">
        <f>'2014-2015'!U8</f>
        <v>70</v>
      </c>
      <c r="K454" s="12">
        <f>'2014-2015'!V8</f>
        <v>4</v>
      </c>
    </row>
    <row r="455" spans="1:11" x14ac:dyDescent="0.15">
      <c r="A455" s="12" t="str">
        <f t="shared" si="16"/>
        <v>2014-2015</v>
      </c>
      <c r="B455" s="12" t="str">
        <f>'2014-2015'!M9</f>
        <v>Liverpool</v>
      </c>
      <c r="C455" s="12">
        <f>'2014-2015'!N9</f>
        <v>18</v>
      </c>
      <c r="D455" s="12">
        <f>'2014-2015'!O9</f>
        <v>8</v>
      </c>
      <c r="E455" s="12">
        <f>'2014-2015'!P9</f>
        <v>12</v>
      </c>
      <c r="F455" s="12">
        <f>'2014-2015'!Q9</f>
        <v>38</v>
      </c>
      <c r="G455" s="12">
        <f>'2014-2015'!R9</f>
        <v>52</v>
      </c>
      <c r="H455" s="12">
        <f>'2014-2015'!S9</f>
        <v>48</v>
      </c>
      <c r="I455" s="12">
        <f>'2014-2015'!T9</f>
        <v>4</v>
      </c>
      <c r="J455" s="12">
        <f>'2014-2015'!U9</f>
        <v>62</v>
      </c>
      <c r="K455" s="12">
        <f>'2014-2015'!V9</f>
        <v>6</v>
      </c>
    </row>
    <row r="456" spans="1:11" x14ac:dyDescent="0.15">
      <c r="A456" s="12" t="str">
        <f t="shared" si="16"/>
        <v>2014-2015</v>
      </c>
      <c r="B456" s="12" t="str">
        <f>'2014-2015'!M10</f>
        <v>Newcastle</v>
      </c>
      <c r="C456" s="12">
        <f>'2014-2015'!N10</f>
        <v>10</v>
      </c>
      <c r="D456" s="12">
        <f>'2014-2015'!O10</f>
        <v>9</v>
      </c>
      <c r="E456" s="12">
        <f>'2014-2015'!P10</f>
        <v>19</v>
      </c>
      <c r="F456" s="12">
        <f>'2014-2015'!Q10</f>
        <v>38</v>
      </c>
      <c r="G456" s="12">
        <f>'2014-2015'!R10</f>
        <v>40</v>
      </c>
      <c r="H456" s="12">
        <f>'2014-2015'!S10</f>
        <v>63</v>
      </c>
      <c r="I456" s="12">
        <f>'2014-2015'!T10</f>
        <v>-23</v>
      </c>
      <c r="J456" s="12">
        <f>'2014-2015'!U10</f>
        <v>39</v>
      </c>
      <c r="K456" s="12">
        <f>'2014-2015'!V10</f>
        <v>15</v>
      </c>
    </row>
    <row r="457" spans="1:11" x14ac:dyDescent="0.15">
      <c r="A457" s="12" t="str">
        <f t="shared" si="16"/>
        <v>2014-2015</v>
      </c>
      <c r="B457" s="12" t="str">
        <f>'2014-2015'!M11</f>
        <v>Burnley</v>
      </c>
      <c r="C457" s="12">
        <f>'2014-2015'!N11</f>
        <v>7</v>
      </c>
      <c r="D457" s="12">
        <f>'2014-2015'!O11</f>
        <v>12</v>
      </c>
      <c r="E457" s="12">
        <f>'2014-2015'!P11</f>
        <v>19</v>
      </c>
      <c r="F457" s="12">
        <f>'2014-2015'!Q11</f>
        <v>38</v>
      </c>
      <c r="G457" s="12">
        <f>'2014-2015'!R11</f>
        <v>28</v>
      </c>
      <c r="H457" s="12">
        <f>'2014-2015'!S11</f>
        <v>53</v>
      </c>
      <c r="I457" s="12">
        <f>'2014-2015'!T11</f>
        <v>-25</v>
      </c>
      <c r="J457" s="12">
        <f>'2014-2015'!U11</f>
        <v>33</v>
      </c>
      <c r="K457" s="12">
        <f>'2014-2015'!V11</f>
        <v>19</v>
      </c>
    </row>
    <row r="458" spans="1:11" x14ac:dyDescent="0.15">
      <c r="A458" s="12" t="str">
        <f t="shared" si="16"/>
        <v>2014-2015</v>
      </c>
      <c r="B458" s="12" t="str">
        <f>'2014-2015'!M12</f>
        <v>Aston Villa</v>
      </c>
      <c r="C458" s="12">
        <f>'2014-2015'!N12</f>
        <v>10</v>
      </c>
      <c r="D458" s="12">
        <f>'2014-2015'!O12</f>
        <v>8</v>
      </c>
      <c r="E458" s="12">
        <f>'2014-2015'!P12</f>
        <v>20</v>
      </c>
      <c r="F458" s="12">
        <f>'2014-2015'!Q12</f>
        <v>38</v>
      </c>
      <c r="G458" s="12">
        <f>'2014-2015'!R12</f>
        <v>31</v>
      </c>
      <c r="H458" s="12">
        <f>'2014-2015'!S12</f>
        <v>57</v>
      </c>
      <c r="I458" s="12">
        <f>'2014-2015'!T12</f>
        <v>-26</v>
      </c>
      <c r="J458" s="12">
        <f>'2014-2015'!U12</f>
        <v>38</v>
      </c>
      <c r="K458" s="12">
        <f>'2014-2015'!V12</f>
        <v>16</v>
      </c>
    </row>
    <row r="459" spans="1:11" x14ac:dyDescent="0.15">
      <c r="A459" s="12" t="str">
        <f t="shared" si="16"/>
        <v>2014-2015</v>
      </c>
      <c r="B459" s="12" t="str">
        <f>'2014-2015'!M13</f>
        <v>Chelsea</v>
      </c>
      <c r="C459" s="12">
        <f>'2014-2015'!N13</f>
        <v>26</v>
      </c>
      <c r="D459" s="12">
        <f>'2014-2015'!O13</f>
        <v>9</v>
      </c>
      <c r="E459" s="12">
        <f>'2014-2015'!P13</f>
        <v>3</v>
      </c>
      <c r="F459" s="12">
        <f>'2014-2015'!Q13</f>
        <v>38</v>
      </c>
      <c r="G459" s="12">
        <f>'2014-2015'!R13</f>
        <v>73</v>
      </c>
      <c r="H459" s="12">
        <f>'2014-2015'!S13</f>
        <v>32</v>
      </c>
      <c r="I459" s="12">
        <f>'2014-2015'!T13</f>
        <v>41</v>
      </c>
      <c r="J459" s="12">
        <f>'2014-2015'!U13</f>
        <v>87</v>
      </c>
      <c r="K459" s="12">
        <f>'2014-2015'!V13</f>
        <v>1</v>
      </c>
    </row>
    <row r="460" spans="1:11" x14ac:dyDescent="0.15">
      <c r="A460" s="12" t="str">
        <f t="shared" si="16"/>
        <v>2014-2015</v>
      </c>
      <c r="B460" s="12" t="str">
        <f>'2014-2015'!M14</f>
        <v>Swansea</v>
      </c>
      <c r="C460" s="12">
        <f>'2014-2015'!N14</f>
        <v>16</v>
      </c>
      <c r="D460" s="12">
        <f>'2014-2015'!O14</f>
        <v>8</v>
      </c>
      <c r="E460" s="12">
        <f>'2014-2015'!P14</f>
        <v>14</v>
      </c>
      <c r="F460" s="12">
        <f>'2014-2015'!Q14</f>
        <v>38</v>
      </c>
      <c r="G460" s="12">
        <f>'2014-2015'!R14</f>
        <v>46</v>
      </c>
      <c r="H460" s="12">
        <f>'2014-2015'!S14</f>
        <v>49</v>
      </c>
      <c r="I460" s="12">
        <f>'2014-2015'!T14</f>
        <v>-3</v>
      </c>
      <c r="J460" s="12">
        <f>'2014-2015'!U14</f>
        <v>56</v>
      </c>
      <c r="K460" s="12">
        <f>'2014-2015'!V14</f>
        <v>8</v>
      </c>
    </row>
    <row r="461" spans="1:11" x14ac:dyDescent="0.15">
      <c r="A461" s="12" t="str">
        <f t="shared" si="16"/>
        <v>2014-2015</v>
      </c>
      <c r="B461" s="12" t="str">
        <f>'2014-2015'!M15</f>
        <v>Crystal Palace</v>
      </c>
      <c r="C461" s="12">
        <f>'2014-2015'!N15</f>
        <v>13</v>
      </c>
      <c r="D461" s="12">
        <f>'2014-2015'!O15</f>
        <v>9</v>
      </c>
      <c r="E461" s="12">
        <f>'2014-2015'!P15</f>
        <v>16</v>
      </c>
      <c r="F461" s="12">
        <f>'2014-2015'!Q15</f>
        <v>38</v>
      </c>
      <c r="G461" s="12">
        <f>'2014-2015'!R15</f>
        <v>47</v>
      </c>
      <c r="H461" s="12">
        <f>'2014-2015'!S15</f>
        <v>51</v>
      </c>
      <c r="I461" s="12">
        <f>'2014-2015'!T15</f>
        <v>-4</v>
      </c>
      <c r="J461" s="12">
        <f>'2014-2015'!U15</f>
        <v>48</v>
      </c>
      <c r="K461" s="12">
        <f>'2014-2015'!V15</f>
        <v>10</v>
      </c>
    </row>
    <row r="462" spans="1:11" x14ac:dyDescent="0.15">
      <c r="A462" s="12" t="str">
        <f t="shared" si="16"/>
        <v>2014-2015</v>
      </c>
      <c r="B462" s="12" t="str">
        <f>'2014-2015'!M16</f>
        <v>Southampton</v>
      </c>
      <c r="C462" s="12">
        <f>'2014-2015'!N16</f>
        <v>18</v>
      </c>
      <c r="D462" s="12">
        <f>'2014-2015'!O16</f>
        <v>6</v>
      </c>
      <c r="E462" s="12">
        <f>'2014-2015'!P16</f>
        <v>14</v>
      </c>
      <c r="F462" s="12">
        <f>'2014-2015'!Q16</f>
        <v>38</v>
      </c>
      <c r="G462" s="12">
        <f>'2014-2015'!R16</f>
        <v>54</v>
      </c>
      <c r="H462" s="12">
        <f>'2014-2015'!S16</f>
        <v>33</v>
      </c>
      <c r="I462" s="12">
        <f>'2014-2015'!T16</f>
        <v>21</v>
      </c>
      <c r="J462" s="12">
        <f>'2014-2015'!U16</f>
        <v>60</v>
      </c>
      <c r="K462" s="12">
        <f>'2014-2015'!V16</f>
        <v>7</v>
      </c>
    </row>
    <row r="463" spans="1:11" x14ac:dyDescent="0.15">
      <c r="A463" s="12" t="str">
        <f t="shared" si="16"/>
        <v>2014-2015</v>
      </c>
      <c r="B463" s="12" t="str">
        <f>'2014-2015'!M17</f>
        <v>Everton</v>
      </c>
      <c r="C463" s="12">
        <f>'2014-2015'!N17</f>
        <v>12</v>
      </c>
      <c r="D463" s="12">
        <f>'2014-2015'!O17</f>
        <v>11</v>
      </c>
      <c r="E463" s="12">
        <f>'2014-2015'!P17</f>
        <v>15</v>
      </c>
      <c r="F463" s="12">
        <f>'2014-2015'!Q17</f>
        <v>38</v>
      </c>
      <c r="G463" s="12">
        <f>'2014-2015'!R17</f>
        <v>48</v>
      </c>
      <c r="H463" s="12">
        <f>'2014-2015'!S17</f>
        <v>50</v>
      </c>
      <c r="I463" s="12">
        <f>'2014-2015'!T17</f>
        <v>-2</v>
      </c>
      <c r="J463" s="12">
        <f>'2014-2015'!U17</f>
        <v>47</v>
      </c>
      <c r="K463" s="12">
        <f>'2014-2015'!V17</f>
        <v>11</v>
      </c>
    </row>
    <row r="464" spans="1:11" x14ac:dyDescent="0.15">
      <c r="A464" s="12" t="str">
        <f t="shared" si="16"/>
        <v>2014-2015</v>
      </c>
      <c r="B464" s="12" t="str">
        <f>'2014-2015'!M18</f>
        <v>Tottenham</v>
      </c>
      <c r="C464" s="12">
        <f>'2014-2015'!N18</f>
        <v>19</v>
      </c>
      <c r="D464" s="12">
        <f>'2014-2015'!O18</f>
        <v>7</v>
      </c>
      <c r="E464" s="12">
        <f>'2014-2015'!P18</f>
        <v>12</v>
      </c>
      <c r="F464" s="12">
        <f>'2014-2015'!Q18</f>
        <v>38</v>
      </c>
      <c r="G464" s="12">
        <f>'2014-2015'!R18</f>
        <v>58</v>
      </c>
      <c r="H464" s="12">
        <f>'2014-2015'!S18</f>
        <v>53</v>
      </c>
      <c r="I464" s="12">
        <f>'2014-2015'!T18</f>
        <v>5</v>
      </c>
      <c r="J464" s="12">
        <f>'2014-2015'!U18</f>
        <v>64</v>
      </c>
      <c r="K464" s="12">
        <f>'2014-2015'!V18</f>
        <v>5</v>
      </c>
    </row>
    <row r="465" spans="1:11" x14ac:dyDescent="0.15">
      <c r="A465" s="12" t="str">
        <f t="shared" si="16"/>
        <v>2014-2015</v>
      </c>
      <c r="B465" s="12" t="str">
        <f>'2014-2015'!M19</f>
        <v>Hull</v>
      </c>
      <c r="C465" s="12">
        <f>'2014-2015'!N19</f>
        <v>8</v>
      </c>
      <c r="D465" s="12">
        <f>'2014-2015'!O19</f>
        <v>11</v>
      </c>
      <c r="E465" s="12">
        <f>'2014-2015'!P19</f>
        <v>19</v>
      </c>
      <c r="F465" s="12">
        <f>'2014-2015'!Q19</f>
        <v>38</v>
      </c>
      <c r="G465" s="12">
        <f>'2014-2015'!R19</f>
        <v>33</v>
      </c>
      <c r="H465" s="12">
        <f>'2014-2015'!S19</f>
        <v>51</v>
      </c>
      <c r="I465" s="12">
        <f>'2014-2015'!T19</f>
        <v>-18</v>
      </c>
      <c r="J465" s="12">
        <f>'2014-2015'!U19</f>
        <v>35</v>
      </c>
      <c r="K465" s="12">
        <f>'2014-2015'!V19</f>
        <v>18</v>
      </c>
    </row>
    <row r="466" spans="1:11" x14ac:dyDescent="0.15">
      <c r="A466" s="12" t="str">
        <f t="shared" si="16"/>
        <v>2014-2015</v>
      </c>
      <c r="B466" s="12" t="str">
        <f>'2014-2015'!M20</f>
        <v>Sunderland</v>
      </c>
      <c r="C466" s="12">
        <f>'2014-2015'!N20</f>
        <v>7</v>
      </c>
      <c r="D466" s="12">
        <f>'2014-2015'!O20</f>
        <v>17</v>
      </c>
      <c r="E466" s="12">
        <f>'2014-2015'!P20</f>
        <v>14</v>
      </c>
      <c r="F466" s="12">
        <f>'2014-2015'!Q20</f>
        <v>38</v>
      </c>
      <c r="G466" s="12">
        <f>'2014-2015'!R20</f>
        <v>31</v>
      </c>
      <c r="H466" s="12">
        <f>'2014-2015'!S20</f>
        <v>53</v>
      </c>
      <c r="I466" s="12">
        <f>'2014-2015'!T20</f>
        <v>-22</v>
      </c>
      <c r="J466" s="12">
        <f>'2014-2015'!U20</f>
        <v>38</v>
      </c>
      <c r="K466" s="12">
        <f>'2014-2015'!V20</f>
        <v>16</v>
      </c>
    </row>
    <row r="467" spans="1:11" x14ac:dyDescent="0.15">
      <c r="A467" s="12" t="str">
        <f t="shared" si="16"/>
        <v>2014-2015</v>
      </c>
      <c r="B467" s="12" t="str">
        <f>'2014-2015'!M21</f>
        <v>Manchester City</v>
      </c>
      <c r="C467" s="12">
        <f>'2014-2015'!N21</f>
        <v>24</v>
      </c>
      <c r="D467" s="12">
        <f>'2014-2015'!O21</f>
        <v>7</v>
      </c>
      <c r="E467" s="12">
        <f>'2014-2015'!P21</f>
        <v>7</v>
      </c>
      <c r="F467" s="12">
        <f>'2014-2015'!Q21</f>
        <v>38</v>
      </c>
      <c r="G467" s="12">
        <f>'2014-2015'!R21</f>
        <v>83</v>
      </c>
      <c r="H467" s="12">
        <f>'2014-2015'!S21</f>
        <v>38</v>
      </c>
      <c r="I467" s="12">
        <f>'2014-2015'!T21</f>
        <v>45</v>
      </c>
      <c r="J467" s="12">
        <f>'2014-2015'!U21</f>
        <v>79</v>
      </c>
      <c r="K467" s="12">
        <f>'2014-2015'!V21</f>
        <v>2</v>
      </c>
    </row>
    <row r="468" spans="1:11" x14ac:dyDescent="0.15">
      <c r="A468" s="12" t="str">
        <f>(LEFT(A467,4)+1)&amp;"-"&amp;(RIGHT(A467,4)+1)</f>
        <v>2015-2016</v>
      </c>
      <c r="B468" s="12" t="str">
        <f>'2015-2016'!M2</f>
        <v>Leicester</v>
      </c>
      <c r="C468" s="12">
        <f>'2015-2016'!N2</f>
        <v>23</v>
      </c>
      <c r="D468" s="12">
        <f>'2015-2016'!O2</f>
        <v>12</v>
      </c>
      <c r="E468" s="12">
        <f>'2015-2016'!P2</f>
        <v>3</v>
      </c>
      <c r="F468" s="12">
        <f>'2015-2016'!Q2</f>
        <v>38</v>
      </c>
      <c r="G468" s="12">
        <f>'2015-2016'!R2</f>
        <v>68</v>
      </c>
      <c r="H468" s="12">
        <f>'2015-2016'!S2</f>
        <v>36</v>
      </c>
      <c r="I468" s="12">
        <f>'2015-2016'!T2</f>
        <v>32</v>
      </c>
      <c r="J468" s="12">
        <f>'2015-2016'!U2</f>
        <v>81</v>
      </c>
      <c r="K468" s="12">
        <f>'2015-2016'!V2</f>
        <v>1</v>
      </c>
    </row>
    <row r="469" spans="1:11" x14ac:dyDescent="0.15">
      <c r="A469" s="12" t="str">
        <f>A468</f>
        <v>2015-2016</v>
      </c>
      <c r="B469" s="12" t="str">
        <f>'2015-2016'!M3</f>
        <v>Arsenal</v>
      </c>
      <c r="C469" s="12">
        <f>'2015-2016'!N3</f>
        <v>20</v>
      </c>
      <c r="D469" s="12">
        <f>'2015-2016'!O3</f>
        <v>11</v>
      </c>
      <c r="E469" s="12">
        <f>'2015-2016'!P3</f>
        <v>7</v>
      </c>
      <c r="F469" s="12">
        <f>'2015-2016'!Q3</f>
        <v>38</v>
      </c>
      <c r="G469" s="12">
        <f>'2015-2016'!R3</f>
        <v>65</v>
      </c>
      <c r="H469" s="12">
        <f>'2015-2016'!S3</f>
        <v>36</v>
      </c>
      <c r="I469" s="12">
        <f>'2015-2016'!T3</f>
        <v>29</v>
      </c>
      <c r="J469" s="12">
        <f>'2015-2016'!U3</f>
        <v>71</v>
      </c>
      <c r="K469" s="12">
        <f>'2015-2016'!V3</f>
        <v>2</v>
      </c>
    </row>
    <row r="470" spans="1:11" x14ac:dyDescent="0.15">
      <c r="A470" s="12" t="str">
        <f t="shared" ref="A470:A487" si="17">A469</f>
        <v>2015-2016</v>
      </c>
      <c r="B470" s="12" t="str">
        <f>'2015-2016'!M4</f>
        <v>Tottenham</v>
      </c>
      <c r="C470" s="12">
        <f>'2015-2016'!N4</f>
        <v>19</v>
      </c>
      <c r="D470" s="12">
        <f>'2015-2016'!O4</f>
        <v>13</v>
      </c>
      <c r="E470" s="12">
        <f>'2015-2016'!P4</f>
        <v>6</v>
      </c>
      <c r="F470" s="12">
        <f>'2015-2016'!Q4</f>
        <v>38</v>
      </c>
      <c r="G470" s="12">
        <f>'2015-2016'!R4</f>
        <v>69</v>
      </c>
      <c r="H470" s="12">
        <f>'2015-2016'!S4</f>
        <v>35</v>
      </c>
      <c r="I470" s="12">
        <f>'2015-2016'!T4</f>
        <v>34</v>
      </c>
      <c r="J470" s="12">
        <f>'2015-2016'!U4</f>
        <v>70</v>
      </c>
      <c r="K470" s="12">
        <f>'2015-2016'!V4</f>
        <v>3</v>
      </c>
    </row>
    <row r="471" spans="1:11" x14ac:dyDescent="0.15">
      <c r="A471" s="12" t="str">
        <f t="shared" si="17"/>
        <v>2015-2016</v>
      </c>
      <c r="B471" s="12" t="str">
        <f>'2015-2016'!M5</f>
        <v>Manchester City</v>
      </c>
      <c r="C471" s="12">
        <f>'2015-2016'!N5</f>
        <v>19</v>
      </c>
      <c r="D471" s="12">
        <f>'2015-2016'!O5</f>
        <v>9</v>
      </c>
      <c r="E471" s="12">
        <f>'2015-2016'!P5</f>
        <v>10</v>
      </c>
      <c r="F471" s="12">
        <f>'2015-2016'!Q5</f>
        <v>38</v>
      </c>
      <c r="G471" s="12">
        <f>'2015-2016'!R5</f>
        <v>71</v>
      </c>
      <c r="H471" s="12">
        <f>'2015-2016'!S5</f>
        <v>41</v>
      </c>
      <c r="I471" s="12">
        <f>'2015-2016'!T5</f>
        <v>30</v>
      </c>
      <c r="J471" s="12">
        <f>'2015-2016'!U5</f>
        <v>66</v>
      </c>
      <c r="K471" s="12">
        <f>'2015-2016'!V5</f>
        <v>4</v>
      </c>
    </row>
    <row r="472" spans="1:11" x14ac:dyDescent="0.15">
      <c r="A472" s="12" t="str">
        <f t="shared" si="17"/>
        <v>2015-2016</v>
      </c>
      <c r="B472" s="12" t="str">
        <f>'2015-2016'!M6</f>
        <v>Manchester United</v>
      </c>
      <c r="C472" s="12">
        <f>'2015-2016'!N6</f>
        <v>19</v>
      </c>
      <c r="D472" s="12">
        <f>'2015-2016'!O6</f>
        <v>9</v>
      </c>
      <c r="E472" s="12">
        <f>'2015-2016'!P6</f>
        <v>10</v>
      </c>
      <c r="F472" s="12">
        <f>'2015-2016'!Q6</f>
        <v>38</v>
      </c>
      <c r="G472" s="12">
        <f>'2015-2016'!R6</f>
        <v>49</v>
      </c>
      <c r="H472" s="12">
        <f>'2015-2016'!S6</f>
        <v>35</v>
      </c>
      <c r="I472" s="12">
        <f>'2015-2016'!T6</f>
        <v>14</v>
      </c>
      <c r="J472" s="12">
        <f>'2015-2016'!U6</f>
        <v>66</v>
      </c>
      <c r="K472" s="12">
        <f>'2015-2016'!V6</f>
        <v>5</v>
      </c>
    </row>
    <row r="473" spans="1:11" x14ac:dyDescent="0.15">
      <c r="A473" s="12" t="str">
        <f t="shared" si="17"/>
        <v>2015-2016</v>
      </c>
      <c r="B473" s="12" t="str">
        <f>'2015-2016'!M7</f>
        <v>Southampton</v>
      </c>
      <c r="C473" s="12">
        <f>'2015-2016'!N7</f>
        <v>18</v>
      </c>
      <c r="D473" s="12">
        <f>'2015-2016'!O7</f>
        <v>9</v>
      </c>
      <c r="E473" s="12">
        <f>'2015-2016'!P7</f>
        <v>11</v>
      </c>
      <c r="F473" s="12">
        <f>'2015-2016'!Q7</f>
        <v>38</v>
      </c>
      <c r="G473" s="12">
        <f>'2015-2016'!R7</f>
        <v>59</v>
      </c>
      <c r="H473" s="12">
        <f>'2015-2016'!S7</f>
        <v>41</v>
      </c>
      <c r="I473" s="12">
        <f>'2015-2016'!T7</f>
        <v>18</v>
      </c>
      <c r="J473" s="12">
        <f>'2015-2016'!U7</f>
        <v>63</v>
      </c>
      <c r="K473" s="12">
        <f>'2015-2016'!V7</f>
        <v>6</v>
      </c>
    </row>
    <row r="474" spans="1:11" x14ac:dyDescent="0.15">
      <c r="A474" s="12" t="str">
        <f t="shared" si="17"/>
        <v>2015-2016</v>
      </c>
      <c r="B474" s="12" t="str">
        <f>'2015-2016'!M8</f>
        <v>West Ham</v>
      </c>
      <c r="C474" s="12">
        <f>'2015-2016'!N8</f>
        <v>16</v>
      </c>
      <c r="D474" s="12">
        <f>'2015-2016'!O8</f>
        <v>14</v>
      </c>
      <c r="E474" s="12">
        <f>'2015-2016'!P8</f>
        <v>8</v>
      </c>
      <c r="F474" s="12">
        <f>'2015-2016'!Q8</f>
        <v>38</v>
      </c>
      <c r="G474" s="12">
        <f>'2015-2016'!R8</f>
        <v>65</v>
      </c>
      <c r="H474" s="12">
        <f>'2015-2016'!S8</f>
        <v>51</v>
      </c>
      <c r="I474" s="12">
        <f>'2015-2016'!T8</f>
        <v>14</v>
      </c>
      <c r="J474" s="12">
        <f>'2015-2016'!U8</f>
        <v>62</v>
      </c>
      <c r="K474" s="12">
        <f>'2015-2016'!V8</f>
        <v>7</v>
      </c>
    </row>
    <row r="475" spans="1:11" x14ac:dyDescent="0.15">
      <c r="A475" s="12" t="str">
        <f t="shared" si="17"/>
        <v>2015-2016</v>
      </c>
      <c r="B475" s="12" t="str">
        <f>'2015-2016'!M9</f>
        <v>Liverpool</v>
      </c>
      <c r="C475" s="12">
        <f>'2015-2016'!N9</f>
        <v>16</v>
      </c>
      <c r="D475" s="12">
        <f>'2015-2016'!O9</f>
        <v>12</v>
      </c>
      <c r="E475" s="12">
        <f>'2015-2016'!P9</f>
        <v>10</v>
      </c>
      <c r="F475" s="12">
        <f>'2015-2016'!Q9</f>
        <v>38</v>
      </c>
      <c r="G475" s="12">
        <f>'2015-2016'!R9</f>
        <v>63</v>
      </c>
      <c r="H475" s="12">
        <f>'2015-2016'!S9</f>
        <v>50</v>
      </c>
      <c r="I475" s="12">
        <f>'2015-2016'!T9</f>
        <v>13</v>
      </c>
      <c r="J475" s="12">
        <f>'2015-2016'!U9</f>
        <v>60</v>
      </c>
      <c r="K475" s="12">
        <f>'2015-2016'!V9</f>
        <v>8</v>
      </c>
    </row>
    <row r="476" spans="1:11" x14ac:dyDescent="0.15">
      <c r="A476" s="12" t="str">
        <f t="shared" si="17"/>
        <v>2015-2016</v>
      </c>
      <c r="B476" s="12" t="str">
        <f>'2015-2016'!M10</f>
        <v>Stoke City</v>
      </c>
      <c r="C476" s="12">
        <f>'2015-2016'!N10</f>
        <v>14</v>
      </c>
      <c r="D476" s="12">
        <f>'2015-2016'!O10</f>
        <v>9</v>
      </c>
      <c r="E476" s="12">
        <f>'2015-2016'!P10</f>
        <v>15</v>
      </c>
      <c r="F476" s="12">
        <f>'2015-2016'!Q10</f>
        <v>38</v>
      </c>
      <c r="G476" s="12">
        <f>'2015-2016'!R10</f>
        <v>41</v>
      </c>
      <c r="H476" s="12">
        <f>'2015-2016'!S10</f>
        <v>55</v>
      </c>
      <c r="I476" s="12">
        <f>'2015-2016'!T10</f>
        <v>-14</v>
      </c>
      <c r="J476" s="12">
        <f>'2015-2016'!U10</f>
        <v>51</v>
      </c>
      <c r="K476" s="12">
        <f>'2015-2016'!V10</f>
        <v>9</v>
      </c>
    </row>
    <row r="477" spans="1:11" x14ac:dyDescent="0.15">
      <c r="A477" s="12" t="str">
        <f t="shared" si="17"/>
        <v>2015-2016</v>
      </c>
      <c r="B477" s="12" t="str">
        <f>'2015-2016'!M11</f>
        <v>Chelsea</v>
      </c>
      <c r="C477" s="12">
        <f>'2015-2016'!N11</f>
        <v>12</v>
      </c>
      <c r="D477" s="12">
        <f>'2015-2016'!O11</f>
        <v>14</v>
      </c>
      <c r="E477" s="12">
        <f>'2015-2016'!P11</f>
        <v>12</v>
      </c>
      <c r="F477" s="12">
        <f>'2015-2016'!Q11</f>
        <v>38</v>
      </c>
      <c r="G477" s="12">
        <f>'2015-2016'!R11</f>
        <v>59</v>
      </c>
      <c r="H477" s="12">
        <f>'2015-2016'!S11</f>
        <v>53</v>
      </c>
      <c r="I477" s="12">
        <f>'2015-2016'!T11</f>
        <v>6</v>
      </c>
      <c r="J477" s="12">
        <f>'2015-2016'!U11</f>
        <v>50</v>
      </c>
      <c r="K477" s="12">
        <f>'2015-2016'!V11</f>
        <v>10</v>
      </c>
    </row>
    <row r="478" spans="1:11" x14ac:dyDescent="0.15">
      <c r="A478" s="12" t="str">
        <f t="shared" si="17"/>
        <v>2015-2016</v>
      </c>
      <c r="B478" s="12" t="str">
        <f>'2015-2016'!M12</f>
        <v>Everton</v>
      </c>
      <c r="C478" s="12">
        <f>'2015-2016'!N12</f>
        <v>11</v>
      </c>
      <c r="D478" s="12">
        <f>'2015-2016'!O12</f>
        <v>14</v>
      </c>
      <c r="E478" s="12">
        <f>'2015-2016'!P12</f>
        <v>13</v>
      </c>
      <c r="F478" s="12">
        <f>'2015-2016'!Q12</f>
        <v>38</v>
      </c>
      <c r="G478" s="12">
        <f>'2015-2016'!R12</f>
        <v>59</v>
      </c>
      <c r="H478" s="12">
        <f>'2015-2016'!S12</f>
        <v>55</v>
      </c>
      <c r="I478" s="12">
        <f>'2015-2016'!T12</f>
        <v>4</v>
      </c>
      <c r="J478" s="12">
        <f>'2015-2016'!U12</f>
        <v>47</v>
      </c>
      <c r="K478" s="12">
        <f>'2015-2016'!V12</f>
        <v>11</v>
      </c>
    </row>
    <row r="479" spans="1:11" x14ac:dyDescent="0.15">
      <c r="A479" s="12" t="str">
        <f t="shared" si="17"/>
        <v>2015-2016</v>
      </c>
      <c r="B479" s="12" t="str">
        <f>'2015-2016'!M13</f>
        <v>Swansea</v>
      </c>
      <c r="C479" s="12">
        <f>'2015-2016'!N13</f>
        <v>12</v>
      </c>
      <c r="D479" s="12">
        <f>'2015-2016'!O13</f>
        <v>11</v>
      </c>
      <c r="E479" s="12">
        <f>'2015-2016'!P13</f>
        <v>15</v>
      </c>
      <c r="F479" s="12">
        <f>'2015-2016'!Q13</f>
        <v>38</v>
      </c>
      <c r="G479" s="12">
        <f>'2015-2016'!R13</f>
        <v>42</v>
      </c>
      <c r="H479" s="12">
        <f>'2015-2016'!S13</f>
        <v>52</v>
      </c>
      <c r="I479" s="12">
        <f>'2015-2016'!T13</f>
        <v>-10</v>
      </c>
      <c r="J479" s="12">
        <f>'2015-2016'!U13</f>
        <v>47</v>
      </c>
      <c r="K479" s="12">
        <f>'2015-2016'!V13</f>
        <v>12</v>
      </c>
    </row>
    <row r="480" spans="1:11" x14ac:dyDescent="0.15">
      <c r="A480" s="12" t="str">
        <f t="shared" si="17"/>
        <v>2015-2016</v>
      </c>
      <c r="B480" s="12" t="str">
        <f>'2015-2016'!M14</f>
        <v>Watford</v>
      </c>
      <c r="C480" s="12">
        <f>'2015-2016'!N14</f>
        <v>12</v>
      </c>
      <c r="D480" s="12">
        <f>'2015-2016'!O14</f>
        <v>9</v>
      </c>
      <c r="E480" s="12">
        <f>'2015-2016'!P14</f>
        <v>17</v>
      </c>
      <c r="F480" s="12">
        <f>'2015-2016'!Q14</f>
        <v>38</v>
      </c>
      <c r="G480" s="12">
        <f>'2015-2016'!R14</f>
        <v>40</v>
      </c>
      <c r="H480" s="12">
        <f>'2015-2016'!S14</f>
        <v>50</v>
      </c>
      <c r="I480" s="12">
        <f>'2015-2016'!T14</f>
        <v>-10</v>
      </c>
      <c r="J480" s="12">
        <f>'2015-2016'!U14</f>
        <v>45</v>
      </c>
      <c r="K480" s="12">
        <f>'2015-2016'!V14</f>
        <v>13</v>
      </c>
    </row>
    <row r="481" spans="1:11" x14ac:dyDescent="0.15">
      <c r="A481" s="12" t="str">
        <f t="shared" si="17"/>
        <v>2015-2016</v>
      </c>
      <c r="B481" s="12" t="str">
        <f>'2015-2016'!M15</f>
        <v>West Brom</v>
      </c>
      <c r="C481" s="12">
        <f>'2015-2016'!N15</f>
        <v>10</v>
      </c>
      <c r="D481" s="12">
        <f>'2015-2016'!O15</f>
        <v>13</v>
      </c>
      <c r="E481" s="12">
        <f>'2015-2016'!P15</f>
        <v>15</v>
      </c>
      <c r="F481" s="12">
        <f>'2015-2016'!Q15</f>
        <v>38</v>
      </c>
      <c r="G481" s="12">
        <f>'2015-2016'!R15</f>
        <v>34</v>
      </c>
      <c r="H481" s="12">
        <f>'2015-2016'!S15</f>
        <v>48</v>
      </c>
      <c r="I481" s="12">
        <f>'2015-2016'!T15</f>
        <v>-14</v>
      </c>
      <c r="J481" s="12">
        <f>'2015-2016'!U15</f>
        <v>43</v>
      </c>
      <c r="K481" s="12">
        <f>'2015-2016'!V15</f>
        <v>14</v>
      </c>
    </row>
    <row r="482" spans="1:11" x14ac:dyDescent="0.15">
      <c r="A482" s="12" t="str">
        <f t="shared" si="17"/>
        <v>2015-2016</v>
      </c>
      <c r="B482" s="12" t="str">
        <f>'2015-2016'!M16</f>
        <v>Crystal Palace</v>
      </c>
      <c r="C482" s="12">
        <f>'2015-2016'!N16</f>
        <v>11</v>
      </c>
      <c r="D482" s="12">
        <f>'2015-2016'!O16</f>
        <v>9</v>
      </c>
      <c r="E482" s="12">
        <f>'2015-2016'!P16</f>
        <v>18</v>
      </c>
      <c r="F482" s="12">
        <f>'2015-2016'!Q16</f>
        <v>38</v>
      </c>
      <c r="G482" s="12">
        <f>'2015-2016'!R16</f>
        <v>39</v>
      </c>
      <c r="H482" s="12">
        <f>'2015-2016'!S16</f>
        <v>51</v>
      </c>
      <c r="I482" s="12">
        <f>'2015-2016'!T16</f>
        <v>-12</v>
      </c>
      <c r="J482" s="12">
        <f>'2015-2016'!U16</f>
        <v>42</v>
      </c>
      <c r="K482" s="12">
        <f>'2015-2016'!V16</f>
        <v>15</v>
      </c>
    </row>
    <row r="483" spans="1:11" x14ac:dyDescent="0.15">
      <c r="A483" s="12" t="str">
        <f t="shared" si="17"/>
        <v>2015-2016</v>
      </c>
      <c r="B483" s="12" t="str">
        <f>'2015-2016'!M17</f>
        <v>Bournemouth</v>
      </c>
      <c r="C483" s="12">
        <f>'2015-2016'!N17</f>
        <v>11</v>
      </c>
      <c r="D483" s="12">
        <f>'2015-2016'!O17</f>
        <v>9</v>
      </c>
      <c r="E483" s="12">
        <f>'2015-2016'!P17</f>
        <v>18</v>
      </c>
      <c r="F483" s="12">
        <f>'2015-2016'!Q17</f>
        <v>38</v>
      </c>
      <c r="G483" s="12">
        <f>'2015-2016'!R17</f>
        <v>45</v>
      </c>
      <c r="H483" s="12">
        <f>'2015-2016'!S17</f>
        <v>67</v>
      </c>
      <c r="I483" s="12">
        <f>'2015-2016'!T17</f>
        <v>-22</v>
      </c>
      <c r="J483" s="12">
        <f>'2015-2016'!U17</f>
        <v>42</v>
      </c>
      <c r="K483" s="12">
        <f>'2015-2016'!V17</f>
        <v>16</v>
      </c>
    </row>
    <row r="484" spans="1:11" x14ac:dyDescent="0.15">
      <c r="A484" s="12" t="str">
        <f t="shared" si="17"/>
        <v>2015-2016</v>
      </c>
      <c r="B484" s="12" t="str">
        <f>'2015-2016'!M18</f>
        <v>Sunderland</v>
      </c>
      <c r="C484" s="12">
        <f>'2015-2016'!N18</f>
        <v>9</v>
      </c>
      <c r="D484" s="12">
        <f>'2015-2016'!O18</f>
        <v>12</v>
      </c>
      <c r="E484" s="12">
        <f>'2015-2016'!P18</f>
        <v>17</v>
      </c>
      <c r="F484" s="12">
        <f>'2015-2016'!Q18</f>
        <v>38</v>
      </c>
      <c r="G484" s="12">
        <f>'2015-2016'!R18</f>
        <v>48</v>
      </c>
      <c r="H484" s="12">
        <f>'2015-2016'!S18</f>
        <v>62</v>
      </c>
      <c r="I484" s="12">
        <f>'2015-2016'!T18</f>
        <v>-14</v>
      </c>
      <c r="J484" s="12">
        <f>'2015-2016'!U18</f>
        <v>39</v>
      </c>
      <c r="K484" s="12">
        <f>'2015-2016'!V18</f>
        <v>17</v>
      </c>
    </row>
    <row r="485" spans="1:11" x14ac:dyDescent="0.15">
      <c r="A485" s="12" t="str">
        <f t="shared" si="17"/>
        <v>2015-2016</v>
      </c>
      <c r="B485" s="12" t="str">
        <f>'2015-2016'!M19</f>
        <v>Newcastle</v>
      </c>
      <c r="C485" s="12">
        <f>'2015-2016'!N19</f>
        <v>9</v>
      </c>
      <c r="D485" s="12">
        <f>'2015-2016'!O19</f>
        <v>10</v>
      </c>
      <c r="E485" s="12">
        <f>'2015-2016'!P19</f>
        <v>19</v>
      </c>
      <c r="F485" s="12">
        <f>'2015-2016'!Q19</f>
        <v>38</v>
      </c>
      <c r="G485" s="12">
        <f>'2015-2016'!R19</f>
        <v>44</v>
      </c>
      <c r="H485" s="12">
        <f>'2015-2016'!S19</f>
        <v>65</v>
      </c>
      <c r="I485" s="12">
        <f>'2015-2016'!T19</f>
        <v>-21</v>
      </c>
      <c r="J485" s="12">
        <f>'2015-2016'!U19</f>
        <v>37</v>
      </c>
      <c r="K485" s="12">
        <f>'2015-2016'!V19</f>
        <v>18</v>
      </c>
    </row>
    <row r="486" spans="1:11" x14ac:dyDescent="0.15">
      <c r="A486" s="12" t="str">
        <f t="shared" si="17"/>
        <v>2015-2016</v>
      </c>
      <c r="B486" s="12" t="str">
        <f>'2015-2016'!M20</f>
        <v>Norwich</v>
      </c>
      <c r="C486" s="12">
        <f>'2015-2016'!N20</f>
        <v>9</v>
      </c>
      <c r="D486" s="12">
        <f>'2015-2016'!O20</f>
        <v>7</v>
      </c>
      <c r="E486" s="12">
        <f>'2015-2016'!P20</f>
        <v>22</v>
      </c>
      <c r="F486" s="12">
        <f>'2015-2016'!Q20</f>
        <v>38</v>
      </c>
      <c r="G486" s="12">
        <f>'2015-2016'!R20</f>
        <v>39</v>
      </c>
      <c r="H486" s="12">
        <f>'2015-2016'!S20</f>
        <v>67</v>
      </c>
      <c r="I486" s="12">
        <f>'2015-2016'!T20</f>
        <v>-28</v>
      </c>
      <c r="J486" s="12">
        <f>'2015-2016'!U20</f>
        <v>34</v>
      </c>
      <c r="K486" s="12">
        <f>'2015-2016'!V20</f>
        <v>19</v>
      </c>
    </row>
    <row r="487" spans="1:11" x14ac:dyDescent="0.15">
      <c r="A487" s="12" t="str">
        <f t="shared" si="17"/>
        <v>2015-2016</v>
      </c>
      <c r="B487" s="12" t="str">
        <f>'2015-2016'!M21</f>
        <v>Aston Villa</v>
      </c>
      <c r="C487" s="12">
        <f>'2015-2016'!N21</f>
        <v>3</v>
      </c>
      <c r="D487" s="12">
        <f>'2015-2016'!O21</f>
        <v>8</v>
      </c>
      <c r="E487" s="12">
        <f>'2015-2016'!P21</f>
        <v>27</v>
      </c>
      <c r="F487" s="12">
        <f>'2015-2016'!Q21</f>
        <v>38</v>
      </c>
      <c r="G487" s="12">
        <f>'2015-2016'!R21</f>
        <v>27</v>
      </c>
      <c r="H487" s="12">
        <f>'2015-2016'!S21</f>
        <v>76</v>
      </c>
      <c r="I487" s="12">
        <f>'2015-2016'!T21</f>
        <v>-49</v>
      </c>
      <c r="J487" s="12">
        <f>'2015-2016'!U21</f>
        <v>17</v>
      </c>
      <c r="K487" s="12">
        <f>'2015-2016'!V21</f>
        <v>20</v>
      </c>
    </row>
    <row r="488" spans="1:11" x14ac:dyDescent="0.15">
      <c r="A488" s="12" t="str">
        <f>(LEFT(A487,4)+1)&amp;"-"&amp;(RIGHT(A487,4)+1)</f>
        <v>2016-2017</v>
      </c>
      <c r="B488" s="12" t="str">
        <f>'2016-2017'!M2</f>
        <v>Chelsea</v>
      </c>
      <c r="C488" s="12">
        <f>'2016-2017'!N2</f>
        <v>30</v>
      </c>
      <c r="D488" s="12">
        <f>'2016-2017'!O2</f>
        <v>3</v>
      </c>
      <c r="E488" s="12">
        <f>'2016-2017'!P2</f>
        <v>5</v>
      </c>
      <c r="F488" s="12">
        <f>'2016-2017'!Q2</f>
        <v>38</v>
      </c>
      <c r="G488" s="12">
        <f>'2016-2017'!R2</f>
        <v>85</v>
      </c>
      <c r="H488" s="12">
        <f>'2016-2017'!S2</f>
        <v>33</v>
      </c>
      <c r="I488" s="12">
        <f>'2016-2017'!T2</f>
        <v>52</v>
      </c>
      <c r="J488" s="12">
        <f>'2016-2017'!U2</f>
        <v>93</v>
      </c>
      <c r="K488" s="12">
        <f>'2016-2017'!V2</f>
        <v>1</v>
      </c>
    </row>
    <row r="489" spans="1:11" x14ac:dyDescent="0.15">
      <c r="A489" s="12" t="str">
        <f>A488</f>
        <v>2016-2017</v>
      </c>
      <c r="B489" s="12" t="str">
        <f>'2016-2017'!M3</f>
        <v>Tottenham</v>
      </c>
      <c r="C489" s="12">
        <f>'2016-2017'!N3</f>
        <v>26</v>
      </c>
      <c r="D489" s="12">
        <f>'2016-2017'!O3</f>
        <v>8</v>
      </c>
      <c r="E489" s="12">
        <f>'2016-2017'!P3</f>
        <v>4</v>
      </c>
      <c r="F489" s="12">
        <f>'2016-2017'!Q3</f>
        <v>38</v>
      </c>
      <c r="G489" s="12">
        <f>'2016-2017'!R3</f>
        <v>86</v>
      </c>
      <c r="H489" s="12">
        <f>'2016-2017'!S3</f>
        <v>26</v>
      </c>
      <c r="I489" s="12">
        <f>'2016-2017'!T3</f>
        <v>60</v>
      </c>
      <c r="J489" s="12">
        <f>'2016-2017'!U3</f>
        <v>86</v>
      </c>
      <c r="K489" s="12">
        <f>'2016-2017'!V3</f>
        <v>2</v>
      </c>
    </row>
    <row r="490" spans="1:11" x14ac:dyDescent="0.15">
      <c r="A490" s="12" t="str">
        <f t="shared" ref="A490:A507" si="18">A489</f>
        <v>2016-2017</v>
      </c>
      <c r="B490" s="12" t="str">
        <f>'2016-2017'!M4</f>
        <v>Manchester City</v>
      </c>
      <c r="C490" s="12">
        <f>'2016-2017'!N4</f>
        <v>23</v>
      </c>
      <c r="D490" s="12">
        <f>'2016-2017'!O4</f>
        <v>9</v>
      </c>
      <c r="E490" s="12">
        <f>'2016-2017'!P4</f>
        <v>6</v>
      </c>
      <c r="F490" s="12">
        <f>'2016-2017'!Q4</f>
        <v>38</v>
      </c>
      <c r="G490" s="12">
        <f>'2016-2017'!R4</f>
        <v>80</v>
      </c>
      <c r="H490" s="12">
        <f>'2016-2017'!S4</f>
        <v>39</v>
      </c>
      <c r="I490" s="12">
        <f>'2016-2017'!T4</f>
        <v>41</v>
      </c>
      <c r="J490" s="12">
        <f>'2016-2017'!U4</f>
        <v>78</v>
      </c>
      <c r="K490" s="12">
        <f>'2016-2017'!V4</f>
        <v>3</v>
      </c>
    </row>
    <row r="491" spans="1:11" x14ac:dyDescent="0.15">
      <c r="A491" s="12" t="str">
        <f t="shared" si="18"/>
        <v>2016-2017</v>
      </c>
      <c r="B491" s="12" t="str">
        <f>'2016-2017'!M5</f>
        <v>Liverpool</v>
      </c>
      <c r="C491" s="12">
        <f>'2016-2017'!N5</f>
        <v>22</v>
      </c>
      <c r="D491" s="12">
        <f>'2016-2017'!O5</f>
        <v>10</v>
      </c>
      <c r="E491" s="12">
        <f>'2016-2017'!P5</f>
        <v>6</v>
      </c>
      <c r="F491" s="12">
        <f>'2016-2017'!Q5</f>
        <v>38</v>
      </c>
      <c r="G491" s="12">
        <f>'2016-2017'!R5</f>
        <v>78</v>
      </c>
      <c r="H491" s="12">
        <f>'2016-2017'!S5</f>
        <v>42</v>
      </c>
      <c r="I491" s="12">
        <f>'2016-2017'!T5</f>
        <v>36</v>
      </c>
      <c r="J491" s="12">
        <f>'2016-2017'!U5</f>
        <v>76</v>
      </c>
      <c r="K491" s="12">
        <f>'2016-2017'!V5</f>
        <v>4</v>
      </c>
    </row>
    <row r="492" spans="1:11" x14ac:dyDescent="0.15">
      <c r="A492" s="12" t="str">
        <f t="shared" si="18"/>
        <v>2016-2017</v>
      </c>
      <c r="B492" s="12" t="str">
        <f>'2016-2017'!M6</f>
        <v>Arsenal</v>
      </c>
      <c r="C492" s="12">
        <f>'2016-2017'!N6</f>
        <v>23</v>
      </c>
      <c r="D492" s="12">
        <f>'2016-2017'!O6</f>
        <v>6</v>
      </c>
      <c r="E492" s="12">
        <f>'2016-2017'!P6</f>
        <v>9</v>
      </c>
      <c r="F492" s="12">
        <f>'2016-2017'!Q6</f>
        <v>38</v>
      </c>
      <c r="G492" s="12">
        <f>'2016-2017'!R6</f>
        <v>77</v>
      </c>
      <c r="H492" s="12">
        <f>'2016-2017'!S6</f>
        <v>44</v>
      </c>
      <c r="I492" s="12">
        <f>'2016-2017'!T6</f>
        <v>33</v>
      </c>
      <c r="J492" s="12">
        <f>'2016-2017'!U6</f>
        <v>75</v>
      </c>
      <c r="K492" s="12">
        <f>'2016-2017'!V6</f>
        <v>5</v>
      </c>
    </row>
    <row r="493" spans="1:11" x14ac:dyDescent="0.15">
      <c r="A493" s="12" t="str">
        <f t="shared" si="18"/>
        <v>2016-2017</v>
      </c>
      <c r="B493" s="12" t="str">
        <f>'2016-2017'!M7</f>
        <v>Manchester United</v>
      </c>
      <c r="C493" s="12">
        <f>'2016-2017'!N7</f>
        <v>18</v>
      </c>
      <c r="D493" s="12">
        <f>'2016-2017'!O7</f>
        <v>15</v>
      </c>
      <c r="E493" s="12">
        <f>'2016-2017'!P7</f>
        <v>5</v>
      </c>
      <c r="F493" s="12">
        <f>'2016-2017'!Q7</f>
        <v>38</v>
      </c>
      <c r="G493" s="12">
        <f>'2016-2017'!R7</f>
        <v>54</v>
      </c>
      <c r="H493" s="12">
        <f>'2016-2017'!S7</f>
        <v>29</v>
      </c>
      <c r="I493" s="12">
        <f>'2016-2017'!T7</f>
        <v>25</v>
      </c>
      <c r="J493" s="12">
        <f>'2016-2017'!U7</f>
        <v>69</v>
      </c>
      <c r="K493" s="12">
        <f>'2016-2017'!V7</f>
        <v>6</v>
      </c>
    </row>
    <row r="494" spans="1:11" x14ac:dyDescent="0.15">
      <c r="A494" s="12" t="str">
        <f t="shared" si="18"/>
        <v>2016-2017</v>
      </c>
      <c r="B494" s="12" t="str">
        <f>'2016-2017'!M8</f>
        <v>Everton</v>
      </c>
      <c r="C494" s="12">
        <f>'2016-2017'!N8</f>
        <v>17</v>
      </c>
      <c r="D494" s="12">
        <f>'2016-2017'!O8</f>
        <v>10</v>
      </c>
      <c r="E494" s="12">
        <f>'2016-2017'!P8</f>
        <v>11</v>
      </c>
      <c r="F494" s="12">
        <f>'2016-2017'!Q8</f>
        <v>38</v>
      </c>
      <c r="G494" s="12">
        <f>'2016-2017'!R8</f>
        <v>62</v>
      </c>
      <c r="H494" s="12">
        <f>'2016-2017'!S8</f>
        <v>44</v>
      </c>
      <c r="I494" s="12">
        <f>'2016-2017'!T8</f>
        <v>18</v>
      </c>
      <c r="J494" s="12">
        <f>'2016-2017'!U8</f>
        <v>61</v>
      </c>
      <c r="K494" s="12">
        <f>'2016-2017'!V8</f>
        <v>7</v>
      </c>
    </row>
    <row r="495" spans="1:11" x14ac:dyDescent="0.15">
      <c r="A495" s="12" t="str">
        <f t="shared" si="18"/>
        <v>2016-2017</v>
      </c>
      <c r="B495" s="12" t="str">
        <f>'2016-2017'!M9</f>
        <v>Southampton</v>
      </c>
      <c r="C495" s="12">
        <f>'2016-2017'!N9</f>
        <v>12</v>
      </c>
      <c r="D495" s="12">
        <f>'2016-2017'!O9</f>
        <v>10</v>
      </c>
      <c r="E495" s="12">
        <f>'2016-2017'!P9</f>
        <v>16</v>
      </c>
      <c r="F495" s="12">
        <f>'2016-2017'!Q9</f>
        <v>38</v>
      </c>
      <c r="G495" s="12">
        <f>'2016-2017'!R9</f>
        <v>41</v>
      </c>
      <c r="H495" s="12">
        <f>'2016-2017'!S9</f>
        <v>48</v>
      </c>
      <c r="I495" s="12">
        <f>'2016-2017'!T9</f>
        <v>-7</v>
      </c>
      <c r="J495" s="12">
        <f>'2016-2017'!U9</f>
        <v>46</v>
      </c>
      <c r="K495" s="12">
        <f>'2016-2017'!V9</f>
        <v>8</v>
      </c>
    </row>
    <row r="496" spans="1:11" x14ac:dyDescent="0.15">
      <c r="A496" s="12" t="str">
        <f t="shared" si="18"/>
        <v>2016-2017</v>
      </c>
      <c r="B496" s="12" t="str">
        <f>'2016-2017'!M10</f>
        <v>Bournemouth</v>
      </c>
      <c r="C496" s="12">
        <f>'2016-2017'!N10</f>
        <v>12</v>
      </c>
      <c r="D496" s="12">
        <f>'2016-2017'!O10</f>
        <v>10</v>
      </c>
      <c r="E496" s="12">
        <f>'2016-2017'!P10</f>
        <v>16</v>
      </c>
      <c r="F496" s="12">
        <f>'2016-2017'!Q10</f>
        <v>38</v>
      </c>
      <c r="G496" s="12">
        <f>'2016-2017'!R10</f>
        <v>55</v>
      </c>
      <c r="H496" s="12">
        <f>'2016-2017'!S10</f>
        <v>67</v>
      </c>
      <c r="I496" s="12">
        <f>'2016-2017'!T10</f>
        <v>-12</v>
      </c>
      <c r="J496" s="12">
        <f>'2016-2017'!U10</f>
        <v>46</v>
      </c>
      <c r="K496" s="12">
        <f>'2016-2017'!V10</f>
        <v>9</v>
      </c>
    </row>
    <row r="497" spans="1:11" x14ac:dyDescent="0.15">
      <c r="A497" s="12" t="str">
        <f t="shared" si="18"/>
        <v>2016-2017</v>
      </c>
      <c r="B497" s="12" t="str">
        <f>'2016-2017'!M11</f>
        <v>West Brom</v>
      </c>
      <c r="C497" s="12">
        <f>'2016-2017'!N11</f>
        <v>12</v>
      </c>
      <c r="D497" s="12">
        <f>'2016-2017'!O11</f>
        <v>9</v>
      </c>
      <c r="E497" s="12">
        <f>'2016-2017'!P11</f>
        <v>17</v>
      </c>
      <c r="F497" s="12">
        <f>'2016-2017'!Q11</f>
        <v>38</v>
      </c>
      <c r="G497" s="12">
        <f>'2016-2017'!R11</f>
        <v>43</v>
      </c>
      <c r="H497" s="12">
        <f>'2016-2017'!S11</f>
        <v>51</v>
      </c>
      <c r="I497" s="12">
        <f>'2016-2017'!T11</f>
        <v>-8</v>
      </c>
      <c r="J497" s="12">
        <f>'2016-2017'!U11</f>
        <v>45</v>
      </c>
      <c r="K497" s="12">
        <f>'2016-2017'!V11</f>
        <v>10</v>
      </c>
    </row>
    <row r="498" spans="1:11" x14ac:dyDescent="0.15">
      <c r="A498" s="12" t="str">
        <f t="shared" si="18"/>
        <v>2016-2017</v>
      </c>
      <c r="B498" s="12" t="str">
        <f>'2016-2017'!M12</f>
        <v>West Ham</v>
      </c>
      <c r="C498" s="12">
        <f>'2016-2017'!N12</f>
        <v>12</v>
      </c>
      <c r="D498" s="12">
        <f>'2016-2017'!O12</f>
        <v>9</v>
      </c>
      <c r="E498" s="12">
        <f>'2016-2017'!P12</f>
        <v>17</v>
      </c>
      <c r="F498" s="12">
        <f>'2016-2017'!Q12</f>
        <v>38</v>
      </c>
      <c r="G498" s="12">
        <f>'2016-2017'!R12</f>
        <v>47</v>
      </c>
      <c r="H498" s="12">
        <f>'2016-2017'!S12</f>
        <v>64</v>
      </c>
      <c r="I498" s="12">
        <f>'2016-2017'!T12</f>
        <v>-17</v>
      </c>
      <c r="J498" s="12">
        <f>'2016-2017'!U12</f>
        <v>45</v>
      </c>
      <c r="K498" s="12">
        <f>'2016-2017'!V12</f>
        <v>11</v>
      </c>
    </row>
    <row r="499" spans="1:11" x14ac:dyDescent="0.15">
      <c r="A499" s="12" t="str">
        <f t="shared" si="18"/>
        <v>2016-2017</v>
      </c>
      <c r="B499" s="12" t="str">
        <f>'2016-2017'!M13</f>
        <v>Leicester</v>
      </c>
      <c r="C499" s="12">
        <f>'2016-2017'!N13</f>
        <v>12</v>
      </c>
      <c r="D499" s="12">
        <f>'2016-2017'!O13</f>
        <v>8</v>
      </c>
      <c r="E499" s="12">
        <f>'2016-2017'!P13</f>
        <v>18</v>
      </c>
      <c r="F499" s="12">
        <f>'2016-2017'!Q13</f>
        <v>38</v>
      </c>
      <c r="G499" s="12">
        <f>'2016-2017'!R13</f>
        <v>48</v>
      </c>
      <c r="H499" s="12">
        <f>'2016-2017'!S13</f>
        <v>63</v>
      </c>
      <c r="I499" s="12">
        <f>'2016-2017'!T13</f>
        <v>-15</v>
      </c>
      <c r="J499" s="12">
        <f>'2016-2017'!U13</f>
        <v>44</v>
      </c>
      <c r="K499" s="12">
        <f>'2016-2017'!V13</f>
        <v>12</v>
      </c>
    </row>
    <row r="500" spans="1:11" x14ac:dyDescent="0.15">
      <c r="A500" s="12" t="str">
        <f t="shared" si="18"/>
        <v>2016-2017</v>
      </c>
      <c r="B500" s="12" t="str">
        <f>'2016-2017'!M14</f>
        <v>Stoke City</v>
      </c>
      <c r="C500" s="12">
        <f>'2016-2017'!N14</f>
        <v>11</v>
      </c>
      <c r="D500" s="12">
        <f>'2016-2017'!O14</f>
        <v>11</v>
      </c>
      <c r="E500" s="12">
        <f>'2016-2017'!P14</f>
        <v>16</v>
      </c>
      <c r="F500" s="12">
        <f>'2016-2017'!Q14</f>
        <v>38</v>
      </c>
      <c r="G500" s="12">
        <f>'2016-2017'!R14</f>
        <v>41</v>
      </c>
      <c r="H500" s="12">
        <f>'2016-2017'!S14</f>
        <v>56</v>
      </c>
      <c r="I500" s="12">
        <f>'2016-2017'!T14</f>
        <v>-15</v>
      </c>
      <c r="J500" s="12">
        <f>'2016-2017'!U14</f>
        <v>44</v>
      </c>
      <c r="K500" s="12">
        <f>'2016-2017'!V14</f>
        <v>13</v>
      </c>
    </row>
    <row r="501" spans="1:11" x14ac:dyDescent="0.15">
      <c r="A501" s="12" t="str">
        <f t="shared" si="18"/>
        <v>2016-2017</v>
      </c>
      <c r="B501" s="12" t="str">
        <f>'2016-2017'!M15</f>
        <v>Crystal Palace</v>
      </c>
      <c r="C501" s="12">
        <f>'2016-2017'!N15</f>
        <v>12</v>
      </c>
      <c r="D501" s="12">
        <f>'2016-2017'!O15</f>
        <v>5</v>
      </c>
      <c r="E501" s="12">
        <f>'2016-2017'!P15</f>
        <v>21</v>
      </c>
      <c r="F501" s="12">
        <f>'2016-2017'!Q15</f>
        <v>38</v>
      </c>
      <c r="G501" s="12">
        <f>'2016-2017'!R15</f>
        <v>50</v>
      </c>
      <c r="H501" s="12">
        <f>'2016-2017'!S15</f>
        <v>63</v>
      </c>
      <c r="I501" s="12">
        <f>'2016-2017'!T15</f>
        <v>-13</v>
      </c>
      <c r="J501" s="12">
        <f>'2016-2017'!U15</f>
        <v>41</v>
      </c>
      <c r="K501" s="12">
        <f>'2016-2017'!V15</f>
        <v>14</v>
      </c>
    </row>
    <row r="502" spans="1:11" x14ac:dyDescent="0.15">
      <c r="A502" s="12" t="str">
        <f t="shared" si="18"/>
        <v>2016-2017</v>
      </c>
      <c r="B502" s="12" t="str">
        <f>'2016-2017'!M16</f>
        <v>Swansea</v>
      </c>
      <c r="C502" s="12">
        <f>'2016-2017'!N16</f>
        <v>12</v>
      </c>
      <c r="D502" s="12">
        <f>'2016-2017'!O16</f>
        <v>5</v>
      </c>
      <c r="E502" s="12">
        <f>'2016-2017'!P16</f>
        <v>21</v>
      </c>
      <c r="F502" s="12">
        <f>'2016-2017'!Q16</f>
        <v>38</v>
      </c>
      <c r="G502" s="12">
        <f>'2016-2017'!R16</f>
        <v>45</v>
      </c>
      <c r="H502" s="12">
        <f>'2016-2017'!S16</f>
        <v>70</v>
      </c>
      <c r="I502" s="12">
        <f>'2016-2017'!T16</f>
        <v>-25</v>
      </c>
      <c r="J502" s="12">
        <f>'2016-2017'!U16</f>
        <v>41</v>
      </c>
      <c r="K502" s="12">
        <f>'2016-2017'!V16</f>
        <v>15</v>
      </c>
    </row>
    <row r="503" spans="1:11" x14ac:dyDescent="0.15">
      <c r="A503" s="12" t="str">
        <f t="shared" si="18"/>
        <v>2016-2017</v>
      </c>
      <c r="B503" s="12" t="str">
        <f>'2016-2017'!M17</f>
        <v>Burnley</v>
      </c>
      <c r="C503" s="12">
        <f>'2016-2017'!N17</f>
        <v>11</v>
      </c>
      <c r="D503" s="12">
        <f>'2016-2017'!O17</f>
        <v>7</v>
      </c>
      <c r="E503" s="12">
        <f>'2016-2017'!P17</f>
        <v>20</v>
      </c>
      <c r="F503" s="12">
        <f>'2016-2017'!Q17</f>
        <v>38</v>
      </c>
      <c r="G503" s="12">
        <f>'2016-2017'!R17</f>
        <v>39</v>
      </c>
      <c r="H503" s="12">
        <f>'2016-2017'!S17</f>
        <v>55</v>
      </c>
      <c r="I503" s="12">
        <f>'2016-2017'!T17</f>
        <v>-16</v>
      </c>
      <c r="J503" s="12">
        <f>'2016-2017'!U17</f>
        <v>40</v>
      </c>
      <c r="K503" s="12">
        <f>'2016-2017'!V17</f>
        <v>16</v>
      </c>
    </row>
    <row r="504" spans="1:11" x14ac:dyDescent="0.15">
      <c r="A504" s="12" t="str">
        <f t="shared" si="18"/>
        <v>2016-2017</v>
      </c>
      <c r="B504" s="12" t="str">
        <f>'2016-2017'!M18</f>
        <v>Watford</v>
      </c>
      <c r="C504" s="12">
        <f>'2016-2017'!N18</f>
        <v>11</v>
      </c>
      <c r="D504" s="12">
        <f>'2016-2017'!O18</f>
        <v>7</v>
      </c>
      <c r="E504" s="12">
        <f>'2016-2017'!P18</f>
        <v>20</v>
      </c>
      <c r="F504" s="12">
        <f>'2016-2017'!Q18</f>
        <v>38</v>
      </c>
      <c r="G504" s="12">
        <f>'2016-2017'!R18</f>
        <v>40</v>
      </c>
      <c r="H504" s="12">
        <f>'2016-2017'!S18</f>
        <v>68</v>
      </c>
      <c r="I504" s="12">
        <f>'2016-2017'!T18</f>
        <v>-28</v>
      </c>
      <c r="J504" s="12">
        <f>'2016-2017'!U18</f>
        <v>40</v>
      </c>
      <c r="K504" s="12">
        <f>'2016-2017'!V18</f>
        <v>17</v>
      </c>
    </row>
    <row r="505" spans="1:11" x14ac:dyDescent="0.15">
      <c r="A505" s="12" t="str">
        <f t="shared" si="18"/>
        <v>2016-2017</v>
      </c>
      <c r="B505" s="12" t="str">
        <f>'2016-2017'!M19</f>
        <v>Hull</v>
      </c>
      <c r="C505" s="12">
        <f>'2016-2017'!N19</f>
        <v>9</v>
      </c>
      <c r="D505" s="12">
        <f>'2016-2017'!O19</f>
        <v>7</v>
      </c>
      <c r="E505" s="12">
        <f>'2016-2017'!P19</f>
        <v>22</v>
      </c>
      <c r="F505" s="12">
        <f>'2016-2017'!Q19</f>
        <v>38</v>
      </c>
      <c r="G505" s="12">
        <f>'2016-2017'!R19</f>
        <v>37</v>
      </c>
      <c r="H505" s="12">
        <f>'2016-2017'!S19</f>
        <v>80</v>
      </c>
      <c r="I505" s="12">
        <f>'2016-2017'!T19</f>
        <v>-43</v>
      </c>
      <c r="J505" s="12">
        <f>'2016-2017'!U19</f>
        <v>34</v>
      </c>
      <c r="K505" s="12">
        <f>'2016-2017'!V19</f>
        <v>18</v>
      </c>
    </row>
    <row r="506" spans="1:11" x14ac:dyDescent="0.15">
      <c r="A506" s="12" t="str">
        <f t="shared" si="18"/>
        <v>2016-2017</v>
      </c>
      <c r="B506" s="12" t="str">
        <f>'2016-2017'!M20</f>
        <v>Middlesbrough</v>
      </c>
      <c r="C506" s="12">
        <f>'2016-2017'!N20</f>
        <v>5</v>
      </c>
      <c r="D506" s="12">
        <f>'2016-2017'!O20</f>
        <v>13</v>
      </c>
      <c r="E506" s="12">
        <f>'2016-2017'!P20</f>
        <v>20</v>
      </c>
      <c r="F506" s="12">
        <f>'2016-2017'!Q20</f>
        <v>38</v>
      </c>
      <c r="G506" s="12">
        <f>'2016-2017'!R20</f>
        <v>27</v>
      </c>
      <c r="H506" s="12">
        <f>'2016-2017'!S20</f>
        <v>53</v>
      </c>
      <c r="I506" s="12">
        <f>'2016-2017'!T20</f>
        <v>-26</v>
      </c>
      <c r="J506" s="12">
        <f>'2016-2017'!U20</f>
        <v>28</v>
      </c>
      <c r="K506" s="12">
        <f>'2016-2017'!V20</f>
        <v>19</v>
      </c>
    </row>
    <row r="507" spans="1:11" x14ac:dyDescent="0.15">
      <c r="A507" s="12" t="str">
        <f t="shared" si="18"/>
        <v>2016-2017</v>
      </c>
      <c r="B507" s="12" t="str">
        <f>'2016-2017'!M21</f>
        <v>Sunderland</v>
      </c>
      <c r="C507" s="12">
        <f>'2016-2017'!N21</f>
        <v>6</v>
      </c>
      <c r="D507" s="12">
        <f>'2016-2017'!O21</f>
        <v>6</v>
      </c>
      <c r="E507" s="12">
        <f>'2016-2017'!P21</f>
        <v>26</v>
      </c>
      <c r="F507" s="12">
        <f>'2016-2017'!Q21</f>
        <v>38</v>
      </c>
      <c r="G507" s="12">
        <f>'2016-2017'!R21</f>
        <v>29</v>
      </c>
      <c r="H507" s="12">
        <f>'2016-2017'!S21</f>
        <v>69</v>
      </c>
      <c r="I507" s="12">
        <f>'2016-2017'!T21</f>
        <v>-40</v>
      </c>
      <c r="J507" s="12">
        <f>'2016-2017'!U21</f>
        <v>24</v>
      </c>
      <c r="K507" s="12">
        <f>'2016-2017'!V21</f>
        <v>20</v>
      </c>
    </row>
    <row r="508" spans="1:11" x14ac:dyDescent="0.15">
      <c r="A508" s="12" t="str">
        <f>(LEFT(A507,4)+1)&amp;"-"&amp;(RIGHT(A507,4)+1)</f>
        <v>2017-2018</v>
      </c>
      <c r="B508" s="12" t="str">
        <f>'2017-2018'!M2</f>
        <v>Manchester City</v>
      </c>
      <c r="C508" s="12">
        <f>'2017-2018'!N2</f>
        <v>32</v>
      </c>
      <c r="D508" s="12">
        <f>'2017-2018'!O2</f>
        <v>4</v>
      </c>
      <c r="E508" s="12">
        <f>'2017-2018'!P2</f>
        <v>2</v>
      </c>
      <c r="F508" s="12">
        <f>'2017-2018'!Q2</f>
        <v>38</v>
      </c>
      <c r="G508" s="12">
        <f>'2017-2018'!R2</f>
        <v>106</v>
      </c>
      <c r="H508" s="12">
        <f>'2017-2018'!S2</f>
        <v>27</v>
      </c>
      <c r="I508" s="12">
        <f>'2017-2018'!T2</f>
        <v>79</v>
      </c>
      <c r="J508" s="12">
        <f>'2017-2018'!U2</f>
        <v>100</v>
      </c>
      <c r="K508" s="12">
        <f>'2017-2018'!V2</f>
        <v>1</v>
      </c>
    </row>
    <row r="509" spans="1:11" x14ac:dyDescent="0.15">
      <c r="A509" s="12" t="str">
        <f>A508</f>
        <v>2017-2018</v>
      </c>
      <c r="B509" s="12" t="str">
        <f>'2017-2018'!M3</f>
        <v>Manchester United</v>
      </c>
      <c r="C509" s="12">
        <f>'2017-2018'!N3</f>
        <v>25</v>
      </c>
      <c r="D509" s="12">
        <f>'2017-2018'!O3</f>
        <v>6</v>
      </c>
      <c r="E509" s="12">
        <f>'2017-2018'!P3</f>
        <v>7</v>
      </c>
      <c r="F509" s="12">
        <f>'2017-2018'!Q3</f>
        <v>38</v>
      </c>
      <c r="G509" s="12">
        <f>'2017-2018'!R3</f>
        <v>68</v>
      </c>
      <c r="H509" s="12">
        <f>'2017-2018'!S3</f>
        <v>28</v>
      </c>
      <c r="I509" s="12">
        <f>'2017-2018'!T3</f>
        <v>40</v>
      </c>
      <c r="J509" s="12">
        <f>'2017-2018'!U3</f>
        <v>81</v>
      </c>
      <c r="K509" s="12">
        <f>'2017-2018'!V3</f>
        <v>2</v>
      </c>
    </row>
    <row r="510" spans="1:11" x14ac:dyDescent="0.15">
      <c r="A510" s="12" t="str">
        <f t="shared" ref="A510:A527" si="19">A509</f>
        <v>2017-2018</v>
      </c>
      <c r="B510" s="12" t="str">
        <f>'2017-2018'!M4</f>
        <v>Tottenham</v>
      </c>
      <c r="C510" s="12">
        <f>'2017-2018'!N4</f>
        <v>23</v>
      </c>
      <c r="D510" s="12">
        <f>'2017-2018'!O4</f>
        <v>8</v>
      </c>
      <c r="E510" s="12">
        <f>'2017-2018'!P4</f>
        <v>7</v>
      </c>
      <c r="F510" s="12">
        <f>'2017-2018'!Q4</f>
        <v>38</v>
      </c>
      <c r="G510" s="12">
        <f>'2017-2018'!R4</f>
        <v>74</v>
      </c>
      <c r="H510" s="12">
        <f>'2017-2018'!S4</f>
        <v>36</v>
      </c>
      <c r="I510" s="12">
        <f>'2017-2018'!T4</f>
        <v>38</v>
      </c>
      <c r="J510" s="12">
        <f>'2017-2018'!U4</f>
        <v>77</v>
      </c>
      <c r="K510" s="12">
        <f>'2017-2018'!V4</f>
        <v>3</v>
      </c>
    </row>
    <row r="511" spans="1:11" x14ac:dyDescent="0.15">
      <c r="A511" s="12" t="str">
        <f t="shared" si="19"/>
        <v>2017-2018</v>
      </c>
      <c r="B511" s="12" t="str">
        <f>'2017-2018'!M5</f>
        <v>Liverpool</v>
      </c>
      <c r="C511" s="12">
        <f>'2017-2018'!N5</f>
        <v>21</v>
      </c>
      <c r="D511" s="12">
        <f>'2017-2018'!O5</f>
        <v>12</v>
      </c>
      <c r="E511" s="12">
        <f>'2017-2018'!P5</f>
        <v>5</v>
      </c>
      <c r="F511" s="12">
        <f>'2017-2018'!Q5</f>
        <v>38</v>
      </c>
      <c r="G511" s="12">
        <f>'2017-2018'!R5</f>
        <v>84</v>
      </c>
      <c r="H511" s="12">
        <f>'2017-2018'!S5</f>
        <v>38</v>
      </c>
      <c r="I511" s="12">
        <f>'2017-2018'!T5</f>
        <v>46</v>
      </c>
      <c r="J511" s="12">
        <f>'2017-2018'!U5</f>
        <v>75</v>
      </c>
      <c r="K511" s="12">
        <f>'2017-2018'!V5</f>
        <v>4</v>
      </c>
    </row>
    <row r="512" spans="1:11" x14ac:dyDescent="0.15">
      <c r="A512" s="12" t="str">
        <f t="shared" si="19"/>
        <v>2017-2018</v>
      </c>
      <c r="B512" s="12" t="str">
        <f>'2017-2018'!M6</f>
        <v>Chelsea</v>
      </c>
      <c r="C512" s="12">
        <f>'2017-2018'!N6</f>
        <v>21</v>
      </c>
      <c r="D512" s="12">
        <f>'2017-2018'!O6</f>
        <v>7</v>
      </c>
      <c r="E512" s="12">
        <f>'2017-2018'!P6</f>
        <v>10</v>
      </c>
      <c r="F512" s="12">
        <f>'2017-2018'!Q6</f>
        <v>38</v>
      </c>
      <c r="G512" s="12">
        <f>'2017-2018'!R6</f>
        <v>62</v>
      </c>
      <c r="H512" s="12">
        <f>'2017-2018'!S6</f>
        <v>38</v>
      </c>
      <c r="I512" s="12">
        <f>'2017-2018'!T6</f>
        <v>24</v>
      </c>
      <c r="J512" s="12">
        <f>'2017-2018'!U6</f>
        <v>70</v>
      </c>
      <c r="K512" s="12">
        <f>'2017-2018'!V6</f>
        <v>5</v>
      </c>
    </row>
    <row r="513" spans="1:11" x14ac:dyDescent="0.15">
      <c r="A513" s="12" t="str">
        <f t="shared" si="19"/>
        <v>2017-2018</v>
      </c>
      <c r="B513" s="12" t="str">
        <f>'2017-2018'!M7</f>
        <v>Arsenal</v>
      </c>
      <c r="C513" s="12">
        <f>'2017-2018'!N7</f>
        <v>19</v>
      </c>
      <c r="D513" s="12">
        <f>'2017-2018'!O7</f>
        <v>6</v>
      </c>
      <c r="E513" s="12">
        <f>'2017-2018'!P7</f>
        <v>13</v>
      </c>
      <c r="F513" s="12">
        <f>'2017-2018'!Q7</f>
        <v>38</v>
      </c>
      <c r="G513" s="12">
        <f>'2017-2018'!R7</f>
        <v>74</v>
      </c>
      <c r="H513" s="12">
        <f>'2017-2018'!S7</f>
        <v>51</v>
      </c>
      <c r="I513" s="12">
        <f>'2017-2018'!T7</f>
        <v>23</v>
      </c>
      <c r="J513" s="12">
        <f>'2017-2018'!U7</f>
        <v>63</v>
      </c>
      <c r="K513" s="12">
        <f>'2017-2018'!V7</f>
        <v>6</v>
      </c>
    </row>
    <row r="514" spans="1:11" x14ac:dyDescent="0.15">
      <c r="A514" s="12" t="str">
        <f t="shared" si="19"/>
        <v>2017-2018</v>
      </c>
      <c r="B514" s="12" t="str">
        <f>'2017-2018'!M8</f>
        <v>Burnley</v>
      </c>
      <c r="C514" s="12">
        <f>'2017-2018'!N8</f>
        <v>14</v>
      </c>
      <c r="D514" s="12">
        <f>'2017-2018'!O8</f>
        <v>12</v>
      </c>
      <c r="E514" s="12">
        <f>'2017-2018'!P8</f>
        <v>12</v>
      </c>
      <c r="F514" s="12">
        <f>'2017-2018'!Q8</f>
        <v>38</v>
      </c>
      <c r="G514" s="12">
        <f>'2017-2018'!R8</f>
        <v>36</v>
      </c>
      <c r="H514" s="12">
        <f>'2017-2018'!S8</f>
        <v>39</v>
      </c>
      <c r="I514" s="12">
        <f>'2017-2018'!T8</f>
        <v>-3</v>
      </c>
      <c r="J514" s="12">
        <f>'2017-2018'!U8</f>
        <v>54</v>
      </c>
      <c r="K514" s="12">
        <f>'2017-2018'!V8</f>
        <v>7</v>
      </c>
    </row>
    <row r="515" spans="1:11" x14ac:dyDescent="0.15">
      <c r="A515" s="12" t="str">
        <f t="shared" si="19"/>
        <v>2017-2018</v>
      </c>
      <c r="B515" s="12" t="str">
        <f>'2017-2018'!M9</f>
        <v>Everton</v>
      </c>
      <c r="C515" s="12">
        <f>'2017-2018'!N9</f>
        <v>13</v>
      </c>
      <c r="D515" s="12">
        <f>'2017-2018'!O9</f>
        <v>10</v>
      </c>
      <c r="E515" s="12">
        <f>'2017-2018'!P9</f>
        <v>15</v>
      </c>
      <c r="F515" s="12">
        <f>'2017-2018'!Q9</f>
        <v>38</v>
      </c>
      <c r="G515" s="12">
        <f>'2017-2018'!R9</f>
        <v>44</v>
      </c>
      <c r="H515" s="12">
        <f>'2017-2018'!S9</f>
        <v>58</v>
      </c>
      <c r="I515" s="12">
        <f>'2017-2018'!T9</f>
        <v>-14</v>
      </c>
      <c r="J515" s="12">
        <f>'2017-2018'!U9</f>
        <v>49</v>
      </c>
      <c r="K515" s="12">
        <f>'2017-2018'!V9</f>
        <v>8</v>
      </c>
    </row>
    <row r="516" spans="1:11" x14ac:dyDescent="0.15">
      <c r="A516" s="12" t="str">
        <f t="shared" si="19"/>
        <v>2017-2018</v>
      </c>
      <c r="B516" s="12" t="str">
        <f>'2017-2018'!M10</f>
        <v>Leicester</v>
      </c>
      <c r="C516" s="12">
        <f>'2017-2018'!N10</f>
        <v>12</v>
      </c>
      <c r="D516" s="12">
        <f>'2017-2018'!O10</f>
        <v>11</v>
      </c>
      <c r="E516" s="12">
        <f>'2017-2018'!P10</f>
        <v>15</v>
      </c>
      <c r="F516" s="12">
        <f>'2017-2018'!Q10</f>
        <v>38</v>
      </c>
      <c r="G516" s="12">
        <f>'2017-2018'!R10</f>
        <v>56</v>
      </c>
      <c r="H516" s="12">
        <f>'2017-2018'!S10</f>
        <v>60</v>
      </c>
      <c r="I516" s="12">
        <f>'2017-2018'!T10</f>
        <v>-4</v>
      </c>
      <c r="J516" s="12">
        <f>'2017-2018'!U10</f>
        <v>47</v>
      </c>
      <c r="K516" s="12">
        <f>'2017-2018'!V10</f>
        <v>9</v>
      </c>
    </row>
    <row r="517" spans="1:11" x14ac:dyDescent="0.15">
      <c r="A517" s="12" t="str">
        <f t="shared" si="19"/>
        <v>2017-2018</v>
      </c>
      <c r="B517" s="12" t="str">
        <f>'2017-2018'!M11</f>
        <v>Newcastle</v>
      </c>
      <c r="C517" s="12">
        <f>'2017-2018'!N11</f>
        <v>12</v>
      </c>
      <c r="D517" s="12">
        <f>'2017-2018'!O11</f>
        <v>8</v>
      </c>
      <c r="E517" s="12">
        <f>'2017-2018'!P11</f>
        <v>18</v>
      </c>
      <c r="F517" s="12">
        <f>'2017-2018'!Q11</f>
        <v>38</v>
      </c>
      <c r="G517" s="12">
        <f>'2017-2018'!R11</f>
        <v>39</v>
      </c>
      <c r="H517" s="12">
        <f>'2017-2018'!S11</f>
        <v>47</v>
      </c>
      <c r="I517" s="12">
        <f>'2017-2018'!T11</f>
        <v>-8</v>
      </c>
      <c r="J517" s="12">
        <f>'2017-2018'!U11</f>
        <v>44</v>
      </c>
      <c r="K517" s="12">
        <f>'2017-2018'!V11</f>
        <v>10</v>
      </c>
    </row>
    <row r="518" spans="1:11" x14ac:dyDescent="0.15">
      <c r="A518" s="12" t="str">
        <f t="shared" si="19"/>
        <v>2017-2018</v>
      </c>
      <c r="B518" s="12" t="str">
        <f>'2017-2018'!M12</f>
        <v>Crystal Palace</v>
      </c>
      <c r="C518" s="12">
        <f>'2017-2018'!N12</f>
        <v>11</v>
      </c>
      <c r="D518" s="12">
        <f>'2017-2018'!O12</f>
        <v>11</v>
      </c>
      <c r="E518" s="12">
        <f>'2017-2018'!P12</f>
        <v>16</v>
      </c>
      <c r="F518" s="12">
        <f>'2017-2018'!Q12</f>
        <v>38</v>
      </c>
      <c r="G518" s="12">
        <f>'2017-2018'!R12</f>
        <v>45</v>
      </c>
      <c r="H518" s="12">
        <f>'2017-2018'!S12</f>
        <v>55</v>
      </c>
      <c r="I518" s="12">
        <f>'2017-2018'!T12</f>
        <v>-10</v>
      </c>
      <c r="J518" s="12">
        <f>'2017-2018'!U12</f>
        <v>44</v>
      </c>
      <c r="K518" s="12">
        <f>'2017-2018'!V12</f>
        <v>11</v>
      </c>
    </row>
    <row r="519" spans="1:11" x14ac:dyDescent="0.15">
      <c r="A519" s="12" t="str">
        <f t="shared" si="19"/>
        <v>2017-2018</v>
      </c>
      <c r="B519" s="12" t="str">
        <f>'2017-2018'!M13</f>
        <v>Bournemouth</v>
      </c>
      <c r="C519" s="12">
        <f>'2017-2018'!N13</f>
        <v>11</v>
      </c>
      <c r="D519" s="12">
        <f>'2017-2018'!O13</f>
        <v>11</v>
      </c>
      <c r="E519" s="12">
        <f>'2017-2018'!P13</f>
        <v>16</v>
      </c>
      <c r="F519" s="12">
        <f>'2017-2018'!Q13</f>
        <v>38</v>
      </c>
      <c r="G519" s="12">
        <f>'2017-2018'!R13</f>
        <v>45</v>
      </c>
      <c r="H519" s="12">
        <f>'2017-2018'!S13</f>
        <v>61</v>
      </c>
      <c r="I519" s="12">
        <f>'2017-2018'!T13</f>
        <v>-16</v>
      </c>
      <c r="J519" s="12">
        <f>'2017-2018'!U13</f>
        <v>44</v>
      </c>
      <c r="K519" s="12">
        <f>'2017-2018'!V13</f>
        <v>12</v>
      </c>
    </row>
    <row r="520" spans="1:11" x14ac:dyDescent="0.15">
      <c r="A520" s="12" t="str">
        <f t="shared" si="19"/>
        <v>2017-2018</v>
      </c>
      <c r="B520" s="12" t="str">
        <f>'2017-2018'!M14</f>
        <v>West Ham</v>
      </c>
      <c r="C520" s="12">
        <f>'2017-2018'!N14</f>
        <v>10</v>
      </c>
      <c r="D520" s="12">
        <f>'2017-2018'!O14</f>
        <v>12</v>
      </c>
      <c r="E520" s="12">
        <f>'2017-2018'!P14</f>
        <v>16</v>
      </c>
      <c r="F520" s="12">
        <f>'2017-2018'!Q14</f>
        <v>38</v>
      </c>
      <c r="G520" s="12">
        <f>'2017-2018'!R14</f>
        <v>48</v>
      </c>
      <c r="H520" s="12">
        <f>'2017-2018'!S14</f>
        <v>68</v>
      </c>
      <c r="I520" s="12">
        <f>'2017-2018'!T14</f>
        <v>-20</v>
      </c>
      <c r="J520" s="12">
        <f>'2017-2018'!U14</f>
        <v>42</v>
      </c>
      <c r="K520" s="12">
        <f>'2017-2018'!V14</f>
        <v>13</v>
      </c>
    </row>
    <row r="521" spans="1:11" x14ac:dyDescent="0.15">
      <c r="A521" s="12" t="str">
        <f t="shared" si="19"/>
        <v>2017-2018</v>
      </c>
      <c r="B521" s="12" t="str">
        <f>'2017-2018'!M15</f>
        <v>Watford</v>
      </c>
      <c r="C521" s="12">
        <f>'2017-2018'!N15</f>
        <v>11</v>
      </c>
      <c r="D521" s="12">
        <f>'2017-2018'!O15</f>
        <v>8</v>
      </c>
      <c r="E521" s="12">
        <f>'2017-2018'!P15</f>
        <v>19</v>
      </c>
      <c r="F521" s="12">
        <f>'2017-2018'!Q15</f>
        <v>38</v>
      </c>
      <c r="G521" s="12">
        <f>'2017-2018'!R15</f>
        <v>44</v>
      </c>
      <c r="H521" s="12">
        <f>'2017-2018'!S15</f>
        <v>64</v>
      </c>
      <c r="I521" s="12">
        <f>'2017-2018'!T15</f>
        <v>-20</v>
      </c>
      <c r="J521" s="12">
        <f>'2017-2018'!U15</f>
        <v>41</v>
      </c>
      <c r="K521" s="12">
        <f>'2017-2018'!V15</f>
        <v>14</v>
      </c>
    </row>
    <row r="522" spans="1:11" x14ac:dyDescent="0.15">
      <c r="A522" s="12" t="str">
        <f t="shared" si="19"/>
        <v>2017-2018</v>
      </c>
      <c r="B522" s="12" t="str">
        <f>'2017-2018'!M16</f>
        <v>Brighton</v>
      </c>
      <c r="C522" s="12">
        <f>'2017-2018'!N16</f>
        <v>9</v>
      </c>
      <c r="D522" s="12">
        <f>'2017-2018'!O16</f>
        <v>13</v>
      </c>
      <c r="E522" s="12">
        <f>'2017-2018'!P16</f>
        <v>16</v>
      </c>
      <c r="F522" s="12">
        <f>'2017-2018'!Q16</f>
        <v>38</v>
      </c>
      <c r="G522" s="12">
        <f>'2017-2018'!R16</f>
        <v>34</v>
      </c>
      <c r="H522" s="12">
        <f>'2017-2018'!S16</f>
        <v>54</v>
      </c>
      <c r="I522" s="12">
        <f>'2017-2018'!T16</f>
        <v>-20</v>
      </c>
      <c r="J522" s="12">
        <f>'2017-2018'!U16</f>
        <v>40</v>
      </c>
      <c r="K522" s="12">
        <f>'2017-2018'!V16</f>
        <v>15</v>
      </c>
    </row>
    <row r="523" spans="1:11" x14ac:dyDescent="0.15">
      <c r="A523" s="12" t="str">
        <f t="shared" si="19"/>
        <v>2017-2018</v>
      </c>
      <c r="B523" s="12" t="str">
        <f>'2017-2018'!M17</f>
        <v>Huddersfield Town</v>
      </c>
      <c r="C523" s="12">
        <f>'2017-2018'!N17</f>
        <v>9</v>
      </c>
      <c r="D523" s="12">
        <f>'2017-2018'!O17</f>
        <v>10</v>
      </c>
      <c r="E523" s="12">
        <f>'2017-2018'!P17</f>
        <v>19</v>
      </c>
      <c r="F523" s="12">
        <f>'2017-2018'!Q17</f>
        <v>38</v>
      </c>
      <c r="G523" s="12">
        <f>'2017-2018'!R17</f>
        <v>28</v>
      </c>
      <c r="H523" s="12">
        <f>'2017-2018'!S17</f>
        <v>58</v>
      </c>
      <c r="I523" s="12">
        <f>'2017-2018'!T17</f>
        <v>-30</v>
      </c>
      <c r="J523" s="12">
        <f>'2017-2018'!U17</f>
        <v>37</v>
      </c>
      <c r="K523" s="12">
        <f>'2017-2018'!V17</f>
        <v>16</v>
      </c>
    </row>
    <row r="524" spans="1:11" x14ac:dyDescent="0.15">
      <c r="A524" s="12" t="str">
        <f t="shared" si="19"/>
        <v>2017-2018</v>
      </c>
      <c r="B524" s="12" t="str">
        <f>'2017-2018'!M18</f>
        <v>Southampton</v>
      </c>
      <c r="C524" s="12">
        <f>'2017-2018'!N18</f>
        <v>7</v>
      </c>
      <c r="D524" s="12">
        <f>'2017-2018'!O18</f>
        <v>15</v>
      </c>
      <c r="E524" s="12">
        <f>'2017-2018'!P18</f>
        <v>16</v>
      </c>
      <c r="F524" s="12">
        <f>'2017-2018'!Q18</f>
        <v>38</v>
      </c>
      <c r="G524" s="12">
        <f>'2017-2018'!R18</f>
        <v>37</v>
      </c>
      <c r="H524" s="12">
        <f>'2017-2018'!S18</f>
        <v>56</v>
      </c>
      <c r="I524" s="12">
        <f>'2017-2018'!T18</f>
        <v>-19</v>
      </c>
      <c r="J524" s="12">
        <f>'2017-2018'!U18</f>
        <v>36</v>
      </c>
      <c r="K524" s="12">
        <f>'2017-2018'!V18</f>
        <v>17</v>
      </c>
    </row>
    <row r="525" spans="1:11" x14ac:dyDescent="0.15">
      <c r="A525" s="12" t="str">
        <f t="shared" si="19"/>
        <v>2017-2018</v>
      </c>
      <c r="B525" s="12" t="str">
        <f>'2017-2018'!M19</f>
        <v>Swansea</v>
      </c>
      <c r="C525" s="12">
        <f>'2017-2018'!N19</f>
        <v>8</v>
      </c>
      <c r="D525" s="12">
        <f>'2017-2018'!O19</f>
        <v>9</v>
      </c>
      <c r="E525" s="12">
        <f>'2017-2018'!P19</f>
        <v>21</v>
      </c>
      <c r="F525" s="12">
        <f>'2017-2018'!Q19</f>
        <v>38</v>
      </c>
      <c r="G525" s="12">
        <f>'2017-2018'!R19</f>
        <v>28</v>
      </c>
      <c r="H525" s="12">
        <f>'2017-2018'!S19</f>
        <v>56</v>
      </c>
      <c r="I525" s="12">
        <f>'2017-2018'!T19</f>
        <v>-28</v>
      </c>
      <c r="J525" s="12">
        <f>'2017-2018'!U19</f>
        <v>33</v>
      </c>
      <c r="K525" s="12">
        <f>'2017-2018'!V19</f>
        <v>18</v>
      </c>
    </row>
    <row r="526" spans="1:11" x14ac:dyDescent="0.15">
      <c r="A526" s="12" t="str">
        <f t="shared" si="19"/>
        <v>2017-2018</v>
      </c>
      <c r="B526" s="12" t="str">
        <f>'2017-2018'!M20</f>
        <v>Stoke City</v>
      </c>
      <c r="C526" s="12">
        <f>'2017-2018'!N20</f>
        <v>7</v>
      </c>
      <c r="D526" s="12">
        <f>'2017-2018'!O20</f>
        <v>12</v>
      </c>
      <c r="E526" s="12">
        <f>'2017-2018'!P20</f>
        <v>19</v>
      </c>
      <c r="F526" s="12">
        <f>'2017-2018'!Q20</f>
        <v>38</v>
      </c>
      <c r="G526" s="12">
        <f>'2017-2018'!R20</f>
        <v>35</v>
      </c>
      <c r="H526" s="12">
        <f>'2017-2018'!S20</f>
        <v>68</v>
      </c>
      <c r="I526" s="12">
        <f>'2017-2018'!T20</f>
        <v>-33</v>
      </c>
      <c r="J526" s="12">
        <f>'2017-2018'!U20</f>
        <v>33</v>
      </c>
      <c r="K526" s="12">
        <f>'2017-2018'!V20</f>
        <v>19</v>
      </c>
    </row>
    <row r="527" spans="1:11" x14ac:dyDescent="0.15">
      <c r="A527" s="12" t="str">
        <f t="shared" si="19"/>
        <v>2017-2018</v>
      </c>
      <c r="B527" s="12" t="str">
        <f>'2017-2018'!M21</f>
        <v>West Brom</v>
      </c>
      <c r="C527" s="12">
        <f>'2017-2018'!N21</f>
        <v>6</v>
      </c>
      <c r="D527" s="12">
        <f>'2017-2018'!O21</f>
        <v>13</v>
      </c>
      <c r="E527" s="12">
        <f>'2017-2018'!P21</f>
        <v>19</v>
      </c>
      <c r="F527" s="12">
        <f>'2017-2018'!Q21</f>
        <v>38</v>
      </c>
      <c r="G527" s="12">
        <f>'2017-2018'!R21</f>
        <v>31</v>
      </c>
      <c r="H527" s="12">
        <f>'2017-2018'!S21</f>
        <v>56</v>
      </c>
      <c r="I527" s="12">
        <f>'2017-2018'!T21</f>
        <v>-25</v>
      </c>
      <c r="J527" s="12">
        <f>'2017-2018'!U21</f>
        <v>31</v>
      </c>
      <c r="K527" s="12">
        <f>'2017-2018'!V21</f>
        <v>20</v>
      </c>
    </row>
    <row r="528" spans="1:11" x14ac:dyDescent="0.15">
      <c r="A528" s="12" t="str">
        <f>(LEFT(A527,4)+1)&amp;"-"&amp;(RIGHT(A527,4)+1)</f>
        <v>2018-2019</v>
      </c>
      <c r="B528" s="12" t="str">
        <f>'2018-2019'!M2</f>
        <v>Manchester City</v>
      </c>
      <c r="C528" s="12">
        <f>'2018-2019'!N2</f>
        <v>32</v>
      </c>
      <c r="D528" s="12">
        <f>'2018-2019'!O2</f>
        <v>2</v>
      </c>
      <c r="E528" s="12">
        <f>'2018-2019'!P2</f>
        <v>4</v>
      </c>
      <c r="F528" s="12">
        <f>'2018-2019'!Q2</f>
        <v>38</v>
      </c>
      <c r="G528" s="12">
        <f>'2018-2019'!R2</f>
        <v>95</v>
      </c>
      <c r="H528" s="12">
        <f>'2018-2019'!S2</f>
        <v>23</v>
      </c>
      <c r="I528" s="12">
        <f>'2018-2019'!T2</f>
        <v>72</v>
      </c>
      <c r="J528" s="12">
        <f>'2018-2019'!U2</f>
        <v>98</v>
      </c>
      <c r="K528" s="12">
        <f>'2018-2019'!V2</f>
        <v>1</v>
      </c>
    </row>
    <row r="529" spans="1:11" x14ac:dyDescent="0.15">
      <c r="A529" s="12" t="str">
        <f>A528</f>
        <v>2018-2019</v>
      </c>
      <c r="B529" s="12" t="str">
        <f>'2018-2019'!M3</f>
        <v>Liverpool</v>
      </c>
      <c r="C529" s="12">
        <f>'2018-2019'!N3</f>
        <v>30</v>
      </c>
      <c r="D529" s="12">
        <f>'2018-2019'!O3</f>
        <v>7</v>
      </c>
      <c r="E529" s="12">
        <f>'2018-2019'!P3</f>
        <v>1</v>
      </c>
      <c r="F529" s="12">
        <f>'2018-2019'!Q3</f>
        <v>38</v>
      </c>
      <c r="G529" s="12">
        <f>'2018-2019'!R3</f>
        <v>89</v>
      </c>
      <c r="H529" s="12">
        <f>'2018-2019'!S3</f>
        <v>22</v>
      </c>
      <c r="I529" s="12">
        <f>'2018-2019'!T3</f>
        <v>67</v>
      </c>
      <c r="J529" s="12">
        <f>'2018-2019'!U3</f>
        <v>97</v>
      </c>
      <c r="K529" s="12">
        <f>'2018-2019'!V3</f>
        <v>2</v>
      </c>
    </row>
    <row r="530" spans="1:11" x14ac:dyDescent="0.15">
      <c r="A530" s="12" t="str">
        <f t="shared" ref="A530:A547" si="20">A529</f>
        <v>2018-2019</v>
      </c>
      <c r="B530" s="12" t="str">
        <f>'2018-2019'!M4</f>
        <v>Chelsea</v>
      </c>
      <c r="C530" s="12">
        <f>'2018-2019'!N4</f>
        <v>21</v>
      </c>
      <c r="D530" s="12">
        <f>'2018-2019'!O4</f>
        <v>9</v>
      </c>
      <c r="E530" s="12">
        <f>'2018-2019'!P4</f>
        <v>8</v>
      </c>
      <c r="F530" s="12">
        <f>'2018-2019'!Q4</f>
        <v>38</v>
      </c>
      <c r="G530" s="12">
        <f>'2018-2019'!R4</f>
        <v>63</v>
      </c>
      <c r="H530" s="12">
        <f>'2018-2019'!S4</f>
        <v>39</v>
      </c>
      <c r="I530" s="12">
        <f>'2018-2019'!T4</f>
        <v>24</v>
      </c>
      <c r="J530" s="12">
        <f>'2018-2019'!U4</f>
        <v>72</v>
      </c>
      <c r="K530" s="12">
        <f>'2018-2019'!V4</f>
        <v>3</v>
      </c>
    </row>
    <row r="531" spans="1:11" x14ac:dyDescent="0.15">
      <c r="A531" s="12" t="str">
        <f t="shared" si="20"/>
        <v>2018-2019</v>
      </c>
      <c r="B531" s="12" t="str">
        <f>'2018-2019'!M5</f>
        <v>Tottenham</v>
      </c>
      <c r="C531" s="12">
        <f>'2018-2019'!N5</f>
        <v>23</v>
      </c>
      <c r="D531" s="12">
        <f>'2018-2019'!O5</f>
        <v>2</v>
      </c>
      <c r="E531" s="12">
        <f>'2018-2019'!P5</f>
        <v>13</v>
      </c>
      <c r="F531" s="12">
        <f>'2018-2019'!Q5</f>
        <v>38</v>
      </c>
      <c r="G531" s="12">
        <f>'2018-2019'!R5</f>
        <v>67</v>
      </c>
      <c r="H531" s="12">
        <f>'2018-2019'!S5</f>
        <v>39</v>
      </c>
      <c r="I531" s="12">
        <f>'2018-2019'!T5</f>
        <v>28</v>
      </c>
      <c r="J531" s="12">
        <f>'2018-2019'!U5</f>
        <v>71</v>
      </c>
      <c r="K531" s="12">
        <f>'2018-2019'!V5</f>
        <v>4</v>
      </c>
    </row>
    <row r="532" spans="1:11" x14ac:dyDescent="0.15">
      <c r="A532" s="12" t="str">
        <f t="shared" si="20"/>
        <v>2018-2019</v>
      </c>
      <c r="B532" s="12" t="str">
        <f>'2018-2019'!M6</f>
        <v>Arsenal</v>
      </c>
      <c r="C532" s="12">
        <f>'2018-2019'!N6</f>
        <v>21</v>
      </c>
      <c r="D532" s="12">
        <f>'2018-2019'!O6</f>
        <v>7</v>
      </c>
      <c r="E532" s="12">
        <f>'2018-2019'!P6</f>
        <v>10</v>
      </c>
      <c r="F532" s="12">
        <f>'2018-2019'!Q6</f>
        <v>38</v>
      </c>
      <c r="G532" s="12">
        <f>'2018-2019'!R6</f>
        <v>73</v>
      </c>
      <c r="H532" s="12">
        <f>'2018-2019'!S6</f>
        <v>51</v>
      </c>
      <c r="I532" s="12">
        <f>'2018-2019'!T6</f>
        <v>22</v>
      </c>
      <c r="J532" s="12">
        <f>'2018-2019'!U6</f>
        <v>70</v>
      </c>
      <c r="K532" s="12">
        <f>'2018-2019'!V6</f>
        <v>5</v>
      </c>
    </row>
    <row r="533" spans="1:11" x14ac:dyDescent="0.15">
      <c r="A533" s="12" t="str">
        <f t="shared" si="20"/>
        <v>2018-2019</v>
      </c>
      <c r="B533" s="12" t="str">
        <f>'2018-2019'!M7</f>
        <v>Manchester United</v>
      </c>
      <c r="C533" s="12">
        <f>'2018-2019'!N7</f>
        <v>19</v>
      </c>
      <c r="D533" s="12">
        <f>'2018-2019'!O7</f>
        <v>9</v>
      </c>
      <c r="E533" s="12">
        <f>'2018-2019'!P7</f>
        <v>10</v>
      </c>
      <c r="F533" s="12">
        <f>'2018-2019'!Q7</f>
        <v>38</v>
      </c>
      <c r="G533" s="12">
        <f>'2018-2019'!R7</f>
        <v>65</v>
      </c>
      <c r="H533" s="12">
        <f>'2018-2019'!S7</f>
        <v>54</v>
      </c>
      <c r="I533" s="12">
        <f>'2018-2019'!T7</f>
        <v>11</v>
      </c>
      <c r="J533" s="12">
        <f>'2018-2019'!U7</f>
        <v>66</v>
      </c>
      <c r="K533" s="12">
        <f>'2018-2019'!V7</f>
        <v>6</v>
      </c>
    </row>
    <row r="534" spans="1:11" x14ac:dyDescent="0.15">
      <c r="A534" s="12" t="str">
        <f t="shared" si="20"/>
        <v>2018-2019</v>
      </c>
      <c r="B534" s="12" t="str">
        <f>'2018-2019'!M8</f>
        <v>Wolves</v>
      </c>
      <c r="C534" s="12">
        <f>'2018-2019'!N8</f>
        <v>16</v>
      </c>
      <c r="D534" s="12">
        <f>'2018-2019'!O8</f>
        <v>9</v>
      </c>
      <c r="E534" s="12">
        <f>'2018-2019'!P8</f>
        <v>13</v>
      </c>
      <c r="F534" s="12">
        <f>'2018-2019'!Q8</f>
        <v>38</v>
      </c>
      <c r="G534" s="12">
        <f>'2018-2019'!R8</f>
        <v>47</v>
      </c>
      <c r="H534" s="12">
        <f>'2018-2019'!S8</f>
        <v>46</v>
      </c>
      <c r="I534" s="12">
        <f>'2018-2019'!T8</f>
        <v>1</v>
      </c>
      <c r="J534" s="12">
        <f>'2018-2019'!U8</f>
        <v>57</v>
      </c>
      <c r="K534" s="12">
        <f>'2018-2019'!V8</f>
        <v>7</v>
      </c>
    </row>
    <row r="535" spans="1:11" x14ac:dyDescent="0.15">
      <c r="A535" s="12" t="str">
        <f t="shared" si="20"/>
        <v>2018-2019</v>
      </c>
      <c r="B535" s="12" t="str">
        <f>'2018-2019'!M9</f>
        <v>Everton</v>
      </c>
      <c r="C535" s="12">
        <f>'2018-2019'!N9</f>
        <v>15</v>
      </c>
      <c r="D535" s="12">
        <f>'2018-2019'!O9</f>
        <v>9</v>
      </c>
      <c r="E535" s="12">
        <f>'2018-2019'!P9</f>
        <v>14</v>
      </c>
      <c r="F535" s="12">
        <f>'2018-2019'!Q9</f>
        <v>38</v>
      </c>
      <c r="G535" s="12">
        <f>'2018-2019'!R9</f>
        <v>54</v>
      </c>
      <c r="H535" s="12">
        <f>'2018-2019'!S9</f>
        <v>46</v>
      </c>
      <c r="I535" s="12">
        <f>'2018-2019'!T9</f>
        <v>8</v>
      </c>
      <c r="J535" s="12">
        <f>'2018-2019'!U9</f>
        <v>54</v>
      </c>
      <c r="K535" s="12">
        <f>'2018-2019'!V9</f>
        <v>8</v>
      </c>
    </row>
    <row r="536" spans="1:11" x14ac:dyDescent="0.15">
      <c r="A536" s="12" t="str">
        <f t="shared" si="20"/>
        <v>2018-2019</v>
      </c>
      <c r="B536" s="12" t="str">
        <f>'2018-2019'!M10</f>
        <v>Leicester</v>
      </c>
      <c r="C536" s="12">
        <f>'2018-2019'!N10</f>
        <v>15</v>
      </c>
      <c r="D536" s="12">
        <f>'2018-2019'!O10</f>
        <v>7</v>
      </c>
      <c r="E536" s="12">
        <f>'2018-2019'!P10</f>
        <v>16</v>
      </c>
      <c r="F536" s="12">
        <f>'2018-2019'!Q10</f>
        <v>38</v>
      </c>
      <c r="G536" s="12">
        <f>'2018-2019'!R10</f>
        <v>51</v>
      </c>
      <c r="H536" s="12">
        <f>'2018-2019'!S10</f>
        <v>48</v>
      </c>
      <c r="I536" s="12">
        <f>'2018-2019'!T10</f>
        <v>3</v>
      </c>
      <c r="J536" s="12">
        <f>'2018-2019'!U10</f>
        <v>52</v>
      </c>
      <c r="K536" s="12">
        <f>'2018-2019'!V10</f>
        <v>9</v>
      </c>
    </row>
    <row r="537" spans="1:11" x14ac:dyDescent="0.15">
      <c r="A537" s="12" t="str">
        <f t="shared" si="20"/>
        <v>2018-2019</v>
      </c>
      <c r="B537" s="12" t="str">
        <f>'2018-2019'!M11</f>
        <v>West Ham</v>
      </c>
      <c r="C537" s="12">
        <f>'2018-2019'!N11</f>
        <v>15</v>
      </c>
      <c r="D537" s="12">
        <f>'2018-2019'!O11</f>
        <v>7</v>
      </c>
      <c r="E537" s="12">
        <f>'2018-2019'!P11</f>
        <v>16</v>
      </c>
      <c r="F537" s="12">
        <f>'2018-2019'!Q11</f>
        <v>38</v>
      </c>
      <c r="G537" s="12">
        <f>'2018-2019'!R11</f>
        <v>52</v>
      </c>
      <c r="H537" s="12">
        <f>'2018-2019'!S11</f>
        <v>55</v>
      </c>
      <c r="I537" s="12">
        <f>'2018-2019'!T11</f>
        <v>-3</v>
      </c>
      <c r="J537" s="12">
        <f>'2018-2019'!U11</f>
        <v>52</v>
      </c>
      <c r="K537" s="12">
        <f>'2018-2019'!V11</f>
        <v>10</v>
      </c>
    </row>
    <row r="538" spans="1:11" x14ac:dyDescent="0.15">
      <c r="A538" s="12" t="str">
        <f t="shared" si="20"/>
        <v>2018-2019</v>
      </c>
      <c r="B538" s="12" t="str">
        <f>'2018-2019'!M12</f>
        <v>Watford</v>
      </c>
      <c r="C538" s="12">
        <f>'2018-2019'!N12</f>
        <v>14</v>
      </c>
      <c r="D538" s="12">
        <f>'2018-2019'!O12</f>
        <v>8</v>
      </c>
      <c r="E538" s="12">
        <f>'2018-2019'!P12</f>
        <v>16</v>
      </c>
      <c r="F538" s="12">
        <f>'2018-2019'!Q12</f>
        <v>38</v>
      </c>
      <c r="G538" s="12">
        <f>'2018-2019'!R12</f>
        <v>52</v>
      </c>
      <c r="H538" s="12">
        <f>'2018-2019'!S12</f>
        <v>59</v>
      </c>
      <c r="I538" s="12">
        <f>'2018-2019'!T12</f>
        <v>-7</v>
      </c>
      <c r="J538" s="12">
        <f>'2018-2019'!U12</f>
        <v>50</v>
      </c>
      <c r="K538" s="12">
        <f>'2018-2019'!V12</f>
        <v>11</v>
      </c>
    </row>
    <row r="539" spans="1:11" x14ac:dyDescent="0.15">
      <c r="A539" s="12" t="str">
        <f t="shared" si="20"/>
        <v>2018-2019</v>
      </c>
      <c r="B539" s="12" t="str">
        <f>'2018-2019'!M13</f>
        <v>Crystal Palace</v>
      </c>
      <c r="C539" s="12">
        <f>'2018-2019'!N13</f>
        <v>14</v>
      </c>
      <c r="D539" s="12">
        <f>'2018-2019'!O13</f>
        <v>7</v>
      </c>
      <c r="E539" s="12">
        <f>'2018-2019'!P13</f>
        <v>17</v>
      </c>
      <c r="F539" s="12">
        <f>'2018-2019'!Q13</f>
        <v>38</v>
      </c>
      <c r="G539" s="12">
        <f>'2018-2019'!R13</f>
        <v>51</v>
      </c>
      <c r="H539" s="12">
        <f>'2018-2019'!S13</f>
        <v>53</v>
      </c>
      <c r="I539" s="12">
        <f>'2018-2019'!T13</f>
        <v>-2</v>
      </c>
      <c r="J539" s="12">
        <f>'2018-2019'!U13</f>
        <v>49</v>
      </c>
      <c r="K539" s="12">
        <f>'2018-2019'!V13</f>
        <v>12</v>
      </c>
    </row>
    <row r="540" spans="1:11" x14ac:dyDescent="0.15">
      <c r="A540" s="12" t="str">
        <f t="shared" si="20"/>
        <v>2018-2019</v>
      </c>
      <c r="B540" s="12" t="str">
        <f>'2018-2019'!M14</f>
        <v>Newcastle</v>
      </c>
      <c r="C540" s="12">
        <f>'2018-2019'!N14</f>
        <v>12</v>
      </c>
      <c r="D540" s="12">
        <f>'2018-2019'!O14</f>
        <v>9</v>
      </c>
      <c r="E540" s="12">
        <f>'2018-2019'!P14</f>
        <v>17</v>
      </c>
      <c r="F540" s="12">
        <f>'2018-2019'!Q14</f>
        <v>38</v>
      </c>
      <c r="G540" s="12">
        <f>'2018-2019'!R14</f>
        <v>42</v>
      </c>
      <c r="H540" s="12">
        <f>'2018-2019'!S14</f>
        <v>48</v>
      </c>
      <c r="I540" s="12">
        <f>'2018-2019'!T14</f>
        <v>-6</v>
      </c>
      <c r="J540" s="12">
        <f>'2018-2019'!U14</f>
        <v>45</v>
      </c>
      <c r="K540" s="12">
        <f>'2018-2019'!V14</f>
        <v>13</v>
      </c>
    </row>
    <row r="541" spans="1:11" x14ac:dyDescent="0.15">
      <c r="A541" s="12" t="str">
        <f t="shared" si="20"/>
        <v>2018-2019</v>
      </c>
      <c r="B541" s="12" t="str">
        <f>'2018-2019'!M15</f>
        <v>Bournemouth</v>
      </c>
      <c r="C541" s="12">
        <f>'2018-2019'!N15</f>
        <v>13</v>
      </c>
      <c r="D541" s="12">
        <f>'2018-2019'!O15</f>
        <v>6</v>
      </c>
      <c r="E541" s="12">
        <f>'2018-2019'!P15</f>
        <v>19</v>
      </c>
      <c r="F541" s="12">
        <f>'2018-2019'!Q15</f>
        <v>38</v>
      </c>
      <c r="G541" s="12">
        <f>'2018-2019'!R15</f>
        <v>56</v>
      </c>
      <c r="H541" s="12">
        <f>'2018-2019'!S15</f>
        <v>70</v>
      </c>
      <c r="I541" s="12">
        <f>'2018-2019'!T15</f>
        <v>-14</v>
      </c>
      <c r="J541" s="12">
        <f>'2018-2019'!U15</f>
        <v>45</v>
      </c>
      <c r="K541" s="12">
        <f>'2018-2019'!V15</f>
        <v>14</v>
      </c>
    </row>
    <row r="542" spans="1:11" x14ac:dyDescent="0.15">
      <c r="A542" s="12" t="str">
        <f t="shared" si="20"/>
        <v>2018-2019</v>
      </c>
      <c r="B542" s="12" t="str">
        <f>'2018-2019'!M16</f>
        <v>Burnley</v>
      </c>
      <c r="C542" s="12">
        <f>'2018-2019'!N16</f>
        <v>11</v>
      </c>
      <c r="D542" s="12">
        <f>'2018-2019'!O16</f>
        <v>7</v>
      </c>
      <c r="E542" s="12">
        <f>'2018-2019'!P16</f>
        <v>20</v>
      </c>
      <c r="F542" s="12">
        <f>'2018-2019'!Q16</f>
        <v>38</v>
      </c>
      <c r="G542" s="12">
        <f>'2018-2019'!R16</f>
        <v>45</v>
      </c>
      <c r="H542" s="12">
        <f>'2018-2019'!S16</f>
        <v>68</v>
      </c>
      <c r="I542" s="12">
        <f>'2018-2019'!T16</f>
        <v>-23</v>
      </c>
      <c r="J542" s="12">
        <f>'2018-2019'!U16</f>
        <v>40</v>
      </c>
      <c r="K542" s="12">
        <f>'2018-2019'!V16</f>
        <v>15</v>
      </c>
    </row>
    <row r="543" spans="1:11" x14ac:dyDescent="0.15">
      <c r="A543" s="12" t="str">
        <f t="shared" si="20"/>
        <v>2018-2019</v>
      </c>
      <c r="B543" s="12" t="str">
        <f>'2018-2019'!M17</f>
        <v>Southampton</v>
      </c>
      <c r="C543" s="12">
        <f>'2018-2019'!N17</f>
        <v>9</v>
      </c>
      <c r="D543" s="12">
        <f>'2018-2019'!O17</f>
        <v>12</v>
      </c>
      <c r="E543" s="12">
        <f>'2018-2019'!P17</f>
        <v>17</v>
      </c>
      <c r="F543" s="12">
        <f>'2018-2019'!Q17</f>
        <v>38</v>
      </c>
      <c r="G543" s="12">
        <f>'2018-2019'!R17</f>
        <v>45</v>
      </c>
      <c r="H543" s="12">
        <f>'2018-2019'!S17</f>
        <v>65</v>
      </c>
      <c r="I543" s="12">
        <f>'2018-2019'!T17</f>
        <v>-20</v>
      </c>
      <c r="J543" s="12">
        <f>'2018-2019'!U17</f>
        <v>39</v>
      </c>
      <c r="K543" s="12">
        <f>'2018-2019'!V17</f>
        <v>16</v>
      </c>
    </row>
    <row r="544" spans="1:11" x14ac:dyDescent="0.15">
      <c r="A544" s="12" t="str">
        <f t="shared" si="20"/>
        <v>2018-2019</v>
      </c>
      <c r="B544" s="12" t="str">
        <f>'2018-2019'!M18</f>
        <v>Brighton</v>
      </c>
      <c r="C544" s="12">
        <f>'2018-2019'!N18</f>
        <v>9</v>
      </c>
      <c r="D544" s="12">
        <f>'2018-2019'!O18</f>
        <v>9</v>
      </c>
      <c r="E544" s="12">
        <f>'2018-2019'!P18</f>
        <v>20</v>
      </c>
      <c r="F544" s="12">
        <f>'2018-2019'!Q18</f>
        <v>38</v>
      </c>
      <c r="G544" s="12">
        <f>'2018-2019'!R18</f>
        <v>35</v>
      </c>
      <c r="H544" s="12">
        <f>'2018-2019'!S18</f>
        <v>60</v>
      </c>
      <c r="I544" s="12">
        <f>'2018-2019'!T18</f>
        <v>-25</v>
      </c>
      <c r="J544" s="12">
        <f>'2018-2019'!U18</f>
        <v>36</v>
      </c>
      <c r="K544" s="12">
        <f>'2018-2019'!V18</f>
        <v>17</v>
      </c>
    </row>
    <row r="545" spans="1:11" x14ac:dyDescent="0.15">
      <c r="A545" s="12" t="str">
        <f t="shared" si="20"/>
        <v>2018-2019</v>
      </c>
      <c r="B545" s="12" t="str">
        <f>'2018-2019'!M19</f>
        <v>Cardiff</v>
      </c>
      <c r="C545" s="12">
        <f>'2018-2019'!N19</f>
        <v>10</v>
      </c>
      <c r="D545" s="12">
        <f>'2018-2019'!O19</f>
        <v>4</v>
      </c>
      <c r="E545" s="12">
        <f>'2018-2019'!P19</f>
        <v>24</v>
      </c>
      <c r="F545" s="12">
        <f>'2018-2019'!Q19</f>
        <v>38</v>
      </c>
      <c r="G545" s="12">
        <f>'2018-2019'!R19</f>
        <v>34</v>
      </c>
      <c r="H545" s="12">
        <f>'2018-2019'!S19</f>
        <v>69</v>
      </c>
      <c r="I545" s="12">
        <f>'2018-2019'!T19</f>
        <v>-35</v>
      </c>
      <c r="J545" s="12">
        <f>'2018-2019'!U19</f>
        <v>34</v>
      </c>
      <c r="K545" s="12">
        <f>'2018-2019'!V19</f>
        <v>18</v>
      </c>
    </row>
    <row r="546" spans="1:11" x14ac:dyDescent="0.15">
      <c r="A546" s="12" t="str">
        <f t="shared" si="20"/>
        <v>2018-2019</v>
      </c>
      <c r="B546" s="12" t="str">
        <f>'2018-2019'!M20</f>
        <v>Fulham</v>
      </c>
      <c r="C546" s="12">
        <f>'2018-2019'!N20</f>
        <v>7</v>
      </c>
      <c r="D546" s="12">
        <f>'2018-2019'!O20</f>
        <v>5</v>
      </c>
      <c r="E546" s="12">
        <f>'2018-2019'!P20</f>
        <v>26</v>
      </c>
      <c r="F546" s="12">
        <f>'2018-2019'!Q20</f>
        <v>38</v>
      </c>
      <c r="G546" s="12">
        <f>'2018-2019'!R20</f>
        <v>34</v>
      </c>
      <c r="H546" s="12">
        <f>'2018-2019'!S20</f>
        <v>81</v>
      </c>
      <c r="I546" s="12">
        <f>'2018-2019'!T20</f>
        <v>-47</v>
      </c>
      <c r="J546" s="12">
        <f>'2018-2019'!U20</f>
        <v>26</v>
      </c>
      <c r="K546" s="12">
        <f>'2018-2019'!V20</f>
        <v>19</v>
      </c>
    </row>
    <row r="547" spans="1:11" x14ac:dyDescent="0.15">
      <c r="A547" s="12" t="str">
        <f t="shared" si="20"/>
        <v>2018-2019</v>
      </c>
      <c r="B547" s="12" t="str">
        <f>'2018-2019'!M21</f>
        <v>Huddersfield Town</v>
      </c>
      <c r="C547" s="12">
        <f>'2018-2019'!N21</f>
        <v>3</v>
      </c>
      <c r="D547" s="12">
        <f>'2018-2019'!O21</f>
        <v>7</v>
      </c>
      <c r="E547" s="12">
        <f>'2018-2019'!P21</f>
        <v>28</v>
      </c>
      <c r="F547" s="12">
        <f>'2018-2019'!Q21</f>
        <v>38</v>
      </c>
      <c r="G547" s="12">
        <f>'2018-2019'!R21</f>
        <v>22</v>
      </c>
      <c r="H547" s="12">
        <f>'2018-2019'!S21</f>
        <v>76</v>
      </c>
      <c r="I547" s="12">
        <f>'2018-2019'!T21</f>
        <v>-54</v>
      </c>
      <c r="J547" s="12">
        <f>'2018-2019'!U21</f>
        <v>16</v>
      </c>
      <c r="K547" s="12">
        <f>'2018-2019'!V21</f>
        <v>20</v>
      </c>
    </row>
    <row r="548" spans="1:11" x14ac:dyDescent="0.15">
      <c r="A548" s="12" t="str">
        <f>(LEFT(A547,4)+1)&amp;"-"&amp;(RIGHT(A547,4)+1)</f>
        <v>2019-2020</v>
      </c>
      <c r="B548" s="12" t="str">
        <f>'2019-2020'!M2</f>
        <v>Liverpool</v>
      </c>
      <c r="C548" s="12">
        <f>'2019-2020'!N2</f>
        <v>32</v>
      </c>
      <c r="D548" s="12">
        <f>'2019-2020'!O2</f>
        <v>3</v>
      </c>
      <c r="E548" s="12">
        <f>'2019-2020'!P2</f>
        <v>3</v>
      </c>
      <c r="F548" s="12">
        <f>'2019-2020'!Q2</f>
        <v>38</v>
      </c>
      <c r="G548" s="12">
        <f>'2019-2020'!R2</f>
        <v>85</v>
      </c>
      <c r="H548" s="12">
        <f>'2019-2020'!S2</f>
        <v>33</v>
      </c>
      <c r="I548" s="12">
        <f>'2019-2020'!T2</f>
        <v>52</v>
      </c>
      <c r="J548" s="12">
        <f>'2019-2020'!U2</f>
        <v>99</v>
      </c>
      <c r="K548" s="12">
        <f>'2019-2020'!V2</f>
        <v>1</v>
      </c>
    </row>
    <row r="549" spans="1:11" x14ac:dyDescent="0.15">
      <c r="A549" s="12" t="str">
        <f>A548</f>
        <v>2019-2020</v>
      </c>
      <c r="B549" s="12" t="str">
        <f>'2019-2020'!M3</f>
        <v>Manchester City</v>
      </c>
      <c r="C549" s="12">
        <f>'2019-2020'!N3</f>
        <v>26</v>
      </c>
      <c r="D549" s="12">
        <f>'2019-2020'!O3</f>
        <v>3</v>
      </c>
      <c r="E549" s="12">
        <f>'2019-2020'!P3</f>
        <v>9</v>
      </c>
      <c r="F549" s="12">
        <f>'2019-2020'!Q3</f>
        <v>38</v>
      </c>
      <c r="G549" s="12">
        <f>'2019-2020'!R3</f>
        <v>102</v>
      </c>
      <c r="H549" s="12">
        <f>'2019-2020'!S3</f>
        <v>35</v>
      </c>
      <c r="I549" s="12">
        <f>'2019-2020'!T3</f>
        <v>67</v>
      </c>
      <c r="J549" s="12">
        <f>'2019-2020'!U3</f>
        <v>81</v>
      </c>
      <c r="K549" s="12">
        <f>'2019-2020'!V3</f>
        <v>2</v>
      </c>
    </row>
    <row r="550" spans="1:11" x14ac:dyDescent="0.15">
      <c r="A550" s="12" t="str">
        <f t="shared" ref="A550:A567" si="21">A549</f>
        <v>2019-2020</v>
      </c>
      <c r="B550" s="12" t="str">
        <f>'2019-2020'!M4</f>
        <v>Manchester United</v>
      </c>
      <c r="C550" s="12">
        <f>'2019-2020'!N4</f>
        <v>18</v>
      </c>
      <c r="D550" s="12">
        <f>'2019-2020'!O4</f>
        <v>12</v>
      </c>
      <c r="E550" s="12">
        <f>'2019-2020'!P4</f>
        <v>8</v>
      </c>
      <c r="F550" s="12">
        <f>'2019-2020'!Q4</f>
        <v>38</v>
      </c>
      <c r="G550" s="12">
        <f>'2019-2020'!R4</f>
        <v>66</v>
      </c>
      <c r="H550" s="12">
        <f>'2019-2020'!S4</f>
        <v>36</v>
      </c>
      <c r="I550" s="12">
        <f>'2019-2020'!T4</f>
        <v>30</v>
      </c>
      <c r="J550" s="12">
        <f>'2019-2020'!U4</f>
        <v>66</v>
      </c>
      <c r="K550" s="12">
        <f>'2019-2020'!V4</f>
        <v>3</v>
      </c>
    </row>
    <row r="551" spans="1:11" x14ac:dyDescent="0.15">
      <c r="A551" s="12" t="str">
        <f t="shared" si="21"/>
        <v>2019-2020</v>
      </c>
      <c r="B551" s="12" t="str">
        <f>'2019-2020'!M5</f>
        <v>Chelsea</v>
      </c>
      <c r="C551" s="12">
        <f>'2019-2020'!N5</f>
        <v>20</v>
      </c>
      <c r="D551" s="12">
        <f>'2019-2020'!O5</f>
        <v>6</v>
      </c>
      <c r="E551" s="12">
        <f>'2019-2020'!P5</f>
        <v>12</v>
      </c>
      <c r="F551" s="12">
        <f>'2019-2020'!Q5</f>
        <v>38</v>
      </c>
      <c r="G551" s="12">
        <f>'2019-2020'!R5</f>
        <v>69</v>
      </c>
      <c r="H551" s="12">
        <f>'2019-2020'!S5</f>
        <v>54</v>
      </c>
      <c r="I551" s="12">
        <f>'2019-2020'!T5</f>
        <v>15</v>
      </c>
      <c r="J551" s="12">
        <f>'2019-2020'!U5</f>
        <v>66</v>
      </c>
      <c r="K551" s="12">
        <f>'2019-2020'!V5</f>
        <v>4</v>
      </c>
    </row>
    <row r="552" spans="1:11" x14ac:dyDescent="0.15">
      <c r="A552" s="12" t="str">
        <f t="shared" si="21"/>
        <v>2019-2020</v>
      </c>
      <c r="B552" s="12" t="str">
        <f>'2019-2020'!M6</f>
        <v>Leicester</v>
      </c>
      <c r="C552" s="12">
        <f>'2019-2020'!N6</f>
        <v>18</v>
      </c>
      <c r="D552" s="12">
        <f>'2019-2020'!O6</f>
        <v>8</v>
      </c>
      <c r="E552" s="12">
        <f>'2019-2020'!P6</f>
        <v>12</v>
      </c>
      <c r="F552" s="12">
        <f>'2019-2020'!Q6</f>
        <v>38</v>
      </c>
      <c r="G552" s="12">
        <f>'2019-2020'!R6</f>
        <v>67</v>
      </c>
      <c r="H552" s="12">
        <f>'2019-2020'!S6</f>
        <v>41</v>
      </c>
      <c r="I552" s="12">
        <f>'2019-2020'!T6</f>
        <v>26</v>
      </c>
      <c r="J552" s="12">
        <f>'2019-2020'!U6</f>
        <v>62</v>
      </c>
      <c r="K552" s="12">
        <f>'2019-2020'!V6</f>
        <v>5</v>
      </c>
    </row>
    <row r="553" spans="1:11" x14ac:dyDescent="0.15">
      <c r="A553" s="12" t="str">
        <f t="shared" si="21"/>
        <v>2019-2020</v>
      </c>
      <c r="B553" s="12" t="str">
        <f>'2019-2020'!M7</f>
        <v>Tottenham</v>
      </c>
      <c r="C553" s="12">
        <f>'2019-2020'!N7</f>
        <v>16</v>
      </c>
      <c r="D553" s="12">
        <f>'2019-2020'!O7</f>
        <v>11</v>
      </c>
      <c r="E553" s="12">
        <f>'2019-2020'!P7</f>
        <v>11</v>
      </c>
      <c r="F553" s="12">
        <f>'2019-2020'!Q7</f>
        <v>38</v>
      </c>
      <c r="G553" s="12">
        <f>'2019-2020'!R7</f>
        <v>61</v>
      </c>
      <c r="H553" s="12">
        <f>'2019-2020'!S7</f>
        <v>47</v>
      </c>
      <c r="I553" s="12">
        <f>'2019-2020'!T7</f>
        <v>14</v>
      </c>
      <c r="J553" s="12">
        <f>'2019-2020'!U7</f>
        <v>59</v>
      </c>
      <c r="K553" s="12">
        <f>'2019-2020'!V7</f>
        <v>6</v>
      </c>
    </row>
    <row r="554" spans="1:11" x14ac:dyDescent="0.15">
      <c r="A554" s="12" t="str">
        <f t="shared" si="21"/>
        <v>2019-2020</v>
      </c>
      <c r="B554" s="12" t="str">
        <f>'2019-2020'!M8</f>
        <v>Wolves</v>
      </c>
      <c r="C554" s="12">
        <f>'2019-2020'!N8</f>
        <v>15</v>
      </c>
      <c r="D554" s="12">
        <f>'2019-2020'!O8</f>
        <v>14</v>
      </c>
      <c r="E554" s="12">
        <f>'2019-2020'!P8</f>
        <v>9</v>
      </c>
      <c r="F554" s="12">
        <f>'2019-2020'!Q8</f>
        <v>38</v>
      </c>
      <c r="G554" s="12">
        <f>'2019-2020'!R8</f>
        <v>51</v>
      </c>
      <c r="H554" s="12">
        <f>'2019-2020'!S8</f>
        <v>40</v>
      </c>
      <c r="I554" s="12">
        <f>'2019-2020'!T8</f>
        <v>11</v>
      </c>
      <c r="J554" s="12">
        <f>'2019-2020'!U8</f>
        <v>59</v>
      </c>
      <c r="K554" s="12">
        <f>'2019-2020'!V8</f>
        <v>7</v>
      </c>
    </row>
    <row r="555" spans="1:11" x14ac:dyDescent="0.15">
      <c r="A555" s="12" t="str">
        <f t="shared" si="21"/>
        <v>2019-2020</v>
      </c>
      <c r="B555" s="12" t="str">
        <f>'2019-2020'!M9</f>
        <v>Arsenal</v>
      </c>
      <c r="C555" s="12">
        <f>'2019-2020'!N9</f>
        <v>14</v>
      </c>
      <c r="D555" s="12">
        <f>'2019-2020'!O9</f>
        <v>14</v>
      </c>
      <c r="E555" s="12">
        <f>'2019-2020'!P9</f>
        <v>10</v>
      </c>
      <c r="F555" s="12">
        <f>'2019-2020'!Q9</f>
        <v>38</v>
      </c>
      <c r="G555" s="12">
        <f>'2019-2020'!R9</f>
        <v>56</v>
      </c>
      <c r="H555" s="12">
        <f>'2019-2020'!S9</f>
        <v>48</v>
      </c>
      <c r="I555" s="12">
        <f>'2019-2020'!T9</f>
        <v>8</v>
      </c>
      <c r="J555" s="12">
        <f>'2019-2020'!U9</f>
        <v>56</v>
      </c>
      <c r="K555" s="12">
        <f>'2019-2020'!V9</f>
        <v>8</v>
      </c>
    </row>
    <row r="556" spans="1:11" x14ac:dyDescent="0.15">
      <c r="A556" s="12" t="str">
        <f t="shared" si="21"/>
        <v>2019-2020</v>
      </c>
      <c r="B556" s="12" t="str">
        <f>'2019-2020'!M10</f>
        <v>Sheffield United</v>
      </c>
      <c r="C556" s="12">
        <f>'2019-2020'!N10</f>
        <v>14</v>
      </c>
      <c r="D556" s="12">
        <f>'2019-2020'!O10</f>
        <v>12</v>
      </c>
      <c r="E556" s="12">
        <f>'2019-2020'!P10</f>
        <v>12</v>
      </c>
      <c r="F556" s="12">
        <f>'2019-2020'!Q10</f>
        <v>38</v>
      </c>
      <c r="G556" s="12">
        <f>'2019-2020'!R10</f>
        <v>39</v>
      </c>
      <c r="H556" s="12">
        <f>'2019-2020'!S10</f>
        <v>39</v>
      </c>
      <c r="I556" s="12">
        <f>'2019-2020'!T10</f>
        <v>0</v>
      </c>
      <c r="J556" s="12">
        <f>'2019-2020'!U10</f>
        <v>54</v>
      </c>
      <c r="K556" s="12">
        <f>'2019-2020'!V10</f>
        <v>9</v>
      </c>
    </row>
    <row r="557" spans="1:11" x14ac:dyDescent="0.15">
      <c r="A557" s="12" t="str">
        <f t="shared" si="21"/>
        <v>2019-2020</v>
      </c>
      <c r="B557" s="12" t="str">
        <f>'2019-2020'!M11</f>
        <v>Burnley</v>
      </c>
      <c r="C557" s="12">
        <f>'2019-2020'!N11</f>
        <v>15</v>
      </c>
      <c r="D557" s="12">
        <f>'2019-2020'!O11</f>
        <v>9</v>
      </c>
      <c r="E557" s="12">
        <f>'2019-2020'!P11</f>
        <v>14</v>
      </c>
      <c r="F557" s="12">
        <f>'2019-2020'!Q11</f>
        <v>38</v>
      </c>
      <c r="G557" s="12">
        <f>'2019-2020'!R11</f>
        <v>43</v>
      </c>
      <c r="H557" s="12">
        <f>'2019-2020'!S11</f>
        <v>50</v>
      </c>
      <c r="I557" s="12">
        <f>'2019-2020'!T11</f>
        <v>-7</v>
      </c>
      <c r="J557" s="12">
        <f>'2019-2020'!U11</f>
        <v>54</v>
      </c>
      <c r="K557" s="12">
        <f>'2019-2020'!V11</f>
        <v>10</v>
      </c>
    </row>
    <row r="558" spans="1:11" x14ac:dyDescent="0.15">
      <c r="A558" s="12" t="str">
        <f t="shared" si="21"/>
        <v>2019-2020</v>
      </c>
      <c r="B558" s="12" t="str">
        <f>'2019-2020'!M12</f>
        <v>Southampton</v>
      </c>
      <c r="C558" s="12">
        <f>'2019-2020'!N12</f>
        <v>15</v>
      </c>
      <c r="D558" s="12">
        <f>'2019-2020'!O12</f>
        <v>7</v>
      </c>
      <c r="E558" s="12">
        <f>'2019-2020'!P12</f>
        <v>16</v>
      </c>
      <c r="F558" s="12">
        <f>'2019-2020'!Q12</f>
        <v>38</v>
      </c>
      <c r="G558" s="12">
        <f>'2019-2020'!R12</f>
        <v>51</v>
      </c>
      <c r="H558" s="12">
        <f>'2019-2020'!S12</f>
        <v>60</v>
      </c>
      <c r="I558" s="12">
        <f>'2019-2020'!T12</f>
        <v>-9</v>
      </c>
      <c r="J558" s="12">
        <f>'2019-2020'!U12</f>
        <v>52</v>
      </c>
      <c r="K558" s="12">
        <f>'2019-2020'!V12</f>
        <v>11</v>
      </c>
    </row>
    <row r="559" spans="1:11" x14ac:dyDescent="0.15">
      <c r="A559" s="12" t="str">
        <f t="shared" si="21"/>
        <v>2019-2020</v>
      </c>
      <c r="B559" s="12" t="str">
        <f>'2019-2020'!M13</f>
        <v>Everton</v>
      </c>
      <c r="C559" s="12">
        <f>'2019-2020'!N13</f>
        <v>13</v>
      </c>
      <c r="D559" s="12">
        <f>'2019-2020'!O13</f>
        <v>10</v>
      </c>
      <c r="E559" s="12">
        <f>'2019-2020'!P13</f>
        <v>15</v>
      </c>
      <c r="F559" s="12">
        <f>'2019-2020'!Q13</f>
        <v>38</v>
      </c>
      <c r="G559" s="12">
        <f>'2019-2020'!R13</f>
        <v>44</v>
      </c>
      <c r="H559" s="12">
        <f>'2019-2020'!S13</f>
        <v>56</v>
      </c>
      <c r="I559" s="12">
        <f>'2019-2020'!T13</f>
        <v>-12</v>
      </c>
      <c r="J559" s="12">
        <f>'2019-2020'!U13</f>
        <v>49</v>
      </c>
      <c r="K559" s="12">
        <f>'2019-2020'!V13</f>
        <v>12</v>
      </c>
    </row>
    <row r="560" spans="1:11" x14ac:dyDescent="0.15">
      <c r="A560" s="12" t="str">
        <f t="shared" si="21"/>
        <v>2019-2020</v>
      </c>
      <c r="B560" s="12" t="str">
        <f>'2019-2020'!M14</f>
        <v>Newcastle</v>
      </c>
      <c r="C560" s="12">
        <f>'2019-2020'!N14</f>
        <v>11</v>
      </c>
      <c r="D560" s="12">
        <f>'2019-2020'!O14</f>
        <v>11</v>
      </c>
      <c r="E560" s="12">
        <f>'2019-2020'!P14</f>
        <v>16</v>
      </c>
      <c r="F560" s="12">
        <f>'2019-2020'!Q14</f>
        <v>38</v>
      </c>
      <c r="G560" s="12">
        <f>'2019-2020'!R14</f>
        <v>38</v>
      </c>
      <c r="H560" s="12">
        <f>'2019-2020'!S14</f>
        <v>58</v>
      </c>
      <c r="I560" s="12">
        <f>'2019-2020'!T14</f>
        <v>-20</v>
      </c>
      <c r="J560" s="12">
        <f>'2019-2020'!U14</f>
        <v>44</v>
      </c>
      <c r="K560" s="12">
        <f>'2019-2020'!V14</f>
        <v>13</v>
      </c>
    </row>
    <row r="561" spans="1:11" x14ac:dyDescent="0.15">
      <c r="A561" s="12" t="str">
        <f t="shared" si="21"/>
        <v>2019-2020</v>
      </c>
      <c r="B561" s="12" t="str">
        <f>'2019-2020'!M15</f>
        <v>Crystal Palace</v>
      </c>
      <c r="C561" s="12">
        <f>'2019-2020'!N15</f>
        <v>11</v>
      </c>
      <c r="D561" s="12">
        <f>'2019-2020'!O15</f>
        <v>10</v>
      </c>
      <c r="E561" s="12">
        <f>'2019-2020'!P15</f>
        <v>17</v>
      </c>
      <c r="F561" s="12">
        <f>'2019-2020'!Q15</f>
        <v>38</v>
      </c>
      <c r="G561" s="12">
        <f>'2019-2020'!R15</f>
        <v>31</v>
      </c>
      <c r="H561" s="12">
        <f>'2019-2020'!S15</f>
        <v>50</v>
      </c>
      <c r="I561" s="12">
        <f>'2019-2020'!T15</f>
        <v>-19</v>
      </c>
      <c r="J561" s="12">
        <f>'2019-2020'!U15</f>
        <v>43</v>
      </c>
      <c r="K561" s="12">
        <f>'2019-2020'!V15</f>
        <v>14</v>
      </c>
    </row>
    <row r="562" spans="1:11" x14ac:dyDescent="0.15">
      <c r="A562" s="12" t="str">
        <f t="shared" si="21"/>
        <v>2019-2020</v>
      </c>
      <c r="B562" s="12" t="str">
        <f>'2019-2020'!M16</f>
        <v>Brighton</v>
      </c>
      <c r="C562" s="12">
        <f>'2019-2020'!N16</f>
        <v>9</v>
      </c>
      <c r="D562" s="12">
        <f>'2019-2020'!O16</f>
        <v>14</v>
      </c>
      <c r="E562" s="12">
        <f>'2019-2020'!P16</f>
        <v>15</v>
      </c>
      <c r="F562" s="12">
        <f>'2019-2020'!Q16</f>
        <v>38</v>
      </c>
      <c r="G562" s="12">
        <f>'2019-2020'!R16</f>
        <v>39</v>
      </c>
      <c r="H562" s="12">
        <f>'2019-2020'!S16</f>
        <v>54</v>
      </c>
      <c r="I562" s="12">
        <f>'2019-2020'!T16</f>
        <v>-15</v>
      </c>
      <c r="J562" s="12">
        <f>'2019-2020'!U16</f>
        <v>41</v>
      </c>
      <c r="K562" s="12">
        <f>'2019-2020'!V16</f>
        <v>15</v>
      </c>
    </row>
    <row r="563" spans="1:11" x14ac:dyDescent="0.15">
      <c r="A563" s="12" t="str">
        <f t="shared" si="21"/>
        <v>2019-2020</v>
      </c>
      <c r="B563" s="12" t="str">
        <f>'2019-2020'!M17</f>
        <v>West Ham</v>
      </c>
      <c r="C563" s="12">
        <f>'2019-2020'!N17</f>
        <v>10</v>
      </c>
      <c r="D563" s="12">
        <f>'2019-2020'!O17</f>
        <v>9</v>
      </c>
      <c r="E563" s="12">
        <f>'2019-2020'!P17</f>
        <v>19</v>
      </c>
      <c r="F563" s="12">
        <f>'2019-2020'!Q17</f>
        <v>38</v>
      </c>
      <c r="G563" s="12">
        <f>'2019-2020'!R17</f>
        <v>49</v>
      </c>
      <c r="H563" s="12">
        <f>'2019-2020'!S17</f>
        <v>62</v>
      </c>
      <c r="I563" s="12">
        <f>'2019-2020'!T17</f>
        <v>-13</v>
      </c>
      <c r="J563" s="12">
        <f>'2019-2020'!U17</f>
        <v>39</v>
      </c>
      <c r="K563" s="12">
        <f>'2019-2020'!V17</f>
        <v>16</v>
      </c>
    </row>
    <row r="564" spans="1:11" x14ac:dyDescent="0.15">
      <c r="A564" s="12" t="str">
        <f t="shared" si="21"/>
        <v>2019-2020</v>
      </c>
      <c r="B564" s="12" t="str">
        <f>'2019-2020'!M18</f>
        <v>Aston Villa</v>
      </c>
      <c r="C564" s="12">
        <f>'2019-2020'!N18</f>
        <v>9</v>
      </c>
      <c r="D564" s="12">
        <f>'2019-2020'!O18</f>
        <v>8</v>
      </c>
      <c r="E564" s="12">
        <f>'2019-2020'!P18</f>
        <v>21</v>
      </c>
      <c r="F564" s="12">
        <f>'2019-2020'!Q18</f>
        <v>38</v>
      </c>
      <c r="G564" s="12">
        <f>'2019-2020'!R18</f>
        <v>41</v>
      </c>
      <c r="H564" s="12">
        <f>'2019-2020'!S18</f>
        <v>67</v>
      </c>
      <c r="I564" s="12">
        <f>'2019-2020'!T18</f>
        <v>-26</v>
      </c>
      <c r="J564" s="12">
        <f>'2019-2020'!U18</f>
        <v>35</v>
      </c>
      <c r="K564" s="12">
        <f>'2019-2020'!V18</f>
        <v>17</v>
      </c>
    </row>
    <row r="565" spans="1:11" x14ac:dyDescent="0.15">
      <c r="A565" s="12" t="str">
        <f t="shared" si="21"/>
        <v>2019-2020</v>
      </c>
      <c r="B565" s="12" t="str">
        <f>'2019-2020'!M19</f>
        <v>Bournemouth</v>
      </c>
      <c r="C565" s="12">
        <f>'2019-2020'!N19</f>
        <v>9</v>
      </c>
      <c r="D565" s="12">
        <f>'2019-2020'!O19</f>
        <v>7</v>
      </c>
      <c r="E565" s="12">
        <f>'2019-2020'!P19</f>
        <v>22</v>
      </c>
      <c r="F565" s="12">
        <f>'2019-2020'!Q19</f>
        <v>38</v>
      </c>
      <c r="G565" s="12">
        <f>'2019-2020'!R19</f>
        <v>40</v>
      </c>
      <c r="H565" s="12">
        <f>'2019-2020'!S19</f>
        <v>65</v>
      </c>
      <c r="I565" s="12">
        <f>'2019-2020'!T19</f>
        <v>-25</v>
      </c>
      <c r="J565" s="12">
        <f>'2019-2020'!U19</f>
        <v>34</v>
      </c>
      <c r="K565" s="12">
        <f>'2019-2020'!V19</f>
        <v>18</v>
      </c>
    </row>
    <row r="566" spans="1:11" x14ac:dyDescent="0.15">
      <c r="A566" s="12" t="str">
        <f t="shared" si="21"/>
        <v>2019-2020</v>
      </c>
      <c r="B566" s="12" t="str">
        <f>'2019-2020'!M20</f>
        <v>Watford</v>
      </c>
      <c r="C566" s="12">
        <f>'2019-2020'!N20</f>
        <v>8</v>
      </c>
      <c r="D566" s="12">
        <f>'2019-2020'!O20</f>
        <v>10</v>
      </c>
      <c r="E566" s="12">
        <f>'2019-2020'!P20</f>
        <v>20</v>
      </c>
      <c r="F566" s="12">
        <f>'2019-2020'!Q20</f>
        <v>38</v>
      </c>
      <c r="G566" s="12">
        <f>'2019-2020'!R20</f>
        <v>36</v>
      </c>
      <c r="H566" s="12">
        <f>'2019-2020'!S20</f>
        <v>64</v>
      </c>
      <c r="I566" s="12">
        <f>'2019-2020'!T20</f>
        <v>-28</v>
      </c>
      <c r="J566" s="12">
        <f>'2019-2020'!U20</f>
        <v>34</v>
      </c>
      <c r="K566" s="12">
        <f>'2019-2020'!V20</f>
        <v>19</v>
      </c>
    </row>
    <row r="567" spans="1:11" x14ac:dyDescent="0.15">
      <c r="A567" s="12" t="str">
        <f t="shared" si="21"/>
        <v>2019-2020</v>
      </c>
      <c r="B567" s="12" t="str">
        <f>'2019-2020'!M21</f>
        <v>Norwich</v>
      </c>
      <c r="C567" s="12">
        <f>'2019-2020'!N21</f>
        <v>5</v>
      </c>
      <c r="D567" s="12">
        <f>'2019-2020'!O21</f>
        <v>6</v>
      </c>
      <c r="E567" s="12">
        <f>'2019-2020'!P21</f>
        <v>27</v>
      </c>
      <c r="F567" s="12">
        <f>'2019-2020'!Q21</f>
        <v>38</v>
      </c>
      <c r="G567" s="12">
        <f>'2019-2020'!R21</f>
        <v>26</v>
      </c>
      <c r="H567" s="12">
        <f>'2019-2020'!S21</f>
        <v>75</v>
      </c>
      <c r="I567" s="12">
        <f>'2019-2020'!T21</f>
        <v>-49</v>
      </c>
      <c r="J567" s="12">
        <f>'2019-2020'!U21</f>
        <v>21</v>
      </c>
      <c r="K567" s="12">
        <f>'2019-2020'!V21</f>
        <v>20</v>
      </c>
    </row>
    <row r="568" spans="1:11" x14ac:dyDescent="0.15">
      <c r="A568" s="12" t="str">
        <f>(LEFT(A567,4)+1)&amp;"-"&amp;(RIGHT(A567,4)+1)</f>
        <v>2020-2021</v>
      </c>
      <c r="B568" s="12" t="str">
        <f>'2020-2021'!M2</f>
        <v>Manchester City</v>
      </c>
      <c r="C568" s="12">
        <f>'2020-2021'!N2</f>
        <v>27</v>
      </c>
      <c r="D568" s="12">
        <f>'2020-2021'!O2</f>
        <v>5</v>
      </c>
      <c r="E568" s="12">
        <f>'2020-2021'!P2</f>
        <v>6</v>
      </c>
      <c r="F568" s="12">
        <f>'2020-2021'!Q2</f>
        <v>38</v>
      </c>
      <c r="G568" s="12">
        <f>'2020-2021'!R2</f>
        <v>83</v>
      </c>
      <c r="H568" s="12">
        <f>'2020-2021'!S2</f>
        <v>32</v>
      </c>
      <c r="I568" s="12">
        <f>'2020-2021'!T2</f>
        <v>51</v>
      </c>
      <c r="J568" s="12">
        <f>'2020-2021'!U2</f>
        <v>86</v>
      </c>
      <c r="K568" s="12">
        <f>'2020-2021'!V2</f>
        <v>1</v>
      </c>
    </row>
    <row r="569" spans="1:11" x14ac:dyDescent="0.15">
      <c r="A569" s="12" t="str">
        <f>A568</f>
        <v>2020-2021</v>
      </c>
      <c r="B569" s="12" t="str">
        <f>'2020-2021'!M3</f>
        <v>Manchester United</v>
      </c>
      <c r="C569" s="12">
        <f>'2020-2021'!N3</f>
        <v>21</v>
      </c>
      <c r="D569" s="12">
        <f>'2020-2021'!O3</f>
        <v>11</v>
      </c>
      <c r="E569" s="12">
        <f>'2020-2021'!P3</f>
        <v>6</v>
      </c>
      <c r="F569" s="12">
        <f>'2020-2021'!Q3</f>
        <v>38</v>
      </c>
      <c r="G569" s="12">
        <f>'2020-2021'!R3</f>
        <v>73</v>
      </c>
      <c r="H569" s="12">
        <f>'2020-2021'!S3</f>
        <v>44</v>
      </c>
      <c r="I569" s="12">
        <f>'2020-2021'!T3</f>
        <v>29</v>
      </c>
      <c r="J569" s="12">
        <f>'2020-2021'!U3</f>
        <v>74</v>
      </c>
      <c r="K569" s="12">
        <f>'2020-2021'!V3</f>
        <v>2</v>
      </c>
    </row>
    <row r="570" spans="1:11" x14ac:dyDescent="0.15">
      <c r="A570" s="12" t="str">
        <f t="shared" ref="A570:A587" si="22">A569</f>
        <v>2020-2021</v>
      </c>
      <c r="B570" s="12" t="str">
        <f>'2020-2021'!M4</f>
        <v>Liverpool</v>
      </c>
      <c r="C570" s="12">
        <f>'2020-2021'!N4</f>
        <v>20</v>
      </c>
      <c r="D570" s="12">
        <f>'2020-2021'!O4</f>
        <v>9</v>
      </c>
      <c r="E570" s="12">
        <f>'2020-2021'!P4</f>
        <v>9</v>
      </c>
      <c r="F570" s="12">
        <f>'2020-2021'!Q4</f>
        <v>38</v>
      </c>
      <c r="G570" s="12">
        <f>'2020-2021'!R4</f>
        <v>68</v>
      </c>
      <c r="H570" s="12">
        <f>'2020-2021'!S4</f>
        <v>42</v>
      </c>
      <c r="I570" s="12">
        <f>'2020-2021'!T4</f>
        <v>26</v>
      </c>
      <c r="J570" s="12">
        <f>'2020-2021'!U4</f>
        <v>69</v>
      </c>
      <c r="K570" s="12">
        <f>'2020-2021'!V4</f>
        <v>3</v>
      </c>
    </row>
    <row r="571" spans="1:11" x14ac:dyDescent="0.15">
      <c r="A571" s="12" t="str">
        <f t="shared" si="22"/>
        <v>2020-2021</v>
      </c>
      <c r="B571" s="12" t="str">
        <f>'2020-2021'!M5</f>
        <v>Chelsea</v>
      </c>
      <c r="C571" s="12">
        <f>'2020-2021'!N5</f>
        <v>19</v>
      </c>
      <c r="D571" s="12">
        <f>'2020-2021'!O5</f>
        <v>10</v>
      </c>
      <c r="E571" s="12">
        <f>'2020-2021'!P5</f>
        <v>9</v>
      </c>
      <c r="F571" s="12">
        <f>'2020-2021'!Q5</f>
        <v>38</v>
      </c>
      <c r="G571" s="12">
        <f>'2020-2021'!R5</f>
        <v>58</v>
      </c>
      <c r="H571" s="12">
        <f>'2020-2021'!S5</f>
        <v>36</v>
      </c>
      <c r="I571" s="12">
        <f>'2020-2021'!T5</f>
        <v>22</v>
      </c>
      <c r="J571" s="12">
        <f>'2020-2021'!U5</f>
        <v>67</v>
      </c>
      <c r="K571" s="12">
        <f>'2020-2021'!V5</f>
        <v>4</v>
      </c>
    </row>
    <row r="572" spans="1:11" x14ac:dyDescent="0.15">
      <c r="A572" s="12" t="str">
        <f t="shared" si="22"/>
        <v>2020-2021</v>
      </c>
      <c r="B572" s="12" t="str">
        <f>'2020-2021'!M6</f>
        <v>Leicester</v>
      </c>
      <c r="C572" s="12">
        <f>'2020-2021'!N6</f>
        <v>20</v>
      </c>
      <c r="D572" s="12">
        <f>'2020-2021'!O6</f>
        <v>6</v>
      </c>
      <c r="E572" s="12">
        <f>'2020-2021'!P6</f>
        <v>12</v>
      </c>
      <c r="F572" s="12">
        <f>'2020-2021'!Q6</f>
        <v>38</v>
      </c>
      <c r="G572" s="12">
        <f>'2020-2021'!R6</f>
        <v>68</v>
      </c>
      <c r="H572" s="12">
        <f>'2020-2021'!S6</f>
        <v>50</v>
      </c>
      <c r="I572" s="12">
        <f>'2020-2021'!T6</f>
        <v>18</v>
      </c>
      <c r="J572" s="12">
        <f>'2020-2021'!U6</f>
        <v>66</v>
      </c>
      <c r="K572" s="12">
        <f>'2020-2021'!V6</f>
        <v>5</v>
      </c>
    </row>
    <row r="573" spans="1:11" x14ac:dyDescent="0.15">
      <c r="A573" s="12" t="str">
        <f t="shared" si="22"/>
        <v>2020-2021</v>
      </c>
      <c r="B573" s="12" t="str">
        <f>'2020-2021'!M7</f>
        <v>West Ham</v>
      </c>
      <c r="C573" s="12">
        <f>'2020-2021'!N7</f>
        <v>19</v>
      </c>
      <c r="D573" s="12">
        <f>'2020-2021'!O7</f>
        <v>8</v>
      </c>
      <c r="E573" s="12">
        <f>'2020-2021'!P7</f>
        <v>11</v>
      </c>
      <c r="F573" s="12">
        <f>'2020-2021'!Q7</f>
        <v>38</v>
      </c>
      <c r="G573" s="12">
        <f>'2020-2021'!R7</f>
        <v>62</v>
      </c>
      <c r="H573" s="12">
        <f>'2020-2021'!S7</f>
        <v>47</v>
      </c>
      <c r="I573" s="12">
        <f>'2020-2021'!T7</f>
        <v>15</v>
      </c>
      <c r="J573" s="12">
        <f>'2020-2021'!U7</f>
        <v>65</v>
      </c>
      <c r="K573" s="12">
        <f>'2020-2021'!V7</f>
        <v>6</v>
      </c>
    </row>
    <row r="574" spans="1:11" x14ac:dyDescent="0.15">
      <c r="A574" s="12" t="str">
        <f t="shared" si="22"/>
        <v>2020-2021</v>
      </c>
      <c r="B574" s="12" t="str">
        <f>'2020-2021'!M8</f>
        <v>Tottenham</v>
      </c>
      <c r="C574" s="12">
        <f>'2020-2021'!N8</f>
        <v>18</v>
      </c>
      <c r="D574" s="12">
        <f>'2020-2021'!O8</f>
        <v>8</v>
      </c>
      <c r="E574" s="12">
        <f>'2020-2021'!P8</f>
        <v>12</v>
      </c>
      <c r="F574" s="12">
        <f>'2020-2021'!Q8</f>
        <v>38</v>
      </c>
      <c r="G574" s="12">
        <f>'2020-2021'!R8</f>
        <v>68</v>
      </c>
      <c r="H574" s="12">
        <f>'2020-2021'!S8</f>
        <v>45</v>
      </c>
      <c r="I574" s="12">
        <f>'2020-2021'!T8</f>
        <v>23</v>
      </c>
      <c r="J574" s="12">
        <f>'2020-2021'!U8</f>
        <v>62</v>
      </c>
      <c r="K574" s="12">
        <f>'2020-2021'!V8</f>
        <v>7</v>
      </c>
    </row>
    <row r="575" spans="1:11" x14ac:dyDescent="0.15">
      <c r="A575" s="12" t="str">
        <f t="shared" si="22"/>
        <v>2020-2021</v>
      </c>
      <c r="B575" s="12" t="str">
        <f>'2020-2021'!M9</f>
        <v>Arsenal</v>
      </c>
      <c r="C575" s="12">
        <f>'2020-2021'!N9</f>
        <v>18</v>
      </c>
      <c r="D575" s="12">
        <f>'2020-2021'!O9</f>
        <v>7</v>
      </c>
      <c r="E575" s="12">
        <f>'2020-2021'!P9</f>
        <v>13</v>
      </c>
      <c r="F575" s="12">
        <f>'2020-2021'!Q9</f>
        <v>38</v>
      </c>
      <c r="G575" s="12">
        <f>'2020-2021'!R9</f>
        <v>55</v>
      </c>
      <c r="H575" s="12">
        <f>'2020-2021'!S9</f>
        <v>39</v>
      </c>
      <c r="I575" s="12">
        <f>'2020-2021'!T9</f>
        <v>16</v>
      </c>
      <c r="J575" s="12">
        <f>'2020-2021'!U9</f>
        <v>61</v>
      </c>
      <c r="K575" s="12">
        <f>'2020-2021'!V9</f>
        <v>8</v>
      </c>
    </row>
    <row r="576" spans="1:11" x14ac:dyDescent="0.15">
      <c r="A576" s="12" t="str">
        <f t="shared" si="22"/>
        <v>2020-2021</v>
      </c>
      <c r="B576" s="12" t="str">
        <f>'2020-2021'!M10</f>
        <v>Leeds</v>
      </c>
      <c r="C576" s="12">
        <f>'2020-2021'!N10</f>
        <v>18</v>
      </c>
      <c r="D576" s="12">
        <f>'2020-2021'!O10</f>
        <v>5</v>
      </c>
      <c r="E576" s="12">
        <f>'2020-2021'!P10</f>
        <v>15</v>
      </c>
      <c r="F576" s="12">
        <f>'2020-2021'!Q10</f>
        <v>38</v>
      </c>
      <c r="G576" s="12">
        <f>'2020-2021'!R10</f>
        <v>62</v>
      </c>
      <c r="H576" s="12">
        <f>'2020-2021'!S10</f>
        <v>54</v>
      </c>
      <c r="I576" s="12">
        <f>'2020-2021'!T10</f>
        <v>8</v>
      </c>
      <c r="J576" s="12">
        <f>'2020-2021'!U10</f>
        <v>59</v>
      </c>
      <c r="K576" s="12">
        <f>'2020-2021'!V10</f>
        <v>9</v>
      </c>
    </row>
    <row r="577" spans="1:11" x14ac:dyDescent="0.15">
      <c r="A577" s="12" t="str">
        <f t="shared" si="22"/>
        <v>2020-2021</v>
      </c>
      <c r="B577" s="12" t="str">
        <f>'2020-2021'!M11</f>
        <v>Everton</v>
      </c>
      <c r="C577" s="12">
        <f>'2020-2021'!N11</f>
        <v>17</v>
      </c>
      <c r="D577" s="12">
        <f>'2020-2021'!O11</f>
        <v>8</v>
      </c>
      <c r="E577" s="12">
        <f>'2020-2021'!P11</f>
        <v>13</v>
      </c>
      <c r="F577" s="12">
        <f>'2020-2021'!Q11</f>
        <v>38</v>
      </c>
      <c r="G577" s="12">
        <f>'2020-2021'!R11</f>
        <v>47</v>
      </c>
      <c r="H577" s="12">
        <f>'2020-2021'!S11</f>
        <v>48</v>
      </c>
      <c r="I577" s="12">
        <f>'2020-2021'!T11</f>
        <v>-1</v>
      </c>
      <c r="J577" s="12">
        <f>'2020-2021'!U11</f>
        <v>59</v>
      </c>
      <c r="K577" s="12">
        <f>'2020-2021'!V11</f>
        <v>10</v>
      </c>
    </row>
    <row r="578" spans="1:11" x14ac:dyDescent="0.15">
      <c r="A578" s="12" t="str">
        <f t="shared" si="22"/>
        <v>2020-2021</v>
      </c>
      <c r="B578" s="12" t="str">
        <f>'2020-2021'!M12</f>
        <v>Aston Villa</v>
      </c>
      <c r="C578" s="12">
        <f>'2020-2021'!N12</f>
        <v>16</v>
      </c>
      <c r="D578" s="12">
        <f>'2020-2021'!O12</f>
        <v>7</v>
      </c>
      <c r="E578" s="12">
        <f>'2020-2021'!P12</f>
        <v>15</v>
      </c>
      <c r="F578" s="12">
        <f>'2020-2021'!Q12</f>
        <v>38</v>
      </c>
      <c r="G578" s="12">
        <f>'2020-2021'!R12</f>
        <v>55</v>
      </c>
      <c r="H578" s="12">
        <f>'2020-2021'!S12</f>
        <v>46</v>
      </c>
      <c r="I578" s="12">
        <f>'2020-2021'!T12</f>
        <v>9</v>
      </c>
      <c r="J578" s="12">
        <f>'2020-2021'!U12</f>
        <v>55</v>
      </c>
      <c r="K578" s="12">
        <f>'2020-2021'!V12</f>
        <v>11</v>
      </c>
    </row>
    <row r="579" spans="1:11" x14ac:dyDescent="0.15">
      <c r="A579" s="12" t="str">
        <f t="shared" si="22"/>
        <v>2020-2021</v>
      </c>
      <c r="B579" s="12" t="str">
        <f>'2020-2021'!M13</f>
        <v>Newcastle</v>
      </c>
      <c r="C579" s="12">
        <f>'2020-2021'!N13</f>
        <v>12</v>
      </c>
      <c r="D579" s="12">
        <f>'2020-2021'!O13</f>
        <v>9</v>
      </c>
      <c r="E579" s="12">
        <f>'2020-2021'!P13</f>
        <v>17</v>
      </c>
      <c r="F579" s="12">
        <f>'2020-2021'!Q13</f>
        <v>38</v>
      </c>
      <c r="G579" s="12">
        <f>'2020-2021'!R13</f>
        <v>46</v>
      </c>
      <c r="H579" s="12">
        <f>'2020-2021'!S13</f>
        <v>62</v>
      </c>
      <c r="I579" s="12">
        <f>'2020-2021'!T13</f>
        <v>-16</v>
      </c>
      <c r="J579" s="12">
        <f>'2020-2021'!U13</f>
        <v>45</v>
      </c>
      <c r="K579" s="12">
        <f>'2020-2021'!V13</f>
        <v>12</v>
      </c>
    </row>
    <row r="580" spans="1:11" x14ac:dyDescent="0.15">
      <c r="A580" s="12" t="str">
        <f t="shared" si="22"/>
        <v>2020-2021</v>
      </c>
      <c r="B580" s="12" t="str">
        <f>'2020-2021'!M14</f>
        <v>Wolves</v>
      </c>
      <c r="C580" s="12">
        <f>'2020-2021'!N14</f>
        <v>12</v>
      </c>
      <c r="D580" s="12">
        <f>'2020-2021'!O14</f>
        <v>9</v>
      </c>
      <c r="E580" s="12">
        <f>'2020-2021'!P14</f>
        <v>17</v>
      </c>
      <c r="F580" s="12">
        <f>'2020-2021'!Q14</f>
        <v>38</v>
      </c>
      <c r="G580" s="12">
        <f>'2020-2021'!R14</f>
        <v>36</v>
      </c>
      <c r="H580" s="12">
        <f>'2020-2021'!S14</f>
        <v>52</v>
      </c>
      <c r="I580" s="12">
        <f>'2020-2021'!T14</f>
        <v>-16</v>
      </c>
      <c r="J580" s="12">
        <f>'2020-2021'!U14</f>
        <v>45</v>
      </c>
      <c r="K580" s="12">
        <f>'2020-2021'!V14</f>
        <v>13</v>
      </c>
    </row>
    <row r="581" spans="1:11" x14ac:dyDescent="0.15">
      <c r="A581" s="12" t="str">
        <f t="shared" si="22"/>
        <v>2020-2021</v>
      </c>
      <c r="B581" s="12" t="str">
        <f>'2020-2021'!M15</f>
        <v>Crystal Palace</v>
      </c>
      <c r="C581" s="12">
        <f>'2020-2021'!N15</f>
        <v>12</v>
      </c>
      <c r="D581" s="12">
        <f>'2020-2021'!O15</f>
        <v>8</v>
      </c>
      <c r="E581" s="12">
        <f>'2020-2021'!P15</f>
        <v>18</v>
      </c>
      <c r="F581" s="12">
        <f>'2020-2021'!Q15</f>
        <v>38</v>
      </c>
      <c r="G581" s="12">
        <f>'2020-2021'!R15</f>
        <v>41</v>
      </c>
      <c r="H581" s="12">
        <f>'2020-2021'!S15</f>
        <v>66</v>
      </c>
      <c r="I581" s="12">
        <f>'2020-2021'!T15</f>
        <v>-25</v>
      </c>
      <c r="J581" s="12">
        <f>'2020-2021'!U15</f>
        <v>44</v>
      </c>
      <c r="K581" s="12">
        <f>'2020-2021'!V15</f>
        <v>14</v>
      </c>
    </row>
    <row r="582" spans="1:11" x14ac:dyDescent="0.15">
      <c r="A582" s="12" t="str">
        <f t="shared" si="22"/>
        <v>2020-2021</v>
      </c>
      <c r="B582" s="12" t="str">
        <f>'2020-2021'!M16</f>
        <v>Southampton</v>
      </c>
      <c r="C582" s="12">
        <f>'2020-2021'!N16</f>
        <v>12</v>
      </c>
      <c r="D582" s="12">
        <f>'2020-2021'!O16</f>
        <v>7</v>
      </c>
      <c r="E582" s="12">
        <f>'2020-2021'!P16</f>
        <v>19</v>
      </c>
      <c r="F582" s="12">
        <f>'2020-2021'!Q16</f>
        <v>38</v>
      </c>
      <c r="G582" s="12">
        <f>'2020-2021'!R16</f>
        <v>47</v>
      </c>
      <c r="H582" s="12">
        <f>'2020-2021'!S16</f>
        <v>68</v>
      </c>
      <c r="I582" s="12">
        <f>'2020-2021'!T16</f>
        <v>-21</v>
      </c>
      <c r="J582" s="12">
        <f>'2020-2021'!U16</f>
        <v>43</v>
      </c>
      <c r="K582" s="12">
        <f>'2020-2021'!V16</f>
        <v>15</v>
      </c>
    </row>
    <row r="583" spans="1:11" x14ac:dyDescent="0.15">
      <c r="A583" s="12" t="str">
        <f t="shared" si="22"/>
        <v>2020-2021</v>
      </c>
      <c r="B583" s="12" t="str">
        <f>'2020-2021'!M17</f>
        <v>Brighton</v>
      </c>
      <c r="C583" s="12">
        <f>'2020-2021'!N17</f>
        <v>9</v>
      </c>
      <c r="D583" s="12">
        <f>'2020-2021'!O17</f>
        <v>14</v>
      </c>
      <c r="E583" s="12">
        <f>'2020-2021'!P17</f>
        <v>15</v>
      </c>
      <c r="F583" s="12">
        <f>'2020-2021'!Q17</f>
        <v>38</v>
      </c>
      <c r="G583" s="12">
        <f>'2020-2021'!R17</f>
        <v>40</v>
      </c>
      <c r="H583" s="12">
        <f>'2020-2021'!S17</f>
        <v>46</v>
      </c>
      <c r="I583" s="12">
        <f>'2020-2021'!T17</f>
        <v>-6</v>
      </c>
      <c r="J583" s="12">
        <f>'2020-2021'!U17</f>
        <v>41</v>
      </c>
      <c r="K583" s="12">
        <f>'2020-2021'!V17</f>
        <v>16</v>
      </c>
    </row>
    <row r="584" spans="1:11" x14ac:dyDescent="0.15">
      <c r="A584" s="12" t="str">
        <f t="shared" si="22"/>
        <v>2020-2021</v>
      </c>
      <c r="B584" s="12" t="str">
        <f>'2020-2021'!M18</f>
        <v>Burnley</v>
      </c>
      <c r="C584" s="12">
        <f>'2020-2021'!N18</f>
        <v>10</v>
      </c>
      <c r="D584" s="12">
        <f>'2020-2021'!O18</f>
        <v>9</v>
      </c>
      <c r="E584" s="12">
        <f>'2020-2021'!P18</f>
        <v>19</v>
      </c>
      <c r="F584" s="12">
        <f>'2020-2021'!Q18</f>
        <v>38</v>
      </c>
      <c r="G584" s="12">
        <f>'2020-2021'!R18</f>
        <v>33</v>
      </c>
      <c r="H584" s="12">
        <f>'2020-2021'!S18</f>
        <v>55</v>
      </c>
      <c r="I584" s="12">
        <f>'2020-2021'!T18</f>
        <v>-22</v>
      </c>
      <c r="J584" s="12">
        <f>'2020-2021'!U18</f>
        <v>39</v>
      </c>
      <c r="K584" s="12">
        <f>'2020-2021'!V18</f>
        <v>17</v>
      </c>
    </row>
    <row r="585" spans="1:11" x14ac:dyDescent="0.15">
      <c r="A585" s="12" t="str">
        <f t="shared" si="22"/>
        <v>2020-2021</v>
      </c>
      <c r="B585" s="12" t="str">
        <f>'2020-2021'!M19</f>
        <v>Fulham</v>
      </c>
      <c r="C585" s="12">
        <f>'2020-2021'!N19</f>
        <v>5</v>
      </c>
      <c r="D585" s="12">
        <f>'2020-2021'!O19</f>
        <v>13</v>
      </c>
      <c r="E585" s="12">
        <f>'2020-2021'!P19</f>
        <v>20</v>
      </c>
      <c r="F585" s="12">
        <f>'2020-2021'!Q19</f>
        <v>38</v>
      </c>
      <c r="G585" s="12">
        <f>'2020-2021'!R19</f>
        <v>27</v>
      </c>
      <c r="H585" s="12">
        <f>'2020-2021'!S19</f>
        <v>53</v>
      </c>
      <c r="I585" s="12">
        <f>'2020-2021'!T19</f>
        <v>-26</v>
      </c>
      <c r="J585" s="12">
        <f>'2020-2021'!U19</f>
        <v>28</v>
      </c>
      <c r="K585" s="12">
        <f>'2020-2021'!V19</f>
        <v>18</v>
      </c>
    </row>
    <row r="586" spans="1:11" x14ac:dyDescent="0.15">
      <c r="A586" s="12" t="str">
        <f t="shared" si="22"/>
        <v>2020-2021</v>
      </c>
      <c r="B586" s="12" t="str">
        <f>'2020-2021'!M20</f>
        <v>West Brom</v>
      </c>
      <c r="C586" s="12">
        <f>'2020-2021'!N20</f>
        <v>5</v>
      </c>
      <c r="D586" s="12">
        <f>'2020-2021'!O20</f>
        <v>11</v>
      </c>
      <c r="E586" s="12">
        <f>'2020-2021'!P20</f>
        <v>22</v>
      </c>
      <c r="F586" s="12">
        <f>'2020-2021'!Q20</f>
        <v>38</v>
      </c>
      <c r="G586" s="12">
        <f>'2020-2021'!R20</f>
        <v>35</v>
      </c>
      <c r="H586" s="12">
        <f>'2020-2021'!S20</f>
        <v>76</v>
      </c>
      <c r="I586" s="12">
        <f>'2020-2021'!T20</f>
        <v>-41</v>
      </c>
      <c r="J586" s="12">
        <f>'2020-2021'!U20</f>
        <v>26</v>
      </c>
      <c r="K586" s="12">
        <f>'2020-2021'!V20</f>
        <v>19</v>
      </c>
    </row>
    <row r="587" spans="1:11" x14ac:dyDescent="0.15">
      <c r="A587" s="12" t="str">
        <f t="shared" si="22"/>
        <v>2020-2021</v>
      </c>
      <c r="B587" s="12" t="str">
        <f>'2020-2021'!M21</f>
        <v>Sheffield United</v>
      </c>
      <c r="C587" s="12">
        <f>'2020-2021'!N21</f>
        <v>7</v>
      </c>
      <c r="D587" s="12">
        <f>'2020-2021'!O21</f>
        <v>2</v>
      </c>
      <c r="E587" s="12">
        <f>'2020-2021'!P21</f>
        <v>29</v>
      </c>
      <c r="F587" s="12">
        <f>'2020-2021'!Q21</f>
        <v>38</v>
      </c>
      <c r="G587" s="12">
        <f>'2020-2021'!R21</f>
        <v>20</v>
      </c>
      <c r="H587" s="12">
        <f>'2020-2021'!S21</f>
        <v>63</v>
      </c>
      <c r="I587" s="12">
        <f>'2020-2021'!T21</f>
        <v>-43</v>
      </c>
      <c r="J587" s="12">
        <f>'2020-2021'!U21</f>
        <v>23</v>
      </c>
      <c r="K587" s="12">
        <f>'2020-2021'!V21</f>
        <v>20</v>
      </c>
    </row>
    <row r="588" spans="1:11" x14ac:dyDescent="0.15">
      <c r="A588" s="12" t="str">
        <f>(LEFT(A587,4)+1)&amp;"-"&amp;(RIGHT(A587,4)+1)</f>
        <v>2021-2022</v>
      </c>
      <c r="B588" s="12" t="str">
        <f>'2021-2022'!M2</f>
        <v>Manchester City</v>
      </c>
      <c r="C588" s="12">
        <f>'2021-2022'!N2</f>
        <v>29</v>
      </c>
      <c r="D588" s="12">
        <f>'2021-2022'!O2</f>
        <v>6</v>
      </c>
      <c r="E588" s="12">
        <f>'2021-2022'!P2</f>
        <v>3</v>
      </c>
      <c r="F588" s="12">
        <f>'2021-2022'!Q2</f>
        <v>38</v>
      </c>
      <c r="G588" s="12">
        <f>'2021-2022'!R2</f>
        <v>99</v>
      </c>
      <c r="H588" s="12">
        <f>'2021-2022'!S2</f>
        <v>26</v>
      </c>
      <c r="I588" s="12">
        <f>'2021-2022'!T2</f>
        <v>73</v>
      </c>
      <c r="J588" s="12">
        <f>'2021-2022'!U2</f>
        <v>93</v>
      </c>
      <c r="K588" s="12">
        <f>'2021-2022'!V2</f>
        <v>1</v>
      </c>
    </row>
    <row r="589" spans="1:11" x14ac:dyDescent="0.15">
      <c r="A589" s="12" t="str">
        <f>A588</f>
        <v>2021-2022</v>
      </c>
      <c r="B589" s="12" t="str">
        <f>'2021-2022'!M3</f>
        <v>Liverpool</v>
      </c>
      <c r="C589" s="12">
        <f>'2021-2022'!N3</f>
        <v>28</v>
      </c>
      <c r="D589" s="12">
        <f>'2021-2022'!O3</f>
        <v>8</v>
      </c>
      <c r="E589" s="12">
        <f>'2021-2022'!P3</f>
        <v>2</v>
      </c>
      <c r="F589" s="12">
        <f>'2021-2022'!Q3</f>
        <v>38</v>
      </c>
      <c r="G589" s="12">
        <f>'2021-2022'!R3</f>
        <v>94</v>
      </c>
      <c r="H589" s="12">
        <f>'2021-2022'!S3</f>
        <v>26</v>
      </c>
      <c r="I589" s="12">
        <f>'2021-2022'!T3</f>
        <v>68</v>
      </c>
      <c r="J589" s="12">
        <f>'2021-2022'!U3</f>
        <v>92</v>
      </c>
      <c r="K589" s="12">
        <f>'2021-2022'!V3</f>
        <v>2</v>
      </c>
    </row>
    <row r="590" spans="1:11" x14ac:dyDescent="0.15">
      <c r="A590" s="12" t="str">
        <f t="shared" ref="A590:A607" si="23">A589</f>
        <v>2021-2022</v>
      </c>
      <c r="B590" s="12" t="str">
        <f>'2021-2022'!M4</f>
        <v>Chelsea</v>
      </c>
      <c r="C590" s="12">
        <f>'2021-2022'!N4</f>
        <v>21</v>
      </c>
      <c r="D590" s="12">
        <f>'2021-2022'!O4</f>
        <v>11</v>
      </c>
      <c r="E590" s="12">
        <f>'2021-2022'!P4</f>
        <v>6</v>
      </c>
      <c r="F590" s="12">
        <f>'2021-2022'!Q4</f>
        <v>38</v>
      </c>
      <c r="G590" s="12">
        <f>'2021-2022'!R4</f>
        <v>76</v>
      </c>
      <c r="H590" s="12">
        <f>'2021-2022'!S4</f>
        <v>33</v>
      </c>
      <c r="I590" s="12">
        <f>'2021-2022'!T4</f>
        <v>43</v>
      </c>
      <c r="J590" s="12">
        <f>'2021-2022'!U4</f>
        <v>74</v>
      </c>
      <c r="K590" s="12">
        <f>'2021-2022'!V4</f>
        <v>3</v>
      </c>
    </row>
    <row r="591" spans="1:11" x14ac:dyDescent="0.15">
      <c r="A591" s="12" t="str">
        <f t="shared" si="23"/>
        <v>2021-2022</v>
      </c>
      <c r="B591" s="12" t="str">
        <f>'2021-2022'!M5</f>
        <v>Tottenham</v>
      </c>
      <c r="C591" s="12">
        <f>'2021-2022'!N5</f>
        <v>22</v>
      </c>
      <c r="D591" s="12">
        <f>'2021-2022'!O5</f>
        <v>5</v>
      </c>
      <c r="E591" s="12">
        <f>'2021-2022'!P5</f>
        <v>11</v>
      </c>
      <c r="F591" s="12">
        <f>'2021-2022'!Q5</f>
        <v>38</v>
      </c>
      <c r="G591" s="12">
        <f>'2021-2022'!R5</f>
        <v>69</v>
      </c>
      <c r="H591" s="12">
        <f>'2021-2022'!S5</f>
        <v>40</v>
      </c>
      <c r="I591" s="12">
        <f>'2021-2022'!T5</f>
        <v>29</v>
      </c>
      <c r="J591" s="12">
        <f>'2021-2022'!U5</f>
        <v>71</v>
      </c>
      <c r="K591" s="12">
        <f>'2021-2022'!V5</f>
        <v>4</v>
      </c>
    </row>
    <row r="592" spans="1:11" x14ac:dyDescent="0.15">
      <c r="A592" s="12" t="str">
        <f t="shared" si="23"/>
        <v>2021-2022</v>
      </c>
      <c r="B592" s="12" t="str">
        <f>'2021-2022'!M6</f>
        <v>Arsenal</v>
      </c>
      <c r="C592" s="12">
        <f>'2021-2022'!N6</f>
        <v>22</v>
      </c>
      <c r="D592" s="12">
        <f>'2021-2022'!O6</f>
        <v>3</v>
      </c>
      <c r="E592" s="12">
        <f>'2021-2022'!P6</f>
        <v>13</v>
      </c>
      <c r="F592" s="12">
        <f>'2021-2022'!Q6</f>
        <v>38</v>
      </c>
      <c r="G592" s="12">
        <f>'2021-2022'!R6</f>
        <v>61</v>
      </c>
      <c r="H592" s="12">
        <f>'2021-2022'!S6</f>
        <v>48</v>
      </c>
      <c r="I592" s="12">
        <f>'2021-2022'!T6</f>
        <v>13</v>
      </c>
      <c r="J592" s="12">
        <f>'2021-2022'!U6</f>
        <v>69</v>
      </c>
      <c r="K592" s="12">
        <f>'2021-2022'!V6</f>
        <v>5</v>
      </c>
    </row>
    <row r="593" spans="1:11" x14ac:dyDescent="0.15">
      <c r="A593" s="12" t="str">
        <f t="shared" si="23"/>
        <v>2021-2022</v>
      </c>
      <c r="B593" s="12" t="str">
        <f>'2021-2022'!M7</f>
        <v>Manchester United</v>
      </c>
      <c r="C593" s="12">
        <f>'2021-2022'!N7</f>
        <v>16</v>
      </c>
      <c r="D593" s="12">
        <f>'2021-2022'!O7</f>
        <v>10</v>
      </c>
      <c r="E593" s="12">
        <f>'2021-2022'!P7</f>
        <v>12</v>
      </c>
      <c r="F593" s="12">
        <f>'2021-2022'!Q7</f>
        <v>38</v>
      </c>
      <c r="G593" s="12">
        <f>'2021-2022'!R7</f>
        <v>57</v>
      </c>
      <c r="H593" s="12">
        <f>'2021-2022'!S7</f>
        <v>57</v>
      </c>
      <c r="I593" s="12">
        <f>'2021-2022'!T7</f>
        <v>0</v>
      </c>
      <c r="J593" s="12">
        <f>'2021-2022'!U7</f>
        <v>58</v>
      </c>
      <c r="K593" s="12">
        <f>'2021-2022'!V7</f>
        <v>6</v>
      </c>
    </row>
    <row r="594" spans="1:11" x14ac:dyDescent="0.15">
      <c r="A594" s="12" t="str">
        <f t="shared" si="23"/>
        <v>2021-2022</v>
      </c>
      <c r="B594" s="12" t="str">
        <f>'2021-2022'!M8</f>
        <v>West Ham</v>
      </c>
      <c r="C594" s="12">
        <f>'2021-2022'!N8</f>
        <v>16</v>
      </c>
      <c r="D594" s="12">
        <f>'2021-2022'!O8</f>
        <v>8</v>
      </c>
      <c r="E594" s="12">
        <f>'2021-2022'!P8</f>
        <v>14</v>
      </c>
      <c r="F594" s="12">
        <f>'2021-2022'!Q8</f>
        <v>38</v>
      </c>
      <c r="G594" s="12">
        <f>'2021-2022'!R8</f>
        <v>60</v>
      </c>
      <c r="H594" s="12">
        <f>'2021-2022'!S8</f>
        <v>51</v>
      </c>
      <c r="I594" s="12">
        <f>'2021-2022'!T8</f>
        <v>9</v>
      </c>
      <c r="J594" s="12">
        <f>'2021-2022'!U8</f>
        <v>56</v>
      </c>
      <c r="K594" s="12">
        <f>'2021-2022'!V8</f>
        <v>7</v>
      </c>
    </row>
    <row r="595" spans="1:11" x14ac:dyDescent="0.15">
      <c r="A595" s="12" t="str">
        <f t="shared" si="23"/>
        <v>2021-2022</v>
      </c>
      <c r="B595" s="12" t="str">
        <f>'2021-2022'!M9</f>
        <v>Leicester</v>
      </c>
      <c r="C595" s="12">
        <f>'2021-2022'!N9</f>
        <v>14</v>
      </c>
      <c r="D595" s="12">
        <f>'2021-2022'!O9</f>
        <v>10</v>
      </c>
      <c r="E595" s="12">
        <f>'2021-2022'!P9</f>
        <v>14</v>
      </c>
      <c r="F595" s="12">
        <f>'2021-2022'!Q9</f>
        <v>38</v>
      </c>
      <c r="G595" s="12">
        <f>'2021-2022'!R9</f>
        <v>62</v>
      </c>
      <c r="H595" s="12">
        <f>'2021-2022'!S9</f>
        <v>59</v>
      </c>
      <c r="I595" s="12">
        <f>'2021-2022'!T9</f>
        <v>3</v>
      </c>
      <c r="J595" s="12">
        <f>'2021-2022'!U9</f>
        <v>52</v>
      </c>
      <c r="K595" s="12">
        <f>'2021-2022'!V9</f>
        <v>8</v>
      </c>
    </row>
    <row r="596" spans="1:11" x14ac:dyDescent="0.15">
      <c r="A596" s="12" t="str">
        <f t="shared" si="23"/>
        <v>2021-2022</v>
      </c>
      <c r="B596" s="12" t="str">
        <f>'2021-2022'!M10</f>
        <v>Brighton</v>
      </c>
      <c r="C596" s="12">
        <f>'2021-2022'!N10</f>
        <v>12</v>
      </c>
      <c r="D596" s="12">
        <f>'2021-2022'!O10</f>
        <v>15</v>
      </c>
      <c r="E596" s="12">
        <f>'2021-2022'!P10</f>
        <v>11</v>
      </c>
      <c r="F596" s="12">
        <f>'2021-2022'!Q10</f>
        <v>38</v>
      </c>
      <c r="G596" s="12">
        <f>'2021-2022'!R10</f>
        <v>42</v>
      </c>
      <c r="H596" s="12">
        <f>'2021-2022'!S10</f>
        <v>44</v>
      </c>
      <c r="I596" s="12">
        <f>'2021-2022'!T10</f>
        <v>-2</v>
      </c>
      <c r="J596" s="12">
        <f>'2021-2022'!U10</f>
        <v>51</v>
      </c>
      <c r="K596" s="12">
        <f>'2021-2022'!V10</f>
        <v>9</v>
      </c>
    </row>
    <row r="597" spans="1:11" x14ac:dyDescent="0.15">
      <c r="A597" s="12" t="str">
        <f t="shared" si="23"/>
        <v>2021-2022</v>
      </c>
      <c r="B597" s="12" t="str">
        <f>'2021-2022'!M11</f>
        <v>Wolves</v>
      </c>
      <c r="C597" s="12">
        <f>'2021-2022'!N11</f>
        <v>15</v>
      </c>
      <c r="D597" s="12">
        <f>'2021-2022'!O11</f>
        <v>6</v>
      </c>
      <c r="E597" s="12">
        <f>'2021-2022'!P11</f>
        <v>17</v>
      </c>
      <c r="F597" s="12">
        <f>'2021-2022'!Q11</f>
        <v>38</v>
      </c>
      <c r="G597" s="12">
        <f>'2021-2022'!R11</f>
        <v>38</v>
      </c>
      <c r="H597" s="12">
        <f>'2021-2022'!S11</f>
        <v>43</v>
      </c>
      <c r="I597" s="12">
        <f>'2021-2022'!T11</f>
        <v>-5</v>
      </c>
      <c r="J597" s="12">
        <f>'2021-2022'!U11</f>
        <v>51</v>
      </c>
      <c r="K597" s="12">
        <f>'2021-2022'!V11</f>
        <v>10</v>
      </c>
    </row>
    <row r="598" spans="1:11" x14ac:dyDescent="0.15">
      <c r="A598" s="12" t="str">
        <f t="shared" si="23"/>
        <v>2021-2022</v>
      </c>
      <c r="B598" s="12" t="str">
        <f>'2021-2022'!M12</f>
        <v>Newcastle</v>
      </c>
      <c r="C598" s="12">
        <f>'2021-2022'!N12</f>
        <v>13</v>
      </c>
      <c r="D598" s="12">
        <f>'2021-2022'!O12</f>
        <v>10</v>
      </c>
      <c r="E598" s="12">
        <f>'2021-2022'!P12</f>
        <v>15</v>
      </c>
      <c r="F598" s="12">
        <f>'2021-2022'!Q12</f>
        <v>38</v>
      </c>
      <c r="G598" s="12">
        <f>'2021-2022'!R12</f>
        <v>44</v>
      </c>
      <c r="H598" s="12">
        <f>'2021-2022'!S12</f>
        <v>62</v>
      </c>
      <c r="I598" s="12">
        <f>'2021-2022'!T12</f>
        <v>-18</v>
      </c>
      <c r="J598" s="12">
        <f>'2021-2022'!U12</f>
        <v>49</v>
      </c>
      <c r="K598" s="12">
        <f>'2021-2022'!V12</f>
        <v>11</v>
      </c>
    </row>
    <row r="599" spans="1:11" x14ac:dyDescent="0.15">
      <c r="A599" s="12" t="str">
        <f t="shared" si="23"/>
        <v>2021-2022</v>
      </c>
      <c r="B599" s="12" t="str">
        <f>'2021-2022'!M13</f>
        <v>Crystal Palace</v>
      </c>
      <c r="C599" s="12">
        <f>'2021-2022'!N13</f>
        <v>11</v>
      </c>
      <c r="D599" s="12">
        <f>'2021-2022'!O13</f>
        <v>15</v>
      </c>
      <c r="E599" s="12">
        <f>'2021-2022'!P13</f>
        <v>12</v>
      </c>
      <c r="F599" s="12">
        <f>'2021-2022'!Q13</f>
        <v>38</v>
      </c>
      <c r="G599" s="12">
        <f>'2021-2022'!R13</f>
        <v>50</v>
      </c>
      <c r="H599" s="12">
        <f>'2021-2022'!S13</f>
        <v>46</v>
      </c>
      <c r="I599" s="12">
        <f>'2021-2022'!T13</f>
        <v>4</v>
      </c>
      <c r="J599" s="12">
        <f>'2021-2022'!U13</f>
        <v>48</v>
      </c>
      <c r="K599" s="12">
        <f>'2021-2022'!V13</f>
        <v>12</v>
      </c>
    </row>
    <row r="600" spans="1:11" x14ac:dyDescent="0.15">
      <c r="A600" s="12" t="str">
        <f t="shared" si="23"/>
        <v>2021-2022</v>
      </c>
      <c r="B600" s="12" t="str">
        <f>'2021-2022'!M14</f>
        <v>Brentford</v>
      </c>
      <c r="C600" s="12">
        <f>'2021-2022'!N14</f>
        <v>13</v>
      </c>
      <c r="D600" s="12">
        <f>'2021-2022'!O14</f>
        <v>7</v>
      </c>
      <c r="E600" s="12">
        <f>'2021-2022'!P14</f>
        <v>18</v>
      </c>
      <c r="F600" s="12">
        <f>'2021-2022'!Q14</f>
        <v>38</v>
      </c>
      <c r="G600" s="12">
        <f>'2021-2022'!R14</f>
        <v>48</v>
      </c>
      <c r="H600" s="12">
        <f>'2021-2022'!S14</f>
        <v>56</v>
      </c>
      <c r="I600" s="12">
        <f>'2021-2022'!T14</f>
        <v>-8</v>
      </c>
      <c r="J600" s="12">
        <f>'2021-2022'!U14</f>
        <v>46</v>
      </c>
      <c r="K600" s="12">
        <f>'2021-2022'!V14</f>
        <v>13</v>
      </c>
    </row>
    <row r="601" spans="1:11" x14ac:dyDescent="0.15">
      <c r="A601" s="12" t="str">
        <f t="shared" si="23"/>
        <v>2021-2022</v>
      </c>
      <c r="B601" s="12" t="str">
        <f>'2021-2022'!M15</f>
        <v>Aston Villa</v>
      </c>
      <c r="C601" s="12">
        <f>'2021-2022'!N15</f>
        <v>13</v>
      </c>
      <c r="D601" s="12">
        <f>'2021-2022'!O15</f>
        <v>6</v>
      </c>
      <c r="E601" s="12">
        <f>'2021-2022'!P15</f>
        <v>19</v>
      </c>
      <c r="F601" s="12">
        <f>'2021-2022'!Q15</f>
        <v>38</v>
      </c>
      <c r="G601" s="12">
        <f>'2021-2022'!R15</f>
        <v>52</v>
      </c>
      <c r="H601" s="12">
        <f>'2021-2022'!S15</f>
        <v>54</v>
      </c>
      <c r="I601" s="12">
        <f>'2021-2022'!T15</f>
        <v>-2</v>
      </c>
      <c r="J601" s="12">
        <f>'2021-2022'!U15</f>
        <v>45</v>
      </c>
      <c r="K601" s="12">
        <f>'2021-2022'!V15</f>
        <v>14</v>
      </c>
    </row>
    <row r="602" spans="1:11" x14ac:dyDescent="0.15">
      <c r="A602" s="12" t="str">
        <f t="shared" si="23"/>
        <v>2021-2022</v>
      </c>
      <c r="B602" s="12" t="str">
        <f>'2021-2022'!M16</f>
        <v>Southampton</v>
      </c>
      <c r="C602" s="12">
        <f>'2021-2022'!N16</f>
        <v>9</v>
      </c>
      <c r="D602" s="12">
        <f>'2021-2022'!O16</f>
        <v>13</v>
      </c>
      <c r="E602" s="12">
        <f>'2021-2022'!P16</f>
        <v>16</v>
      </c>
      <c r="F602" s="12">
        <f>'2021-2022'!Q16</f>
        <v>38</v>
      </c>
      <c r="G602" s="12">
        <f>'2021-2022'!R16</f>
        <v>43</v>
      </c>
      <c r="H602" s="12">
        <f>'2021-2022'!S16</f>
        <v>67</v>
      </c>
      <c r="I602" s="12">
        <f>'2021-2022'!T16</f>
        <v>-24</v>
      </c>
      <c r="J602" s="12">
        <f>'2021-2022'!U16</f>
        <v>40</v>
      </c>
      <c r="K602" s="12">
        <f>'2021-2022'!V16</f>
        <v>15</v>
      </c>
    </row>
    <row r="603" spans="1:11" x14ac:dyDescent="0.15">
      <c r="A603" s="12" t="str">
        <f t="shared" si="23"/>
        <v>2021-2022</v>
      </c>
      <c r="B603" s="12" t="str">
        <f>'2021-2022'!M17</f>
        <v>Everton</v>
      </c>
      <c r="C603" s="12">
        <f>'2021-2022'!N17</f>
        <v>11</v>
      </c>
      <c r="D603" s="12">
        <f>'2021-2022'!O17</f>
        <v>6</v>
      </c>
      <c r="E603" s="12">
        <f>'2021-2022'!P17</f>
        <v>21</v>
      </c>
      <c r="F603" s="12">
        <f>'2021-2022'!Q17</f>
        <v>38</v>
      </c>
      <c r="G603" s="12">
        <f>'2021-2022'!R17</f>
        <v>43</v>
      </c>
      <c r="H603" s="12">
        <f>'2021-2022'!S17</f>
        <v>66</v>
      </c>
      <c r="I603" s="12">
        <f>'2021-2022'!T17</f>
        <v>-23</v>
      </c>
      <c r="J603" s="12">
        <f>'2021-2022'!U17</f>
        <v>39</v>
      </c>
      <c r="K603" s="12">
        <f>'2021-2022'!V17</f>
        <v>16</v>
      </c>
    </row>
    <row r="604" spans="1:11" x14ac:dyDescent="0.15">
      <c r="A604" s="12" t="str">
        <f t="shared" si="23"/>
        <v>2021-2022</v>
      </c>
      <c r="B604" s="12" t="str">
        <f>'2021-2022'!M18</f>
        <v>Leeds</v>
      </c>
      <c r="C604" s="12">
        <f>'2021-2022'!N18</f>
        <v>9</v>
      </c>
      <c r="D604" s="12">
        <f>'2021-2022'!O18</f>
        <v>11</v>
      </c>
      <c r="E604" s="12">
        <f>'2021-2022'!P18</f>
        <v>18</v>
      </c>
      <c r="F604" s="12">
        <f>'2021-2022'!Q18</f>
        <v>38</v>
      </c>
      <c r="G604" s="12">
        <f>'2021-2022'!R18</f>
        <v>42</v>
      </c>
      <c r="H604" s="12">
        <f>'2021-2022'!S18</f>
        <v>79</v>
      </c>
      <c r="I604" s="12">
        <f>'2021-2022'!T18</f>
        <v>-37</v>
      </c>
      <c r="J604" s="12">
        <f>'2021-2022'!U18</f>
        <v>38</v>
      </c>
      <c r="K604" s="12">
        <f>'2021-2022'!V18</f>
        <v>17</v>
      </c>
    </row>
    <row r="605" spans="1:11" x14ac:dyDescent="0.15">
      <c r="A605" s="12" t="str">
        <f t="shared" si="23"/>
        <v>2021-2022</v>
      </c>
      <c r="B605" s="12" t="str">
        <f>'2021-2022'!M19</f>
        <v>Burnley</v>
      </c>
      <c r="C605" s="12">
        <f>'2021-2022'!N19</f>
        <v>7</v>
      </c>
      <c r="D605" s="12">
        <f>'2021-2022'!O19</f>
        <v>14</v>
      </c>
      <c r="E605" s="12">
        <f>'2021-2022'!P19</f>
        <v>17</v>
      </c>
      <c r="F605" s="12">
        <f>'2021-2022'!Q19</f>
        <v>38</v>
      </c>
      <c r="G605" s="12">
        <f>'2021-2022'!R19</f>
        <v>34</v>
      </c>
      <c r="H605" s="12">
        <f>'2021-2022'!S19</f>
        <v>53</v>
      </c>
      <c r="I605" s="12">
        <f>'2021-2022'!T19</f>
        <v>-19</v>
      </c>
      <c r="J605" s="12">
        <f>'2021-2022'!U19</f>
        <v>35</v>
      </c>
      <c r="K605" s="12">
        <f>'2021-2022'!V19</f>
        <v>18</v>
      </c>
    </row>
    <row r="606" spans="1:11" x14ac:dyDescent="0.15">
      <c r="A606" s="12" t="str">
        <f t="shared" si="23"/>
        <v>2021-2022</v>
      </c>
      <c r="B606" s="12" t="str">
        <f>'2021-2022'!M20</f>
        <v>Watford</v>
      </c>
      <c r="C606" s="12">
        <f>'2021-2022'!N20</f>
        <v>6</v>
      </c>
      <c r="D606" s="12">
        <f>'2021-2022'!O20</f>
        <v>5</v>
      </c>
      <c r="E606" s="12">
        <f>'2021-2022'!P20</f>
        <v>27</v>
      </c>
      <c r="F606" s="12">
        <f>'2021-2022'!Q20</f>
        <v>38</v>
      </c>
      <c r="G606" s="12">
        <f>'2021-2022'!R20</f>
        <v>34</v>
      </c>
      <c r="H606" s="12">
        <f>'2021-2022'!S20</f>
        <v>77</v>
      </c>
      <c r="I606" s="12">
        <f>'2021-2022'!T20</f>
        <v>-43</v>
      </c>
      <c r="J606" s="12">
        <f>'2021-2022'!U20</f>
        <v>23</v>
      </c>
      <c r="K606" s="12">
        <f>'2021-2022'!V20</f>
        <v>19</v>
      </c>
    </row>
    <row r="607" spans="1:11" x14ac:dyDescent="0.15">
      <c r="A607" s="12" t="str">
        <f t="shared" si="23"/>
        <v>2021-2022</v>
      </c>
      <c r="B607" s="12" t="str">
        <f>'2021-2022'!M21</f>
        <v>Norwich</v>
      </c>
      <c r="C607" s="12">
        <f>'2021-2022'!N21</f>
        <v>5</v>
      </c>
      <c r="D607" s="12">
        <f>'2021-2022'!O21</f>
        <v>7</v>
      </c>
      <c r="E607" s="12">
        <f>'2021-2022'!P21</f>
        <v>26</v>
      </c>
      <c r="F607" s="12">
        <f>'2021-2022'!Q21</f>
        <v>38</v>
      </c>
      <c r="G607" s="12">
        <f>'2021-2022'!R21</f>
        <v>23</v>
      </c>
      <c r="H607" s="12">
        <f>'2021-2022'!S21</f>
        <v>84</v>
      </c>
      <c r="I607" s="12">
        <f>'2021-2022'!T21</f>
        <v>-61</v>
      </c>
      <c r="J607" s="12">
        <f>'2021-2022'!U21</f>
        <v>22</v>
      </c>
      <c r="K607" s="12">
        <f>'2021-2022'!V21</f>
        <v>20</v>
      </c>
    </row>
  </sheetData>
  <autoFilter ref="A1:K607" xr:uid="{4A15DAA9-68E7-4080-9E92-8E3C58C2EAED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ADF6-3814-4910-8D7C-9611BDD8D3FB}">
  <sheetPr codeName="Sheet1"/>
  <dimension ref="A1:V463"/>
  <sheetViews>
    <sheetView showGridLines="0" workbookViewId="0"/>
  </sheetViews>
  <sheetFormatPr baseColWidth="10" defaultColWidth="8.85546875" defaultRowHeight="12" customHeight="1" x14ac:dyDescent="0.15"/>
  <cols>
    <col min="1" max="1" width="4.28515625" style="2" bestFit="1" customWidth="1"/>
    <col min="2" max="2" width="6.28515625" style="2" bestFit="1" customWidth="1"/>
    <col min="3" max="3" width="5.7109375" style="2" bestFit="1" customWidth="1"/>
    <col min="4" max="4" width="11.140625" style="2" bestFit="1" customWidth="1"/>
    <col min="5" max="5" width="1.28515625" style="2" bestFit="1" customWidth="1"/>
    <col min="6" max="6" width="11.140625" style="2" bestFit="1" customWidth="1"/>
    <col min="7" max="7" width="1.28515625" style="2" bestFit="1" customWidth="1"/>
    <col min="8" max="10" width="11.140625" style="2" bestFit="1" customWidth="1"/>
    <col min="11" max="12" width="8.85546875" style="2"/>
    <col min="13" max="13" width="11.140625" style="2" bestFit="1" customWidth="1"/>
    <col min="14" max="14" width="4.85546875" style="2" bestFit="1" customWidth="1"/>
    <col min="15" max="15" width="5.42578125" style="2" bestFit="1" customWidth="1"/>
    <col min="16" max="16" width="5.85546875" style="2" bestFit="1" customWidth="1"/>
    <col min="17" max="17" width="9.85546875" style="2" bestFit="1" customWidth="1"/>
    <col min="18" max="18" width="7.28515625" style="2" bestFit="1" customWidth="1"/>
    <col min="19" max="19" width="9.7109375" style="2" bestFit="1" customWidth="1"/>
    <col min="20" max="20" width="10.7109375" style="2" bestFit="1" customWidth="1"/>
    <col min="21" max="21" width="5.42578125" style="2" bestFit="1" customWidth="1"/>
    <col min="22" max="22" width="6.5703125" style="2" bestFit="1" customWidth="1"/>
    <col min="23" max="16384" width="8.85546875" style="2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7"/>
      <c r="H1" s="17" t="s">
        <v>35</v>
      </c>
      <c r="I1" s="17" t="s">
        <v>36</v>
      </c>
      <c r="J1" s="17" t="s">
        <v>37</v>
      </c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3">
        <v>947742</v>
      </c>
      <c r="B2" s="14">
        <v>33831</v>
      </c>
      <c r="C2" s="13" t="s">
        <v>0</v>
      </c>
      <c r="D2" s="13" t="s">
        <v>1</v>
      </c>
      <c r="E2" s="13">
        <v>1</v>
      </c>
      <c r="F2" s="13" t="s">
        <v>2</v>
      </c>
      <c r="G2" s="13">
        <v>1</v>
      </c>
      <c r="H2" s="13" t="str">
        <f>IF(E2&gt;G2,D2,IF(G2&gt;E2,F2,""))</f>
        <v/>
      </c>
      <c r="I2" s="13" t="str">
        <f>IF(H2="",D2,"")</f>
        <v>Chelsea</v>
      </c>
      <c r="J2" s="13" t="str">
        <f>IF(H2="",F2,"")</f>
        <v>Oldham</v>
      </c>
      <c r="M2" s="13" t="s">
        <v>8</v>
      </c>
      <c r="N2" s="16">
        <f t="shared" ref="N2:N23" si="0">COUNTIF($H$2:$H$463,M2)</f>
        <v>24</v>
      </c>
      <c r="O2" s="16">
        <f t="shared" ref="O2:O23" si="1">COUNTIF($J$2:$J$463,M2)+COUNTIF($I$2:$I$463,M2)</f>
        <v>12</v>
      </c>
      <c r="P2" s="16">
        <f t="shared" ref="P2:P23" si="2">(COUNTIF($F$2:$F$463,M2)+COUNTIF($D$2:$D$463,M2))-SUM(N2:O2)</f>
        <v>6</v>
      </c>
      <c r="Q2" s="16">
        <f t="shared" ref="Q2:Q23" si="3">SUM(N2:P2)</f>
        <v>42</v>
      </c>
      <c r="R2" s="16">
        <f t="shared" ref="R2:R23" si="4">SUMIF(D:D,M2,E:E)+SUMIF(F:F,M2,G:G)</f>
        <v>67</v>
      </c>
      <c r="S2" s="16">
        <f t="shared" ref="S2:S23" si="5">SUMIF(D:D,M2,G:G)+SUMIF(F:F,M2,E:E)</f>
        <v>31</v>
      </c>
      <c r="T2" s="16">
        <f t="shared" ref="T2:T23" si="6">R2-S2</f>
        <v>36</v>
      </c>
      <c r="U2" s="16">
        <f t="shared" ref="U2:U23" si="7">(N2*3)+O2</f>
        <v>84</v>
      </c>
      <c r="V2" s="16">
        <v>1</v>
      </c>
    </row>
    <row r="3" spans="1:22" ht="12" customHeight="1" x14ac:dyDescent="0.15">
      <c r="A3" s="13">
        <v>947760</v>
      </c>
      <c r="B3" s="14">
        <v>33831</v>
      </c>
      <c r="C3" s="13" t="s">
        <v>0</v>
      </c>
      <c r="D3" s="13" t="s">
        <v>3</v>
      </c>
      <c r="E3" s="13">
        <v>2</v>
      </c>
      <c r="F3" s="13" t="s">
        <v>4</v>
      </c>
      <c r="G3" s="13">
        <v>1</v>
      </c>
      <c r="H3" s="13" t="str">
        <f t="shared" ref="H3:H28" si="8">IF(E3&gt;G3,D3,IF(G3&gt;E3,F3,""))</f>
        <v>Coventry</v>
      </c>
      <c r="I3" s="13" t="str">
        <f t="shared" ref="I3:I28" si="9">IF(H3="",D3,"")</f>
        <v/>
      </c>
      <c r="J3" s="13" t="str">
        <f t="shared" ref="J3:J28" si="10">IF(H3="",F3,"")</f>
        <v/>
      </c>
      <c r="M3" s="13" t="s">
        <v>12</v>
      </c>
      <c r="N3" s="16">
        <f t="shared" si="0"/>
        <v>21</v>
      </c>
      <c r="O3" s="16">
        <f t="shared" si="1"/>
        <v>11</v>
      </c>
      <c r="P3" s="16">
        <f t="shared" si="2"/>
        <v>10</v>
      </c>
      <c r="Q3" s="16">
        <f t="shared" si="3"/>
        <v>42</v>
      </c>
      <c r="R3" s="16">
        <f t="shared" si="4"/>
        <v>57</v>
      </c>
      <c r="S3" s="16">
        <f t="shared" si="5"/>
        <v>40</v>
      </c>
      <c r="T3" s="16">
        <f t="shared" si="6"/>
        <v>17</v>
      </c>
      <c r="U3" s="16">
        <f t="shared" si="7"/>
        <v>74</v>
      </c>
      <c r="V3" s="16">
        <v>2</v>
      </c>
    </row>
    <row r="4" spans="1:22" ht="12" customHeight="1" x14ac:dyDescent="0.15">
      <c r="A4" s="13">
        <v>947772</v>
      </c>
      <c r="B4" s="14">
        <v>33831</v>
      </c>
      <c r="C4" s="13" t="s">
        <v>0</v>
      </c>
      <c r="D4" s="13" t="s">
        <v>5</v>
      </c>
      <c r="E4" s="13">
        <v>3</v>
      </c>
      <c r="F4" s="13" t="s">
        <v>6</v>
      </c>
      <c r="G4" s="13">
        <v>3</v>
      </c>
      <c r="H4" s="13" t="str">
        <f t="shared" si="8"/>
        <v/>
      </c>
      <c r="I4" s="13" t="str">
        <f t="shared" si="9"/>
        <v>Crystal Palace</v>
      </c>
      <c r="J4" s="13" t="str">
        <f t="shared" si="10"/>
        <v>Blackburn</v>
      </c>
      <c r="M4" s="13" t="s">
        <v>18</v>
      </c>
      <c r="N4" s="16">
        <f t="shared" si="0"/>
        <v>21</v>
      </c>
      <c r="O4" s="16">
        <f t="shared" si="1"/>
        <v>9</v>
      </c>
      <c r="P4" s="16">
        <f t="shared" si="2"/>
        <v>12</v>
      </c>
      <c r="Q4" s="16">
        <f t="shared" si="3"/>
        <v>42</v>
      </c>
      <c r="R4" s="16">
        <f t="shared" si="4"/>
        <v>61</v>
      </c>
      <c r="S4" s="16">
        <f t="shared" si="5"/>
        <v>65</v>
      </c>
      <c r="T4" s="16">
        <f t="shared" si="6"/>
        <v>-4</v>
      </c>
      <c r="U4" s="16">
        <f t="shared" si="7"/>
        <v>72</v>
      </c>
      <c r="V4" s="16">
        <v>3</v>
      </c>
    </row>
    <row r="5" spans="1:22" ht="12" customHeight="1" x14ac:dyDescent="0.15">
      <c r="A5" s="13">
        <v>948033</v>
      </c>
      <c r="B5" s="14">
        <v>33831</v>
      </c>
      <c r="C5" s="13" t="s">
        <v>0</v>
      </c>
      <c r="D5" s="13" t="s">
        <v>7</v>
      </c>
      <c r="E5" s="13">
        <v>2</v>
      </c>
      <c r="F5" s="13" t="s">
        <v>8</v>
      </c>
      <c r="G5" s="13">
        <v>1</v>
      </c>
      <c r="H5" s="13" t="str">
        <f t="shared" si="8"/>
        <v>Sheffield United</v>
      </c>
      <c r="I5" s="13" t="str">
        <f t="shared" si="9"/>
        <v/>
      </c>
      <c r="J5" s="13" t="str">
        <f t="shared" si="10"/>
        <v/>
      </c>
      <c r="M5" s="13" t="s">
        <v>6</v>
      </c>
      <c r="N5" s="16">
        <f t="shared" si="0"/>
        <v>20</v>
      </c>
      <c r="O5" s="16">
        <f t="shared" si="1"/>
        <v>11</v>
      </c>
      <c r="P5" s="16">
        <f t="shared" si="2"/>
        <v>11</v>
      </c>
      <c r="Q5" s="16">
        <f t="shared" si="3"/>
        <v>42</v>
      </c>
      <c r="R5" s="16">
        <f t="shared" si="4"/>
        <v>68</v>
      </c>
      <c r="S5" s="16">
        <f t="shared" si="5"/>
        <v>46</v>
      </c>
      <c r="T5" s="16">
        <f t="shared" si="6"/>
        <v>22</v>
      </c>
      <c r="U5" s="16">
        <f t="shared" si="7"/>
        <v>71</v>
      </c>
      <c r="V5" s="16">
        <v>4</v>
      </c>
    </row>
    <row r="6" spans="1:22" ht="12" customHeight="1" x14ac:dyDescent="0.15">
      <c r="A6" s="13">
        <v>947808</v>
      </c>
      <c r="B6" s="14">
        <v>33831</v>
      </c>
      <c r="C6" s="13" t="s">
        <v>0</v>
      </c>
      <c r="D6" s="13" t="s">
        <v>9</v>
      </c>
      <c r="E6" s="13">
        <v>1</v>
      </c>
      <c r="F6" s="13" t="s">
        <v>10</v>
      </c>
      <c r="G6" s="13">
        <v>1</v>
      </c>
      <c r="H6" s="13" t="str">
        <f t="shared" si="8"/>
        <v/>
      </c>
      <c r="I6" s="13" t="str">
        <f t="shared" si="9"/>
        <v>Everton</v>
      </c>
      <c r="J6" s="13" t="str">
        <f t="shared" si="10"/>
        <v>Sheffield Weds</v>
      </c>
      <c r="M6" s="13" t="s">
        <v>21</v>
      </c>
      <c r="N6" s="16">
        <f t="shared" si="0"/>
        <v>17</v>
      </c>
      <c r="O6" s="16">
        <f t="shared" si="1"/>
        <v>12</v>
      </c>
      <c r="P6" s="16">
        <f t="shared" si="2"/>
        <v>13</v>
      </c>
      <c r="Q6" s="16">
        <f t="shared" si="3"/>
        <v>42</v>
      </c>
      <c r="R6" s="16">
        <f t="shared" si="4"/>
        <v>63</v>
      </c>
      <c r="S6" s="16">
        <f t="shared" si="5"/>
        <v>55</v>
      </c>
      <c r="T6" s="16">
        <f t="shared" si="6"/>
        <v>8</v>
      </c>
      <c r="U6" s="16">
        <f t="shared" si="7"/>
        <v>63</v>
      </c>
      <c r="V6" s="16">
        <v>5</v>
      </c>
    </row>
    <row r="7" spans="1:22" ht="12" customHeight="1" x14ac:dyDescent="0.15">
      <c r="A7" s="13">
        <v>947813</v>
      </c>
      <c r="B7" s="14">
        <v>33831</v>
      </c>
      <c r="C7" s="13" t="s">
        <v>0</v>
      </c>
      <c r="D7" s="13" t="s">
        <v>11</v>
      </c>
      <c r="E7" s="13">
        <v>1</v>
      </c>
      <c r="F7" s="13" t="s">
        <v>12</v>
      </c>
      <c r="G7" s="13">
        <v>1</v>
      </c>
      <c r="H7" s="13" t="str">
        <f t="shared" si="8"/>
        <v/>
      </c>
      <c r="I7" s="13" t="str">
        <f t="shared" si="9"/>
        <v>Ipswich</v>
      </c>
      <c r="J7" s="13" t="str">
        <f t="shared" si="10"/>
        <v>Aston Villa</v>
      </c>
      <c r="M7" s="13" t="s">
        <v>19</v>
      </c>
      <c r="N7" s="16">
        <f t="shared" si="0"/>
        <v>16</v>
      </c>
      <c r="O7" s="16">
        <f t="shared" si="1"/>
        <v>11</v>
      </c>
      <c r="P7" s="16">
        <f t="shared" si="2"/>
        <v>15</v>
      </c>
      <c r="Q7" s="16">
        <f t="shared" si="3"/>
        <v>42</v>
      </c>
      <c r="R7" s="16">
        <f t="shared" si="4"/>
        <v>62</v>
      </c>
      <c r="S7" s="16">
        <f t="shared" si="5"/>
        <v>55</v>
      </c>
      <c r="T7" s="16">
        <f t="shared" si="6"/>
        <v>7</v>
      </c>
      <c r="U7" s="16">
        <f t="shared" si="7"/>
        <v>59</v>
      </c>
      <c r="V7" s="16">
        <v>6</v>
      </c>
    </row>
    <row r="8" spans="1:22" ht="12" customHeight="1" x14ac:dyDescent="0.15">
      <c r="A8" s="13">
        <v>948083</v>
      </c>
      <c r="B8" s="14">
        <v>33831</v>
      </c>
      <c r="C8" s="13" t="s">
        <v>0</v>
      </c>
      <c r="D8" s="13" t="s">
        <v>13</v>
      </c>
      <c r="E8" s="13">
        <v>0</v>
      </c>
      <c r="F8" s="13" t="s">
        <v>14</v>
      </c>
      <c r="G8" s="13">
        <v>0</v>
      </c>
      <c r="H8" s="13" t="str">
        <f t="shared" si="8"/>
        <v/>
      </c>
      <c r="I8" s="13" t="str">
        <f t="shared" si="9"/>
        <v>Southampton</v>
      </c>
      <c r="J8" s="13" t="str">
        <f t="shared" si="10"/>
        <v>Tottenham</v>
      </c>
      <c r="M8" s="13" t="s">
        <v>10</v>
      </c>
      <c r="N8" s="16">
        <f t="shared" si="0"/>
        <v>15</v>
      </c>
      <c r="O8" s="16">
        <f t="shared" si="1"/>
        <v>14</v>
      </c>
      <c r="P8" s="16">
        <f t="shared" si="2"/>
        <v>13</v>
      </c>
      <c r="Q8" s="16">
        <f t="shared" si="3"/>
        <v>42</v>
      </c>
      <c r="R8" s="16">
        <f t="shared" si="4"/>
        <v>55</v>
      </c>
      <c r="S8" s="16">
        <f t="shared" si="5"/>
        <v>51</v>
      </c>
      <c r="T8" s="16">
        <f t="shared" si="6"/>
        <v>4</v>
      </c>
      <c r="U8" s="16">
        <f t="shared" si="7"/>
        <v>59</v>
      </c>
      <c r="V8" s="16">
        <v>7</v>
      </c>
    </row>
    <row r="9" spans="1:22" ht="12" customHeight="1" x14ac:dyDescent="0.15">
      <c r="A9" s="13">
        <v>947853</v>
      </c>
      <c r="B9" s="14">
        <v>33831</v>
      </c>
      <c r="C9" s="13" t="s">
        <v>0</v>
      </c>
      <c r="D9" s="13" t="s">
        <v>15</v>
      </c>
      <c r="E9" s="13">
        <v>2</v>
      </c>
      <c r="F9" s="13" t="s">
        <v>16</v>
      </c>
      <c r="G9" s="13">
        <v>1</v>
      </c>
      <c r="H9" s="13" t="str">
        <f t="shared" si="8"/>
        <v>Leeds</v>
      </c>
      <c r="I9" s="13" t="str">
        <f t="shared" si="9"/>
        <v/>
      </c>
      <c r="J9" s="13" t="str">
        <f t="shared" si="10"/>
        <v/>
      </c>
      <c r="M9" s="13" t="s">
        <v>14</v>
      </c>
      <c r="N9" s="16">
        <f t="shared" si="0"/>
        <v>16</v>
      </c>
      <c r="O9" s="16">
        <f t="shared" si="1"/>
        <v>11</v>
      </c>
      <c r="P9" s="16">
        <f t="shared" si="2"/>
        <v>15</v>
      </c>
      <c r="Q9" s="16">
        <f t="shared" si="3"/>
        <v>42</v>
      </c>
      <c r="R9" s="16">
        <f t="shared" si="4"/>
        <v>60</v>
      </c>
      <c r="S9" s="16">
        <f t="shared" si="5"/>
        <v>66</v>
      </c>
      <c r="T9" s="16">
        <f t="shared" si="6"/>
        <v>-6</v>
      </c>
      <c r="U9" s="16">
        <f t="shared" si="7"/>
        <v>59</v>
      </c>
      <c r="V9" s="16">
        <v>8</v>
      </c>
    </row>
    <row r="10" spans="1:22" ht="12" customHeight="1" x14ac:dyDescent="0.15">
      <c r="A10" s="13">
        <v>947677</v>
      </c>
      <c r="B10" s="14">
        <v>33831</v>
      </c>
      <c r="C10" s="13" t="s">
        <v>0</v>
      </c>
      <c r="D10" s="13" t="s">
        <v>17</v>
      </c>
      <c r="E10" s="13">
        <v>2</v>
      </c>
      <c r="F10" s="13" t="s">
        <v>18</v>
      </c>
      <c r="G10" s="13">
        <v>4</v>
      </c>
      <c r="H10" s="13" t="str">
        <f t="shared" si="8"/>
        <v>Norwich</v>
      </c>
      <c r="I10" s="13" t="str">
        <f t="shared" si="9"/>
        <v/>
      </c>
      <c r="J10" s="13" t="str">
        <f t="shared" si="10"/>
        <v/>
      </c>
      <c r="M10" s="13" t="s">
        <v>20</v>
      </c>
      <c r="N10" s="16">
        <f t="shared" si="0"/>
        <v>15</v>
      </c>
      <c r="O10" s="16">
        <f t="shared" si="1"/>
        <v>12</v>
      </c>
      <c r="P10" s="16">
        <f t="shared" si="2"/>
        <v>15</v>
      </c>
      <c r="Q10" s="16">
        <f t="shared" si="3"/>
        <v>42</v>
      </c>
      <c r="R10" s="16">
        <f t="shared" si="4"/>
        <v>56</v>
      </c>
      <c r="S10" s="16">
        <f t="shared" si="5"/>
        <v>51</v>
      </c>
      <c r="T10" s="16">
        <f t="shared" si="6"/>
        <v>5</v>
      </c>
      <c r="U10" s="16">
        <f t="shared" si="7"/>
        <v>57</v>
      </c>
      <c r="V10" s="16">
        <v>9</v>
      </c>
    </row>
    <row r="11" spans="1:22" ht="12" customHeight="1" x14ac:dyDescent="0.15">
      <c r="A11" s="13">
        <v>947968</v>
      </c>
      <c r="B11" s="14">
        <v>33832</v>
      </c>
      <c r="C11" s="13" t="s">
        <v>0</v>
      </c>
      <c r="D11" s="13" t="s">
        <v>109</v>
      </c>
      <c r="E11" s="13">
        <v>1</v>
      </c>
      <c r="F11" s="13" t="s">
        <v>19</v>
      </c>
      <c r="G11" s="13">
        <v>0</v>
      </c>
      <c r="H11" s="13" t="str">
        <f t="shared" si="8"/>
        <v>Nottingham Forest</v>
      </c>
      <c r="I11" s="13" t="str">
        <f t="shared" si="9"/>
        <v/>
      </c>
      <c r="J11" s="13" t="str">
        <f t="shared" si="10"/>
        <v/>
      </c>
      <c r="M11" s="13" t="s">
        <v>17</v>
      </c>
      <c r="N11" s="16">
        <f t="shared" si="0"/>
        <v>15</v>
      </c>
      <c r="O11" s="16">
        <f t="shared" si="1"/>
        <v>11</v>
      </c>
      <c r="P11" s="16">
        <f t="shared" si="2"/>
        <v>16</v>
      </c>
      <c r="Q11" s="16">
        <f t="shared" si="3"/>
        <v>42</v>
      </c>
      <c r="R11" s="16">
        <f t="shared" si="4"/>
        <v>40</v>
      </c>
      <c r="S11" s="16">
        <f t="shared" si="5"/>
        <v>38</v>
      </c>
      <c r="T11" s="16">
        <f t="shared" si="6"/>
        <v>2</v>
      </c>
      <c r="U11" s="16">
        <f t="shared" si="7"/>
        <v>56</v>
      </c>
      <c r="V11" s="16">
        <v>10</v>
      </c>
    </row>
    <row r="12" spans="1:22" ht="12" customHeight="1" x14ac:dyDescent="0.15">
      <c r="A12" s="13">
        <v>947890</v>
      </c>
      <c r="B12" s="14">
        <v>33833</v>
      </c>
      <c r="C12" s="13" t="s">
        <v>0</v>
      </c>
      <c r="D12" s="13" t="s">
        <v>20</v>
      </c>
      <c r="E12" s="13">
        <v>1</v>
      </c>
      <c r="F12" s="13" t="s">
        <v>21</v>
      </c>
      <c r="G12" s="13">
        <v>1</v>
      </c>
      <c r="H12" s="13" t="str">
        <f t="shared" si="8"/>
        <v/>
      </c>
      <c r="I12" s="13" t="str">
        <f t="shared" si="9"/>
        <v>Manchester City</v>
      </c>
      <c r="J12" s="13" t="str">
        <f t="shared" si="10"/>
        <v>QPR</v>
      </c>
      <c r="M12" s="13" t="s">
        <v>1</v>
      </c>
      <c r="N12" s="16">
        <f t="shared" si="0"/>
        <v>14</v>
      </c>
      <c r="O12" s="16">
        <f t="shared" si="1"/>
        <v>14</v>
      </c>
      <c r="P12" s="16">
        <f t="shared" si="2"/>
        <v>14</v>
      </c>
      <c r="Q12" s="16">
        <f t="shared" si="3"/>
        <v>42</v>
      </c>
      <c r="R12" s="16">
        <f t="shared" si="4"/>
        <v>51</v>
      </c>
      <c r="S12" s="16">
        <f t="shared" si="5"/>
        <v>54</v>
      </c>
      <c r="T12" s="16">
        <f t="shared" si="6"/>
        <v>-3</v>
      </c>
      <c r="U12" s="16">
        <f t="shared" si="7"/>
        <v>56</v>
      </c>
      <c r="V12" s="16">
        <v>11</v>
      </c>
    </row>
    <row r="13" spans="1:22" ht="12" customHeight="1" x14ac:dyDescent="0.15">
      <c r="A13" s="13">
        <v>948113</v>
      </c>
      <c r="B13" s="14">
        <v>33834</v>
      </c>
      <c r="C13" s="13" t="s">
        <v>0</v>
      </c>
      <c r="D13" s="13" t="s">
        <v>16</v>
      </c>
      <c r="E13" s="13">
        <v>0</v>
      </c>
      <c r="F13" s="13" t="s">
        <v>11</v>
      </c>
      <c r="G13" s="13">
        <v>1</v>
      </c>
      <c r="H13" s="13" t="str">
        <f t="shared" si="8"/>
        <v>Ipswich</v>
      </c>
      <c r="I13" s="13" t="str">
        <f t="shared" si="9"/>
        <v/>
      </c>
      <c r="J13" s="13" t="str">
        <f t="shared" si="10"/>
        <v/>
      </c>
      <c r="M13" s="13" t="s">
        <v>16</v>
      </c>
      <c r="N13" s="16">
        <f t="shared" si="0"/>
        <v>14</v>
      </c>
      <c r="O13" s="16">
        <f t="shared" si="1"/>
        <v>12</v>
      </c>
      <c r="P13" s="16">
        <f t="shared" si="2"/>
        <v>16</v>
      </c>
      <c r="Q13" s="16">
        <f t="shared" si="3"/>
        <v>42</v>
      </c>
      <c r="R13" s="16">
        <f t="shared" si="4"/>
        <v>56</v>
      </c>
      <c r="S13" s="16">
        <f t="shared" si="5"/>
        <v>55</v>
      </c>
      <c r="T13" s="16">
        <f t="shared" si="6"/>
        <v>1</v>
      </c>
      <c r="U13" s="16">
        <f t="shared" si="7"/>
        <v>54</v>
      </c>
      <c r="V13" s="16">
        <v>12</v>
      </c>
    </row>
    <row r="14" spans="1:22" ht="12" customHeight="1" x14ac:dyDescent="0.15">
      <c r="A14" s="13">
        <v>947707</v>
      </c>
      <c r="B14" s="14">
        <v>33834</v>
      </c>
      <c r="C14" s="13" t="s">
        <v>0</v>
      </c>
      <c r="D14" s="13" t="s">
        <v>6</v>
      </c>
      <c r="E14" s="13">
        <v>1</v>
      </c>
      <c r="F14" s="13" t="s">
        <v>17</v>
      </c>
      <c r="G14" s="13">
        <v>0</v>
      </c>
      <c r="H14" s="13" t="str">
        <f t="shared" si="8"/>
        <v>Blackburn</v>
      </c>
      <c r="I14" s="13" t="str">
        <f t="shared" si="9"/>
        <v/>
      </c>
      <c r="J14" s="13" t="str">
        <f t="shared" si="10"/>
        <v/>
      </c>
      <c r="M14" s="13" t="s">
        <v>9</v>
      </c>
      <c r="N14" s="16">
        <f t="shared" si="0"/>
        <v>15</v>
      </c>
      <c r="O14" s="16">
        <f t="shared" si="1"/>
        <v>8</v>
      </c>
      <c r="P14" s="16">
        <f t="shared" si="2"/>
        <v>19</v>
      </c>
      <c r="Q14" s="16">
        <f t="shared" si="3"/>
        <v>42</v>
      </c>
      <c r="R14" s="16">
        <f t="shared" si="4"/>
        <v>53</v>
      </c>
      <c r="S14" s="16">
        <f t="shared" si="5"/>
        <v>55</v>
      </c>
      <c r="T14" s="16">
        <f t="shared" si="6"/>
        <v>-2</v>
      </c>
      <c r="U14" s="16">
        <f t="shared" si="7"/>
        <v>53</v>
      </c>
      <c r="V14" s="16">
        <v>13</v>
      </c>
    </row>
    <row r="15" spans="1:22" ht="12" customHeight="1" x14ac:dyDescent="0.15">
      <c r="A15" s="13">
        <v>947985</v>
      </c>
      <c r="B15" s="14">
        <v>33835</v>
      </c>
      <c r="C15" s="13" t="s">
        <v>0</v>
      </c>
      <c r="D15" s="13" t="s">
        <v>2</v>
      </c>
      <c r="E15" s="13">
        <v>1</v>
      </c>
      <c r="F15" s="13" t="s">
        <v>5</v>
      </c>
      <c r="G15" s="13">
        <v>1</v>
      </c>
      <c r="H15" s="13" t="str">
        <f t="shared" si="8"/>
        <v/>
      </c>
      <c r="I15" s="13" t="str">
        <f t="shared" si="9"/>
        <v>Oldham</v>
      </c>
      <c r="J15" s="13" t="str">
        <f t="shared" si="10"/>
        <v>Crystal Palace</v>
      </c>
      <c r="M15" s="13" t="s">
        <v>7</v>
      </c>
      <c r="N15" s="16">
        <f t="shared" si="0"/>
        <v>14</v>
      </c>
      <c r="O15" s="16">
        <f t="shared" si="1"/>
        <v>10</v>
      </c>
      <c r="P15" s="16">
        <f t="shared" si="2"/>
        <v>18</v>
      </c>
      <c r="Q15" s="16">
        <f t="shared" si="3"/>
        <v>42</v>
      </c>
      <c r="R15" s="16">
        <f t="shared" si="4"/>
        <v>54</v>
      </c>
      <c r="S15" s="16">
        <f t="shared" si="5"/>
        <v>53</v>
      </c>
      <c r="T15" s="16">
        <f t="shared" si="6"/>
        <v>1</v>
      </c>
      <c r="U15" s="16">
        <f t="shared" si="7"/>
        <v>52</v>
      </c>
      <c r="V15" s="16">
        <v>14</v>
      </c>
    </row>
    <row r="16" spans="1:22" ht="12" customHeight="1" x14ac:dyDescent="0.15">
      <c r="A16" s="13">
        <v>948019</v>
      </c>
      <c r="B16" s="14">
        <v>33835</v>
      </c>
      <c r="C16" s="13" t="s">
        <v>0</v>
      </c>
      <c r="D16" s="13" t="s">
        <v>21</v>
      </c>
      <c r="E16" s="13">
        <v>3</v>
      </c>
      <c r="F16" s="13" t="s">
        <v>13</v>
      </c>
      <c r="G16" s="13">
        <v>1</v>
      </c>
      <c r="H16" s="13" t="str">
        <f t="shared" si="8"/>
        <v>QPR</v>
      </c>
      <c r="I16" s="13" t="str">
        <f t="shared" si="9"/>
        <v/>
      </c>
      <c r="J16" s="13" t="str">
        <f t="shared" si="10"/>
        <v/>
      </c>
      <c r="M16" s="13" t="s">
        <v>3</v>
      </c>
      <c r="N16" s="16">
        <f t="shared" si="0"/>
        <v>13</v>
      </c>
      <c r="O16" s="16">
        <f t="shared" si="1"/>
        <v>13</v>
      </c>
      <c r="P16" s="16">
        <f t="shared" si="2"/>
        <v>16</v>
      </c>
      <c r="Q16" s="16">
        <f t="shared" si="3"/>
        <v>42</v>
      </c>
      <c r="R16" s="16">
        <f t="shared" si="4"/>
        <v>52</v>
      </c>
      <c r="S16" s="16">
        <f t="shared" si="5"/>
        <v>57</v>
      </c>
      <c r="T16" s="16">
        <f t="shared" si="6"/>
        <v>-5</v>
      </c>
      <c r="U16" s="16">
        <f t="shared" si="7"/>
        <v>52</v>
      </c>
      <c r="V16" s="16">
        <v>15</v>
      </c>
    </row>
    <row r="17" spans="1:22" ht="12" customHeight="1" x14ac:dyDescent="0.15">
      <c r="A17" s="13">
        <v>948057</v>
      </c>
      <c r="B17" s="14">
        <v>33835</v>
      </c>
      <c r="C17" s="13" t="s">
        <v>0</v>
      </c>
      <c r="D17" s="13" t="s">
        <v>10</v>
      </c>
      <c r="E17" s="13">
        <v>2</v>
      </c>
      <c r="F17" s="13" t="s">
        <v>109</v>
      </c>
      <c r="G17" s="13">
        <v>0</v>
      </c>
      <c r="H17" s="13" t="str">
        <f t="shared" si="8"/>
        <v>Sheffield Weds</v>
      </c>
      <c r="I17" s="13" t="str">
        <f t="shared" si="9"/>
        <v/>
      </c>
      <c r="J17" s="13" t="str">
        <f t="shared" si="10"/>
        <v/>
      </c>
      <c r="M17" s="13" t="s">
        <v>11</v>
      </c>
      <c r="N17" s="16">
        <f t="shared" si="0"/>
        <v>12</v>
      </c>
      <c r="O17" s="16">
        <f t="shared" si="1"/>
        <v>16</v>
      </c>
      <c r="P17" s="16">
        <f t="shared" si="2"/>
        <v>14</v>
      </c>
      <c r="Q17" s="16">
        <f t="shared" si="3"/>
        <v>42</v>
      </c>
      <c r="R17" s="16">
        <f t="shared" si="4"/>
        <v>50</v>
      </c>
      <c r="S17" s="16">
        <f t="shared" si="5"/>
        <v>55</v>
      </c>
      <c r="T17" s="16">
        <f t="shared" si="6"/>
        <v>-5</v>
      </c>
      <c r="U17" s="16">
        <f t="shared" si="7"/>
        <v>52</v>
      </c>
      <c r="V17" s="16">
        <v>16</v>
      </c>
    </row>
    <row r="18" spans="1:22" ht="12" customHeight="1" x14ac:dyDescent="0.15">
      <c r="A18" s="13">
        <v>948089</v>
      </c>
      <c r="B18" s="14">
        <v>33835</v>
      </c>
      <c r="C18" s="13" t="s">
        <v>0</v>
      </c>
      <c r="D18" s="13" t="s">
        <v>14</v>
      </c>
      <c r="E18" s="13">
        <v>0</v>
      </c>
      <c r="F18" s="13" t="s">
        <v>3</v>
      </c>
      <c r="G18" s="13">
        <v>2</v>
      </c>
      <c r="H18" s="13" t="str">
        <f t="shared" si="8"/>
        <v>Coventry</v>
      </c>
      <c r="I18" s="13" t="str">
        <f t="shared" si="9"/>
        <v/>
      </c>
      <c r="J18" s="13" t="str">
        <f t="shared" si="10"/>
        <v/>
      </c>
      <c r="M18" s="13" t="s">
        <v>15</v>
      </c>
      <c r="N18" s="16">
        <f t="shared" si="0"/>
        <v>12</v>
      </c>
      <c r="O18" s="16">
        <f t="shared" si="1"/>
        <v>15</v>
      </c>
      <c r="P18" s="16">
        <f t="shared" si="2"/>
        <v>15</v>
      </c>
      <c r="Q18" s="16">
        <f t="shared" si="3"/>
        <v>42</v>
      </c>
      <c r="R18" s="16">
        <f t="shared" si="4"/>
        <v>57</v>
      </c>
      <c r="S18" s="16">
        <f t="shared" si="5"/>
        <v>62</v>
      </c>
      <c r="T18" s="16">
        <f t="shared" si="6"/>
        <v>-5</v>
      </c>
      <c r="U18" s="16">
        <f t="shared" si="7"/>
        <v>51</v>
      </c>
      <c r="V18" s="16">
        <v>17</v>
      </c>
    </row>
    <row r="19" spans="1:22" ht="12" customHeight="1" x14ac:dyDescent="0.15">
      <c r="A19" s="13">
        <v>947870</v>
      </c>
      <c r="B19" s="14">
        <v>33835</v>
      </c>
      <c r="C19" s="13" t="s">
        <v>0</v>
      </c>
      <c r="D19" s="13" t="s">
        <v>19</v>
      </c>
      <c r="E19" s="13">
        <v>2</v>
      </c>
      <c r="F19" s="13" t="s">
        <v>7</v>
      </c>
      <c r="G19" s="13">
        <v>1</v>
      </c>
      <c r="H19" s="13" t="str">
        <f t="shared" si="8"/>
        <v>Liverpool</v>
      </c>
      <c r="I19" s="13" t="str">
        <f t="shared" si="9"/>
        <v/>
      </c>
      <c r="J19" s="13" t="str">
        <f t="shared" si="10"/>
        <v/>
      </c>
      <c r="M19" s="13" t="s">
        <v>13</v>
      </c>
      <c r="N19" s="16">
        <f t="shared" si="0"/>
        <v>13</v>
      </c>
      <c r="O19" s="16">
        <f t="shared" si="1"/>
        <v>11</v>
      </c>
      <c r="P19" s="16">
        <f t="shared" si="2"/>
        <v>18</v>
      </c>
      <c r="Q19" s="16">
        <f t="shared" si="3"/>
        <v>42</v>
      </c>
      <c r="R19" s="16">
        <f t="shared" si="4"/>
        <v>54</v>
      </c>
      <c r="S19" s="16">
        <f t="shared" si="5"/>
        <v>61</v>
      </c>
      <c r="T19" s="16">
        <f t="shared" si="6"/>
        <v>-7</v>
      </c>
      <c r="U19" s="16">
        <f t="shared" si="7"/>
        <v>50</v>
      </c>
      <c r="V19" s="16">
        <v>18</v>
      </c>
    </row>
    <row r="20" spans="1:22" ht="12" customHeight="1" x14ac:dyDescent="0.15">
      <c r="A20" s="13">
        <v>947902</v>
      </c>
      <c r="B20" s="14">
        <v>33835</v>
      </c>
      <c r="C20" s="13" t="s">
        <v>0</v>
      </c>
      <c r="D20" s="13" t="s">
        <v>8</v>
      </c>
      <c r="E20" s="13">
        <v>0</v>
      </c>
      <c r="F20" s="13" t="s">
        <v>9</v>
      </c>
      <c r="G20" s="13">
        <v>3</v>
      </c>
      <c r="H20" s="13" t="str">
        <f t="shared" si="8"/>
        <v>Everton</v>
      </c>
      <c r="I20" s="13" t="str">
        <f t="shared" si="9"/>
        <v/>
      </c>
      <c r="J20" s="13" t="str">
        <f t="shared" si="10"/>
        <v/>
      </c>
      <c r="M20" s="13" t="s">
        <v>2</v>
      </c>
      <c r="N20" s="16">
        <f t="shared" si="0"/>
        <v>13</v>
      </c>
      <c r="O20" s="16">
        <f t="shared" si="1"/>
        <v>10</v>
      </c>
      <c r="P20" s="16">
        <f t="shared" si="2"/>
        <v>19</v>
      </c>
      <c r="Q20" s="16">
        <f t="shared" si="3"/>
        <v>42</v>
      </c>
      <c r="R20" s="16">
        <f t="shared" si="4"/>
        <v>63</v>
      </c>
      <c r="S20" s="16">
        <f t="shared" si="5"/>
        <v>74</v>
      </c>
      <c r="T20" s="16">
        <f t="shared" si="6"/>
        <v>-11</v>
      </c>
      <c r="U20" s="16">
        <f t="shared" si="7"/>
        <v>49</v>
      </c>
      <c r="V20" s="16">
        <v>19</v>
      </c>
    </row>
    <row r="21" spans="1:22" ht="12" customHeight="1" x14ac:dyDescent="0.15">
      <c r="A21" s="13">
        <v>947927</v>
      </c>
      <c r="B21" s="14">
        <v>33835</v>
      </c>
      <c r="C21" s="13" t="s">
        <v>0</v>
      </c>
      <c r="D21" s="13" t="s">
        <v>4</v>
      </c>
      <c r="E21" s="13">
        <v>2</v>
      </c>
      <c r="F21" s="13" t="s">
        <v>20</v>
      </c>
      <c r="G21" s="13">
        <v>0</v>
      </c>
      <c r="H21" s="13" t="str">
        <f t="shared" si="8"/>
        <v>Middlesbrough</v>
      </c>
      <c r="I21" s="13" t="str">
        <f t="shared" si="9"/>
        <v/>
      </c>
      <c r="J21" s="13" t="str">
        <f t="shared" si="10"/>
        <v/>
      </c>
      <c r="M21" s="13" t="s">
        <v>5</v>
      </c>
      <c r="N21" s="16">
        <f t="shared" si="0"/>
        <v>11</v>
      </c>
      <c r="O21" s="16">
        <f t="shared" si="1"/>
        <v>16</v>
      </c>
      <c r="P21" s="16">
        <f t="shared" si="2"/>
        <v>15</v>
      </c>
      <c r="Q21" s="16">
        <f t="shared" si="3"/>
        <v>42</v>
      </c>
      <c r="R21" s="16">
        <f t="shared" si="4"/>
        <v>48</v>
      </c>
      <c r="S21" s="16">
        <f t="shared" si="5"/>
        <v>61</v>
      </c>
      <c r="T21" s="16">
        <f t="shared" si="6"/>
        <v>-13</v>
      </c>
      <c r="U21" s="16">
        <f t="shared" si="7"/>
        <v>49</v>
      </c>
      <c r="V21" s="16">
        <v>20</v>
      </c>
    </row>
    <row r="22" spans="1:22" ht="12" customHeight="1" x14ac:dyDescent="0.15">
      <c r="A22" s="13">
        <v>947941</v>
      </c>
      <c r="B22" s="14">
        <v>33835</v>
      </c>
      <c r="C22" s="13" t="s">
        <v>0</v>
      </c>
      <c r="D22" s="13" t="s">
        <v>18</v>
      </c>
      <c r="E22" s="13">
        <v>2</v>
      </c>
      <c r="F22" s="13" t="s">
        <v>1</v>
      </c>
      <c r="G22" s="13">
        <v>1</v>
      </c>
      <c r="H22" s="13" t="str">
        <f t="shared" si="8"/>
        <v>Norwich</v>
      </c>
      <c r="I22" s="13" t="str">
        <f t="shared" si="9"/>
        <v/>
      </c>
      <c r="J22" s="13" t="str">
        <f t="shared" si="10"/>
        <v/>
      </c>
      <c r="M22" s="13" t="s">
        <v>4</v>
      </c>
      <c r="N22" s="16">
        <f t="shared" si="0"/>
        <v>11</v>
      </c>
      <c r="O22" s="16">
        <f t="shared" si="1"/>
        <v>11</v>
      </c>
      <c r="P22" s="16">
        <f t="shared" si="2"/>
        <v>20</v>
      </c>
      <c r="Q22" s="16">
        <f t="shared" si="3"/>
        <v>42</v>
      </c>
      <c r="R22" s="16">
        <f t="shared" si="4"/>
        <v>54</v>
      </c>
      <c r="S22" s="16">
        <f t="shared" si="5"/>
        <v>75</v>
      </c>
      <c r="T22" s="16">
        <f t="shared" si="6"/>
        <v>-21</v>
      </c>
      <c r="U22" s="16">
        <f t="shared" si="7"/>
        <v>44</v>
      </c>
      <c r="V22" s="16">
        <v>21</v>
      </c>
    </row>
    <row r="23" spans="1:22" ht="12" customHeight="1" x14ac:dyDescent="0.15">
      <c r="A23" s="13">
        <v>947693</v>
      </c>
      <c r="B23" s="14">
        <v>33835</v>
      </c>
      <c r="C23" s="13" t="s">
        <v>0</v>
      </c>
      <c r="D23" s="13" t="s">
        <v>12</v>
      </c>
      <c r="E23" s="13">
        <v>1</v>
      </c>
      <c r="F23" s="13" t="s">
        <v>15</v>
      </c>
      <c r="G23" s="13">
        <v>1</v>
      </c>
      <c r="H23" s="13" t="str">
        <f t="shared" si="8"/>
        <v/>
      </c>
      <c r="I23" s="13" t="str">
        <f t="shared" si="9"/>
        <v>Aston Villa</v>
      </c>
      <c r="J23" s="13" t="str">
        <f t="shared" si="10"/>
        <v>Leeds</v>
      </c>
      <c r="M23" s="13" t="s">
        <v>109</v>
      </c>
      <c r="N23" s="16">
        <f t="shared" si="0"/>
        <v>10</v>
      </c>
      <c r="O23" s="16">
        <f t="shared" si="1"/>
        <v>10</v>
      </c>
      <c r="P23" s="16">
        <f t="shared" si="2"/>
        <v>22</v>
      </c>
      <c r="Q23" s="16">
        <f t="shared" si="3"/>
        <v>42</v>
      </c>
      <c r="R23" s="16">
        <f t="shared" si="4"/>
        <v>41</v>
      </c>
      <c r="S23" s="16">
        <f t="shared" si="5"/>
        <v>62</v>
      </c>
      <c r="T23" s="16">
        <f t="shared" si="6"/>
        <v>-21</v>
      </c>
      <c r="U23" s="16">
        <f t="shared" si="7"/>
        <v>40</v>
      </c>
      <c r="V23" s="16">
        <v>22</v>
      </c>
    </row>
    <row r="24" spans="1:22" ht="12" customHeight="1" x14ac:dyDescent="0.15">
      <c r="A24" s="13">
        <v>947716</v>
      </c>
      <c r="B24" s="14">
        <v>33838</v>
      </c>
      <c r="C24" s="13" t="s">
        <v>0</v>
      </c>
      <c r="D24" s="13" t="s">
        <v>6</v>
      </c>
      <c r="E24" s="13">
        <v>1</v>
      </c>
      <c r="F24" s="13" t="s">
        <v>20</v>
      </c>
      <c r="G24" s="13">
        <v>0</v>
      </c>
      <c r="H24" s="13" t="str">
        <f t="shared" si="8"/>
        <v>Blackburn</v>
      </c>
      <c r="I24" s="13" t="str">
        <f t="shared" si="9"/>
        <v/>
      </c>
      <c r="J24" s="13" t="str">
        <f t="shared" si="10"/>
        <v/>
      </c>
      <c r="M24" s="1"/>
    </row>
    <row r="25" spans="1:22" ht="12" customHeight="1" x14ac:dyDescent="0.15">
      <c r="A25" s="13">
        <v>947994</v>
      </c>
      <c r="B25" s="14">
        <v>33838</v>
      </c>
      <c r="C25" s="13" t="s">
        <v>0</v>
      </c>
      <c r="D25" s="13" t="s">
        <v>2</v>
      </c>
      <c r="E25" s="13">
        <v>5</v>
      </c>
      <c r="F25" s="13" t="s">
        <v>109</v>
      </c>
      <c r="G25" s="13">
        <v>3</v>
      </c>
      <c r="H25" s="13" t="str">
        <f t="shared" si="8"/>
        <v>Oldham</v>
      </c>
      <c r="I25" s="13" t="str">
        <f t="shared" si="9"/>
        <v/>
      </c>
      <c r="J25" s="13" t="str">
        <f t="shared" si="10"/>
        <v/>
      </c>
      <c r="M25" s="1"/>
    </row>
    <row r="26" spans="1:22" ht="12" customHeight="1" x14ac:dyDescent="0.15">
      <c r="A26" s="13">
        <v>948017</v>
      </c>
      <c r="B26" s="14">
        <v>33838</v>
      </c>
      <c r="C26" s="13" t="s">
        <v>0</v>
      </c>
      <c r="D26" s="13" t="s">
        <v>21</v>
      </c>
      <c r="E26" s="13">
        <v>3</v>
      </c>
      <c r="F26" s="13" t="s">
        <v>7</v>
      </c>
      <c r="G26" s="13">
        <v>2</v>
      </c>
      <c r="H26" s="13" t="str">
        <f t="shared" si="8"/>
        <v>QPR</v>
      </c>
      <c r="I26" s="13" t="str">
        <f t="shared" si="9"/>
        <v/>
      </c>
      <c r="J26" s="13" t="str">
        <f t="shared" si="10"/>
        <v/>
      </c>
      <c r="M26" s="1"/>
    </row>
    <row r="27" spans="1:22" ht="12" customHeight="1" x14ac:dyDescent="0.15">
      <c r="A27" s="13">
        <v>948046</v>
      </c>
      <c r="B27" s="14">
        <v>33838</v>
      </c>
      <c r="C27" s="13" t="s">
        <v>0</v>
      </c>
      <c r="D27" s="13" t="s">
        <v>10</v>
      </c>
      <c r="E27" s="13">
        <v>3</v>
      </c>
      <c r="F27" s="13" t="s">
        <v>1</v>
      </c>
      <c r="G27" s="13">
        <v>3</v>
      </c>
      <c r="H27" s="13" t="str">
        <f t="shared" si="8"/>
        <v/>
      </c>
      <c r="I27" s="13" t="str">
        <f t="shared" si="9"/>
        <v>Sheffield Weds</v>
      </c>
      <c r="J27" s="13" t="str">
        <f t="shared" si="10"/>
        <v>Chelsea</v>
      </c>
      <c r="M27" s="1"/>
    </row>
    <row r="28" spans="1:22" ht="12" customHeight="1" x14ac:dyDescent="0.15">
      <c r="A28" s="13">
        <v>948090</v>
      </c>
      <c r="B28" s="14">
        <v>33838</v>
      </c>
      <c r="C28" s="13" t="s">
        <v>0</v>
      </c>
      <c r="D28" s="13" t="s">
        <v>14</v>
      </c>
      <c r="E28" s="13">
        <v>2</v>
      </c>
      <c r="F28" s="13" t="s">
        <v>5</v>
      </c>
      <c r="G28" s="13">
        <v>2</v>
      </c>
      <c r="H28" s="13" t="str">
        <f t="shared" si="8"/>
        <v/>
      </c>
      <c r="I28" s="13" t="str">
        <f t="shared" si="9"/>
        <v>Tottenham</v>
      </c>
      <c r="J28" s="13" t="str">
        <f t="shared" si="10"/>
        <v>Crystal Palace</v>
      </c>
      <c r="M28" s="1"/>
    </row>
    <row r="29" spans="1:22" ht="12" customHeight="1" x14ac:dyDescent="0.15">
      <c r="A29" s="13">
        <v>948110</v>
      </c>
      <c r="B29" s="14">
        <v>33838</v>
      </c>
      <c r="C29" s="13" t="s">
        <v>0</v>
      </c>
      <c r="D29" s="13" t="s">
        <v>16</v>
      </c>
      <c r="E29" s="13">
        <v>1</v>
      </c>
      <c r="F29" s="13" t="s">
        <v>3</v>
      </c>
      <c r="G29" s="13">
        <v>2</v>
      </c>
      <c r="H29" s="13" t="str">
        <f t="shared" ref="H29:H92" si="11">IF(E29&gt;G29,D29,IF(G29&gt;E29,F29,""))</f>
        <v>Coventry</v>
      </c>
      <c r="I29" s="13" t="str">
        <f t="shared" ref="I29:I92" si="12">IF(H29="",D29,"")</f>
        <v/>
      </c>
      <c r="J29" s="13" t="str">
        <f t="shared" ref="J29:J92" si="13">IF(H29="",F29,"")</f>
        <v/>
      </c>
      <c r="M29" s="1"/>
    </row>
    <row r="30" spans="1:22" ht="12" customHeight="1" x14ac:dyDescent="0.15">
      <c r="A30" s="13">
        <v>947903</v>
      </c>
      <c r="B30" s="14">
        <v>33838</v>
      </c>
      <c r="C30" s="13" t="s">
        <v>0</v>
      </c>
      <c r="D30" s="13" t="s">
        <v>8</v>
      </c>
      <c r="E30" s="13">
        <v>1</v>
      </c>
      <c r="F30" s="13" t="s">
        <v>11</v>
      </c>
      <c r="G30" s="13">
        <v>1</v>
      </c>
      <c r="H30" s="13" t="str">
        <f t="shared" si="11"/>
        <v/>
      </c>
      <c r="I30" s="13" t="str">
        <f t="shared" si="12"/>
        <v>Manchester United</v>
      </c>
      <c r="J30" s="13" t="str">
        <f t="shared" si="13"/>
        <v>Ipswich</v>
      </c>
      <c r="M30" s="1"/>
    </row>
    <row r="31" spans="1:22" ht="12" customHeight="1" x14ac:dyDescent="0.15">
      <c r="A31" s="13">
        <v>947925</v>
      </c>
      <c r="B31" s="14">
        <v>33838</v>
      </c>
      <c r="C31" s="13" t="s">
        <v>0</v>
      </c>
      <c r="D31" s="13" t="s">
        <v>4</v>
      </c>
      <c r="E31" s="13">
        <v>4</v>
      </c>
      <c r="F31" s="13" t="s">
        <v>15</v>
      </c>
      <c r="G31" s="13">
        <v>1</v>
      </c>
      <c r="H31" s="13" t="str">
        <f t="shared" si="11"/>
        <v>Middlesbrough</v>
      </c>
      <c r="I31" s="13" t="str">
        <f t="shared" si="12"/>
        <v/>
      </c>
      <c r="J31" s="13" t="str">
        <f t="shared" si="13"/>
        <v/>
      </c>
      <c r="M31" s="1"/>
    </row>
    <row r="32" spans="1:22" ht="12" customHeight="1" x14ac:dyDescent="0.15">
      <c r="A32" s="13">
        <v>947944</v>
      </c>
      <c r="B32" s="14">
        <v>33838</v>
      </c>
      <c r="C32" s="13" t="s">
        <v>0</v>
      </c>
      <c r="D32" s="13" t="s">
        <v>18</v>
      </c>
      <c r="E32" s="13">
        <v>1</v>
      </c>
      <c r="F32" s="13" t="s">
        <v>9</v>
      </c>
      <c r="G32" s="13">
        <v>1</v>
      </c>
      <c r="H32" s="13" t="str">
        <f t="shared" si="11"/>
        <v/>
      </c>
      <c r="I32" s="13" t="str">
        <f t="shared" si="12"/>
        <v>Norwich</v>
      </c>
      <c r="J32" s="13" t="str">
        <f t="shared" si="13"/>
        <v>Everton</v>
      </c>
      <c r="M32" s="1"/>
    </row>
    <row r="33" spans="1:13" ht="12" customHeight="1" x14ac:dyDescent="0.15">
      <c r="A33" s="13">
        <v>947704</v>
      </c>
      <c r="B33" s="14">
        <v>33838</v>
      </c>
      <c r="C33" s="13" t="s">
        <v>0</v>
      </c>
      <c r="D33" s="13" t="s">
        <v>12</v>
      </c>
      <c r="E33" s="13">
        <v>1</v>
      </c>
      <c r="F33" s="13" t="s">
        <v>13</v>
      </c>
      <c r="G33" s="13">
        <v>1</v>
      </c>
      <c r="H33" s="13" t="str">
        <f t="shared" si="11"/>
        <v/>
      </c>
      <c r="I33" s="13" t="str">
        <f t="shared" si="12"/>
        <v>Aston Villa</v>
      </c>
      <c r="J33" s="13" t="str">
        <f t="shared" si="13"/>
        <v>Southampton</v>
      </c>
      <c r="M33" s="1"/>
    </row>
    <row r="34" spans="1:13" ht="12" customHeight="1" x14ac:dyDescent="0.15">
      <c r="A34" s="13">
        <v>947854</v>
      </c>
      <c r="B34" s="14">
        <v>33839</v>
      </c>
      <c r="C34" s="13" t="s">
        <v>0</v>
      </c>
      <c r="D34" s="13" t="s">
        <v>19</v>
      </c>
      <c r="E34" s="13">
        <v>0</v>
      </c>
      <c r="F34" s="13" t="s">
        <v>17</v>
      </c>
      <c r="G34" s="13">
        <v>2</v>
      </c>
      <c r="H34" s="13" t="str">
        <f t="shared" si="11"/>
        <v>Arsenal</v>
      </c>
      <c r="I34" s="13" t="str">
        <f t="shared" si="12"/>
        <v/>
      </c>
      <c r="J34" s="13" t="str">
        <f t="shared" si="13"/>
        <v/>
      </c>
      <c r="M34" s="1"/>
    </row>
    <row r="35" spans="1:13" ht="12" customHeight="1" x14ac:dyDescent="0.15">
      <c r="A35" s="13">
        <v>948075</v>
      </c>
      <c r="B35" s="14">
        <v>33840</v>
      </c>
      <c r="C35" s="13" t="s">
        <v>0</v>
      </c>
      <c r="D35" s="13" t="s">
        <v>13</v>
      </c>
      <c r="E35" s="13">
        <v>0</v>
      </c>
      <c r="F35" s="13" t="s">
        <v>8</v>
      </c>
      <c r="G35" s="13">
        <v>1</v>
      </c>
      <c r="H35" s="13" t="str">
        <f t="shared" si="11"/>
        <v>Manchester United</v>
      </c>
      <c r="I35" s="13" t="str">
        <f t="shared" si="12"/>
        <v/>
      </c>
      <c r="J35" s="13" t="str">
        <f t="shared" si="13"/>
        <v/>
      </c>
      <c r="M35" s="1"/>
    </row>
    <row r="36" spans="1:13" ht="12" customHeight="1" x14ac:dyDescent="0.15">
      <c r="A36" s="13">
        <v>948042</v>
      </c>
      <c r="B36" s="14">
        <v>33841</v>
      </c>
      <c r="C36" s="13" t="s">
        <v>0</v>
      </c>
      <c r="D36" s="13" t="s">
        <v>7</v>
      </c>
      <c r="E36" s="13">
        <v>2</v>
      </c>
      <c r="F36" s="13" t="s">
        <v>16</v>
      </c>
      <c r="G36" s="13">
        <v>2</v>
      </c>
      <c r="H36" s="13" t="str">
        <f t="shared" si="11"/>
        <v/>
      </c>
      <c r="I36" s="13" t="str">
        <f t="shared" si="12"/>
        <v>Sheffield United</v>
      </c>
      <c r="J36" s="13" t="str">
        <f t="shared" si="13"/>
        <v>Wimbledon FC</v>
      </c>
      <c r="M36" s="1"/>
    </row>
    <row r="37" spans="1:13" ht="12" customHeight="1" x14ac:dyDescent="0.15">
      <c r="A37" s="13">
        <v>947787</v>
      </c>
      <c r="B37" s="14">
        <v>33841</v>
      </c>
      <c r="C37" s="13" t="s">
        <v>0</v>
      </c>
      <c r="D37" s="13" t="s">
        <v>5</v>
      </c>
      <c r="E37" s="13">
        <v>1</v>
      </c>
      <c r="F37" s="13" t="s">
        <v>10</v>
      </c>
      <c r="G37" s="13">
        <v>1</v>
      </c>
      <c r="H37" s="13" t="str">
        <f t="shared" si="11"/>
        <v/>
      </c>
      <c r="I37" s="13" t="str">
        <f t="shared" si="12"/>
        <v>Crystal Palace</v>
      </c>
      <c r="J37" s="13" t="str">
        <f t="shared" si="13"/>
        <v>Sheffield Weds</v>
      </c>
      <c r="M37" s="1"/>
    </row>
    <row r="38" spans="1:13" ht="12" customHeight="1" x14ac:dyDescent="0.15">
      <c r="A38" s="13">
        <v>947792</v>
      </c>
      <c r="B38" s="14">
        <v>33841</v>
      </c>
      <c r="C38" s="13" t="s">
        <v>0</v>
      </c>
      <c r="D38" s="13" t="s">
        <v>9</v>
      </c>
      <c r="E38" s="13">
        <v>1</v>
      </c>
      <c r="F38" s="13" t="s">
        <v>12</v>
      </c>
      <c r="G38" s="13">
        <v>0</v>
      </c>
      <c r="H38" s="13" t="str">
        <f t="shared" si="11"/>
        <v>Everton</v>
      </c>
      <c r="I38" s="13" t="str">
        <f t="shared" si="12"/>
        <v/>
      </c>
      <c r="J38" s="13" t="str">
        <f t="shared" si="13"/>
        <v/>
      </c>
      <c r="M38" s="1"/>
    </row>
    <row r="39" spans="1:13" ht="12" customHeight="1" x14ac:dyDescent="0.15">
      <c r="A39" s="13">
        <v>947820</v>
      </c>
      <c r="B39" s="14">
        <v>33841</v>
      </c>
      <c r="C39" s="13" t="s">
        <v>0</v>
      </c>
      <c r="D39" s="13" t="s">
        <v>11</v>
      </c>
      <c r="E39" s="13">
        <v>2</v>
      </c>
      <c r="F39" s="13" t="s">
        <v>19</v>
      </c>
      <c r="G39" s="13">
        <v>2</v>
      </c>
      <c r="H39" s="13" t="str">
        <f t="shared" si="11"/>
        <v/>
      </c>
      <c r="I39" s="13" t="str">
        <f t="shared" si="12"/>
        <v>Ipswich</v>
      </c>
      <c r="J39" s="13" t="str">
        <f t="shared" si="13"/>
        <v>Liverpool</v>
      </c>
      <c r="M39" s="1"/>
    </row>
    <row r="40" spans="1:13" ht="12" customHeight="1" x14ac:dyDescent="0.15">
      <c r="A40" s="13">
        <v>947852</v>
      </c>
      <c r="B40" s="14">
        <v>33841</v>
      </c>
      <c r="C40" s="13" t="s">
        <v>0</v>
      </c>
      <c r="D40" s="13" t="s">
        <v>15</v>
      </c>
      <c r="E40" s="13">
        <v>5</v>
      </c>
      <c r="F40" s="13" t="s">
        <v>14</v>
      </c>
      <c r="G40" s="13">
        <v>0</v>
      </c>
      <c r="H40" s="13" t="str">
        <f t="shared" si="11"/>
        <v>Leeds</v>
      </c>
      <c r="I40" s="13" t="str">
        <f t="shared" si="12"/>
        <v/>
      </c>
      <c r="J40" s="13" t="str">
        <f t="shared" si="13"/>
        <v/>
      </c>
      <c r="M40" s="1"/>
    </row>
    <row r="41" spans="1:13" ht="12" customHeight="1" x14ac:dyDescent="0.15">
      <c r="A41" s="13">
        <v>947730</v>
      </c>
      <c r="B41" s="14">
        <v>33842</v>
      </c>
      <c r="C41" s="13" t="s">
        <v>0</v>
      </c>
      <c r="D41" s="13" t="s">
        <v>1</v>
      </c>
      <c r="E41" s="13">
        <v>0</v>
      </c>
      <c r="F41" s="13" t="s">
        <v>6</v>
      </c>
      <c r="G41" s="13">
        <v>0</v>
      </c>
      <c r="H41" s="13" t="str">
        <f t="shared" si="11"/>
        <v/>
      </c>
      <c r="I41" s="13" t="str">
        <f t="shared" si="12"/>
        <v>Chelsea</v>
      </c>
      <c r="J41" s="13" t="str">
        <f t="shared" si="13"/>
        <v>Blackburn</v>
      </c>
      <c r="M41" s="1"/>
    </row>
    <row r="42" spans="1:13" ht="12" customHeight="1" x14ac:dyDescent="0.15">
      <c r="A42" s="13">
        <v>947764</v>
      </c>
      <c r="B42" s="14">
        <v>33842</v>
      </c>
      <c r="C42" s="13" t="s">
        <v>0</v>
      </c>
      <c r="D42" s="13" t="s">
        <v>3</v>
      </c>
      <c r="E42" s="13">
        <v>0</v>
      </c>
      <c r="F42" s="13" t="s">
        <v>21</v>
      </c>
      <c r="G42" s="13">
        <v>1</v>
      </c>
      <c r="H42" s="13" t="str">
        <f t="shared" si="11"/>
        <v>QPR</v>
      </c>
      <c r="I42" s="13" t="str">
        <f t="shared" si="12"/>
        <v/>
      </c>
      <c r="J42" s="13" t="str">
        <f t="shared" si="13"/>
        <v/>
      </c>
      <c r="M42" s="1"/>
    </row>
    <row r="43" spans="1:13" ht="12" customHeight="1" x14ac:dyDescent="0.15">
      <c r="A43" s="13">
        <v>947887</v>
      </c>
      <c r="B43" s="14">
        <v>33842</v>
      </c>
      <c r="C43" s="13" t="s">
        <v>0</v>
      </c>
      <c r="D43" s="13" t="s">
        <v>20</v>
      </c>
      <c r="E43" s="13">
        <v>3</v>
      </c>
      <c r="F43" s="13" t="s">
        <v>18</v>
      </c>
      <c r="G43" s="13">
        <v>1</v>
      </c>
      <c r="H43" s="13" t="str">
        <f t="shared" si="11"/>
        <v>Manchester City</v>
      </c>
      <c r="I43" s="13" t="str">
        <f t="shared" si="12"/>
        <v/>
      </c>
      <c r="J43" s="13" t="str">
        <f t="shared" si="13"/>
        <v/>
      </c>
      <c r="M43" s="1"/>
    </row>
    <row r="44" spans="1:13" ht="12" customHeight="1" x14ac:dyDescent="0.15">
      <c r="A44" s="13">
        <v>947679</v>
      </c>
      <c r="B44" s="14">
        <v>33842</v>
      </c>
      <c r="C44" s="13" t="s">
        <v>0</v>
      </c>
      <c r="D44" s="13" t="s">
        <v>17</v>
      </c>
      <c r="E44" s="13">
        <v>2</v>
      </c>
      <c r="F44" s="13" t="s">
        <v>2</v>
      </c>
      <c r="G44" s="13">
        <v>0</v>
      </c>
      <c r="H44" s="13" t="str">
        <f t="shared" si="11"/>
        <v>Arsenal</v>
      </c>
      <c r="I44" s="13" t="str">
        <f t="shared" si="12"/>
        <v/>
      </c>
      <c r="J44" s="13" t="str">
        <f t="shared" si="13"/>
        <v/>
      </c>
      <c r="M44" s="1"/>
    </row>
    <row r="45" spans="1:13" ht="12" customHeight="1" x14ac:dyDescent="0.15">
      <c r="A45" s="13">
        <v>947970</v>
      </c>
      <c r="B45" s="14">
        <v>33845</v>
      </c>
      <c r="C45" s="13" t="s">
        <v>0</v>
      </c>
      <c r="D45" s="13" t="s">
        <v>109</v>
      </c>
      <c r="E45" s="13">
        <v>0</v>
      </c>
      <c r="F45" s="13" t="s">
        <v>8</v>
      </c>
      <c r="G45" s="13">
        <v>2</v>
      </c>
      <c r="H45" s="13" t="str">
        <f t="shared" si="11"/>
        <v>Manchester United</v>
      </c>
      <c r="I45" s="13" t="str">
        <f t="shared" si="12"/>
        <v/>
      </c>
      <c r="J45" s="13" t="str">
        <f t="shared" si="13"/>
        <v/>
      </c>
      <c r="M45" s="1"/>
    </row>
    <row r="46" spans="1:13" ht="12" customHeight="1" x14ac:dyDescent="0.15">
      <c r="A46" s="13">
        <v>947743</v>
      </c>
      <c r="B46" s="14">
        <v>33845</v>
      </c>
      <c r="C46" s="13" t="s">
        <v>0</v>
      </c>
      <c r="D46" s="13" t="s">
        <v>1</v>
      </c>
      <c r="E46" s="13">
        <v>1</v>
      </c>
      <c r="F46" s="13" t="s">
        <v>21</v>
      </c>
      <c r="G46" s="13">
        <v>0</v>
      </c>
      <c r="H46" s="13" t="str">
        <f t="shared" si="11"/>
        <v>Chelsea</v>
      </c>
      <c r="I46" s="13" t="str">
        <f t="shared" si="12"/>
        <v/>
      </c>
      <c r="J46" s="13" t="str">
        <f t="shared" si="13"/>
        <v/>
      </c>
      <c r="M46" s="1"/>
    </row>
    <row r="47" spans="1:13" ht="12" customHeight="1" x14ac:dyDescent="0.15">
      <c r="A47" s="13">
        <v>947751</v>
      </c>
      <c r="B47" s="14">
        <v>33845</v>
      </c>
      <c r="C47" s="13" t="s">
        <v>0</v>
      </c>
      <c r="D47" s="13" t="s">
        <v>3</v>
      </c>
      <c r="E47" s="13">
        <v>0</v>
      </c>
      <c r="F47" s="13" t="s">
        <v>6</v>
      </c>
      <c r="G47" s="13">
        <v>2</v>
      </c>
      <c r="H47" s="13" t="str">
        <f t="shared" si="11"/>
        <v>Blackburn</v>
      </c>
      <c r="I47" s="13" t="str">
        <f t="shared" si="12"/>
        <v/>
      </c>
      <c r="J47" s="13" t="str">
        <f t="shared" si="13"/>
        <v/>
      </c>
      <c r="M47" s="1"/>
    </row>
    <row r="48" spans="1:13" ht="12" customHeight="1" x14ac:dyDescent="0.15">
      <c r="A48" s="13">
        <v>948023</v>
      </c>
      <c r="B48" s="14">
        <v>33845</v>
      </c>
      <c r="C48" s="13" t="s">
        <v>0</v>
      </c>
      <c r="D48" s="13" t="s">
        <v>7</v>
      </c>
      <c r="E48" s="13">
        <v>0</v>
      </c>
      <c r="F48" s="13" t="s">
        <v>12</v>
      </c>
      <c r="G48" s="13">
        <v>2</v>
      </c>
      <c r="H48" s="13" t="str">
        <f t="shared" si="11"/>
        <v>Aston Villa</v>
      </c>
      <c r="I48" s="13" t="str">
        <f t="shared" si="12"/>
        <v/>
      </c>
      <c r="J48" s="13" t="str">
        <f t="shared" si="13"/>
        <v/>
      </c>
      <c r="M48" s="1"/>
    </row>
    <row r="49" spans="1:13" ht="12" customHeight="1" x14ac:dyDescent="0.15">
      <c r="A49" s="13">
        <v>947782</v>
      </c>
      <c r="B49" s="14">
        <v>33845</v>
      </c>
      <c r="C49" s="13" t="s">
        <v>0</v>
      </c>
      <c r="D49" s="13" t="s">
        <v>5</v>
      </c>
      <c r="E49" s="13">
        <v>1</v>
      </c>
      <c r="F49" s="13" t="s">
        <v>18</v>
      </c>
      <c r="G49" s="13">
        <v>2</v>
      </c>
      <c r="H49" s="13" t="str">
        <f t="shared" si="11"/>
        <v>Norwich</v>
      </c>
      <c r="I49" s="13" t="str">
        <f t="shared" si="12"/>
        <v/>
      </c>
      <c r="J49" s="13" t="str">
        <f t="shared" si="13"/>
        <v/>
      </c>
      <c r="M49" s="1"/>
    </row>
    <row r="50" spans="1:13" ht="12" customHeight="1" x14ac:dyDescent="0.15">
      <c r="A50" s="13">
        <v>947811</v>
      </c>
      <c r="B50" s="14">
        <v>33845</v>
      </c>
      <c r="C50" s="13" t="s">
        <v>0</v>
      </c>
      <c r="D50" s="13" t="s">
        <v>9</v>
      </c>
      <c r="E50" s="13">
        <v>0</v>
      </c>
      <c r="F50" s="13" t="s">
        <v>16</v>
      </c>
      <c r="G50" s="13">
        <v>0</v>
      </c>
      <c r="H50" s="13" t="str">
        <f t="shared" si="11"/>
        <v/>
      </c>
      <c r="I50" s="13" t="str">
        <f t="shared" si="12"/>
        <v>Everton</v>
      </c>
      <c r="J50" s="13" t="str">
        <f t="shared" si="13"/>
        <v>Wimbledon FC</v>
      </c>
      <c r="M50" s="1"/>
    </row>
    <row r="51" spans="1:13" ht="12" customHeight="1" x14ac:dyDescent="0.15">
      <c r="A51" s="13">
        <v>948076</v>
      </c>
      <c r="B51" s="14">
        <v>33845</v>
      </c>
      <c r="C51" s="13" t="s">
        <v>0</v>
      </c>
      <c r="D51" s="13" t="s">
        <v>13</v>
      </c>
      <c r="E51" s="13">
        <v>2</v>
      </c>
      <c r="F51" s="13" t="s">
        <v>4</v>
      </c>
      <c r="G51" s="13">
        <v>1</v>
      </c>
      <c r="H51" s="13" t="str">
        <f t="shared" si="11"/>
        <v>Southampton</v>
      </c>
      <c r="I51" s="13" t="str">
        <f t="shared" si="12"/>
        <v/>
      </c>
      <c r="J51" s="13" t="str">
        <f t="shared" si="13"/>
        <v/>
      </c>
      <c r="M51" s="1"/>
    </row>
    <row r="52" spans="1:13" ht="12" customHeight="1" x14ac:dyDescent="0.15">
      <c r="A52" s="13">
        <v>947841</v>
      </c>
      <c r="B52" s="14">
        <v>33845</v>
      </c>
      <c r="C52" s="13" t="s">
        <v>0</v>
      </c>
      <c r="D52" s="13" t="s">
        <v>15</v>
      </c>
      <c r="E52" s="13">
        <v>2</v>
      </c>
      <c r="F52" s="13" t="s">
        <v>19</v>
      </c>
      <c r="G52" s="13">
        <v>2</v>
      </c>
      <c r="H52" s="13" t="str">
        <f t="shared" si="11"/>
        <v/>
      </c>
      <c r="I52" s="13" t="str">
        <f t="shared" si="12"/>
        <v>Leeds</v>
      </c>
      <c r="J52" s="13" t="str">
        <f t="shared" si="13"/>
        <v>Liverpool</v>
      </c>
      <c r="M52" s="1"/>
    </row>
    <row r="53" spans="1:13" ht="12" customHeight="1" x14ac:dyDescent="0.15">
      <c r="A53" s="13">
        <v>947889</v>
      </c>
      <c r="B53" s="14">
        <v>33845</v>
      </c>
      <c r="C53" s="13" t="s">
        <v>0</v>
      </c>
      <c r="D53" s="13" t="s">
        <v>20</v>
      </c>
      <c r="E53" s="13">
        <v>3</v>
      </c>
      <c r="F53" s="13" t="s">
        <v>2</v>
      </c>
      <c r="G53" s="13">
        <v>3</v>
      </c>
      <c r="H53" s="13" t="str">
        <f t="shared" si="11"/>
        <v/>
      </c>
      <c r="I53" s="13" t="str">
        <f t="shared" si="12"/>
        <v>Manchester City</v>
      </c>
      <c r="J53" s="13" t="str">
        <f t="shared" si="13"/>
        <v>Oldham</v>
      </c>
      <c r="M53" s="1"/>
    </row>
    <row r="54" spans="1:13" ht="12" customHeight="1" x14ac:dyDescent="0.15">
      <c r="A54" s="13">
        <v>947682</v>
      </c>
      <c r="B54" s="14">
        <v>33845</v>
      </c>
      <c r="C54" s="13" t="s">
        <v>0</v>
      </c>
      <c r="D54" s="13" t="s">
        <v>17</v>
      </c>
      <c r="E54" s="13">
        <v>2</v>
      </c>
      <c r="F54" s="13" t="s">
        <v>10</v>
      </c>
      <c r="G54" s="13">
        <v>1</v>
      </c>
      <c r="H54" s="13" t="str">
        <f t="shared" si="11"/>
        <v>Arsenal</v>
      </c>
      <c r="I54" s="13" t="str">
        <f t="shared" si="12"/>
        <v/>
      </c>
      <c r="J54" s="13" t="str">
        <f t="shared" si="13"/>
        <v/>
      </c>
      <c r="M54" s="1"/>
    </row>
    <row r="55" spans="1:13" ht="12" customHeight="1" x14ac:dyDescent="0.15">
      <c r="A55" s="13">
        <v>947831</v>
      </c>
      <c r="B55" s="14">
        <v>33846</v>
      </c>
      <c r="C55" s="13" t="s">
        <v>0</v>
      </c>
      <c r="D55" s="13" t="s">
        <v>11</v>
      </c>
      <c r="E55" s="13">
        <v>1</v>
      </c>
      <c r="F55" s="13" t="s">
        <v>14</v>
      </c>
      <c r="G55" s="13">
        <v>1</v>
      </c>
      <c r="H55" s="13" t="str">
        <f t="shared" si="11"/>
        <v/>
      </c>
      <c r="I55" s="13" t="str">
        <f t="shared" si="12"/>
        <v>Ipswich</v>
      </c>
      <c r="J55" s="13" t="str">
        <f t="shared" si="13"/>
        <v>Tottenham</v>
      </c>
      <c r="M55" s="1"/>
    </row>
    <row r="56" spans="1:13" ht="12" customHeight="1" x14ac:dyDescent="0.15">
      <c r="A56" s="13">
        <v>947951</v>
      </c>
      <c r="B56" s="14">
        <v>33847</v>
      </c>
      <c r="C56" s="13" t="s">
        <v>0</v>
      </c>
      <c r="D56" s="13" t="s">
        <v>18</v>
      </c>
      <c r="E56" s="13">
        <v>3</v>
      </c>
      <c r="F56" s="13" t="s">
        <v>109</v>
      </c>
      <c r="G56" s="13">
        <v>1</v>
      </c>
      <c r="H56" s="13" t="str">
        <f t="shared" si="11"/>
        <v>Norwich</v>
      </c>
      <c r="I56" s="13" t="str">
        <f t="shared" si="12"/>
        <v/>
      </c>
      <c r="J56" s="13" t="str">
        <f t="shared" si="13"/>
        <v/>
      </c>
      <c r="M56" s="1"/>
    </row>
    <row r="57" spans="1:13" ht="12" customHeight="1" x14ac:dyDescent="0.15">
      <c r="A57" s="13">
        <v>947988</v>
      </c>
      <c r="B57" s="14">
        <v>33848</v>
      </c>
      <c r="C57" s="13" t="s">
        <v>0</v>
      </c>
      <c r="D57" s="13" t="s">
        <v>2</v>
      </c>
      <c r="E57" s="13">
        <v>2</v>
      </c>
      <c r="F57" s="13" t="s">
        <v>15</v>
      </c>
      <c r="G57" s="13">
        <v>2</v>
      </c>
      <c r="H57" s="13" t="str">
        <f t="shared" si="11"/>
        <v/>
      </c>
      <c r="I57" s="13" t="str">
        <f t="shared" si="12"/>
        <v>Oldham</v>
      </c>
      <c r="J57" s="13" t="str">
        <f t="shared" si="13"/>
        <v>Leeds</v>
      </c>
      <c r="M57" s="1"/>
    </row>
    <row r="58" spans="1:13" ht="12" customHeight="1" x14ac:dyDescent="0.15">
      <c r="A58" s="13">
        <v>948116</v>
      </c>
      <c r="B58" s="14">
        <v>33848</v>
      </c>
      <c r="C58" s="13" t="s">
        <v>0</v>
      </c>
      <c r="D58" s="13" t="s">
        <v>16</v>
      </c>
      <c r="E58" s="13">
        <v>0</v>
      </c>
      <c r="F58" s="13" t="s">
        <v>20</v>
      </c>
      <c r="G58" s="13">
        <v>1</v>
      </c>
      <c r="H58" s="13" t="str">
        <f t="shared" si="11"/>
        <v>Manchester City</v>
      </c>
      <c r="I58" s="13" t="str">
        <f t="shared" si="12"/>
        <v/>
      </c>
      <c r="J58" s="13" t="str">
        <f t="shared" si="13"/>
        <v/>
      </c>
      <c r="M58" s="1"/>
    </row>
    <row r="59" spans="1:13" ht="12" customHeight="1" x14ac:dyDescent="0.15">
      <c r="A59" s="13">
        <v>947872</v>
      </c>
      <c r="B59" s="14">
        <v>33848</v>
      </c>
      <c r="C59" s="13" t="s">
        <v>0</v>
      </c>
      <c r="D59" s="13" t="s">
        <v>19</v>
      </c>
      <c r="E59" s="13">
        <v>1</v>
      </c>
      <c r="F59" s="13" t="s">
        <v>13</v>
      </c>
      <c r="G59" s="13">
        <v>1</v>
      </c>
      <c r="H59" s="13" t="str">
        <f t="shared" si="11"/>
        <v/>
      </c>
      <c r="I59" s="13" t="str">
        <f t="shared" si="12"/>
        <v>Liverpool</v>
      </c>
      <c r="J59" s="13" t="str">
        <f t="shared" si="13"/>
        <v>Southampton</v>
      </c>
      <c r="M59" s="1"/>
    </row>
    <row r="60" spans="1:13" ht="12" customHeight="1" x14ac:dyDescent="0.15">
      <c r="A60" s="13">
        <v>947924</v>
      </c>
      <c r="B60" s="14">
        <v>33848</v>
      </c>
      <c r="C60" s="13" t="s">
        <v>0</v>
      </c>
      <c r="D60" s="13" t="s">
        <v>4</v>
      </c>
      <c r="E60" s="13">
        <v>2</v>
      </c>
      <c r="F60" s="13" t="s">
        <v>11</v>
      </c>
      <c r="G60" s="13">
        <v>2</v>
      </c>
      <c r="H60" s="13" t="str">
        <f t="shared" si="11"/>
        <v/>
      </c>
      <c r="I60" s="13" t="str">
        <f t="shared" si="12"/>
        <v>Middlesbrough</v>
      </c>
      <c r="J60" s="13" t="str">
        <f t="shared" si="13"/>
        <v>Ipswich</v>
      </c>
      <c r="M60" s="1"/>
    </row>
    <row r="61" spans="1:13" ht="12" customHeight="1" x14ac:dyDescent="0.15">
      <c r="A61" s="13">
        <v>948001</v>
      </c>
      <c r="B61" s="14">
        <v>33849</v>
      </c>
      <c r="C61" s="13" t="s">
        <v>0</v>
      </c>
      <c r="D61" s="13" t="s">
        <v>21</v>
      </c>
      <c r="E61" s="13">
        <v>0</v>
      </c>
      <c r="F61" s="13" t="s">
        <v>17</v>
      </c>
      <c r="G61" s="13">
        <v>0</v>
      </c>
      <c r="H61" s="13" t="str">
        <f t="shared" si="11"/>
        <v/>
      </c>
      <c r="I61" s="13" t="str">
        <f t="shared" si="12"/>
        <v>QPR</v>
      </c>
      <c r="J61" s="13" t="str">
        <f t="shared" si="13"/>
        <v>Arsenal</v>
      </c>
      <c r="M61" s="1"/>
    </row>
    <row r="62" spans="1:13" ht="12" customHeight="1" x14ac:dyDescent="0.15">
      <c r="A62" s="13">
        <v>948047</v>
      </c>
      <c r="B62" s="14">
        <v>33849</v>
      </c>
      <c r="C62" s="13" t="s">
        <v>0</v>
      </c>
      <c r="D62" s="13" t="s">
        <v>10</v>
      </c>
      <c r="E62" s="13">
        <v>1</v>
      </c>
      <c r="F62" s="13" t="s">
        <v>3</v>
      </c>
      <c r="G62" s="13">
        <v>2</v>
      </c>
      <c r="H62" s="13" t="str">
        <f t="shared" si="11"/>
        <v>Coventry</v>
      </c>
      <c r="I62" s="13" t="str">
        <f t="shared" si="12"/>
        <v/>
      </c>
      <c r="J62" s="13" t="str">
        <f t="shared" si="13"/>
        <v/>
      </c>
      <c r="M62" s="1"/>
    </row>
    <row r="63" spans="1:13" ht="12" customHeight="1" x14ac:dyDescent="0.15">
      <c r="A63" s="13">
        <v>948102</v>
      </c>
      <c r="B63" s="14">
        <v>33849</v>
      </c>
      <c r="C63" s="13" t="s">
        <v>0</v>
      </c>
      <c r="D63" s="13" t="s">
        <v>14</v>
      </c>
      <c r="E63" s="13">
        <v>2</v>
      </c>
      <c r="F63" s="13" t="s">
        <v>7</v>
      </c>
      <c r="G63" s="13">
        <v>0</v>
      </c>
      <c r="H63" s="13" t="str">
        <f t="shared" si="11"/>
        <v>Tottenham</v>
      </c>
      <c r="I63" s="13" t="str">
        <f t="shared" si="12"/>
        <v/>
      </c>
      <c r="J63" s="13" t="str">
        <f t="shared" si="13"/>
        <v/>
      </c>
      <c r="M63" s="1"/>
    </row>
    <row r="64" spans="1:13" ht="12" customHeight="1" x14ac:dyDescent="0.15">
      <c r="A64" s="13">
        <v>947901</v>
      </c>
      <c r="B64" s="14">
        <v>33849</v>
      </c>
      <c r="C64" s="13" t="s">
        <v>0</v>
      </c>
      <c r="D64" s="13" t="s">
        <v>8</v>
      </c>
      <c r="E64" s="13">
        <v>1</v>
      </c>
      <c r="F64" s="13" t="s">
        <v>5</v>
      </c>
      <c r="G64" s="13">
        <v>0</v>
      </c>
      <c r="H64" s="13" t="str">
        <f t="shared" si="11"/>
        <v>Manchester United</v>
      </c>
      <c r="I64" s="13" t="str">
        <f t="shared" si="12"/>
        <v/>
      </c>
      <c r="J64" s="13" t="str">
        <f t="shared" si="13"/>
        <v/>
      </c>
      <c r="M64" s="1"/>
    </row>
    <row r="65" spans="1:13" ht="12" customHeight="1" x14ac:dyDescent="0.15">
      <c r="A65" s="13">
        <v>947688</v>
      </c>
      <c r="B65" s="14">
        <v>33849</v>
      </c>
      <c r="C65" s="13" t="s">
        <v>0</v>
      </c>
      <c r="D65" s="13" t="s">
        <v>12</v>
      </c>
      <c r="E65" s="13">
        <v>1</v>
      </c>
      <c r="F65" s="13" t="s">
        <v>1</v>
      </c>
      <c r="G65" s="13">
        <v>3</v>
      </c>
      <c r="H65" s="13" t="str">
        <f t="shared" si="11"/>
        <v>Chelsea</v>
      </c>
      <c r="I65" s="13" t="str">
        <f t="shared" si="12"/>
        <v/>
      </c>
      <c r="J65" s="13" t="str">
        <f t="shared" si="13"/>
        <v/>
      </c>
      <c r="M65" s="1"/>
    </row>
    <row r="66" spans="1:13" ht="12" customHeight="1" x14ac:dyDescent="0.15">
      <c r="A66" s="13">
        <v>947720</v>
      </c>
      <c r="B66" s="14">
        <v>33852</v>
      </c>
      <c r="C66" s="13" t="s">
        <v>0</v>
      </c>
      <c r="D66" s="13" t="s">
        <v>6</v>
      </c>
      <c r="E66" s="13">
        <v>4</v>
      </c>
      <c r="F66" s="13" t="s">
        <v>109</v>
      </c>
      <c r="G66" s="13">
        <v>1</v>
      </c>
      <c r="H66" s="13" t="str">
        <f t="shared" si="11"/>
        <v>Blackburn</v>
      </c>
      <c r="I66" s="13" t="str">
        <f t="shared" si="12"/>
        <v/>
      </c>
      <c r="J66" s="13" t="str">
        <f t="shared" si="13"/>
        <v/>
      </c>
      <c r="M66" s="1"/>
    </row>
    <row r="67" spans="1:13" ht="12" customHeight="1" x14ac:dyDescent="0.15">
      <c r="A67" s="13">
        <v>947984</v>
      </c>
      <c r="B67" s="14">
        <v>33852</v>
      </c>
      <c r="C67" s="13" t="s">
        <v>0</v>
      </c>
      <c r="D67" s="13" t="s">
        <v>2</v>
      </c>
      <c r="E67" s="13">
        <v>0</v>
      </c>
      <c r="F67" s="13" t="s">
        <v>3</v>
      </c>
      <c r="G67" s="13">
        <v>1</v>
      </c>
      <c r="H67" s="13" t="str">
        <f t="shared" si="11"/>
        <v>Coventry</v>
      </c>
      <c r="I67" s="13" t="str">
        <f t="shared" si="12"/>
        <v/>
      </c>
      <c r="J67" s="13" t="str">
        <f t="shared" si="13"/>
        <v/>
      </c>
      <c r="M67" s="1"/>
    </row>
    <row r="68" spans="1:13" ht="12" customHeight="1" x14ac:dyDescent="0.15">
      <c r="A68" s="13">
        <v>948008</v>
      </c>
      <c r="B68" s="14">
        <v>33852</v>
      </c>
      <c r="C68" s="13" t="s">
        <v>0</v>
      </c>
      <c r="D68" s="13" t="s">
        <v>21</v>
      </c>
      <c r="E68" s="13">
        <v>0</v>
      </c>
      <c r="F68" s="13" t="s">
        <v>11</v>
      </c>
      <c r="G68" s="13">
        <v>0</v>
      </c>
      <c r="H68" s="13" t="str">
        <f t="shared" si="11"/>
        <v/>
      </c>
      <c r="I68" s="13" t="str">
        <f t="shared" si="12"/>
        <v>QPR</v>
      </c>
      <c r="J68" s="13" t="str">
        <f t="shared" si="13"/>
        <v>Ipswich</v>
      </c>
      <c r="M68" s="1"/>
    </row>
    <row r="69" spans="1:13" ht="12" customHeight="1" x14ac:dyDescent="0.15">
      <c r="A69" s="13">
        <v>948053</v>
      </c>
      <c r="B69" s="14">
        <v>33852</v>
      </c>
      <c r="C69" s="13" t="s">
        <v>0</v>
      </c>
      <c r="D69" s="13" t="s">
        <v>10</v>
      </c>
      <c r="E69" s="13">
        <v>0</v>
      </c>
      <c r="F69" s="13" t="s">
        <v>20</v>
      </c>
      <c r="G69" s="13">
        <v>3</v>
      </c>
      <c r="H69" s="13" t="str">
        <f t="shared" si="11"/>
        <v>Manchester City</v>
      </c>
      <c r="I69" s="13" t="str">
        <f t="shared" si="12"/>
        <v/>
      </c>
      <c r="J69" s="13" t="str">
        <f t="shared" si="13"/>
        <v/>
      </c>
      <c r="M69" s="1"/>
    </row>
    <row r="70" spans="1:13" ht="12" customHeight="1" x14ac:dyDescent="0.15">
      <c r="A70" s="13">
        <v>948091</v>
      </c>
      <c r="B70" s="14">
        <v>33852</v>
      </c>
      <c r="C70" s="13" t="s">
        <v>0</v>
      </c>
      <c r="D70" s="13" t="s">
        <v>14</v>
      </c>
      <c r="E70" s="13">
        <v>2</v>
      </c>
      <c r="F70" s="13" t="s">
        <v>9</v>
      </c>
      <c r="G70" s="13">
        <v>1</v>
      </c>
      <c r="H70" s="13" t="str">
        <f t="shared" si="11"/>
        <v>Tottenham</v>
      </c>
      <c r="I70" s="13" t="str">
        <f t="shared" si="12"/>
        <v/>
      </c>
      <c r="J70" s="13" t="str">
        <f t="shared" si="13"/>
        <v/>
      </c>
      <c r="M70" s="1"/>
    </row>
    <row r="71" spans="1:13" ht="12" customHeight="1" x14ac:dyDescent="0.15">
      <c r="A71" s="13">
        <v>948106</v>
      </c>
      <c r="B71" s="14">
        <v>33852</v>
      </c>
      <c r="C71" s="13" t="s">
        <v>0</v>
      </c>
      <c r="D71" s="13" t="s">
        <v>16</v>
      </c>
      <c r="E71" s="13">
        <v>3</v>
      </c>
      <c r="F71" s="13" t="s">
        <v>17</v>
      </c>
      <c r="G71" s="13">
        <v>2</v>
      </c>
      <c r="H71" s="13" t="str">
        <f t="shared" si="11"/>
        <v>Wimbledon FC</v>
      </c>
      <c r="I71" s="13" t="str">
        <f t="shared" si="12"/>
        <v/>
      </c>
      <c r="J71" s="13" t="str">
        <f t="shared" si="13"/>
        <v/>
      </c>
      <c r="M71" s="1"/>
    </row>
    <row r="72" spans="1:13" ht="12" customHeight="1" x14ac:dyDescent="0.15">
      <c r="A72" s="13">
        <v>947857</v>
      </c>
      <c r="B72" s="14">
        <v>33852</v>
      </c>
      <c r="C72" s="13" t="s">
        <v>0</v>
      </c>
      <c r="D72" s="13" t="s">
        <v>19</v>
      </c>
      <c r="E72" s="13">
        <v>2</v>
      </c>
      <c r="F72" s="13" t="s">
        <v>1</v>
      </c>
      <c r="G72" s="13">
        <v>1</v>
      </c>
      <c r="H72" s="13" t="str">
        <f t="shared" si="11"/>
        <v>Liverpool</v>
      </c>
      <c r="I72" s="13" t="str">
        <f t="shared" si="12"/>
        <v/>
      </c>
      <c r="J72" s="13" t="str">
        <f t="shared" si="13"/>
        <v/>
      </c>
      <c r="M72" s="1"/>
    </row>
    <row r="73" spans="1:13" ht="12" customHeight="1" x14ac:dyDescent="0.15">
      <c r="A73" s="13">
        <v>947933</v>
      </c>
      <c r="B73" s="14">
        <v>33852</v>
      </c>
      <c r="C73" s="13" t="s">
        <v>0</v>
      </c>
      <c r="D73" s="13" t="s">
        <v>4</v>
      </c>
      <c r="E73" s="13">
        <v>2</v>
      </c>
      <c r="F73" s="13" t="s">
        <v>7</v>
      </c>
      <c r="G73" s="13">
        <v>0</v>
      </c>
      <c r="H73" s="13" t="str">
        <f t="shared" si="11"/>
        <v>Middlesbrough</v>
      </c>
      <c r="I73" s="13" t="str">
        <f t="shared" si="12"/>
        <v/>
      </c>
      <c r="J73" s="13" t="str">
        <f t="shared" si="13"/>
        <v/>
      </c>
      <c r="M73" s="1"/>
    </row>
    <row r="74" spans="1:13" ht="12" customHeight="1" x14ac:dyDescent="0.15">
      <c r="A74" s="13">
        <v>947690</v>
      </c>
      <c r="B74" s="14">
        <v>33852</v>
      </c>
      <c r="C74" s="13" t="s">
        <v>0</v>
      </c>
      <c r="D74" s="13" t="s">
        <v>12</v>
      </c>
      <c r="E74" s="13">
        <v>3</v>
      </c>
      <c r="F74" s="13" t="s">
        <v>5</v>
      </c>
      <c r="G74" s="13">
        <v>0</v>
      </c>
      <c r="H74" s="13" t="str">
        <f t="shared" si="11"/>
        <v>Aston Villa</v>
      </c>
      <c r="I74" s="13" t="str">
        <f t="shared" si="12"/>
        <v/>
      </c>
      <c r="J74" s="13" t="str">
        <f t="shared" si="13"/>
        <v/>
      </c>
      <c r="M74" s="1"/>
    </row>
    <row r="75" spans="1:13" ht="12" customHeight="1" x14ac:dyDescent="0.15">
      <c r="A75" s="13">
        <v>947956</v>
      </c>
      <c r="B75" s="14">
        <v>33852</v>
      </c>
      <c r="C75" s="13" t="s">
        <v>0</v>
      </c>
      <c r="D75" s="13" t="s">
        <v>18</v>
      </c>
      <c r="E75" s="13">
        <v>1</v>
      </c>
      <c r="F75" s="13" t="s">
        <v>13</v>
      </c>
      <c r="G75" s="13">
        <v>0</v>
      </c>
      <c r="H75" s="13" t="str">
        <f t="shared" si="11"/>
        <v>Norwich</v>
      </c>
      <c r="I75" s="13" t="str">
        <f t="shared" si="12"/>
        <v/>
      </c>
      <c r="J75" s="13" t="str">
        <f t="shared" si="13"/>
        <v/>
      </c>
      <c r="M75" s="1"/>
    </row>
    <row r="76" spans="1:13" ht="12" customHeight="1" x14ac:dyDescent="0.15">
      <c r="A76" s="13">
        <v>947904</v>
      </c>
      <c r="B76" s="14">
        <v>33853</v>
      </c>
      <c r="C76" s="13" t="s">
        <v>0</v>
      </c>
      <c r="D76" s="13" t="s">
        <v>8</v>
      </c>
      <c r="E76" s="13">
        <v>2</v>
      </c>
      <c r="F76" s="13" t="s">
        <v>15</v>
      </c>
      <c r="G76" s="13">
        <v>0</v>
      </c>
      <c r="H76" s="13" t="str">
        <f t="shared" si="11"/>
        <v>Manchester United</v>
      </c>
      <c r="I76" s="13" t="str">
        <f t="shared" si="12"/>
        <v/>
      </c>
      <c r="J76" s="13" t="str">
        <f t="shared" si="13"/>
        <v/>
      </c>
      <c r="M76" s="1"/>
    </row>
    <row r="77" spans="1:13" ht="12" customHeight="1" x14ac:dyDescent="0.15">
      <c r="A77" s="13">
        <v>947976</v>
      </c>
      <c r="B77" s="14">
        <v>33859</v>
      </c>
      <c r="C77" s="13" t="s">
        <v>0</v>
      </c>
      <c r="D77" s="13" t="s">
        <v>109</v>
      </c>
      <c r="E77" s="13">
        <v>1</v>
      </c>
      <c r="F77" s="13" t="s">
        <v>10</v>
      </c>
      <c r="G77" s="13">
        <v>2</v>
      </c>
      <c r="H77" s="13" t="str">
        <f t="shared" si="11"/>
        <v>Sheffield Weds</v>
      </c>
      <c r="I77" s="13" t="str">
        <f t="shared" si="12"/>
        <v/>
      </c>
      <c r="J77" s="13" t="str">
        <f t="shared" si="13"/>
        <v/>
      </c>
      <c r="M77" s="1"/>
    </row>
    <row r="78" spans="1:13" ht="12" customHeight="1" x14ac:dyDescent="0.15">
      <c r="A78" s="13">
        <v>947740</v>
      </c>
      <c r="B78" s="14">
        <v>33859</v>
      </c>
      <c r="C78" s="13" t="s">
        <v>0</v>
      </c>
      <c r="D78" s="13" t="s">
        <v>1</v>
      </c>
      <c r="E78" s="13">
        <v>2</v>
      </c>
      <c r="F78" s="13" t="s">
        <v>18</v>
      </c>
      <c r="G78" s="13">
        <v>3</v>
      </c>
      <c r="H78" s="13" t="str">
        <f t="shared" si="11"/>
        <v>Norwich</v>
      </c>
      <c r="I78" s="13" t="str">
        <f t="shared" si="12"/>
        <v/>
      </c>
      <c r="J78" s="13" t="str">
        <f t="shared" si="13"/>
        <v/>
      </c>
      <c r="M78" s="1"/>
    </row>
    <row r="79" spans="1:13" ht="12" customHeight="1" x14ac:dyDescent="0.15">
      <c r="A79" s="13">
        <v>948031</v>
      </c>
      <c r="B79" s="14">
        <v>33859</v>
      </c>
      <c r="C79" s="13" t="s">
        <v>0</v>
      </c>
      <c r="D79" s="13" t="s">
        <v>7</v>
      </c>
      <c r="E79" s="13">
        <v>1</v>
      </c>
      <c r="F79" s="13" t="s">
        <v>19</v>
      </c>
      <c r="G79" s="13">
        <v>0</v>
      </c>
      <c r="H79" s="13" t="str">
        <f t="shared" si="11"/>
        <v>Sheffield United</v>
      </c>
      <c r="I79" s="13" t="str">
        <f t="shared" si="12"/>
        <v/>
      </c>
      <c r="J79" s="13" t="str">
        <f t="shared" si="13"/>
        <v/>
      </c>
      <c r="M79" s="1"/>
    </row>
    <row r="80" spans="1:13" ht="12" customHeight="1" x14ac:dyDescent="0.15">
      <c r="A80" s="13">
        <v>947784</v>
      </c>
      <c r="B80" s="14">
        <v>33859</v>
      </c>
      <c r="C80" s="13" t="s">
        <v>0</v>
      </c>
      <c r="D80" s="13" t="s">
        <v>5</v>
      </c>
      <c r="E80" s="13">
        <v>2</v>
      </c>
      <c r="F80" s="13" t="s">
        <v>2</v>
      </c>
      <c r="G80" s="13">
        <v>2</v>
      </c>
      <c r="H80" s="13" t="str">
        <f t="shared" si="11"/>
        <v/>
      </c>
      <c r="I80" s="13" t="str">
        <f t="shared" si="12"/>
        <v>Crystal Palace</v>
      </c>
      <c r="J80" s="13" t="str">
        <f t="shared" si="13"/>
        <v>Oldham</v>
      </c>
      <c r="M80" s="1"/>
    </row>
    <row r="81" spans="1:13" ht="12" customHeight="1" x14ac:dyDescent="0.15">
      <c r="A81" s="13">
        <v>947801</v>
      </c>
      <c r="B81" s="14">
        <v>33859</v>
      </c>
      <c r="C81" s="13" t="s">
        <v>0</v>
      </c>
      <c r="D81" s="13" t="s">
        <v>9</v>
      </c>
      <c r="E81" s="13">
        <v>0</v>
      </c>
      <c r="F81" s="13" t="s">
        <v>8</v>
      </c>
      <c r="G81" s="13">
        <v>2</v>
      </c>
      <c r="H81" s="13" t="str">
        <f t="shared" si="11"/>
        <v>Manchester United</v>
      </c>
      <c r="I81" s="13" t="str">
        <f t="shared" si="12"/>
        <v/>
      </c>
      <c r="J81" s="13" t="str">
        <f t="shared" si="13"/>
        <v/>
      </c>
      <c r="M81" s="1"/>
    </row>
    <row r="82" spans="1:13" ht="12" customHeight="1" x14ac:dyDescent="0.15">
      <c r="A82" s="13">
        <v>948080</v>
      </c>
      <c r="B82" s="14">
        <v>33859</v>
      </c>
      <c r="C82" s="13" t="s">
        <v>0</v>
      </c>
      <c r="D82" s="13" t="s">
        <v>13</v>
      </c>
      <c r="E82" s="13">
        <v>1</v>
      </c>
      <c r="F82" s="13" t="s">
        <v>21</v>
      </c>
      <c r="G82" s="13">
        <v>2</v>
      </c>
      <c r="H82" s="13" t="str">
        <f t="shared" si="11"/>
        <v>QPR</v>
      </c>
      <c r="I82" s="13" t="str">
        <f t="shared" si="12"/>
        <v/>
      </c>
      <c r="J82" s="13" t="str">
        <f t="shared" si="13"/>
        <v/>
      </c>
      <c r="M82" s="1"/>
    </row>
    <row r="83" spans="1:13" ht="12" customHeight="1" x14ac:dyDescent="0.15">
      <c r="A83" s="13">
        <v>947832</v>
      </c>
      <c r="B83" s="14">
        <v>33859</v>
      </c>
      <c r="C83" s="13" t="s">
        <v>0</v>
      </c>
      <c r="D83" s="13" t="s">
        <v>11</v>
      </c>
      <c r="E83" s="13">
        <v>2</v>
      </c>
      <c r="F83" s="13" t="s">
        <v>16</v>
      </c>
      <c r="G83" s="13">
        <v>1</v>
      </c>
      <c r="H83" s="13" t="str">
        <f t="shared" si="11"/>
        <v>Ipswich</v>
      </c>
      <c r="I83" s="13" t="str">
        <f t="shared" si="12"/>
        <v/>
      </c>
      <c r="J83" s="13" t="str">
        <f t="shared" si="13"/>
        <v/>
      </c>
      <c r="M83" s="1"/>
    </row>
    <row r="84" spans="1:13" ht="12" customHeight="1" x14ac:dyDescent="0.15">
      <c r="A84" s="13">
        <v>947886</v>
      </c>
      <c r="B84" s="14">
        <v>33859</v>
      </c>
      <c r="C84" s="13" t="s">
        <v>0</v>
      </c>
      <c r="D84" s="13" t="s">
        <v>20</v>
      </c>
      <c r="E84" s="13">
        <v>0</v>
      </c>
      <c r="F84" s="13" t="s">
        <v>4</v>
      </c>
      <c r="G84" s="13">
        <v>1</v>
      </c>
      <c r="H84" s="13" t="str">
        <f t="shared" si="11"/>
        <v>Middlesbrough</v>
      </c>
      <c r="I84" s="13" t="str">
        <f t="shared" si="12"/>
        <v/>
      </c>
      <c r="J84" s="13" t="str">
        <f t="shared" si="13"/>
        <v/>
      </c>
      <c r="M84" s="1"/>
    </row>
    <row r="85" spans="1:13" ht="12" customHeight="1" x14ac:dyDescent="0.15">
      <c r="A85" s="13">
        <v>947666</v>
      </c>
      <c r="B85" s="14">
        <v>33859</v>
      </c>
      <c r="C85" s="13" t="s">
        <v>0</v>
      </c>
      <c r="D85" s="13" t="s">
        <v>17</v>
      </c>
      <c r="E85" s="13">
        <v>0</v>
      </c>
      <c r="F85" s="13" t="s">
        <v>6</v>
      </c>
      <c r="G85" s="13">
        <v>1</v>
      </c>
      <c r="H85" s="13" t="str">
        <f t="shared" si="11"/>
        <v>Blackburn</v>
      </c>
      <c r="I85" s="13" t="str">
        <f t="shared" si="12"/>
        <v/>
      </c>
      <c r="J85" s="13" t="str">
        <f t="shared" si="13"/>
        <v/>
      </c>
      <c r="M85" s="1"/>
    </row>
    <row r="86" spans="1:13" ht="12" customHeight="1" x14ac:dyDescent="0.15">
      <c r="A86" s="13">
        <v>947834</v>
      </c>
      <c r="B86" s="14">
        <v>33860</v>
      </c>
      <c r="C86" s="13" t="s">
        <v>0</v>
      </c>
      <c r="D86" s="13" t="s">
        <v>15</v>
      </c>
      <c r="E86" s="13">
        <v>1</v>
      </c>
      <c r="F86" s="13" t="s">
        <v>12</v>
      </c>
      <c r="G86" s="13">
        <v>1</v>
      </c>
      <c r="H86" s="13" t="str">
        <f t="shared" si="11"/>
        <v/>
      </c>
      <c r="I86" s="13" t="str">
        <f t="shared" si="12"/>
        <v>Leeds</v>
      </c>
      <c r="J86" s="13" t="str">
        <f t="shared" si="13"/>
        <v>Aston Villa</v>
      </c>
      <c r="M86" s="1"/>
    </row>
    <row r="87" spans="1:13" ht="12" customHeight="1" x14ac:dyDescent="0.15">
      <c r="A87" s="13">
        <v>947768</v>
      </c>
      <c r="B87" s="14">
        <v>33861</v>
      </c>
      <c r="C87" s="13" t="s">
        <v>0</v>
      </c>
      <c r="D87" s="13" t="s">
        <v>3</v>
      </c>
      <c r="E87" s="13">
        <v>1</v>
      </c>
      <c r="F87" s="13" t="s">
        <v>14</v>
      </c>
      <c r="G87" s="13">
        <v>0</v>
      </c>
      <c r="H87" s="13" t="str">
        <f t="shared" si="11"/>
        <v>Coventry</v>
      </c>
      <c r="I87" s="13" t="str">
        <f t="shared" si="12"/>
        <v/>
      </c>
      <c r="J87" s="13" t="str">
        <f t="shared" si="13"/>
        <v/>
      </c>
      <c r="M87" s="1"/>
    </row>
    <row r="88" spans="1:13" ht="12" customHeight="1" x14ac:dyDescent="0.15">
      <c r="A88" s="13">
        <v>947712</v>
      </c>
      <c r="B88" s="14">
        <v>33862</v>
      </c>
      <c r="C88" s="13" t="s">
        <v>0</v>
      </c>
      <c r="D88" s="13" t="s">
        <v>6</v>
      </c>
      <c r="E88" s="13">
        <v>2</v>
      </c>
      <c r="F88" s="13" t="s">
        <v>9</v>
      </c>
      <c r="G88" s="13">
        <v>3</v>
      </c>
      <c r="H88" s="13" t="str">
        <f t="shared" si="11"/>
        <v>Everton</v>
      </c>
      <c r="I88" s="13" t="str">
        <f t="shared" si="12"/>
        <v/>
      </c>
      <c r="J88" s="13" t="str">
        <f t="shared" si="13"/>
        <v/>
      </c>
      <c r="M88" s="1"/>
    </row>
    <row r="89" spans="1:13" ht="12" customHeight="1" x14ac:dyDescent="0.15">
      <c r="A89" s="13">
        <v>947987</v>
      </c>
      <c r="B89" s="14">
        <v>33866</v>
      </c>
      <c r="C89" s="13" t="s">
        <v>0</v>
      </c>
      <c r="D89" s="13" t="s">
        <v>2</v>
      </c>
      <c r="E89" s="13">
        <v>4</v>
      </c>
      <c r="F89" s="13" t="s">
        <v>11</v>
      </c>
      <c r="G89" s="13">
        <v>2</v>
      </c>
      <c r="H89" s="13" t="str">
        <f t="shared" si="11"/>
        <v>Oldham</v>
      </c>
      <c r="I89" s="13" t="str">
        <f t="shared" si="12"/>
        <v/>
      </c>
      <c r="J89" s="13" t="str">
        <f t="shared" si="13"/>
        <v/>
      </c>
      <c r="M89" s="1"/>
    </row>
    <row r="90" spans="1:13" ht="12" customHeight="1" x14ac:dyDescent="0.15">
      <c r="A90" s="13">
        <v>948013</v>
      </c>
      <c r="B90" s="14">
        <v>33866</v>
      </c>
      <c r="C90" s="13" t="s">
        <v>0</v>
      </c>
      <c r="D90" s="13" t="s">
        <v>21</v>
      </c>
      <c r="E90" s="13">
        <v>3</v>
      </c>
      <c r="F90" s="13" t="s">
        <v>4</v>
      </c>
      <c r="G90" s="13">
        <v>3</v>
      </c>
      <c r="H90" s="13" t="str">
        <f t="shared" si="11"/>
        <v/>
      </c>
      <c r="I90" s="13" t="str">
        <f t="shared" si="12"/>
        <v>QPR</v>
      </c>
      <c r="J90" s="13" t="str">
        <f t="shared" si="13"/>
        <v>Middlesbrough</v>
      </c>
      <c r="M90" s="1"/>
    </row>
    <row r="91" spans="1:13" ht="12" customHeight="1" x14ac:dyDescent="0.15">
      <c r="A91" s="13">
        <v>948022</v>
      </c>
      <c r="B91" s="14">
        <v>33866</v>
      </c>
      <c r="C91" s="13" t="s">
        <v>0</v>
      </c>
      <c r="D91" s="13" t="s">
        <v>7</v>
      </c>
      <c r="E91" s="13">
        <v>1</v>
      </c>
      <c r="F91" s="13" t="s">
        <v>17</v>
      </c>
      <c r="G91" s="13">
        <v>1</v>
      </c>
      <c r="H91" s="13" t="str">
        <f t="shared" si="11"/>
        <v/>
      </c>
      <c r="I91" s="13" t="str">
        <f t="shared" si="12"/>
        <v>Sheffield United</v>
      </c>
      <c r="J91" s="13" t="str">
        <f t="shared" si="13"/>
        <v>Arsenal</v>
      </c>
      <c r="M91" s="1"/>
    </row>
    <row r="92" spans="1:13" ht="12" customHeight="1" x14ac:dyDescent="0.15">
      <c r="A92" s="13">
        <v>947796</v>
      </c>
      <c r="B92" s="14">
        <v>33866</v>
      </c>
      <c r="C92" s="13" t="s">
        <v>0</v>
      </c>
      <c r="D92" s="13" t="s">
        <v>9</v>
      </c>
      <c r="E92" s="13">
        <v>0</v>
      </c>
      <c r="F92" s="13" t="s">
        <v>5</v>
      </c>
      <c r="G92" s="13">
        <v>2</v>
      </c>
      <c r="H92" s="13" t="str">
        <f t="shared" si="11"/>
        <v>Crystal Palace</v>
      </c>
      <c r="I92" s="13" t="str">
        <f t="shared" si="12"/>
        <v/>
      </c>
      <c r="J92" s="13" t="str">
        <f t="shared" si="13"/>
        <v/>
      </c>
      <c r="M92" s="1"/>
    </row>
    <row r="93" spans="1:13" ht="12" customHeight="1" x14ac:dyDescent="0.15">
      <c r="A93" s="13">
        <v>948072</v>
      </c>
      <c r="B93" s="14">
        <v>33866</v>
      </c>
      <c r="C93" s="13" t="s">
        <v>0</v>
      </c>
      <c r="D93" s="13" t="s">
        <v>13</v>
      </c>
      <c r="E93" s="13">
        <v>1</v>
      </c>
      <c r="F93" s="13" t="s">
        <v>15</v>
      </c>
      <c r="G93" s="13">
        <v>1</v>
      </c>
      <c r="H93" s="13" t="str">
        <f t="shared" ref="H93:H156" si="14">IF(E93&gt;G93,D93,IF(G93&gt;E93,F93,""))</f>
        <v/>
      </c>
      <c r="I93" s="13" t="str">
        <f t="shared" ref="I93:I156" si="15">IF(H93="",D93,"")</f>
        <v>Southampton</v>
      </c>
      <c r="J93" s="13" t="str">
        <f t="shared" ref="J93:J156" si="16">IF(H93="",F93,"")</f>
        <v>Leeds</v>
      </c>
      <c r="M93" s="1"/>
    </row>
    <row r="94" spans="1:13" ht="12" customHeight="1" x14ac:dyDescent="0.15">
      <c r="A94" s="13">
        <v>948096</v>
      </c>
      <c r="B94" s="14">
        <v>33866</v>
      </c>
      <c r="C94" s="13" t="s">
        <v>0</v>
      </c>
      <c r="D94" s="13" t="s">
        <v>14</v>
      </c>
      <c r="E94" s="13">
        <v>1</v>
      </c>
      <c r="F94" s="13" t="s">
        <v>8</v>
      </c>
      <c r="G94" s="13">
        <v>1</v>
      </c>
      <c r="H94" s="13" t="str">
        <f t="shared" si="14"/>
        <v/>
      </c>
      <c r="I94" s="13" t="str">
        <f t="shared" si="15"/>
        <v>Tottenham</v>
      </c>
      <c r="J94" s="13" t="str">
        <f t="shared" si="16"/>
        <v>Manchester United</v>
      </c>
      <c r="M94" s="1"/>
    </row>
    <row r="95" spans="1:13" ht="12" customHeight="1" x14ac:dyDescent="0.15">
      <c r="A95" s="13">
        <v>948108</v>
      </c>
      <c r="B95" s="14">
        <v>33866</v>
      </c>
      <c r="C95" s="13" t="s">
        <v>0</v>
      </c>
      <c r="D95" s="13" t="s">
        <v>16</v>
      </c>
      <c r="E95" s="13">
        <v>1</v>
      </c>
      <c r="F95" s="13" t="s">
        <v>6</v>
      </c>
      <c r="G95" s="13">
        <v>1</v>
      </c>
      <c r="H95" s="13" t="str">
        <f t="shared" si="14"/>
        <v/>
      </c>
      <c r="I95" s="13" t="str">
        <f t="shared" si="15"/>
        <v>Wimbledon FC</v>
      </c>
      <c r="J95" s="13" t="str">
        <f t="shared" si="16"/>
        <v>Blackburn</v>
      </c>
      <c r="M95" s="1"/>
    </row>
    <row r="96" spans="1:13" ht="12" customHeight="1" x14ac:dyDescent="0.15">
      <c r="A96" s="13">
        <v>947694</v>
      </c>
      <c r="B96" s="14">
        <v>33866</v>
      </c>
      <c r="C96" s="13" t="s">
        <v>0</v>
      </c>
      <c r="D96" s="13" t="s">
        <v>12</v>
      </c>
      <c r="E96" s="13">
        <v>4</v>
      </c>
      <c r="F96" s="13" t="s">
        <v>19</v>
      </c>
      <c r="G96" s="13">
        <v>2</v>
      </c>
      <c r="H96" s="13" t="str">
        <f t="shared" si="14"/>
        <v>Aston Villa</v>
      </c>
      <c r="I96" s="13" t="str">
        <f t="shared" si="15"/>
        <v/>
      </c>
      <c r="J96" s="13" t="str">
        <f t="shared" si="16"/>
        <v/>
      </c>
      <c r="M96" s="1"/>
    </row>
    <row r="97" spans="1:13" ht="12" customHeight="1" x14ac:dyDescent="0.15">
      <c r="A97" s="13">
        <v>947955</v>
      </c>
      <c r="B97" s="14">
        <v>33866</v>
      </c>
      <c r="C97" s="13" t="s">
        <v>0</v>
      </c>
      <c r="D97" s="13" t="s">
        <v>18</v>
      </c>
      <c r="E97" s="13">
        <v>1</v>
      </c>
      <c r="F97" s="13" t="s">
        <v>10</v>
      </c>
      <c r="G97" s="13">
        <v>0</v>
      </c>
      <c r="H97" s="13" t="str">
        <f t="shared" si="14"/>
        <v>Norwich</v>
      </c>
      <c r="I97" s="13" t="str">
        <f t="shared" si="15"/>
        <v/>
      </c>
      <c r="J97" s="13" t="str">
        <f t="shared" si="16"/>
        <v/>
      </c>
      <c r="M97" s="1"/>
    </row>
    <row r="98" spans="1:13" ht="12" customHeight="1" x14ac:dyDescent="0.15">
      <c r="A98" s="13">
        <v>947878</v>
      </c>
      <c r="B98" s="14">
        <v>33867</v>
      </c>
      <c r="C98" s="13" t="s">
        <v>0</v>
      </c>
      <c r="D98" s="13" t="s">
        <v>20</v>
      </c>
      <c r="E98" s="13">
        <v>0</v>
      </c>
      <c r="F98" s="13" t="s">
        <v>1</v>
      </c>
      <c r="G98" s="13">
        <v>1</v>
      </c>
      <c r="H98" s="13" t="str">
        <f t="shared" si="14"/>
        <v>Chelsea</v>
      </c>
      <c r="I98" s="13" t="str">
        <f t="shared" si="15"/>
        <v/>
      </c>
      <c r="J98" s="13" t="str">
        <f t="shared" si="16"/>
        <v/>
      </c>
      <c r="M98" s="1"/>
    </row>
    <row r="99" spans="1:13" ht="12" customHeight="1" x14ac:dyDescent="0.15">
      <c r="A99" s="13">
        <v>947963</v>
      </c>
      <c r="B99" s="14">
        <v>33868</v>
      </c>
      <c r="C99" s="13" t="s">
        <v>0</v>
      </c>
      <c r="D99" s="13" t="s">
        <v>109</v>
      </c>
      <c r="E99" s="13">
        <v>1</v>
      </c>
      <c r="F99" s="13" t="s">
        <v>3</v>
      </c>
      <c r="G99" s="13">
        <v>1</v>
      </c>
      <c r="H99" s="13" t="str">
        <f t="shared" si="14"/>
        <v/>
      </c>
      <c r="I99" s="13" t="str">
        <f t="shared" si="15"/>
        <v>Nottingham Forest</v>
      </c>
      <c r="J99" s="13" t="str">
        <f t="shared" si="16"/>
        <v>Coventry</v>
      </c>
      <c r="M99" s="1"/>
    </row>
    <row r="100" spans="1:13" ht="12" customHeight="1" x14ac:dyDescent="0.15">
      <c r="A100" s="13">
        <v>947721</v>
      </c>
      <c r="B100" s="14">
        <v>33873</v>
      </c>
      <c r="C100" s="13" t="s">
        <v>0</v>
      </c>
      <c r="D100" s="13" t="s">
        <v>6</v>
      </c>
      <c r="E100" s="13">
        <v>2</v>
      </c>
      <c r="F100" s="13" t="s">
        <v>2</v>
      </c>
      <c r="G100" s="13">
        <v>0</v>
      </c>
      <c r="H100" s="13" t="str">
        <f t="shared" si="14"/>
        <v>Blackburn</v>
      </c>
      <c r="I100" s="13" t="str">
        <f t="shared" si="15"/>
        <v/>
      </c>
      <c r="J100" s="13" t="str">
        <f t="shared" si="16"/>
        <v/>
      </c>
      <c r="M100" s="1"/>
    </row>
    <row r="101" spans="1:13" ht="12" customHeight="1" x14ac:dyDescent="0.15">
      <c r="A101" s="13">
        <v>947741</v>
      </c>
      <c r="B101" s="14">
        <v>33873</v>
      </c>
      <c r="C101" s="13" t="s">
        <v>0</v>
      </c>
      <c r="D101" s="13" t="s">
        <v>1</v>
      </c>
      <c r="E101" s="13">
        <v>0</v>
      </c>
      <c r="F101" s="13" t="s">
        <v>109</v>
      </c>
      <c r="G101" s="13">
        <v>0</v>
      </c>
      <c r="H101" s="13" t="str">
        <f t="shared" si="14"/>
        <v/>
      </c>
      <c r="I101" s="13" t="str">
        <f t="shared" si="15"/>
        <v>Chelsea</v>
      </c>
      <c r="J101" s="13" t="str">
        <f t="shared" si="16"/>
        <v>Nottingham Forest</v>
      </c>
      <c r="M101" s="1"/>
    </row>
    <row r="102" spans="1:13" ht="12" customHeight="1" x14ac:dyDescent="0.15">
      <c r="A102" s="13">
        <v>947761</v>
      </c>
      <c r="B102" s="14">
        <v>33873</v>
      </c>
      <c r="C102" s="13" t="s">
        <v>0</v>
      </c>
      <c r="D102" s="13" t="s">
        <v>3</v>
      </c>
      <c r="E102" s="13">
        <v>1</v>
      </c>
      <c r="F102" s="13" t="s">
        <v>18</v>
      </c>
      <c r="G102" s="13">
        <v>1</v>
      </c>
      <c r="H102" s="13" t="str">
        <f t="shared" si="14"/>
        <v/>
      </c>
      <c r="I102" s="13" t="str">
        <f t="shared" si="15"/>
        <v>Coventry</v>
      </c>
      <c r="J102" s="13" t="str">
        <f t="shared" si="16"/>
        <v>Norwich</v>
      </c>
      <c r="M102" s="1"/>
    </row>
    <row r="103" spans="1:13" ht="12" customHeight="1" x14ac:dyDescent="0.15">
      <c r="A103" s="13">
        <v>947788</v>
      </c>
      <c r="B103" s="14">
        <v>33873</v>
      </c>
      <c r="C103" s="13" t="s">
        <v>0</v>
      </c>
      <c r="D103" s="13" t="s">
        <v>5</v>
      </c>
      <c r="E103" s="13">
        <v>1</v>
      </c>
      <c r="F103" s="13" t="s">
        <v>13</v>
      </c>
      <c r="G103" s="13">
        <v>2</v>
      </c>
      <c r="H103" s="13" t="str">
        <f t="shared" si="14"/>
        <v>Southampton</v>
      </c>
      <c r="I103" s="13" t="str">
        <f t="shared" si="15"/>
        <v/>
      </c>
      <c r="J103" s="13" t="str">
        <f t="shared" si="16"/>
        <v/>
      </c>
      <c r="M103" s="1"/>
    </row>
    <row r="104" spans="1:13" ht="12" customHeight="1" x14ac:dyDescent="0.15">
      <c r="A104" s="13">
        <v>947828</v>
      </c>
      <c r="B104" s="14">
        <v>33873</v>
      </c>
      <c r="C104" s="13" t="s">
        <v>0</v>
      </c>
      <c r="D104" s="13" t="s">
        <v>11</v>
      </c>
      <c r="E104" s="13">
        <v>0</v>
      </c>
      <c r="F104" s="13" t="s">
        <v>7</v>
      </c>
      <c r="G104" s="13">
        <v>0</v>
      </c>
      <c r="H104" s="13" t="str">
        <f t="shared" si="14"/>
        <v/>
      </c>
      <c r="I104" s="13" t="str">
        <f t="shared" si="15"/>
        <v>Ipswich</v>
      </c>
      <c r="J104" s="13" t="str">
        <f t="shared" si="16"/>
        <v>Sheffield United</v>
      </c>
      <c r="M104" s="1"/>
    </row>
    <row r="105" spans="1:13" ht="12" customHeight="1" x14ac:dyDescent="0.15">
      <c r="A105" s="13">
        <v>947839</v>
      </c>
      <c r="B105" s="14">
        <v>33873</v>
      </c>
      <c r="C105" s="13" t="s">
        <v>0</v>
      </c>
      <c r="D105" s="13" t="s">
        <v>15</v>
      </c>
      <c r="E105" s="13">
        <v>2</v>
      </c>
      <c r="F105" s="13" t="s">
        <v>9</v>
      </c>
      <c r="G105" s="13">
        <v>0</v>
      </c>
      <c r="H105" s="13" t="str">
        <f t="shared" si="14"/>
        <v>Leeds</v>
      </c>
      <c r="I105" s="13" t="str">
        <f t="shared" si="15"/>
        <v/>
      </c>
      <c r="J105" s="13" t="str">
        <f t="shared" si="16"/>
        <v/>
      </c>
      <c r="M105" s="1"/>
    </row>
    <row r="106" spans="1:13" ht="12" customHeight="1" x14ac:dyDescent="0.15">
      <c r="A106" s="13">
        <v>947874</v>
      </c>
      <c r="B106" s="14">
        <v>33873</v>
      </c>
      <c r="C106" s="13" t="s">
        <v>0</v>
      </c>
      <c r="D106" s="13" t="s">
        <v>19</v>
      </c>
      <c r="E106" s="13">
        <v>2</v>
      </c>
      <c r="F106" s="13" t="s">
        <v>16</v>
      </c>
      <c r="G106" s="13">
        <v>3</v>
      </c>
      <c r="H106" s="13" t="str">
        <f t="shared" si="14"/>
        <v>Wimbledon FC</v>
      </c>
      <c r="I106" s="13" t="str">
        <f t="shared" si="15"/>
        <v/>
      </c>
      <c r="J106" s="13" t="str">
        <f t="shared" si="16"/>
        <v/>
      </c>
      <c r="M106" s="1"/>
    </row>
    <row r="107" spans="1:13" ht="12" customHeight="1" x14ac:dyDescent="0.15">
      <c r="A107" s="13">
        <v>947911</v>
      </c>
      <c r="B107" s="14">
        <v>33873</v>
      </c>
      <c r="C107" s="13" t="s">
        <v>0</v>
      </c>
      <c r="D107" s="13" t="s">
        <v>8</v>
      </c>
      <c r="E107" s="13">
        <v>0</v>
      </c>
      <c r="F107" s="13" t="s">
        <v>21</v>
      </c>
      <c r="G107" s="13">
        <v>0</v>
      </c>
      <c r="H107" s="13" t="str">
        <f t="shared" si="14"/>
        <v/>
      </c>
      <c r="I107" s="13" t="str">
        <f t="shared" si="15"/>
        <v>Manchester United</v>
      </c>
      <c r="J107" s="13" t="str">
        <f t="shared" si="16"/>
        <v>QPR</v>
      </c>
      <c r="M107" s="1"/>
    </row>
    <row r="108" spans="1:13" ht="12" customHeight="1" x14ac:dyDescent="0.15">
      <c r="A108" s="13">
        <v>947918</v>
      </c>
      <c r="B108" s="14">
        <v>33873</v>
      </c>
      <c r="C108" s="13" t="s">
        <v>0</v>
      </c>
      <c r="D108" s="13" t="s">
        <v>4</v>
      </c>
      <c r="E108" s="13">
        <v>2</v>
      </c>
      <c r="F108" s="13" t="s">
        <v>12</v>
      </c>
      <c r="G108" s="13">
        <v>3</v>
      </c>
      <c r="H108" s="13" t="str">
        <f t="shared" si="14"/>
        <v>Aston Villa</v>
      </c>
      <c r="I108" s="13" t="str">
        <f t="shared" si="15"/>
        <v/>
      </c>
      <c r="J108" s="13" t="str">
        <f t="shared" si="16"/>
        <v/>
      </c>
      <c r="M108" s="1"/>
    </row>
    <row r="109" spans="1:13" ht="12" customHeight="1" x14ac:dyDescent="0.15">
      <c r="A109" s="13">
        <v>948062</v>
      </c>
      <c r="B109" s="14">
        <v>33874</v>
      </c>
      <c r="C109" s="13" t="s">
        <v>0</v>
      </c>
      <c r="D109" s="13" t="s">
        <v>10</v>
      </c>
      <c r="E109" s="13">
        <v>2</v>
      </c>
      <c r="F109" s="13" t="s">
        <v>14</v>
      </c>
      <c r="G109" s="13">
        <v>0</v>
      </c>
      <c r="H109" s="13" t="str">
        <f t="shared" si="14"/>
        <v>Sheffield Weds</v>
      </c>
      <c r="I109" s="13" t="str">
        <f t="shared" si="15"/>
        <v/>
      </c>
      <c r="J109" s="13" t="str">
        <f t="shared" si="16"/>
        <v/>
      </c>
      <c r="M109" s="1"/>
    </row>
    <row r="110" spans="1:13" ht="12" customHeight="1" x14ac:dyDescent="0.15">
      <c r="A110" s="13">
        <v>947674</v>
      </c>
      <c r="B110" s="14">
        <v>33875</v>
      </c>
      <c r="C110" s="13" t="s">
        <v>0</v>
      </c>
      <c r="D110" s="13" t="s">
        <v>17</v>
      </c>
      <c r="E110" s="13">
        <v>1</v>
      </c>
      <c r="F110" s="13" t="s">
        <v>20</v>
      </c>
      <c r="G110" s="13">
        <v>0</v>
      </c>
      <c r="H110" s="13" t="str">
        <f t="shared" si="14"/>
        <v>Arsenal</v>
      </c>
      <c r="I110" s="13" t="str">
        <f t="shared" si="15"/>
        <v/>
      </c>
      <c r="J110" s="13" t="str">
        <f t="shared" si="16"/>
        <v/>
      </c>
      <c r="M110" s="1"/>
    </row>
    <row r="111" spans="1:13" ht="12" customHeight="1" x14ac:dyDescent="0.15">
      <c r="A111" s="13">
        <v>947719</v>
      </c>
      <c r="B111" s="14">
        <v>33880</v>
      </c>
      <c r="C111" s="13" t="s">
        <v>0</v>
      </c>
      <c r="D111" s="13" t="s">
        <v>6</v>
      </c>
      <c r="E111" s="13">
        <v>7</v>
      </c>
      <c r="F111" s="13" t="s">
        <v>18</v>
      </c>
      <c r="G111" s="13">
        <v>1</v>
      </c>
      <c r="H111" s="13" t="str">
        <f t="shared" si="14"/>
        <v>Blackburn</v>
      </c>
      <c r="I111" s="13" t="str">
        <f t="shared" si="15"/>
        <v/>
      </c>
      <c r="J111" s="13" t="str">
        <f t="shared" si="16"/>
        <v/>
      </c>
      <c r="M111" s="1"/>
    </row>
    <row r="112" spans="1:13" ht="12" customHeight="1" x14ac:dyDescent="0.15">
      <c r="A112" s="13">
        <v>947753</v>
      </c>
      <c r="B112" s="14">
        <v>33880</v>
      </c>
      <c r="C112" s="13" t="s">
        <v>0</v>
      </c>
      <c r="D112" s="13" t="s">
        <v>3</v>
      </c>
      <c r="E112" s="13">
        <v>2</v>
      </c>
      <c r="F112" s="13" t="s">
        <v>5</v>
      </c>
      <c r="G112" s="13">
        <v>2</v>
      </c>
      <c r="H112" s="13" t="str">
        <f t="shared" si="14"/>
        <v/>
      </c>
      <c r="I112" s="13" t="str">
        <f t="shared" si="15"/>
        <v>Coventry</v>
      </c>
      <c r="J112" s="13" t="str">
        <f t="shared" si="16"/>
        <v>Crystal Palace</v>
      </c>
      <c r="M112" s="1"/>
    </row>
    <row r="113" spans="1:13" ht="12" customHeight="1" x14ac:dyDescent="0.15">
      <c r="A113" s="13">
        <v>948020</v>
      </c>
      <c r="B113" s="14">
        <v>33880</v>
      </c>
      <c r="C113" s="13" t="s">
        <v>0</v>
      </c>
      <c r="D113" s="13" t="s">
        <v>21</v>
      </c>
      <c r="E113" s="13">
        <v>4</v>
      </c>
      <c r="F113" s="13" t="s">
        <v>14</v>
      </c>
      <c r="G113" s="13">
        <v>1</v>
      </c>
      <c r="H113" s="13" t="str">
        <f t="shared" si="14"/>
        <v>QPR</v>
      </c>
      <c r="I113" s="13" t="str">
        <f t="shared" si="15"/>
        <v/>
      </c>
      <c r="J113" s="13" t="str">
        <f t="shared" si="16"/>
        <v/>
      </c>
      <c r="M113" s="1"/>
    </row>
    <row r="114" spans="1:13" ht="12" customHeight="1" x14ac:dyDescent="0.15">
      <c r="A114" s="13">
        <v>948040</v>
      </c>
      <c r="B114" s="14">
        <v>33880</v>
      </c>
      <c r="C114" s="13" t="s">
        <v>0</v>
      </c>
      <c r="D114" s="13" t="s">
        <v>7</v>
      </c>
      <c r="E114" s="13">
        <v>2</v>
      </c>
      <c r="F114" s="13" t="s">
        <v>13</v>
      </c>
      <c r="G114" s="13">
        <v>0</v>
      </c>
      <c r="H114" s="13" t="str">
        <f t="shared" si="14"/>
        <v>Sheffield United</v>
      </c>
      <c r="I114" s="13" t="str">
        <f t="shared" si="15"/>
        <v/>
      </c>
      <c r="J114" s="13" t="str">
        <f t="shared" si="16"/>
        <v/>
      </c>
      <c r="M114" s="1"/>
    </row>
    <row r="115" spans="1:13" ht="12" customHeight="1" x14ac:dyDescent="0.15">
      <c r="A115" s="13">
        <v>947819</v>
      </c>
      <c r="B115" s="14">
        <v>33880</v>
      </c>
      <c r="C115" s="13" t="s">
        <v>0</v>
      </c>
      <c r="D115" s="13" t="s">
        <v>11</v>
      </c>
      <c r="E115" s="13">
        <v>4</v>
      </c>
      <c r="F115" s="13" t="s">
        <v>15</v>
      </c>
      <c r="G115" s="13">
        <v>2</v>
      </c>
      <c r="H115" s="13" t="str">
        <f t="shared" si="14"/>
        <v>Ipswich</v>
      </c>
      <c r="I115" s="13" t="str">
        <f t="shared" si="15"/>
        <v/>
      </c>
      <c r="J115" s="13" t="str">
        <f t="shared" si="16"/>
        <v/>
      </c>
      <c r="M115" s="1"/>
    </row>
    <row r="116" spans="1:13" ht="12" customHeight="1" x14ac:dyDescent="0.15">
      <c r="A116" s="13">
        <v>948107</v>
      </c>
      <c r="B116" s="14">
        <v>33880</v>
      </c>
      <c r="C116" s="13" t="s">
        <v>0</v>
      </c>
      <c r="D116" s="13" t="s">
        <v>16</v>
      </c>
      <c r="E116" s="13">
        <v>2</v>
      </c>
      <c r="F116" s="13" t="s">
        <v>12</v>
      </c>
      <c r="G116" s="13">
        <v>3</v>
      </c>
      <c r="H116" s="13" t="str">
        <f t="shared" si="14"/>
        <v>Aston Villa</v>
      </c>
      <c r="I116" s="13" t="str">
        <f t="shared" si="15"/>
        <v/>
      </c>
      <c r="J116" s="13" t="str">
        <f t="shared" si="16"/>
        <v/>
      </c>
      <c r="M116" s="1"/>
    </row>
    <row r="117" spans="1:13" ht="12" customHeight="1" x14ac:dyDescent="0.15">
      <c r="A117" s="13">
        <v>947871</v>
      </c>
      <c r="B117" s="14">
        <v>33880</v>
      </c>
      <c r="C117" s="13" t="s">
        <v>0</v>
      </c>
      <c r="D117" s="13" t="s">
        <v>19</v>
      </c>
      <c r="E117" s="13">
        <v>1</v>
      </c>
      <c r="F117" s="13" t="s">
        <v>10</v>
      </c>
      <c r="G117" s="13">
        <v>0</v>
      </c>
      <c r="H117" s="13" t="str">
        <f t="shared" si="14"/>
        <v>Liverpool</v>
      </c>
      <c r="I117" s="13" t="str">
        <f t="shared" si="15"/>
        <v/>
      </c>
      <c r="J117" s="13" t="str">
        <f t="shared" si="16"/>
        <v/>
      </c>
      <c r="M117" s="1"/>
    </row>
    <row r="118" spans="1:13" ht="12" customHeight="1" x14ac:dyDescent="0.15">
      <c r="A118" s="13">
        <v>947888</v>
      </c>
      <c r="B118" s="14">
        <v>33880</v>
      </c>
      <c r="C118" s="13" t="s">
        <v>0</v>
      </c>
      <c r="D118" s="13" t="s">
        <v>20</v>
      </c>
      <c r="E118" s="13">
        <v>2</v>
      </c>
      <c r="F118" s="13" t="s">
        <v>109</v>
      </c>
      <c r="G118" s="13">
        <v>2</v>
      </c>
      <c r="H118" s="13" t="str">
        <f t="shared" si="14"/>
        <v/>
      </c>
      <c r="I118" s="13" t="str">
        <f t="shared" si="15"/>
        <v>Manchester City</v>
      </c>
      <c r="J118" s="13" t="str">
        <f t="shared" si="16"/>
        <v>Nottingham Forest</v>
      </c>
      <c r="M118" s="1"/>
    </row>
    <row r="119" spans="1:13" ht="12" customHeight="1" x14ac:dyDescent="0.15">
      <c r="A119" s="13">
        <v>947667</v>
      </c>
      <c r="B119" s="14">
        <v>33880</v>
      </c>
      <c r="C119" s="13" t="s">
        <v>0</v>
      </c>
      <c r="D119" s="13" t="s">
        <v>17</v>
      </c>
      <c r="E119" s="13">
        <v>2</v>
      </c>
      <c r="F119" s="13" t="s">
        <v>1</v>
      </c>
      <c r="G119" s="13">
        <v>1</v>
      </c>
      <c r="H119" s="13" t="str">
        <f t="shared" si="14"/>
        <v>Arsenal</v>
      </c>
      <c r="I119" s="13" t="str">
        <f t="shared" si="15"/>
        <v/>
      </c>
      <c r="J119" s="13" t="str">
        <f t="shared" si="16"/>
        <v/>
      </c>
      <c r="M119" s="1"/>
    </row>
    <row r="120" spans="1:13" ht="12" customHeight="1" x14ac:dyDescent="0.15">
      <c r="A120" s="13">
        <v>947928</v>
      </c>
      <c r="B120" s="14">
        <v>33880</v>
      </c>
      <c r="C120" s="13" t="s">
        <v>0</v>
      </c>
      <c r="D120" s="13" t="s">
        <v>4</v>
      </c>
      <c r="E120" s="13">
        <v>1</v>
      </c>
      <c r="F120" s="13" t="s">
        <v>8</v>
      </c>
      <c r="G120" s="13">
        <v>1</v>
      </c>
      <c r="H120" s="13" t="str">
        <f t="shared" si="14"/>
        <v/>
      </c>
      <c r="I120" s="13" t="str">
        <f t="shared" si="15"/>
        <v>Middlesbrough</v>
      </c>
      <c r="J120" s="13" t="str">
        <f t="shared" si="16"/>
        <v>Manchester United</v>
      </c>
      <c r="M120" s="1"/>
    </row>
    <row r="121" spans="1:13" ht="12" customHeight="1" x14ac:dyDescent="0.15">
      <c r="A121" s="13">
        <v>947986</v>
      </c>
      <c r="B121" s="14">
        <v>33881</v>
      </c>
      <c r="C121" s="13" t="s">
        <v>0</v>
      </c>
      <c r="D121" s="13" t="s">
        <v>2</v>
      </c>
      <c r="E121" s="13">
        <v>1</v>
      </c>
      <c r="F121" s="13" t="s">
        <v>9</v>
      </c>
      <c r="G121" s="13">
        <v>0</v>
      </c>
      <c r="H121" s="13" t="str">
        <f t="shared" si="14"/>
        <v>Oldham</v>
      </c>
      <c r="I121" s="13" t="str">
        <f t="shared" si="15"/>
        <v/>
      </c>
      <c r="J121" s="13" t="str">
        <f t="shared" si="16"/>
        <v/>
      </c>
      <c r="M121" s="1"/>
    </row>
    <row r="122" spans="1:13" ht="12" customHeight="1" x14ac:dyDescent="0.15">
      <c r="A122" s="13">
        <v>947734</v>
      </c>
      <c r="B122" s="14">
        <v>33894</v>
      </c>
      <c r="C122" s="13" t="s">
        <v>0</v>
      </c>
      <c r="D122" s="13" t="s">
        <v>1</v>
      </c>
      <c r="E122" s="13">
        <v>2</v>
      </c>
      <c r="F122" s="13" t="s">
        <v>11</v>
      </c>
      <c r="G122" s="13">
        <v>1</v>
      </c>
      <c r="H122" s="13" t="str">
        <f t="shared" si="14"/>
        <v>Chelsea</v>
      </c>
      <c r="I122" s="13" t="str">
        <f t="shared" si="15"/>
        <v/>
      </c>
      <c r="J122" s="13" t="str">
        <f t="shared" si="16"/>
        <v/>
      </c>
      <c r="M122" s="1"/>
    </row>
    <row r="123" spans="1:13" ht="12" customHeight="1" x14ac:dyDescent="0.15">
      <c r="A123" s="13">
        <v>947779</v>
      </c>
      <c r="B123" s="14">
        <v>33894</v>
      </c>
      <c r="C123" s="13" t="s">
        <v>0</v>
      </c>
      <c r="D123" s="13" t="s">
        <v>5</v>
      </c>
      <c r="E123" s="13">
        <v>0</v>
      </c>
      <c r="F123" s="13" t="s">
        <v>20</v>
      </c>
      <c r="G123" s="13">
        <v>0</v>
      </c>
      <c r="H123" s="13" t="str">
        <f t="shared" si="14"/>
        <v/>
      </c>
      <c r="I123" s="13" t="str">
        <f t="shared" si="15"/>
        <v>Crystal Palace</v>
      </c>
      <c r="J123" s="13" t="str">
        <f t="shared" si="16"/>
        <v>Manchester City</v>
      </c>
      <c r="M123" s="1"/>
    </row>
    <row r="124" spans="1:13" ht="12" customHeight="1" x14ac:dyDescent="0.15">
      <c r="A124" s="13">
        <v>947795</v>
      </c>
      <c r="B124" s="14">
        <v>33894</v>
      </c>
      <c r="C124" s="13" t="s">
        <v>0</v>
      </c>
      <c r="D124" s="13" t="s">
        <v>9</v>
      </c>
      <c r="E124" s="13">
        <v>1</v>
      </c>
      <c r="F124" s="13" t="s">
        <v>3</v>
      </c>
      <c r="G124" s="13">
        <v>1</v>
      </c>
      <c r="H124" s="13" t="str">
        <f t="shared" si="14"/>
        <v/>
      </c>
      <c r="I124" s="13" t="str">
        <f t="shared" si="15"/>
        <v>Everton</v>
      </c>
      <c r="J124" s="13" t="str">
        <f t="shared" si="16"/>
        <v>Coventry</v>
      </c>
      <c r="M124" s="1"/>
    </row>
    <row r="125" spans="1:13" ht="12" customHeight="1" x14ac:dyDescent="0.15">
      <c r="A125" s="13">
        <v>948058</v>
      </c>
      <c r="B125" s="14">
        <v>33894</v>
      </c>
      <c r="C125" s="13" t="s">
        <v>0</v>
      </c>
      <c r="D125" s="13" t="s">
        <v>10</v>
      </c>
      <c r="E125" s="13">
        <v>2</v>
      </c>
      <c r="F125" s="13" t="s">
        <v>2</v>
      </c>
      <c r="G125" s="13">
        <v>1</v>
      </c>
      <c r="H125" s="13" t="str">
        <f t="shared" si="14"/>
        <v>Sheffield Weds</v>
      </c>
      <c r="I125" s="13" t="str">
        <f t="shared" si="15"/>
        <v/>
      </c>
      <c r="J125" s="13" t="str">
        <f t="shared" si="16"/>
        <v/>
      </c>
      <c r="M125" s="1"/>
    </row>
    <row r="126" spans="1:13" ht="12" customHeight="1" x14ac:dyDescent="0.15">
      <c r="A126" s="13">
        <v>948084</v>
      </c>
      <c r="B126" s="14">
        <v>33894</v>
      </c>
      <c r="C126" s="13" t="s">
        <v>0</v>
      </c>
      <c r="D126" s="13" t="s">
        <v>13</v>
      </c>
      <c r="E126" s="13">
        <v>2</v>
      </c>
      <c r="F126" s="13" t="s">
        <v>16</v>
      </c>
      <c r="G126" s="13">
        <v>2</v>
      </c>
      <c r="H126" s="13" t="str">
        <f t="shared" si="14"/>
        <v/>
      </c>
      <c r="I126" s="13" t="str">
        <f t="shared" si="15"/>
        <v>Southampton</v>
      </c>
      <c r="J126" s="13" t="str">
        <f t="shared" si="16"/>
        <v>Wimbledon FC</v>
      </c>
      <c r="M126" s="1"/>
    </row>
    <row r="127" spans="1:13" ht="12" customHeight="1" x14ac:dyDescent="0.15">
      <c r="A127" s="13">
        <v>948097</v>
      </c>
      <c r="B127" s="14">
        <v>33894</v>
      </c>
      <c r="C127" s="13" t="s">
        <v>0</v>
      </c>
      <c r="D127" s="13" t="s">
        <v>14</v>
      </c>
      <c r="E127" s="13">
        <v>2</v>
      </c>
      <c r="F127" s="13" t="s">
        <v>4</v>
      </c>
      <c r="G127" s="13">
        <v>2</v>
      </c>
      <c r="H127" s="13" t="str">
        <f t="shared" si="14"/>
        <v/>
      </c>
      <c r="I127" s="13" t="str">
        <f t="shared" si="15"/>
        <v>Tottenham</v>
      </c>
      <c r="J127" s="13" t="str">
        <f t="shared" si="16"/>
        <v>Middlesbrough</v>
      </c>
      <c r="M127" s="1"/>
    </row>
    <row r="128" spans="1:13" ht="12" customHeight="1" x14ac:dyDescent="0.15">
      <c r="A128" s="13">
        <v>947849</v>
      </c>
      <c r="B128" s="14">
        <v>33894</v>
      </c>
      <c r="C128" s="13" t="s">
        <v>0</v>
      </c>
      <c r="D128" s="13" t="s">
        <v>15</v>
      </c>
      <c r="E128" s="13">
        <v>3</v>
      </c>
      <c r="F128" s="13" t="s">
        <v>7</v>
      </c>
      <c r="G128" s="13">
        <v>1</v>
      </c>
      <c r="H128" s="13" t="str">
        <f t="shared" si="14"/>
        <v>Leeds</v>
      </c>
      <c r="I128" s="13" t="str">
        <f t="shared" si="15"/>
        <v/>
      </c>
      <c r="J128" s="13" t="str">
        <f t="shared" si="16"/>
        <v/>
      </c>
      <c r="M128" s="1"/>
    </row>
    <row r="129" spans="1:13" ht="12" customHeight="1" x14ac:dyDescent="0.15">
      <c r="A129" s="13">
        <v>947953</v>
      </c>
      <c r="B129" s="14">
        <v>33894</v>
      </c>
      <c r="C129" s="13" t="s">
        <v>0</v>
      </c>
      <c r="D129" s="13" t="s">
        <v>18</v>
      </c>
      <c r="E129" s="13">
        <v>2</v>
      </c>
      <c r="F129" s="13" t="s">
        <v>21</v>
      </c>
      <c r="G129" s="13">
        <v>1</v>
      </c>
      <c r="H129" s="13" t="str">
        <f t="shared" si="14"/>
        <v>Norwich</v>
      </c>
      <c r="I129" s="13" t="str">
        <f t="shared" si="15"/>
        <v/>
      </c>
      <c r="J129" s="13" t="str">
        <f t="shared" si="16"/>
        <v/>
      </c>
      <c r="M129" s="1"/>
    </row>
    <row r="130" spans="1:13" ht="12" customHeight="1" x14ac:dyDescent="0.15">
      <c r="A130" s="13">
        <v>947959</v>
      </c>
      <c r="B130" s="14">
        <v>33894</v>
      </c>
      <c r="C130" s="13" t="s">
        <v>0</v>
      </c>
      <c r="D130" s="13" t="s">
        <v>109</v>
      </c>
      <c r="E130" s="13">
        <v>0</v>
      </c>
      <c r="F130" s="13" t="s">
        <v>17</v>
      </c>
      <c r="G130" s="13">
        <v>1</v>
      </c>
      <c r="H130" s="13" t="str">
        <f t="shared" si="14"/>
        <v>Arsenal</v>
      </c>
      <c r="I130" s="13" t="str">
        <f t="shared" si="15"/>
        <v/>
      </c>
      <c r="J130" s="13" t="str">
        <f t="shared" si="16"/>
        <v/>
      </c>
      <c r="M130" s="1"/>
    </row>
    <row r="131" spans="1:13" ht="12" customHeight="1" x14ac:dyDescent="0.15">
      <c r="A131" s="13">
        <v>947905</v>
      </c>
      <c r="B131" s="14">
        <v>33895</v>
      </c>
      <c r="C131" s="13" t="s">
        <v>0</v>
      </c>
      <c r="D131" s="13" t="s">
        <v>8</v>
      </c>
      <c r="E131" s="13">
        <v>2</v>
      </c>
      <c r="F131" s="13" t="s">
        <v>19</v>
      </c>
      <c r="G131" s="13">
        <v>2</v>
      </c>
      <c r="H131" s="13" t="str">
        <f t="shared" si="14"/>
        <v/>
      </c>
      <c r="I131" s="13" t="str">
        <f t="shared" si="15"/>
        <v>Manchester United</v>
      </c>
      <c r="J131" s="13" t="str">
        <f t="shared" si="16"/>
        <v>Liverpool</v>
      </c>
      <c r="M131" s="1"/>
    </row>
    <row r="132" spans="1:13" ht="12" customHeight="1" x14ac:dyDescent="0.15">
      <c r="A132" s="13">
        <v>947687</v>
      </c>
      <c r="B132" s="14">
        <v>33896</v>
      </c>
      <c r="C132" s="13" t="s">
        <v>0</v>
      </c>
      <c r="D132" s="13" t="s">
        <v>12</v>
      </c>
      <c r="E132" s="13">
        <v>0</v>
      </c>
      <c r="F132" s="13" t="s">
        <v>6</v>
      </c>
      <c r="G132" s="13">
        <v>0</v>
      </c>
      <c r="H132" s="13" t="str">
        <f t="shared" si="14"/>
        <v/>
      </c>
      <c r="I132" s="13" t="str">
        <f t="shared" si="15"/>
        <v>Aston Villa</v>
      </c>
      <c r="J132" s="13" t="str">
        <f t="shared" si="16"/>
        <v>Blackburn</v>
      </c>
      <c r="M132" s="1"/>
    </row>
    <row r="133" spans="1:13" ht="12" customHeight="1" x14ac:dyDescent="0.15">
      <c r="A133" s="13">
        <v>947971</v>
      </c>
      <c r="B133" s="14">
        <v>33898</v>
      </c>
      <c r="C133" s="13" t="s">
        <v>0</v>
      </c>
      <c r="D133" s="13" t="s">
        <v>109</v>
      </c>
      <c r="E133" s="13">
        <v>1</v>
      </c>
      <c r="F133" s="13" t="s">
        <v>4</v>
      </c>
      <c r="G133" s="13">
        <v>0</v>
      </c>
      <c r="H133" s="13" t="str">
        <f t="shared" si="14"/>
        <v>Nottingham Forest</v>
      </c>
      <c r="I133" s="13" t="str">
        <f t="shared" si="15"/>
        <v/>
      </c>
      <c r="J133" s="13" t="str">
        <f t="shared" si="16"/>
        <v/>
      </c>
      <c r="M133" s="1"/>
    </row>
    <row r="134" spans="1:13" ht="12" customHeight="1" x14ac:dyDescent="0.15">
      <c r="A134" s="13">
        <v>947717</v>
      </c>
      <c r="B134" s="14">
        <v>33901</v>
      </c>
      <c r="C134" s="13" t="s">
        <v>0</v>
      </c>
      <c r="D134" s="13" t="s">
        <v>6</v>
      </c>
      <c r="E134" s="13">
        <v>0</v>
      </c>
      <c r="F134" s="13" t="s">
        <v>8</v>
      </c>
      <c r="G134" s="13">
        <v>0</v>
      </c>
      <c r="H134" s="13" t="str">
        <f t="shared" si="14"/>
        <v/>
      </c>
      <c r="I134" s="13" t="str">
        <f t="shared" si="15"/>
        <v>Blackburn</v>
      </c>
      <c r="J134" s="13" t="str">
        <f t="shared" si="16"/>
        <v>Manchester United</v>
      </c>
      <c r="M134" s="1"/>
    </row>
    <row r="135" spans="1:13" ht="12" customHeight="1" x14ac:dyDescent="0.15">
      <c r="A135" s="13">
        <v>947981</v>
      </c>
      <c r="B135" s="14">
        <v>33901</v>
      </c>
      <c r="C135" s="13" t="s">
        <v>0</v>
      </c>
      <c r="D135" s="13" t="s">
        <v>2</v>
      </c>
      <c r="E135" s="13">
        <v>1</v>
      </c>
      <c r="F135" s="13" t="s">
        <v>12</v>
      </c>
      <c r="G135" s="13">
        <v>1</v>
      </c>
      <c r="H135" s="13" t="str">
        <f t="shared" si="14"/>
        <v/>
      </c>
      <c r="I135" s="13" t="str">
        <f t="shared" si="15"/>
        <v>Oldham</v>
      </c>
      <c r="J135" s="13" t="str">
        <f t="shared" si="16"/>
        <v>Aston Villa</v>
      </c>
      <c r="M135" s="1"/>
    </row>
    <row r="136" spans="1:13" ht="12" customHeight="1" x14ac:dyDescent="0.15">
      <c r="A136" s="13">
        <v>947752</v>
      </c>
      <c r="B136" s="14">
        <v>33901</v>
      </c>
      <c r="C136" s="13" t="s">
        <v>0</v>
      </c>
      <c r="D136" s="13" t="s">
        <v>3</v>
      </c>
      <c r="E136" s="13">
        <v>1</v>
      </c>
      <c r="F136" s="13" t="s">
        <v>1</v>
      </c>
      <c r="G136" s="13">
        <v>2</v>
      </c>
      <c r="H136" s="13" t="str">
        <f t="shared" si="14"/>
        <v>Chelsea</v>
      </c>
      <c r="I136" s="13" t="str">
        <f t="shared" si="15"/>
        <v/>
      </c>
      <c r="J136" s="13" t="str">
        <f t="shared" si="16"/>
        <v/>
      </c>
      <c r="M136" s="1"/>
    </row>
    <row r="137" spans="1:13" ht="12" customHeight="1" x14ac:dyDescent="0.15">
      <c r="A137" s="13">
        <v>948009</v>
      </c>
      <c r="B137" s="14">
        <v>33901</v>
      </c>
      <c r="C137" s="13" t="s">
        <v>0</v>
      </c>
      <c r="D137" s="13" t="s">
        <v>21</v>
      </c>
      <c r="E137" s="13">
        <v>2</v>
      </c>
      <c r="F137" s="13" t="s">
        <v>15</v>
      </c>
      <c r="G137" s="13">
        <v>1</v>
      </c>
      <c r="H137" s="13" t="str">
        <f t="shared" si="14"/>
        <v>QPR</v>
      </c>
      <c r="I137" s="13" t="str">
        <f t="shared" si="15"/>
        <v/>
      </c>
      <c r="J137" s="13" t="str">
        <f t="shared" si="16"/>
        <v/>
      </c>
      <c r="M137" s="1"/>
    </row>
    <row r="138" spans="1:13" ht="12" customHeight="1" x14ac:dyDescent="0.15">
      <c r="A138" s="13">
        <v>948036</v>
      </c>
      <c r="B138" s="14">
        <v>33901</v>
      </c>
      <c r="C138" s="13" t="s">
        <v>0</v>
      </c>
      <c r="D138" s="13" t="s">
        <v>7</v>
      </c>
      <c r="E138" s="13">
        <v>0</v>
      </c>
      <c r="F138" s="13" t="s">
        <v>109</v>
      </c>
      <c r="G138" s="13">
        <v>0</v>
      </c>
      <c r="H138" s="13" t="str">
        <f t="shared" si="14"/>
        <v/>
      </c>
      <c r="I138" s="13" t="str">
        <f t="shared" si="15"/>
        <v>Sheffield United</v>
      </c>
      <c r="J138" s="13" t="str">
        <f t="shared" si="16"/>
        <v>Nottingham Forest</v>
      </c>
      <c r="M138" s="1"/>
    </row>
    <row r="139" spans="1:13" ht="12" customHeight="1" x14ac:dyDescent="0.15">
      <c r="A139" s="13">
        <v>947817</v>
      </c>
      <c r="B139" s="14">
        <v>33901</v>
      </c>
      <c r="C139" s="13" t="s">
        <v>0</v>
      </c>
      <c r="D139" s="13" t="s">
        <v>11</v>
      </c>
      <c r="E139" s="13">
        <v>2</v>
      </c>
      <c r="F139" s="13" t="s">
        <v>5</v>
      </c>
      <c r="G139" s="13">
        <v>2</v>
      </c>
      <c r="H139" s="13" t="str">
        <f t="shared" si="14"/>
        <v/>
      </c>
      <c r="I139" s="13" t="str">
        <f t="shared" si="15"/>
        <v>Ipswich</v>
      </c>
      <c r="J139" s="13" t="str">
        <f t="shared" si="16"/>
        <v>Crystal Palace</v>
      </c>
      <c r="M139" s="1"/>
    </row>
    <row r="140" spans="1:13" ht="12" customHeight="1" x14ac:dyDescent="0.15">
      <c r="A140" s="13">
        <v>947893</v>
      </c>
      <c r="B140" s="14">
        <v>33901</v>
      </c>
      <c r="C140" s="13" t="s">
        <v>0</v>
      </c>
      <c r="D140" s="13" t="s">
        <v>20</v>
      </c>
      <c r="E140" s="13">
        <v>1</v>
      </c>
      <c r="F140" s="13" t="s">
        <v>13</v>
      </c>
      <c r="G140" s="13">
        <v>0</v>
      </c>
      <c r="H140" s="13" t="str">
        <f t="shared" si="14"/>
        <v>Manchester City</v>
      </c>
      <c r="I140" s="13" t="str">
        <f t="shared" si="15"/>
        <v/>
      </c>
      <c r="J140" s="13" t="str">
        <f t="shared" si="16"/>
        <v/>
      </c>
      <c r="M140" s="1"/>
    </row>
    <row r="141" spans="1:13" ht="12" customHeight="1" x14ac:dyDescent="0.15">
      <c r="A141" s="13">
        <v>947670</v>
      </c>
      <c r="B141" s="14">
        <v>33901</v>
      </c>
      <c r="C141" s="13" t="s">
        <v>0</v>
      </c>
      <c r="D141" s="13" t="s">
        <v>17</v>
      </c>
      <c r="E141" s="13">
        <v>2</v>
      </c>
      <c r="F141" s="13" t="s">
        <v>9</v>
      </c>
      <c r="G141" s="13">
        <v>0</v>
      </c>
      <c r="H141" s="13" t="str">
        <f t="shared" si="14"/>
        <v>Arsenal</v>
      </c>
      <c r="I141" s="13" t="str">
        <f t="shared" si="15"/>
        <v/>
      </c>
      <c r="J141" s="13" t="str">
        <f t="shared" si="16"/>
        <v/>
      </c>
      <c r="M141" s="1"/>
    </row>
    <row r="142" spans="1:13" ht="12" customHeight="1" x14ac:dyDescent="0.15">
      <c r="A142" s="13">
        <v>947934</v>
      </c>
      <c r="B142" s="14">
        <v>33901</v>
      </c>
      <c r="C142" s="13" t="s">
        <v>0</v>
      </c>
      <c r="D142" s="13" t="s">
        <v>4</v>
      </c>
      <c r="E142" s="13">
        <v>1</v>
      </c>
      <c r="F142" s="13" t="s">
        <v>10</v>
      </c>
      <c r="G142" s="13">
        <v>1</v>
      </c>
      <c r="H142" s="13" t="str">
        <f t="shared" si="14"/>
        <v/>
      </c>
      <c r="I142" s="13" t="str">
        <f t="shared" si="15"/>
        <v>Middlesbrough</v>
      </c>
      <c r="J142" s="13" t="str">
        <f t="shared" si="16"/>
        <v>Sheffield Weds</v>
      </c>
      <c r="M142" s="1"/>
    </row>
    <row r="143" spans="1:13" ht="12" customHeight="1" x14ac:dyDescent="0.15">
      <c r="A143" s="13">
        <v>947866</v>
      </c>
      <c r="B143" s="14">
        <v>33902</v>
      </c>
      <c r="C143" s="13" t="s">
        <v>0</v>
      </c>
      <c r="D143" s="13" t="s">
        <v>19</v>
      </c>
      <c r="E143" s="13">
        <v>4</v>
      </c>
      <c r="F143" s="13" t="s">
        <v>18</v>
      </c>
      <c r="G143" s="13">
        <v>1</v>
      </c>
      <c r="H143" s="13" t="str">
        <f t="shared" si="14"/>
        <v>Liverpool</v>
      </c>
      <c r="I143" s="13" t="str">
        <f t="shared" si="15"/>
        <v/>
      </c>
      <c r="J143" s="13" t="str">
        <f t="shared" si="16"/>
        <v/>
      </c>
      <c r="M143" s="1"/>
    </row>
    <row r="144" spans="1:13" ht="12" customHeight="1" x14ac:dyDescent="0.15">
      <c r="A144" s="13">
        <v>948126</v>
      </c>
      <c r="B144" s="14">
        <v>33902</v>
      </c>
      <c r="C144" s="13" t="s">
        <v>0</v>
      </c>
      <c r="D144" s="13" t="s">
        <v>16</v>
      </c>
      <c r="E144" s="13">
        <v>1</v>
      </c>
      <c r="F144" s="13" t="s">
        <v>14</v>
      </c>
      <c r="G144" s="13">
        <v>1</v>
      </c>
      <c r="H144" s="13" t="str">
        <f t="shared" si="14"/>
        <v/>
      </c>
      <c r="I144" s="13" t="str">
        <f t="shared" si="15"/>
        <v>Wimbledon FC</v>
      </c>
      <c r="J144" s="13" t="str">
        <f t="shared" si="16"/>
        <v>Tottenham</v>
      </c>
      <c r="M144" s="1"/>
    </row>
    <row r="145" spans="1:13" ht="12" customHeight="1" x14ac:dyDescent="0.15">
      <c r="A145" s="13">
        <v>947744</v>
      </c>
      <c r="B145" s="14">
        <v>33908</v>
      </c>
      <c r="C145" s="13" t="s">
        <v>0</v>
      </c>
      <c r="D145" s="13" t="s">
        <v>1</v>
      </c>
      <c r="E145" s="13">
        <v>1</v>
      </c>
      <c r="F145" s="13" t="s">
        <v>7</v>
      </c>
      <c r="G145" s="13">
        <v>2</v>
      </c>
      <c r="H145" s="13" t="str">
        <f t="shared" si="14"/>
        <v>Sheffield United</v>
      </c>
      <c r="I145" s="13" t="str">
        <f t="shared" si="15"/>
        <v/>
      </c>
      <c r="J145" s="13" t="str">
        <f t="shared" si="16"/>
        <v/>
      </c>
      <c r="M145" s="1"/>
    </row>
    <row r="146" spans="1:13" ht="12" customHeight="1" x14ac:dyDescent="0.15">
      <c r="A146" s="13">
        <v>948045</v>
      </c>
      <c r="B146" s="14">
        <v>33908</v>
      </c>
      <c r="C146" s="13" t="s">
        <v>0</v>
      </c>
      <c r="D146" s="13" t="s">
        <v>10</v>
      </c>
      <c r="E146" s="13">
        <v>0</v>
      </c>
      <c r="F146" s="13" t="s">
        <v>6</v>
      </c>
      <c r="G146" s="13">
        <v>0</v>
      </c>
      <c r="H146" s="13" t="str">
        <f t="shared" si="14"/>
        <v/>
      </c>
      <c r="I146" s="13" t="str">
        <f t="shared" si="15"/>
        <v>Sheffield Weds</v>
      </c>
      <c r="J146" s="13" t="str">
        <f t="shared" si="16"/>
        <v>Blackburn</v>
      </c>
      <c r="M146" s="1"/>
    </row>
    <row r="147" spans="1:13" ht="12" customHeight="1" x14ac:dyDescent="0.15">
      <c r="A147" s="13">
        <v>947800</v>
      </c>
      <c r="B147" s="14">
        <v>33908</v>
      </c>
      <c r="C147" s="13" t="s">
        <v>0</v>
      </c>
      <c r="D147" s="13" t="s">
        <v>9</v>
      </c>
      <c r="E147" s="13">
        <v>1</v>
      </c>
      <c r="F147" s="13" t="s">
        <v>20</v>
      </c>
      <c r="G147" s="13">
        <v>3</v>
      </c>
      <c r="H147" s="13" t="str">
        <f t="shared" si="14"/>
        <v>Manchester City</v>
      </c>
      <c r="I147" s="13" t="str">
        <f t="shared" si="15"/>
        <v/>
      </c>
      <c r="J147" s="13" t="str">
        <f t="shared" si="16"/>
        <v/>
      </c>
      <c r="M147" s="1"/>
    </row>
    <row r="148" spans="1:13" ht="12" customHeight="1" x14ac:dyDescent="0.15">
      <c r="A148" s="13">
        <v>948079</v>
      </c>
      <c r="B148" s="14">
        <v>33908</v>
      </c>
      <c r="C148" s="13" t="s">
        <v>0</v>
      </c>
      <c r="D148" s="13" t="s">
        <v>13</v>
      </c>
      <c r="E148" s="13">
        <v>1</v>
      </c>
      <c r="F148" s="13" t="s">
        <v>2</v>
      </c>
      <c r="G148" s="13">
        <v>0</v>
      </c>
      <c r="H148" s="13" t="str">
        <f t="shared" si="14"/>
        <v>Southampton</v>
      </c>
      <c r="I148" s="13" t="str">
        <f t="shared" si="15"/>
        <v/>
      </c>
      <c r="J148" s="13" t="str">
        <f t="shared" si="16"/>
        <v/>
      </c>
      <c r="M148" s="1"/>
    </row>
    <row r="149" spans="1:13" ht="12" customHeight="1" x14ac:dyDescent="0.15">
      <c r="A149" s="13">
        <v>947837</v>
      </c>
      <c r="B149" s="14">
        <v>33908</v>
      </c>
      <c r="C149" s="13" t="s">
        <v>0</v>
      </c>
      <c r="D149" s="13" t="s">
        <v>15</v>
      </c>
      <c r="E149" s="13">
        <v>2</v>
      </c>
      <c r="F149" s="13" t="s">
        <v>3</v>
      </c>
      <c r="G149" s="13">
        <v>2</v>
      </c>
      <c r="H149" s="13" t="str">
        <f t="shared" si="14"/>
        <v/>
      </c>
      <c r="I149" s="13" t="str">
        <f t="shared" si="15"/>
        <v>Leeds</v>
      </c>
      <c r="J149" s="13" t="str">
        <f t="shared" si="16"/>
        <v>Coventry</v>
      </c>
      <c r="M149" s="1"/>
    </row>
    <row r="150" spans="1:13" ht="12" customHeight="1" x14ac:dyDescent="0.15">
      <c r="A150" s="13">
        <v>948094</v>
      </c>
      <c r="B150" s="14">
        <v>33908</v>
      </c>
      <c r="C150" s="13" t="s">
        <v>0</v>
      </c>
      <c r="D150" s="13" t="s">
        <v>14</v>
      </c>
      <c r="E150" s="13">
        <v>2</v>
      </c>
      <c r="F150" s="13" t="s">
        <v>19</v>
      </c>
      <c r="G150" s="13">
        <v>0</v>
      </c>
      <c r="H150" s="13" t="str">
        <f t="shared" si="14"/>
        <v>Tottenham</v>
      </c>
      <c r="I150" s="13" t="str">
        <f t="shared" si="15"/>
        <v/>
      </c>
      <c r="J150" s="13" t="str">
        <f t="shared" si="16"/>
        <v/>
      </c>
      <c r="M150" s="1"/>
    </row>
    <row r="151" spans="1:13" ht="12" customHeight="1" x14ac:dyDescent="0.15">
      <c r="A151" s="13">
        <v>947916</v>
      </c>
      <c r="B151" s="14">
        <v>33908</v>
      </c>
      <c r="C151" s="13" t="s">
        <v>0</v>
      </c>
      <c r="D151" s="13" t="s">
        <v>8</v>
      </c>
      <c r="E151" s="13">
        <v>0</v>
      </c>
      <c r="F151" s="13" t="s">
        <v>16</v>
      </c>
      <c r="G151" s="13">
        <v>1</v>
      </c>
      <c r="H151" s="13" t="str">
        <f t="shared" si="14"/>
        <v>Wimbledon FC</v>
      </c>
      <c r="I151" s="13" t="str">
        <f t="shared" si="15"/>
        <v/>
      </c>
      <c r="J151" s="13" t="str">
        <f t="shared" si="16"/>
        <v/>
      </c>
      <c r="M151" s="1"/>
    </row>
    <row r="152" spans="1:13" ht="12" customHeight="1" x14ac:dyDescent="0.15">
      <c r="A152" s="13">
        <v>947950</v>
      </c>
      <c r="B152" s="14">
        <v>33908</v>
      </c>
      <c r="C152" s="13" t="s">
        <v>0</v>
      </c>
      <c r="D152" s="13" t="s">
        <v>18</v>
      </c>
      <c r="E152" s="13">
        <v>1</v>
      </c>
      <c r="F152" s="13" t="s">
        <v>4</v>
      </c>
      <c r="G152" s="13">
        <v>1</v>
      </c>
      <c r="H152" s="13" t="str">
        <f t="shared" si="14"/>
        <v/>
      </c>
      <c r="I152" s="13" t="str">
        <f t="shared" si="15"/>
        <v>Norwich</v>
      </c>
      <c r="J152" s="13" t="str">
        <f t="shared" si="16"/>
        <v>Middlesbrough</v>
      </c>
      <c r="M152" s="1"/>
    </row>
    <row r="153" spans="1:13" ht="12" customHeight="1" x14ac:dyDescent="0.15">
      <c r="A153" s="13">
        <v>947966</v>
      </c>
      <c r="B153" s="14">
        <v>33908</v>
      </c>
      <c r="C153" s="13" t="s">
        <v>0</v>
      </c>
      <c r="D153" s="13" t="s">
        <v>109</v>
      </c>
      <c r="E153" s="13">
        <v>0</v>
      </c>
      <c r="F153" s="13" t="s">
        <v>11</v>
      </c>
      <c r="G153" s="13">
        <v>1</v>
      </c>
      <c r="H153" s="13" t="str">
        <f t="shared" si="14"/>
        <v>Ipswich</v>
      </c>
      <c r="I153" s="13" t="str">
        <f t="shared" si="15"/>
        <v/>
      </c>
      <c r="J153" s="13" t="str">
        <f t="shared" si="16"/>
        <v/>
      </c>
      <c r="M153" s="1"/>
    </row>
    <row r="154" spans="1:13" ht="12" customHeight="1" x14ac:dyDescent="0.15">
      <c r="A154" s="13">
        <v>947701</v>
      </c>
      <c r="B154" s="14">
        <v>33909</v>
      </c>
      <c r="C154" s="13" t="s">
        <v>0</v>
      </c>
      <c r="D154" s="13" t="s">
        <v>12</v>
      </c>
      <c r="E154" s="13">
        <v>2</v>
      </c>
      <c r="F154" s="13" t="s">
        <v>21</v>
      </c>
      <c r="G154" s="13">
        <v>0</v>
      </c>
      <c r="H154" s="13" t="str">
        <f t="shared" si="14"/>
        <v>Aston Villa</v>
      </c>
      <c r="I154" s="13" t="str">
        <f t="shared" si="15"/>
        <v/>
      </c>
      <c r="J154" s="13" t="str">
        <f t="shared" si="16"/>
        <v/>
      </c>
      <c r="M154" s="1"/>
    </row>
    <row r="155" spans="1:13" ht="12" customHeight="1" x14ac:dyDescent="0.15">
      <c r="A155" s="13">
        <v>947770</v>
      </c>
      <c r="B155" s="14">
        <v>33910</v>
      </c>
      <c r="C155" s="13" t="s">
        <v>0</v>
      </c>
      <c r="D155" s="13" t="s">
        <v>5</v>
      </c>
      <c r="E155" s="13">
        <v>1</v>
      </c>
      <c r="F155" s="13" t="s">
        <v>17</v>
      </c>
      <c r="G155" s="13">
        <v>2</v>
      </c>
      <c r="H155" s="13" t="str">
        <f t="shared" si="14"/>
        <v>Arsenal</v>
      </c>
      <c r="I155" s="13" t="str">
        <f t="shared" si="15"/>
        <v/>
      </c>
      <c r="J155" s="13" t="str">
        <f t="shared" si="16"/>
        <v/>
      </c>
      <c r="M155" s="1"/>
    </row>
    <row r="156" spans="1:13" ht="12" customHeight="1" x14ac:dyDescent="0.15">
      <c r="A156" s="13">
        <v>947726</v>
      </c>
      <c r="B156" s="14">
        <v>33915</v>
      </c>
      <c r="C156" s="13" t="s">
        <v>0</v>
      </c>
      <c r="D156" s="13" t="s">
        <v>6</v>
      </c>
      <c r="E156" s="13">
        <v>0</v>
      </c>
      <c r="F156" s="13" t="s">
        <v>14</v>
      </c>
      <c r="G156" s="13">
        <v>2</v>
      </c>
      <c r="H156" s="13" t="str">
        <f t="shared" si="14"/>
        <v>Tottenham</v>
      </c>
      <c r="I156" s="13" t="str">
        <f t="shared" si="15"/>
        <v/>
      </c>
      <c r="J156" s="13" t="str">
        <f t="shared" si="16"/>
        <v/>
      </c>
      <c r="M156" s="1"/>
    </row>
    <row r="157" spans="1:13" ht="12" customHeight="1" x14ac:dyDescent="0.15">
      <c r="A157" s="13">
        <v>947732</v>
      </c>
      <c r="B157" s="14">
        <v>33915</v>
      </c>
      <c r="C157" s="13" t="s">
        <v>0</v>
      </c>
      <c r="D157" s="13" t="s">
        <v>1</v>
      </c>
      <c r="E157" s="13">
        <v>3</v>
      </c>
      <c r="F157" s="13" t="s">
        <v>5</v>
      </c>
      <c r="G157" s="13">
        <v>1</v>
      </c>
      <c r="H157" s="13" t="str">
        <f t="shared" ref="H157:H220" si="17">IF(E157&gt;G157,D157,IF(G157&gt;E157,F157,""))</f>
        <v>Chelsea</v>
      </c>
      <c r="I157" s="13" t="str">
        <f t="shared" ref="I157:I220" si="18">IF(H157="",D157,"")</f>
        <v/>
      </c>
      <c r="J157" s="13" t="str">
        <f t="shared" ref="J157:J220" si="19">IF(H157="",F157,"")</f>
        <v/>
      </c>
      <c r="M157" s="1"/>
    </row>
    <row r="158" spans="1:13" ht="12" customHeight="1" x14ac:dyDescent="0.15">
      <c r="A158" s="13">
        <v>947830</v>
      </c>
      <c r="B158" s="14">
        <v>33915</v>
      </c>
      <c r="C158" s="13" t="s">
        <v>0</v>
      </c>
      <c r="D158" s="13" t="s">
        <v>11</v>
      </c>
      <c r="E158" s="13">
        <v>0</v>
      </c>
      <c r="F158" s="13" t="s">
        <v>13</v>
      </c>
      <c r="G158" s="13">
        <v>0</v>
      </c>
      <c r="H158" s="13" t="str">
        <f t="shared" si="17"/>
        <v/>
      </c>
      <c r="I158" s="13" t="str">
        <f t="shared" si="18"/>
        <v>Ipswich</v>
      </c>
      <c r="J158" s="13" t="str">
        <f t="shared" si="19"/>
        <v>Southampton</v>
      </c>
      <c r="M158" s="1"/>
    </row>
    <row r="159" spans="1:13" ht="12" customHeight="1" x14ac:dyDescent="0.15">
      <c r="A159" s="13">
        <v>947865</v>
      </c>
      <c r="B159" s="14">
        <v>33915</v>
      </c>
      <c r="C159" s="13" t="s">
        <v>0</v>
      </c>
      <c r="D159" s="13" t="s">
        <v>19</v>
      </c>
      <c r="E159" s="13">
        <v>4</v>
      </c>
      <c r="F159" s="13" t="s">
        <v>4</v>
      </c>
      <c r="G159" s="13">
        <v>1</v>
      </c>
      <c r="H159" s="13" t="str">
        <f t="shared" si="17"/>
        <v>Liverpool</v>
      </c>
      <c r="I159" s="13" t="str">
        <f t="shared" si="18"/>
        <v/>
      </c>
      <c r="J159" s="13" t="str">
        <f t="shared" si="19"/>
        <v/>
      </c>
      <c r="M159" s="1"/>
    </row>
    <row r="160" spans="1:13" ht="12" customHeight="1" x14ac:dyDescent="0.15">
      <c r="A160" s="13">
        <v>948122</v>
      </c>
      <c r="B160" s="14">
        <v>33915</v>
      </c>
      <c r="C160" s="13" t="s">
        <v>0</v>
      </c>
      <c r="D160" s="13" t="s">
        <v>16</v>
      </c>
      <c r="E160" s="13">
        <v>0</v>
      </c>
      <c r="F160" s="13" t="s">
        <v>21</v>
      </c>
      <c r="G160" s="13">
        <v>2</v>
      </c>
      <c r="H160" s="13" t="str">
        <f t="shared" si="17"/>
        <v>QPR</v>
      </c>
      <c r="I160" s="13" t="str">
        <f t="shared" si="18"/>
        <v/>
      </c>
      <c r="J160" s="13" t="str">
        <f t="shared" si="19"/>
        <v/>
      </c>
      <c r="M160" s="1"/>
    </row>
    <row r="161" spans="1:13" ht="12" customHeight="1" x14ac:dyDescent="0.15">
      <c r="A161" s="13">
        <v>947883</v>
      </c>
      <c r="B161" s="14">
        <v>33915</v>
      </c>
      <c r="C161" s="13" t="s">
        <v>0</v>
      </c>
      <c r="D161" s="13" t="s">
        <v>20</v>
      </c>
      <c r="E161" s="13">
        <v>4</v>
      </c>
      <c r="F161" s="13" t="s">
        <v>15</v>
      </c>
      <c r="G161" s="13">
        <v>0</v>
      </c>
      <c r="H161" s="13" t="str">
        <f t="shared" si="17"/>
        <v>Manchester City</v>
      </c>
      <c r="I161" s="13" t="str">
        <f t="shared" si="18"/>
        <v/>
      </c>
      <c r="J161" s="13" t="str">
        <f t="shared" si="19"/>
        <v/>
      </c>
      <c r="M161" s="1"/>
    </row>
    <row r="162" spans="1:13" ht="12" customHeight="1" x14ac:dyDescent="0.15">
      <c r="A162" s="13">
        <v>947668</v>
      </c>
      <c r="B162" s="14">
        <v>33915</v>
      </c>
      <c r="C162" s="13" t="s">
        <v>0</v>
      </c>
      <c r="D162" s="13" t="s">
        <v>17</v>
      </c>
      <c r="E162" s="13">
        <v>3</v>
      </c>
      <c r="F162" s="13" t="s">
        <v>3</v>
      </c>
      <c r="G162" s="13">
        <v>0</v>
      </c>
      <c r="H162" s="13" t="str">
        <f t="shared" si="17"/>
        <v>Arsenal</v>
      </c>
      <c r="I162" s="13" t="str">
        <f t="shared" si="18"/>
        <v/>
      </c>
      <c r="J162" s="13" t="str">
        <f t="shared" si="19"/>
        <v/>
      </c>
      <c r="M162" s="1"/>
    </row>
    <row r="163" spans="1:13" ht="12" customHeight="1" x14ac:dyDescent="0.15">
      <c r="A163" s="13">
        <v>947696</v>
      </c>
      <c r="B163" s="14">
        <v>33915</v>
      </c>
      <c r="C163" s="13" t="s">
        <v>0</v>
      </c>
      <c r="D163" s="13" t="s">
        <v>12</v>
      </c>
      <c r="E163" s="13">
        <v>1</v>
      </c>
      <c r="F163" s="13" t="s">
        <v>8</v>
      </c>
      <c r="G163" s="13">
        <v>0</v>
      </c>
      <c r="H163" s="13" t="str">
        <f t="shared" si="17"/>
        <v>Aston Villa</v>
      </c>
      <c r="I163" s="13" t="str">
        <f t="shared" si="18"/>
        <v/>
      </c>
      <c r="J163" s="13" t="str">
        <f t="shared" si="19"/>
        <v/>
      </c>
      <c r="M163" s="1"/>
    </row>
    <row r="164" spans="1:13" ht="12" customHeight="1" x14ac:dyDescent="0.15">
      <c r="A164" s="13">
        <v>947965</v>
      </c>
      <c r="B164" s="14">
        <v>33915</v>
      </c>
      <c r="C164" s="13" t="s">
        <v>0</v>
      </c>
      <c r="D164" s="13" t="s">
        <v>109</v>
      </c>
      <c r="E164" s="13">
        <v>0</v>
      </c>
      <c r="F164" s="13" t="s">
        <v>9</v>
      </c>
      <c r="G164" s="13">
        <v>1</v>
      </c>
      <c r="H164" s="13" t="str">
        <f t="shared" si="17"/>
        <v>Everton</v>
      </c>
      <c r="I164" s="13" t="str">
        <f t="shared" si="18"/>
        <v/>
      </c>
      <c r="J164" s="13" t="str">
        <f t="shared" si="19"/>
        <v/>
      </c>
      <c r="M164" s="1"/>
    </row>
    <row r="165" spans="1:13" ht="12" customHeight="1" x14ac:dyDescent="0.15">
      <c r="A165" s="13">
        <v>948039</v>
      </c>
      <c r="B165" s="14">
        <v>33916</v>
      </c>
      <c r="C165" s="13" t="s">
        <v>0</v>
      </c>
      <c r="D165" s="13" t="s">
        <v>7</v>
      </c>
      <c r="E165" s="13">
        <v>1</v>
      </c>
      <c r="F165" s="13" t="s">
        <v>10</v>
      </c>
      <c r="G165" s="13">
        <v>1</v>
      </c>
      <c r="H165" s="13" t="str">
        <f t="shared" si="17"/>
        <v/>
      </c>
      <c r="I165" s="13" t="str">
        <f t="shared" si="18"/>
        <v>Sheffield United</v>
      </c>
      <c r="J165" s="13" t="str">
        <f t="shared" si="19"/>
        <v>Sheffield Weds</v>
      </c>
      <c r="M165" s="1"/>
    </row>
    <row r="166" spans="1:13" ht="12" customHeight="1" x14ac:dyDescent="0.15">
      <c r="A166" s="13">
        <v>947993</v>
      </c>
      <c r="B166" s="14">
        <v>33917</v>
      </c>
      <c r="C166" s="13" t="s">
        <v>0</v>
      </c>
      <c r="D166" s="13" t="s">
        <v>2</v>
      </c>
      <c r="E166" s="13">
        <v>2</v>
      </c>
      <c r="F166" s="13" t="s">
        <v>18</v>
      </c>
      <c r="G166" s="13">
        <v>3</v>
      </c>
      <c r="H166" s="13" t="str">
        <f t="shared" si="17"/>
        <v>Norwich</v>
      </c>
      <c r="I166" s="13" t="str">
        <f t="shared" si="18"/>
        <v/>
      </c>
      <c r="J166" s="13" t="str">
        <f t="shared" si="19"/>
        <v/>
      </c>
      <c r="M166" s="1"/>
    </row>
    <row r="167" spans="1:13" ht="12" customHeight="1" x14ac:dyDescent="0.15">
      <c r="A167" s="13">
        <v>947758</v>
      </c>
      <c r="B167" s="14">
        <v>33929</v>
      </c>
      <c r="C167" s="13" t="s">
        <v>0</v>
      </c>
      <c r="D167" s="13" t="s">
        <v>3</v>
      </c>
      <c r="E167" s="13">
        <v>2</v>
      </c>
      <c r="F167" s="13" t="s">
        <v>20</v>
      </c>
      <c r="G167" s="13">
        <v>3</v>
      </c>
      <c r="H167" s="13" t="str">
        <f t="shared" si="17"/>
        <v>Manchester City</v>
      </c>
      <c r="I167" s="13" t="str">
        <f t="shared" si="18"/>
        <v/>
      </c>
      <c r="J167" s="13" t="str">
        <f t="shared" si="19"/>
        <v/>
      </c>
      <c r="M167" s="1"/>
    </row>
    <row r="168" spans="1:13" ht="12" customHeight="1" x14ac:dyDescent="0.15">
      <c r="A168" s="13">
        <v>947783</v>
      </c>
      <c r="B168" s="14">
        <v>33929</v>
      </c>
      <c r="C168" s="13" t="s">
        <v>0</v>
      </c>
      <c r="D168" s="13" t="s">
        <v>5</v>
      </c>
      <c r="E168" s="13">
        <v>1</v>
      </c>
      <c r="F168" s="13" t="s">
        <v>109</v>
      </c>
      <c r="G168" s="13">
        <v>1</v>
      </c>
      <c r="H168" s="13" t="str">
        <f t="shared" si="17"/>
        <v/>
      </c>
      <c r="I168" s="13" t="str">
        <f t="shared" si="18"/>
        <v>Crystal Palace</v>
      </c>
      <c r="J168" s="13" t="str">
        <f t="shared" si="19"/>
        <v>Nottingham Forest</v>
      </c>
      <c r="M168" s="1"/>
    </row>
    <row r="169" spans="1:13" ht="12" customHeight="1" x14ac:dyDescent="0.15">
      <c r="A169" s="13">
        <v>947794</v>
      </c>
      <c r="B169" s="14">
        <v>33929</v>
      </c>
      <c r="C169" s="13" t="s">
        <v>0</v>
      </c>
      <c r="D169" s="13" t="s">
        <v>9</v>
      </c>
      <c r="E169" s="13">
        <v>0</v>
      </c>
      <c r="F169" s="13" t="s">
        <v>1</v>
      </c>
      <c r="G169" s="13">
        <v>1</v>
      </c>
      <c r="H169" s="13" t="str">
        <f t="shared" si="17"/>
        <v>Chelsea</v>
      </c>
      <c r="I169" s="13" t="str">
        <f t="shared" si="18"/>
        <v/>
      </c>
      <c r="J169" s="13" t="str">
        <f t="shared" si="19"/>
        <v/>
      </c>
      <c r="M169" s="1"/>
    </row>
    <row r="170" spans="1:13" ht="12" customHeight="1" x14ac:dyDescent="0.15">
      <c r="A170" s="13">
        <v>948050</v>
      </c>
      <c r="B170" s="14">
        <v>33929</v>
      </c>
      <c r="C170" s="13" t="s">
        <v>0</v>
      </c>
      <c r="D170" s="13" t="s">
        <v>10</v>
      </c>
      <c r="E170" s="13">
        <v>1</v>
      </c>
      <c r="F170" s="13" t="s">
        <v>11</v>
      </c>
      <c r="G170" s="13">
        <v>1</v>
      </c>
      <c r="H170" s="13" t="str">
        <f t="shared" si="17"/>
        <v/>
      </c>
      <c r="I170" s="13" t="str">
        <f t="shared" si="18"/>
        <v>Sheffield Weds</v>
      </c>
      <c r="J170" s="13" t="str">
        <f t="shared" si="19"/>
        <v>Ipswich</v>
      </c>
      <c r="M170" s="1"/>
    </row>
    <row r="171" spans="1:13" ht="12" customHeight="1" x14ac:dyDescent="0.15">
      <c r="A171" s="13">
        <v>948086</v>
      </c>
      <c r="B171" s="14">
        <v>33929</v>
      </c>
      <c r="C171" s="13" t="s">
        <v>0</v>
      </c>
      <c r="D171" s="13" t="s">
        <v>14</v>
      </c>
      <c r="E171" s="13">
        <v>0</v>
      </c>
      <c r="F171" s="13" t="s">
        <v>12</v>
      </c>
      <c r="G171" s="13">
        <v>0</v>
      </c>
      <c r="H171" s="13" t="str">
        <f t="shared" si="17"/>
        <v/>
      </c>
      <c r="I171" s="13" t="str">
        <f t="shared" si="18"/>
        <v>Tottenham</v>
      </c>
      <c r="J171" s="13" t="str">
        <f t="shared" si="19"/>
        <v>Aston Villa</v>
      </c>
      <c r="M171" s="1"/>
    </row>
    <row r="172" spans="1:13" ht="12" customHeight="1" x14ac:dyDescent="0.15">
      <c r="A172" s="13">
        <v>947833</v>
      </c>
      <c r="B172" s="14">
        <v>33929</v>
      </c>
      <c r="C172" s="13" t="s">
        <v>0</v>
      </c>
      <c r="D172" s="13" t="s">
        <v>15</v>
      </c>
      <c r="E172" s="13">
        <v>3</v>
      </c>
      <c r="F172" s="13" t="s">
        <v>17</v>
      </c>
      <c r="G172" s="13">
        <v>0</v>
      </c>
      <c r="H172" s="13" t="str">
        <f t="shared" si="17"/>
        <v>Leeds</v>
      </c>
      <c r="I172" s="13" t="str">
        <f t="shared" si="18"/>
        <v/>
      </c>
      <c r="J172" s="13" t="str">
        <f t="shared" si="19"/>
        <v/>
      </c>
      <c r="M172" s="1"/>
    </row>
    <row r="173" spans="1:13" ht="12" customHeight="1" x14ac:dyDescent="0.15">
      <c r="A173" s="13">
        <v>947910</v>
      </c>
      <c r="B173" s="14">
        <v>33929</v>
      </c>
      <c r="C173" s="13" t="s">
        <v>0</v>
      </c>
      <c r="D173" s="13" t="s">
        <v>8</v>
      </c>
      <c r="E173" s="13">
        <v>3</v>
      </c>
      <c r="F173" s="13" t="s">
        <v>2</v>
      </c>
      <c r="G173" s="13">
        <v>0</v>
      </c>
      <c r="H173" s="13" t="str">
        <f t="shared" si="17"/>
        <v>Manchester United</v>
      </c>
      <c r="I173" s="13" t="str">
        <f t="shared" si="18"/>
        <v/>
      </c>
      <c r="J173" s="13" t="str">
        <f t="shared" si="19"/>
        <v/>
      </c>
      <c r="M173" s="1"/>
    </row>
    <row r="174" spans="1:13" ht="12" customHeight="1" x14ac:dyDescent="0.15">
      <c r="A174" s="13">
        <v>947937</v>
      </c>
      <c r="B174" s="14">
        <v>33929</v>
      </c>
      <c r="C174" s="13" t="s">
        <v>0</v>
      </c>
      <c r="D174" s="13" t="s">
        <v>4</v>
      </c>
      <c r="E174" s="13">
        <v>2</v>
      </c>
      <c r="F174" s="13" t="s">
        <v>16</v>
      </c>
      <c r="G174" s="13">
        <v>0</v>
      </c>
      <c r="H174" s="13" t="str">
        <f t="shared" si="17"/>
        <v>Middlesbrough</v>
      </c>
      <c r="I174" s="13" t="str">
        <f t="shared" si="18"/>
        <v/>
      </c>
      <c r="J174" s="13" t="str">
        <f t="shared" si="19"/>
        <v/>
      </c>
      <c r="M174" s="1"/>
    </row>
    <row r="175" spans="1:13" ht="12" customHeight="1" x14ac:dyDescent="0.15">
      <c r="A175" s="13">
        <v>947954</v>
      </c>
      <c r="B175" s="14">
        <v>33929</v>
      </c>
      <c r="C175" s="13" t="s">
        <v>0</v>
      </c>
      <c r="D175" s="13" t="s">
        <v>18</v>
      </c>
      <c r="E175" s="13">
        <v>2</v>
      </c>
      <c r="F175" s="13" t="s">
        <v>7</v>
      </c>
      <c r="G175" s="13">
        <v>1</v>
      </c>
      <c r="H175" s="13" t="str">
        <f t="shared" si="17"/>
        <v>Norwich</v>
      </c>
      <c r="I175" s="13" t="str">
        <f t="shared" si="18"/>
        <v/>
      </c>
      <c r="J175" s="13" t="str">
        <f t="shared" si="19"/>
        <v/>
      </c>
      <c r="M175" s="1"/>
    </row>
    <row r="176" spans="1:13" ht="12" customHeight="1" x14ac:dyDescent="0.15">
      <c r="A176" s="13">
        <v>948066</v>
      </c>
      <c r="B176" s="14">
        <v>33930</v>
      </c>
      <c r="C176" s="13" t="s">
        <v>0</v>
      </c>
      <c r="D176" s="13" t="s">
        <v>13</v>
      </c>
      <c r="E176" s="13">
        <v>1</v>
      </c>
      <c r="F176" s="13" t="s">
        <v>6</v>
      </c>
      <c r="G176" s="13">
        <v>1</v>
      </c>
      <c r="H176" s="13" t="str">
        <f t="shared" si="17"/>
        <v/>
      </c>
      <c r="I176" s="13" t="str">
        <f t="shared" si="18"/>
        <v>Southampton</v>
      </c>
      <c r="J176" s="13" t="str">
        <f t="shared" si="19"/>
        <v>Blackburn</v>
      </c>
      <c r="M176" s="1"/>
    </row>
    <row r="177" spans="1:13" ht="12" customHeight="1" x14ac:dyDescent="0.15">
      <c r="A177" s="13">
        <v>948010</v>
      </c>
      <c r="B177" s="14">
        <v>33931</v>
      </c>
      <c r="C177" s="13" t="s">
        <v>0</v>
      </c>
      <c r="D177" s="13" t="s">
        <v>21</v>
      </c>
      <c r="E177" s="13">
        <v>0</v>
      </c>
      <c r="F177" s="13" t="s">
        <v>19</v>
      </c>
      <c r="G177" s="13">
        <v>1</v>
      </c>
      <c r="H177" s="13" t="str">
        <f t="shared" si="17"/>
        <v>Liverpool</v>
      </c>
      <c r="I177" s="13" t="str">
        <f t="shared" si="18"/>
        <v/>
      </c>
      <c r="J177" s="13" t="str">
        <f t="shared" si="19"/>
        <v/>
      </c>
      <c r="M177" s="1"/>
    </row>
    <row r="178" spans="1:13" ht="12" customHeight="1" x14ac:dyDescent="0.15">
      <c r="A178" s="13">
        <v>947977</v>
      </c>
      <c r="B178" s="14">
        <v>33936</v>
      </c>
      <c r="C178" s="13" t="s">
        <v>0</v>
      </c>
      <c r="D178" s="13" t="s">
        <v>109</v>
      </c>
      <c r="E178" s="13">
        <v>1</v>
      </c>
      <c r="F178" s="13" t="s">
        <v>13</v>
      </c>
      <c r="G178" s="13">
        <v>2</v>
      </c>
      <c r="H178" s="13" t="str">
        <f t="shared" si="17"/>
        <v>Southampton</v>
      </c>
      <c r="I178" s="13" t="str">
        <f t="shared" si="18"/>
        <v/>
      </c>
      <c r="J178" s="13" t="str">
        <f t="shared" si="19"/>
        <v/>
      </c>
      <c r="M178" s="1"/>
    </row>
    <row r="179" spans="1:13" ht="12" customHeight="1" x14ac:dyDescent="0.15">
      <c r="A179" s="13">
        <v>947722</v>
      </c>
      <c r="B179" s="14">
        <v>33936</v>
      </c>
      <c r="C179" s="13" t="s">
        <v>0</v>
      </c>
      <c r="D179" s="13" t="s">
        <v>6</v>
      </c>
      <c r="E179" s="13">
        <v>1</v>
      </c>
      <c r="F179" s="13" t="s">
        <v>21</v>
      </c>
      <c r="G179" s="13">
        <v>0</v>
      </c>
      <c r="H179" s="13" t="str">
        <f t="shared" si="17"/>
        <v>Blackburn</v>
      </c>
      <c r="I179" s="13" t="str">
        <f t="shared" si="18"/>
        <v/>
      </c>
      <c r="J179" s="13" t="str">
        <f t="shared" si="19"/>
        <v/>
      </c>
      <c r="M179" s="1"/>
    </row>
    <row r="180" spans="1:13" ht="12" customHeight="1" x14ac:dyDescent="0.15">
      <c r="A180" s="13">
        <v>947992</v>
      </c>
      <c r="B180" s="14">
        <v>33936</v>
      </c>
      <c r="C180" s="13" t="s">
        <v>0</v>
      </c>
      <c r="D180" s="13" t="s">
        <v>2</v>
      </c>
      <c r="E180" s="13">
        <v>4</v>
      </c>
      <c r="F180" s="13" t="s">
        <v>4</v>
      </c>
      <c r="G180" s="13">
        <v>1</v>
      </c>
      <c r="H180" s="13" t="str">
        <f t="shared" si="17"/>
        <v>Oldham</v>
      </c>
      <c r="I180" s="13" t="str">
        <f t="shared" si="18"/>
        <v/>
      </c>
      <c r="J180" s="13" t="str">
        <f t="shared" si="19"/>
        <v/>
      </c>
      <c r="M180" s="1"/>
    </row>
    <row r="181" spans="1:13" ht="12" customHeight="1" x14ac:dyDescent="0.15">
      <c r="A181" s="13">
        <v>948026</v>
      </c>
      <c r="B181" s="14">
        <v>33936</v>
      </c>
      <c r="C181" s="13" t="s">
        <v>0</v>
      </c>
      <c r="D181" s="13" t="s">
        <v>7</v>
      </c>
      <c r="E181" s="13">
        <v>1</v>
      </c>
      <c r="F181" s="13" t="s">
        <v>3</v>
      </c>
      <c r="G181" s="13">
        <v>1</v>
      </c>
      <c r="H181" s="13" t="str">
        <f t="shared" si="17"/>
        <v/>
      </c>
      <c r="I181" s="13" t="str">
        <f t="shared" si="18"/>
        <v>Sheffield United</v>
      </c>
      <c r="J181" s="13" t="str">
        <f t="shared" si="19"/>
        <v>Coventry</v>
      </c>
      <c r="M181" s="1"/>
    </row>
    <row r="182" spans="1:13" ht="12" customHeight="1" x14ac:dyDescent="0.15">
      <c r="A182" s="13">
        <v>947818</v>
      </c>
      <c r="B182" s="14">
        <v>33936</v>
      </c>
      <c r="C182" s="13" t="s">
        <v>0</v>
      </c>
      <c r="D182" s="13" t="s">
        <v>11</v>
      </c>
      <c r="E182" s="13">
        <v>1</v>
      </c>
      <c r="F182" s="13" t="s">
        <v>9</v>
      </c>
      <c r="G182" s="13">
        <v>0</v>
      </c>
      <c r="H182" s="13" t="str">
        <f t="shared" si="17"/>
        <v>Ipswich</v>
      </c>
      <c r="I182" s="13" t="str">
        <f t="shared" si="18"/>
        <v/>
      </c>
      <c r="J182" s="13" t="str">
        <f t="shared" si="19"/>
        <v/>
      </c>
      <c r="M182" s="1"/>
    </row>
    <row r="183" spans="1:13" ht="12" customHeight="1" x14ac:dyDescent="0.15">
      <c r="A183" s="13">
        <v>947859</v>
      </c>
      <c r="B183" s="14">
        <v>33936</v>
      </c>
      <c r="C183" s="13" t="s">
        <v>0</v>
      </c>
      <c r="D183" s="13" t="s">
        <v>19</v>
      </c>
      <c r="E183" s="13">
        <v>5</v>
      </c>
      <c r="F183" s="13" t="s">
        <v>5</v>
      </c>
      <c r="G183" s="13">
        <v>0</v>
      </c>
      <c r="H183" s="13" t="str">
        <f t="shared" si="17"/>
        <v>Liverpool</v>
      </c>
      <c r="I183" s="13" t="str">
        <f t="shared" si="18"/>
        <v/>
      </c>
      <c r="J183" s="13" t="str">
        <f t="shared" si="19"/>
        <v/>
      </c>
      <c r="M183" s="1"/>
    </row>
    <row r="184" spans="1:13" ht="12" customHeight="1" x14ac:dyDescent="0.15">
      <c r="A184" s="13">
        <v>948124</v>
      </c>
      <c r="B184" s="14">
        <v>33936</v>
      </c>
      <c r="C184" s="13" t="s">
        <v>0</v>
      </c>
      <c r="D184" s="13" t="s">
        <v>16</v>
      </c>
      <c r="E184" s="13">
        <v>1</v>
      </c>
      <c r="F184" s="13" t="s">
        <v>10</v>
      </c>
      <c r="G184" s="13">
        <v>1</v>
      </c>
      <c r="H184" s="13" t="str">
        <f t="shared" si="17"/>
        <v/>
      </c>
      <c r="I184" s="13" t="str">
        <f t="shared" si="18"/>
        <v>Wimbledon FC</v>
      </c>
      <c r="J184" s="13" t="str">
        <f t="shared" si="19"/>
        <v>Sheffield Weds</v>
      </c>
      <c r="M184" s="1"/>
    </row>
    <row r="185" spans="1:13" ht="12" customHeight="1" x14ac:dyDescent="0.15">
      <c r="A185" s="13">
        <v>947894</v>
      </c>
      <c r="B185" s="14">
        <v>33936</v>
      </c>
      <c r="C185" s="13" t="s">
        <v>0</v>
      </c>
      <c r="D185" s="13" t="s">
        <v>20</v>
      </c>
      <c r="E185" s="13">
        <v>0</v>
      </c>
      <c r="F185" s="13" t="s">
        <v>14</v>
      </c>
      <c r="G185" s="13">
        <v>1</v>
      </c>
      <c r="H185" s="13" t="str">
        <f t="shared" si="17"/>
        <v>Tottenham</v>
      </c>
      <c r="I185" s="13" t="str">
        <f t="shared" si="18"/>
        <v/>
      </c>
      <c r="J185" s="13" t="str">
        <f t="shared" si="19"/>
        <v/>
      </c>
      <c r="M185" s="1"/>
    </row>
    <row r="186" spans="1:13" ht="12" customHeight="1" x14ac:dyDescent="0.15">
      <c r="A186" s="13">
        <v>947675</v>
      </c>
      <c r="B186" s="14">
        <v>33936</v>
      </c>
      <c r="C186" s="13" t="s">
        <v>0</v>
      </c>
      <c r="D186" s="13" t="s">
        <v>17</v>
      </c>
      <c r="E186" s="13">
        <v>0</v>
      </c>
      <c r="F186" s="13" t="s">
        <v>8</v>
      </c>
      <c r="G186" s="13">
        <v>1</v>
      </c>
      <c r="H186" s="13" t="str">
        <f t="shared" si="17"/>
        <v>Manchester United</v>
      </c>
      <c r="I186" s="13" t="str">
        <f t="shared" si="18"/>
        <v/>
      </c>
      <c r="J186" s="13" t="str">
        <f t="shared" si="19"/>
        <v/>
      </c>
      <c r="M186" s="1"/>
    </row>
    <row r="187" spans="1:13" ht="12" customHeight="1" x14ac:dyDescent="0.15">
      <c r="A187" s="13">
        <v>947698</v>
      </c>
      <c r="B187" s="14">
        <v>33936</v>
      </c>
      <c r="C187" s="13" t="s">
        <v>0</v>
      </c>
      <c r="D187" s="13" t="s">
        <v>12</v>
      </c>
      <c r="E187" s="13">
        <v>2</v>
      </c>
      <c r="F187" s="13" t="s">
        <v>18</v>
      </c>
      <c r="G187" s="13">
        <v>3</v>
      </c>
      <c r="H187" s="13" t="str">
        <f t="shared" si="17"/>
        <v>Norwich</v>
      </c>
      <c r="I187" s="13" t="str">
        <f t="shared" si="18"/>
        <v/>
      </c>
      <c r="J187" s="13" t="str">
        <f t="shared" si="19"/>
        <v/>
      </c>
      <c r="M187" s="1"/>
    </row>
    <row r="188" spans="1:13" ht="12" customHeight="1" x14ac:dyDescent="0.15">
      <c r="A188" s="13">
        <v>947735</v>
      </c>
      <c r="B188" s="14">
        <v>33937</v>
      </c>
      <c r="C188" s="13" t="s">
        <v>0</v>
      </c>
      <c r="D188" s="13" t="s">
        <v>1</v>
      </c>
      <c r="E188" s="13">
        <v>1</v>
      </c>
      <c r="F188" s="13" t="s">
        <v>15</v>
      </c>
      <c r="G188" s="13">
        <v>0</v>
      </c>
      <c r="H188" s="13" t="str">
        <f t="shared" si="17"/>
        <v>Chelsea</v>
      </c>
      <c r="I188" s="13" t="str">
        <f t="shared" si="18"/>
        <v/>
      </c>
      <c r="J188" s="13" t="str">
        <f t="shared" si="19"/>
        <v/>
      </c>
      <c r="M188" s="1"/>
    </row>
    <row r="189" spans="1:13" ht="12" customHeight="1" x14ac:dyDescent="0.15">
      <c r="A189" s="13">
        <v>947755</v>
      </c>
      <c r="B189" s="14">
        <v>33943</v>
      </c>
      <c r="C189" s="13" t="s">
        <v>0</v>
      </c>
      <c r="D189" s="13" t="s">
        <v>3</v>
      </c>
      <c r="E189" s="13">
        <v>2</v>
      </c>
      <c r="F189" s="13" t="s">
        <v>11</v>
      </c>
      <c r="G189" s="13">
        <v>2</v>
      </c>
      <c r="H189" s="13" t="str">
        <f t="shared" si="17"/>
        <v/>
      </c>
      <c r="I189" s="13" t="str">
        <f t="shared" si="18"/>
        <v>Coventry</v>
      </c>
      <c r="J189" s="13" t="str">
        <f t="shared" si="19"/>
        <v>Ipswich</v>
      </c>
      <c r="M189" s="1"/>
    </row>
    <row r="190" spans="1:13" ht="12" customHeight="1" x14ac:dyDescent="0.15">
      <c r="A190" s="13">
        <v>948016</v>
      </c>
      <c r="B190" s="14">
        <v>33943</v>
      </c>
      <c r="C190" s="13" t="s">
        <v>0</v>
      </c>
      <c r="D190" s="13" t="s">
        <v>21</v>
      </c>
      <c r="E190" s="13">
        <v>3</v>
      </c>
      <c r="F190" s="13" t="s">
        <v>2</v>
      </c>
      <c r="G190" s="13">
        <v>2</v>
      </c>
      <c r="H190" s="13" t="str">
        <f t="shared" si="17"/>
        <v>QPR</v>
      </c>
      <c r="I190" s="13" t="str">
        <f t="shared" si="18"/>
        <v/>
      </c>
      <c r="J190" s="13" t="str">
        <f t="shared" si="19"/>
        <v/>
      </c>
      <c r="M190" s="1"/>
    </row>
    <row r="191" spans="1:13" ht="12" customHeight="1" x14ac:dyDescent="0.15">
      <c r="A191" s="13">
        <v>947786</v>
      </c>
      <c r="B191" s="14">
        <v>33943</v>
      </c>
      <c r="C191" s="13" t="s">
        <v>0</v>
      </c>
      <c r="D191" s="13" t="s">
        <v>5</v>
      </c>
      <c r="E191" s="13">
        <v>2</v>
      </c>
      <c r="F191" s="13" t="s">
        <v>7</v>
      </c>
      <c r="G191" s="13">
        <v>0</v>
      </c>
      <c r="H191" s="13" t="str">
        <f t="shared" si="17"/>
        <v>Crystal Palace</v>
      </c>
      <c r="I191" s="13" t="str">
        <f t="shared" si="18"/>
        <v/>
      </c>
      <c r="J191" s="13" t="str">
        <f t="shared" si="19"/>
        <v/>
      </c>
      <c r="M191" s="1"/>
    </row>
    <row r="192" spans="1:13" ht="12" customHeight="1" x14ac:dyDescent="0.15">
      <c r="A192" s="13">
        <v>948044</v>
      </c>
      <c r="B192" s="14">
        <v>33943</v>
      </c>
      <c r="C192" s="13" t="s">
        <v>0</v>
      </c>
      <c r="D192" s="13" t="s">
        <v>10</v>
      </c>
      <c r="E192" s="13">
        <v>1</v>
      </c>
      <c r="F192" s="13" t="s">
        <v>12</v>
      </c>
      <c r="G192" s="13">
        <v>2</v>
      </c>
      <c r="H192" s="13" t="str">
        <f t="shared" si="17"/>
        <v>Aston Villa</v>
      </c>
      <c r="I192" s="13" t="str">
        <f t="shared" si="18"/>
        <v/>
      </c>
      <c r="J192" s="13" t="str">
        <f t="shared" si="19"/>
        <v/>
      </c>
      <c r="M192" s="1"/>
    </row>
    <row r="193" spans="1:13" ht="12" customHeight="1" x14ac:dyDescent="0.15">
      <c r="A193" s="13">
        <v>948064</v>
      </c>
      <c r="B193" s="14">
        <v>33943</v>
      </c>
      <c r="C193" s="13" t="s">
        <v>0</v>
      </c>
      <c r="D193" s="13" t="s">
        <v>13</v>
      </c>
      <c r="E193" s="13">
        <v>2</v>
      </c>
      <c r="F193" s="13" t="s">
        <v>17</v>
      </c>
      <c r="G193" s="13">
        <v>0</v>
      </c>
      <c r="H193" s="13" t="str">
        <f t="shared" si="17"/>
        <v>Southampton</v>
      </c>
      <c r="I193" s="13" t="str">
        <f t="shared" si="18"/>
        <v/>
      </c>
      <c r="J193" s="13" t="str">
        <f t="shared" si="19"/>
        <v/>
      </c>
      <c r="M193" s="1"/>
    </row>
    <row r="194" spans="1:13" ht="12" customHeight="1" x14ac:dyDescent="0.15">
      <c r="A194" s="13">
        <v>948088</v>
      </c>
      <c r="B194" s="14">
        <v>33943</v>
      </c>
      <c r="C194" s="13" t="s">
        <v>0</v>
      </c>
      <c r="D194" s="13" t="s">
        <v>14</v>
      </c>
      <c r="E194" s="13">
        <v>1</v>
      </c>
      <c r="F194" s="13" t="s">
        <v>1</v>
      </c>
      <c r="G194" s="13">
        <v>2</v>
      </c>
      <c r="H194" s="13" t="str">
        <f t="shared" si="17"/>
        <v>Chelsea</v>
      </c>
      <c r="I194" s="13" t="str">
        <f t="shared" si="18"/>
        <v/>
      </c>
      <c r="J194" s="13" t="str">
        <f t="shared" si="19"/>
        <v/>
      </c>
      <c r="M194" s="1"/>
    </row>
    <row r="195" spans="1:13" ht="12" customHeight="1" x14ac:dyDescent="0.15">
      <c r="A195" s="13">
        <v>947846</v>
      </c>
      <c r="B195" s="14">
        <v>33943</v>
      </c>
      <c r="C195" s="13" t="s">
        <v>0</v>
      </c>
      <c r="D195" s="13" t="s">
        <v>15</v>
      </c>
      <c r="E195" s="13">
        <v>1</v>
      </c>
      <c r="F195" s="13" t="s">
        <v>109</v>
      </c>
      <c r="G195" s="13">
        <v>4</v>
      </c>
      <c r="H195" s="13" t="str">
        <f t="shared" si="17"/>
        <v>Nottingham Forest</v>
      </c>
      <c r="I195" s="13" t="str">
        <f t="shared" si="18"/>
        <v/>
      </c>
      <c r="J195" s="13" t="str">
        <f t="shared" si="19"/>
        <v/>
      </c>
      <c r="M195" s="1"/>
    </row>
    <row r="196" spans="1:13" ht="12" customHeight="1" x14ac:dyDescent="0.15">
      <c r="A196" s="13">
        <v>947919</v>
      </c>
      <c r="B196" s="14">
        <v>33943</v>
      </c>
      <c r="C196" s="13" t="s">
        <v>0</v>
      </c>
      <c r="D196" s="13" t="s">
        <v>4</v>
      </c>
      <c r="E196" s="13">
        <v>3</v>
      </c>
      <c r="F196" s="13" t="s">
        <v>6</v>
      </c>
      <c r="G196" s="13">
        <v>2</v>
      </c>
      <c r="H196" s="13" t="str">
        <f t="shared" si="17"/>
        <v>Middlesbrough</v>
      </c>
      <c r="I196" s="13" t="str">
        <f t="shared" si="18"/>
        <v/>
      </c>
      <c r="J196" s="13" t="str">
        <f t="shared" si="19"/>
        <v/>
      </c>
      <c r="M196" s="1"/>
    </row>
    <row r="197" spans="1:13" ht="12" customHeight="1" x14ac:dyDescent="0.15">
      <c r="A197" s="13">
        <v>947958</v>
      </c>
      <c r="B197" s="14">
        <v>33943</v>
      </c>
      <c r="C197" s="13" t="s">
        <v>0</v>
      </c>
      <c r="D197" s="13" t="s">
        <v>18</v>
      </c>
      <c r="E197" s="13">
        <v>2</v>
      </c>
      <c r="F197" s="13" t="s">
        <v>16</v>
      </c>
      <c r="G197" s="13">
        <v>1</v>
      </c>
      <c r="H197" s="13" t="str">
        <f t="shared" si="17"/>
        <v>Norwich</v>
      </c>
      <c r="I197" s="13" t="str">
        <f t="shared" si="18"/>
        <v/>
      </c>
      <c r="J197" s="13" t="str">
        <f t="shared" si="19"/>
        <v/>
      </c>
      <c r="M197" s="1"/>
    </row>
    <row r="198" spans="1:13" ht="12" customHeight="1" x14ac:dyDescent="0.15">
      <c r="A198" s="13">
        <v>947906</v>
      </c>
      <c r="B198" s="14">
        <v>33944</v>
      </c>
      <c r="C198" s="13" t="s">
        <v>22</v>
      </c>
      <c r="D198" s="13" t="s">
        <v>8</v>
      </c>
      <c r="E198" s="13">
        <v>2</v>
      </c>
      <c r="F198" s="13" t="s">
        <v>20</v>
      </c>
      <c r="G198" s="13">
        <v>1</v>
      </c>
      <c r="H198" s="13" t="str">
        <f t="shared" si="17"/>
        <v>Manchester United</v>
      </c>
      <c r="I198" s="13" t="str">
        <f t="shared" si="18"/>
        <v/>
      </c>
      <c r="J198" s="13" t="str">
        <f t="shared" si="19"/>
        <v/>
      </c>
      <c r="M198" s="1"/>
    </row>
    <row r="199" spans="1:13" ht="12" customHeight="1" x14ac:dyDescent="0.15">
      <c r="A199" s="13">
        <v>947799</v>
      </c>
      <c r="B199" s="14">
        <v>33945</v>
      </c>
      <c r="C199" s="13" t="s">
        <v>0</v>
      </c>
      <c r="D199" s="13" t="s">
        <v>9</v>
      </c>
      <c r="E199" s="13">
        <v>2</v>
      </c>
      <c r="F199" s="13" t="s">
        <v>19</v>
      </c>
      <c r="G199" s="13">
        <v>1</v>
      </c>
      <c r="H199" s="13" t="str">
        <f t="shared" si="17"/>
        <v>Everton</v>
      </c>
      <c r="I199" s="13" t="str">
        <f t="shared" si="18"/>
        <v/>
      </c>
      <c r="J199" s="13" t="str">
        <f t="shared" si="19"/>
        <v/>
      </c>
      <c r="M199" s="1"/>
    </row>
    <row r="200" spans="1:13" ht="12" customHeight="1" x14ac:dyDescent="0.15">
      <c r="A200" s="13">
        <v>947920</v>
      </c>
      <c r="B200" s="14">
        <v>33949</v>
      </c>
      <c r="C200" s="13" t="s">
        <v>0</v>
      </c>
      <c r="D200" s="13" t="s">
        <v>4</v>
      </c>
      <c r="E200" s="13">
        <v>0</v>
      </c>
      <c r="F200" s="13" t="s">
        <v>1</v>
      </c>
      <c r="G200" s="13">
        <v>0</v>
      </c>
      <c r="H200" s="13" t="str">
        <f t="shared" si="17"/>
        <v/>
      </c>
      <c r="I200" s="13" t="str">
        <f t="shared" si="18"/>
        <v>Middlesbrough</v>
      </c>
      <c r="J200" s="13" t="str">
        <f t="shared" si="19"/>
        <v>Chelsea</v>
      </c>
      <c r="M200" s="1"/>
    </row>
    <row r="201" spans="1:13" ht="12" customHeight="1" x14ac:dyDescent="0.15">
      <c r="A201" s="13">
        <v>948006</v>
      </c>
      <c r="B201" s="14">
        <v>33950</v>
      </c>
      <c r="C201" s="13" t="s">
        <v>0</v>
      </c>
      <c r="D201" s="13" t="s">
        <v>21</v>
      </c>
      <c r="E201" s="13">
        <v>1</v>
      </c>
      <c r="F201" s="13" t="s">
        <v>5</v>
      </c>
      <c r="G201" s="13">
        <v>3</v>
      </c>
      <c r="H201" s="13" t="str">
        <f t="shared" si="17"/>
        <v>Crystal Palace</v>
      </c>
      <c r="I201" s="13" t="str">
        <f t="shared" si="18"/>
        <v/>
      </c>
      <c r="J201" s="13" t="str">
        <f t="shared" si="19"/>
        <v/>
      </c>
      <c r="M201" s="1"/>
    </row>
    <row r="202" spans="1:13" ht="12" customHeight="1" x14ac:dyDescent="0.15">
      <c r="A202" s="13">
        <v>948028</v>
      </c>
      <c r="B202" s="14">
        <v>33950</v>
      </c>
      <c r="C202" s="13" t="s">
        <v>0</v>
      </c>
      <c r="D202" s="13" t="s">
        <v>7</v>
      </c>
      <c r="E202" s="13">
        <v>1</v>
      </c>
      <c r="F202" s="13" t="s">
        <v>9</v>
      </c>
      <c r="G202" s="13">
        <v>0</v>
      </c>
      <c r="H202" s="13" t="str">
        <f t="shared" si="17"/>
        <v>Sheffield United</v>
      </c>
      <c r="I202" s="13" t="str">
        <f t="shared" si="18"/>
        <v/>
      </c>
      <c r="J202" s="13" t="str">
        <f t="shared" si="19"/>
        <v/>
      </c>
      <c r="M202" s="1"/>
    </row>
    <row r="203" spans="1:13" ht="12" customHeight="1" x14ac:dyDescent="0.15">
      <c r="A203" s="13">
        <v>948068</v>
      </c>
      <c r="B203" s="14">
        <v>33950</v>
      </c>
      <c r="C203" s="13" t="s">
        <v>0</v>
      </c>
      <c r="D203" s="13" t="s">
        <v>13</v>
      </c>
      <c r="E203" s="13">
        <v>2</v>
      </c>
      <c r="F203" s="13" t="s">
        <v>3</v>
      </c>
      <c r="G203" s="13">
        <v>2</v>
      </c>
      <c r="H203" s="13" t="str">
        <f t="shared" si="17"/>
        <v/>
      </c>
      <c r="I203" s="13" t="str">
        <f t="shared" si="18"/>
        <v>Southampton</v>
      </c>
      <c r="J203" s="13" t="str">
        <f t="shared" si="19"/>
        <v>Coventry</v>
      </c>
      <c r="M203" s="1"/>
    </row>
    <row r="204" spans="1:13" ht="12" customHeight="1" x14ac:dyDescent="0.15">
      <c r="A204" s="13">
        <v>947821</v>
      </c>
      <c r="B204" s="14">
        <v>33950</v>
      </c>
      <c r="C204" s="13" t="s">
        <v>0</v>
      </c>
      <c r="D204" s="13" t="s">
        <v>11</v>
      </c>
      <c r="E204" s="13">
        <v>3</v>
      </c>
      <c r="F204" s="13" t="s">
        <v>20</v>
      </c>
      <c r="G204" s="13">
        <v>1</v>
      </c>
      <c r="H204" s="13" t="str">
        <f t="shared" si="17"/>
        <v>Ipswich</v>
      </c>
      <c r="I204" s="13" t="str">
        <f t="shared" si="18"/>
        <v/>
      </c>
      <c r="J204" s="13" t="str">
        <f t="shared" si="19"/>
        <v/>
      </c>
      <c r="M204" s="1"/>
    </row>
    <row r="205" spans="1:13" ht="12" customHeight="1" x14ac:dyDescent="0.15">
      <c r="A205" s="13">
        <v>948085</v>
      </c>
      <c r="B205" s="14">
        <v>33950</v>
      </c>
      <c r="C205" s="13" t="s">
        <v>0</v>
      </c>
      <c r="D205" s="13" t="s">
        <v>14</v>
      </c>
      <c r="E205" s="13">
        <v>1</v>
      </c>
      <c r="F205" s="13" t="s">
        <v>17</v>
      </c>
      <c r="G205" s="13">
        <v>0</v>
      </c>
      <c r="H205" s="13" t="str">
        <f t="shared" si="17"/>
        <v>Tottenham</v>
      </c>
      <c r="I205" s="13" t="str">
        <f t="shared" si="18"/>
        <v/>
      </c>
      <c r="J205" s="13" t="str">
        <f t="shared" si="19"/>
        <v/>
      </c>
      <c r="M205" s="1"/>
    </row>
    <row r="206" spans="1:13" ht="12" customHeight="1" x14ac:dyDescent="0.15">
      <c r="A206" s="13">
        <v>947850</v>
      </c>
      <c r="B206" s="14">
        <v>33950</v>
      </c>
      <c r="C206" s="13" t="s">
        <v>0</v>
      </c>
      <c r="D206" s="13" t="s">
        <v>15</v>
      </c>
      <c r="E206" s="13">
        <v>3</v>
      </c>
      <c r="F206" s="13" t="s">
        <v>10</v>
      </c>
      <c r="G206" s="13">
        <v>1</v>
      </c>
      <c r="H206" s="13" t="str">
        <f t="shared" si="17"/>
        <v>Leeds</v>
      </c>
      <c r="I206" s="13" t="str">
        <f t="shared" si="18"/>
        <v/>
      </c>
      <c r="J206" s="13" t="str">
        <f t="shared" si="19"/>
        <v/>
      </c>
      <c r="M206" s="1"/>
    </row>
    <row r="207" spans="1:13" ht="12" customHeight="1" x14ac:dyDescent="0.15">
      <c r="A207" s="13">
        <v>948121</v>
      </c>
      <c r="B207" s="14">
        <v>33950</v>
      </c>
      <c r="C207" s="13" t="s">
        <v>0</v>
      </c>
      <c r="D207" s="13" t="s">
        <v>16</v>
      </c>
      <c r="E207" s="13">
        <v>5</v>
      </c>
      <c r="F207" s="13" t="s">
        <v>2</v>
      </c>
      <c r="G207" s="13">
        <v>2</v>
      </c>
      <c r="H207" s="13" t="str">
        <f t="shared" si="17"/>
        <v>Wimbledon FC</v>
      </c>
      <c r="I207" s="13" t="str">
        <f t="shared" si="18"/>
        <v/>
      </c>
      <c r="J207" s="13" t="str">
        <f t="shared" si="19"/>
        <v/>
      </c>
      <c r="M207" s="1"/>
    </row>
    <row r="208" spans="1:13" ht="12" customHeight="1" x14ac:dyDescent="0.15">
      <c r="A208" s="13">
        <v>947908</v>
      </c>
      <c r="B208" s="14">
        <v>33950</v>
      </c>
      <c r="C208" s="13" t="s">
        <v>0</v>
      </c>
      <c r="D208" s="13" t="s">
        <v>8</v>
      </c>
      <c r="E208" s="13">
        <v>1</v>
      </c>
      <c r="F208" s="13" t="s">
        <v>18</v>
      </c>
      <c r="G208" s="13">
        <v>0</v>
      </c>
      <c r="H208" s="13" t="str">
        <f t="shared" si="17"/>
        <v>Manchester United</v>
      </c>
      <c r="I208" s="13" t="str">
        <f t="shared" si="18"/>
        <v/>
      </c>
      <c r="J208" s="13" t="str">
        <f t="shared" si="19"/>
        <v/>
      </c>
      <c r="M208" s="1"/>
    </row>
    <row r="209" spans="1:13" ht="12" customHeight="1" x14ac:dyDescent="0.15">
      <c r="A209" s="13">
        <v>947699</v>
      </c>
      <c r="B209" s="14">
        <v>33950</v>
      </c>
      <c r="C209" s="13" t="s">
        <v>0</v>
      </c>
      <c r="D209" s="13" t="s">
        <v>12</v>
      </c>
      <c r="E209" s="13">
        <v>2</v>
      </c>
      <c r="F209" s="13" t="s">
        <v>109</v>
      </c>
      <c r="G209" s="13">
        <v>1</v>
      </c>
      <c r="H209" s="13" t="str">
        <f t="shared" si="17"/>
        <v>Aston Villa</v>
      </c>
      <c r="I209" s="13" t="str">
        <f t="shared" si="18"/>
        <v/>
      </c>
      <c r="J209" s="13" t="str">
        <f t="shared" si="19"/>
        <v/>
      </c>
      <c r="M209" s="1"/>
    </row>
    <row r="210" spans="1:13" ht="12" customHeight="1" x14ac:dyDescent="0.15">
      <c r="A210" s="13">
        <v>947856</v>
      </c>
      <c r="B210" s="14">
        <v>33951</v>
      </c>
      <c r="C210" s="13" t="s">
        <v>0</v>
      </c>
      <c r="D210" s="13" t="s">
        <v>19</v>
      </c>
      <c r="E210" s="13">
        <v>2</v>
      </c>
      <c r="F210" s="13" t="s">
        <v>6</v>
      </c>
      <c r="G210" s="13">
        <v>1</v>
      </c>
      <c r="H210" s="13" t="str">
        <f t="shared" si="17"/>
        <v>Liverpool</v>
      </c>
      <c r="I210" s="13" t="str">
        <f t="shared" si="18"/>
        <v/>
      </c>
      <c r="J210" s="13" t="str">
        <f t="shared" si="19"/>
        <v/>
      </c>
      <c r="M210" s="1"/>
    </row>
    <row r="211" spans="1:13" ht="12" customHeight="1" x14ac:dyDescent="0.15">
      <c r="A211" s="13">
        <v>947723</v>
      </c>
      <c r="B211" s="14">
        <v>33957</v>
      </c>
      <c r="C211" s="13" t="s">
        <v>0</v>
      </c>
      <c r="D211" s="13" t="s">
        <v>6</v>
      </c>
      <c r="E211" s="13">
        <v>1</v>
      </c>
      <c r="F211" s="13" t="s">
        <v>7</v>
      </c>
      <c r="G211" s="13">
        <v>0</v>
      </c>
      <c r="H211" s="13" t="str">
        <f t="shared" si="17"/>
        <v>Blackburn</v>
      </c>
      <c r="I211" s="13" t="str">
        <f t="shared" si="18"/>
        <v/>
      </c>
      <c r="J211" s="13" t="str">
        <f t="shared" si="19"/>
        <v/>
      </c>
      <c r="M211" s="1"/>
    </row>
    <row r="212" spans="1:13" ht="12" customHeight="1" x14ac:dyDescent="0.15">
      <c r="A212" s="13">
        <v>947738</v>
      </c>
      <c r="B212" s="14">
        <v>33957</v>
      </c>
      <c r="C212" s="13" t="s">
        <v>0</v>
      </c>
      <c r="D212" s="13" t="s">
        <v>1</v>
      </c>
      <c r="E212" s="13">
        <v>1</v>
      </c>
      <c r="F212" s="13" t="s">
        <v>8</v>
      </c>
      <c r="G212" s="13">
        <v>1</v>
      </c>
      <c r="H212" s="13" t="str">
        <f t="shared" si="17"/>
        <v/>
      </c>
      <c r="I212" s="13" t="str">
        <f t="shared" si="18"/>
        <v>Chelsea</v>
      </c>
      <c r="J212" s="13" t="str">
        <f t="shared" si="19"/>
        <v>Manchester United</v>
      </c>
      <c r="M212" s="1"/>
    </row>
    <row r="213" spans="1:13" ht="12" customHeight="1" x14ac:dyDescent="0.15">
      <c r="A213" s="13">
        <v>947999</v>
      </c>
      <c r="B213" s="14">
        <v>33957</v>
      </c>
      <c r="C213" s="13" t="s">
        <v>0</v>
      </c>
      <c r="D213" s="13" t="s">
        <v>2</v>
      </c>
      <c r="E213" s="13">
        <v>2</v>
      </c>
      <c r="F213" s="13" t="s">
        <v>14</v>
      </c>
      <c r="G213" s="13">
        <v>1</v>
      </c>
      <c r="H213" s="13" t="str">
        <f t="shared" si="17"/>
        <v>Oldham</v>
      </c>
      <c r="I213" s="13" t="str">
        <f t="shared" si="18"/>
        <v/>
      </c>
      <c r="J213" s="13" t="str">
        <f t="shared" si="19"/>
        <v/>
      </c>
      <c r="M213" s="1"/>
    </row>
    <row r="214" spans="1:13" ht="12" customHeight="1" x14ac:dyDescent="0.15">
      <c r="A214" s="13">
        <v>947757</v>
      </c>
      <c r="B214" s="14">
        <v>33957</v>
      </c>
      <c r="C214" s="13" t="s">
        <v>0</v>
      </c>
      <c r="D214" s="13" t="s">
        <v>3</v>
      </c>
      <c r="E214" s="13">
        <v>5</v>
      </c>
      <c r="F214" s="13" t="s">
        <v>19</v>
      </c>
      <c r="G214" s="13">
        <v>1</v>
      </c>
      <c r="H214" s="13" t="str">
        <f t="shared" si="17"/>
        <v>Coventry</v>
      </c>
      <c r="I214" s="13" t="str">
        <f t="shared" si="18"/>
        <v/>
      </c>
      <c r="J214" s="13" t="str">
        <f t="shared" si="19"/>
        <v/>
      </c>
      <c r="M214" s="1"/>
    </row>
    <row r="215" spans="1:13" ht="12" customHeight="1" x14ac:dyDescent="0.15">
      <c r="A215" s="13">
        <v>948059</v>
      </c>
      <c r="B215" s="14">
        <v>33957</v>
      </c>
      <c r="C215" s="13" t="s">
        <v>0</v>
      </c>
      <c r="D215" s="13" t="s">
        <v>10</v>
      </c>
      <c r="E215" s="13">
        <v>1</v>
      </c>
      <c r="F215" s="13" t="s">
        <v>21</v>
      </c>
      <c r="G215" s="13">
        <v>0</v>
      </c>
      <c r="H215" s="13" t="str">
        <f t="shared" si="17"/>
        <v>Sheffield Weds</v>
      </c>
      <c r="I215" s="13" t="str">
        <f t="shared" si="18"/>
        <v/>
      </c>
      <c r="J215" s="13" t="str">
        <f t="shared" si="19"/>
        <v/>
      </c>
      <c r="M215" s="1"/>
    </row>
    <row r="216" spans="1:13" ht="12" customHeight="1" x14ac:dyDescent="0.15">
      <c r="A216" s="13">
        <v>947809</v>
      </c>
      <c r="B216" s="14">
        <v>33957</v>
      </c>
      <c r="C216" s="13" t="s">
        <v>0</v>
      </c>
      <c r="D216" s="13" t="s">
        <v>9</v>
      </c>
      <c r="E216" s="13">
        <v>2</v>
      </c>
      <c r="F216" s="13" t="s">
        <v>13</v>
      </c>
      <c r="G216" s="13">
        <v>1</v>
      </c>
      <c r="H216" s="13" t="str">
        <f t="shared" si="17"/>
        <v>Everton</v>
      </c>
      <c r="I216" s="13" t="str">
        <f t="shared" si="18"/>
        <v/>
      </c>
      <c r="J216" s="13" t="str">
        <f t="shared" si="19"/>
        <v/>
      </c>
      <c r="M216" s="1"/>
    </row>
    <row r="217" spans="1:13" ht="12" customHeight="1" x14ac:dyDescent="0.15">
      <c r="A217" s="13">
        <v>947876</v>
      </c>
      <c r="B217" s="14">
        <v>33957</v>
      </c>
      <c r="C217" s="13" t="s">
        <v>0</v>
      </c>
      <c r="D217" s="13" t="s">
        <v>20</v>
      </c>
      <c r="E217" s="13">
        <v>1</v>
      </c>
      <c r="F217" s="13" t="s">
        <v>12</v>
      </c>
      <c r="G217" s="13">
        <v>1</v>
      </c>
      <c r="H217" s="13" t="str">
        <f t="shared" si="17"/>
        <v/>
      </c>
      <c r="I217" s="13" t="str">
        <f t="shared" si="18"/>
        <v>Manchester City</v>
      </c>
      <c r="J217" s="13" t="str">
        <f t="shared" si="19"/>
        <v>Aston Villa</v>
      </c>
      <c r="M217" s="1"/>
    </row>
    <row r="218" spans="1:13" ht="12" customHeight="1" x14ac:dyDescent="0.15">
      <c r="A218" s="13">
        <v>947676</v>
      </c>
      <c r="B218" s="14">
        <v>33957</v>
      </c>
      <c r="C218" s="13" t="s">
        <v>0</v>
      </c>
      <c r="D218" s="13" t="s">
        <v>17</v>
      </c>
      <c r="E218" s="13">
        <v>1</v>
      </c>
      <c r="F218" s="13" t="s">
        <v>4</v>
      </c>
      <c r="G218" s="13">
        <v>1</v>
      </c>
      <c r="H218" s="13" t="str">
        <f t="shared" si="17"/>
        <v/>
      </c>
      <c r="I218" s="13" t="str">
        <f t="shared" si="18"/>
        <v>Arsenal</v>
      </c>
      <c r="J218" s="13" t="str">
        <f t="shared" si="19"/>
        <v>Middlesbrough</v>
      </c>
      <c r="M218" s="1"/>
    </row>
    <row r="219" spans="1:13" ht="12" customHeight="1" x14ac:dyDescent="0.15">
      <c r="A219" s="13">
        <v>947979</v>
      </c>
      <c r="B219" s="14">
        <v>33958</v>
      </c>
      <c r="C219" s="13" t="s">
        <v>0</v>
      </c>
      <c r="D219" s="13" t="s">
        <v>109</v>
      </c>
      <c r="E219" s="13">
        <v>1</v>
      </c>
      <c r="F219" s="13" t="s">
        <v>16</v>
      </c>
      <c r="G219" s="13">
        <v>1</v>
      </c>
      <c r="H219" s="13" t="str">
        <f t="shared" si="17"/>
        <v/>
      </c>
      <c r="I219" s="13" t="str">
        <f t="shared" si="18"/>
        <v>Nottingham Forest</v>
      </c>
      <c r="J219" s="13" t="str">
        <f t="shared" si="19"/>
        <v>Wimbledon FC</v>
      </c>
      <c r="M219" s="1"/>
    </row>
    <row r="220" spans="1:13" ht="12" customHeight="1" x14ac:dyDescent="0.15">
      <c r="A220" s="13">
        <v>947777</v>
      </c>
      <c r="B220" s="14">
        <v>33958</v>
      </c>
      <c r="C220" s="13" t="s">
        <v>0</v>
      </c>
      <c r="D220" s="13" t="s">
        <v>5</v>
      </c>
      <c r="E220" s="13">
        <v>1</v>
      </c>
      <c r="F220" s="13" t="s">
        <v>15</v>
      </c>
      <c r="G220" s="13">
        <v>0</v>
      </c>
      <c r="H220" s="13" t="str">
        <f t="shared" si="17"/>
        <v>Crystal Palace</v>
      </c>
      <c r="I220" s="13" t="str">
        <f t="shared" si="18"/>
        <v/>
      </c>
      <c r="J220" s="13" t="str">
        <f t="shared" si="19"/>
        <v/>
      </c>
      <c r="M220" s="1"/>
    </row>
    <row r="221" spans="1:13" ht="12" customHeight="1" x14ac:dyDescent="0.15">
      <c r="A221" s="13">
        <v>947945</v>
      </c>
      <c r="B221" s="14">
        <v>33959</v>
      </c>
      <c r="C221" s="13" t="s">
        <v>0</v>
      </c>
      <c r="D221" s="13" t="s">
        <v>18</v>
      </c>
      <c r="E221" s="13">
        <v>0</v>
      </c>
      <c r="F221" s="13" t="s">
        <v>11</v>
      </c>
      <c r="G221" s="13">
        <v>2</v>
      </c>
      <c r="H221" s="13" t="str">
        <f t="shared" ref="H221:H284" si="20">IF(E221&gt;G221,D221,IF(G221&gt;E221,F221,""))</f>
        <v>Ipswich</v>
      </c>
      <c r="I221" s="13" t="str">
        <f t="shared" ref="I221:I284" si="21">IF(H221="",D221,"")</f>
        <v/>
      </c>
      <c r="J221" s="13" t="str">
        <f t="shared" ref="J221:J284" si="22">IF(H221="",F221,"")</f>
        <v/>
      </c>
      <c r="M221" s="1"/>
    </row>
    <row r="222" spans="1:13" ht="12" customHeight="1" x14ac:dyDescent="0.15">
      <c r="A222" s="13">
        <v>947714</v>
      </c>
      <c r="B222" s="14">
        <v>33964</v>
      </c>
      <c r="C222" s="13" t="s">
        <v>0</v>
      </c>
      <c r="D222" s="13" t="s">
        <v>6</v>
      </c>
      <c r="E222" s="13">
        <v>3</v>
      </c>
      <c r="F222" s="13" t="s">
        <v>15</v>
      </c>
      <c r="G222" s="13">
        <v>1</v>
      </c>
      <c r="H222" s="13" t="str">
        <f t="shared" si="20"/>
        <v>Blackburn</v>
      </c>
      <c r="I222" s="13" t="str">
        <f t="shared" si="21"/>
        <v/>
      </c>
      <c r="J222" s="13" t="str">
        <f t="shared" si="22"/>
        <v/>
      </c>
      <c r="M222" s="1"/>
    </row>
    <row r="223" spans="1:13" ht="12" customHeight="1" x14ac:dyDescent="0.15">
      <c r="A223" s="13">
        <v>947746</v>
      </c>
      <c r="B223" s="14">
        <v>33964</v>
      </c>
      <c r="C223" s="13" t="s">
        <v>0</v>
      </c>
      <c r="D223" s="13" t="s">
        <v>1</v>
      </c>
      <c r="E223" s="13">
        <v>1</v>
      </c>
      <c r="F223" s="13" t="s">
        <v>13</v>
      </c>
      <c r="G223" s="13">
        <v>1</v>
      </c>
      <c r="H223" s="13" t="str">
        <f t="shared" si="20"/>
        <v/>
      </c>
      <c r="I223" s="13" t="str">
        <f t="shared" si="21"/>
        <v>Chelsea</v>
      </c>
      <c r="J223" s="13" t="str">
        <f t="shared" si="22"/>
        <v>Southampton</v>
      </c>
      <c r="M223" s="1"/>
    </row>
    <row r="224" spans="1:13" ht="12" customHeight="1" x14ac:dyDescent="0.15">
      <c r="A224" s="13">
        <v>947750</v>
      </c>
      <c r="B224" s="14">
        <v>33964</v>
      </c>
      <c r="C224" s="13" t="s">
        <v>0</v>
      </c>
      <c r="D224" s="13" t="s">
        <v>3</v>
      </c>
      <c r="E224" s="13">
        <v>3</v>
      </c>
      <c r="F224" s="13" t="s">
        <v>12</v>
      </c>
      <c r="G224" s="13">
        <v>0</v>
      </c>
      <c r="H224" s="13" t="str">
        <f t="shared" si="20"/>
        <v>Coventry</v>
      </c>
      <c r="I224" s="13" t="str">
        <f t="shared" si="21"/>
        <v/>
      </c>
      <c r="J224" s="13" t="str">
        <f t="shared" si="22"/>
        <v/>
      </c>
      <c r="M224" s="1"/>
    </row>
    <row r="225" spans="1:13" ht="12" customHeight="1" x14ac:dyDescent="0.15">
      <c r="A225" s="13">
        <v>947790</v>
      </c>
      <c r="B225" s="14">
        <v>33964</v>
      </c>
      <c r="C225" s="13" t="s">
        <v>0</v>
      </c>
      <c r="D225" s="13" t="s">
        <v>5</v>
      </c>
      <c r="E225" s="13">
        <v>2</v>
      </c>
      <c r="F225" s="13" t="s">
        <v>16</v>
      </c>
      <c r="G225" s="13">
        <v>0</v>
      </c>
      <c r="H225" s="13" t="str">
        <f t="shared" si="20"/>
        <v>Crystal Palace</v>
      </c>
      <c r="I225" s="13" t="str">
        <f t="shared" si="21"/>
        <v/>
      </c>
      <c r="J225" s="13" t="str">
        <f t="shared" si="22"/>
        <v/>
      </c>
      <c r="M225" s="1"/>
    </row>
    <row r="226" spans="1:13" ht="12" customHeight="1" x14ac:dyDescent="0.15">
      <c r="A226" s="13">
        <v>948054</v>
      </c>
      <c r="B226" s="14">
        <v>33964</v>
      </c>
      <c r="C226" s="13" t="s">
        <v>0</v>
      </c>
      <c r="D226" s="13" t="s">
        <v>10</v>
      </c>
      <c r="E226" s="13">
        <v>3</v>
      </c>
      <c r="F226" s="13" t="s">
        <v>8</v>
      </c>
      <c r="G226" s="13">
        <v>3</v>
      </c>
      <c r="H226" s="13" t="str">
        <f t="shared" si="20"/>
        <v/>
      </c>
      <c r="I226" s="13" t="str">
        <f t="shared" si="21"/>
        <v>Sheffield Weds</v>
      </c>
      <c r="J226" s="13" t="str">
        <f t="shared" si="22"/>
        <v>Manchester United</v>
      </c>
      <c r="M226" s="1"/>
    </row>
    <row r="227" spans="1:13" ht="12" customHeight="1" x14ac:dyDescent="0.15">
      <c r="A227" s="13">
        <v>947802</v>
      </c>
      <c r="B227" s="14">
        <v>33964</v>
      </c>
      <c r="C227" s="13" t="s">
        <v>0</v>
      </c>
      <c r="D227" s="13" t="s">
        <v>9</v>
      </c>
      <c r="E227" s="13">
        <v>2</v>
      </c>
      <c r="F227" s="13" t="s">
        <v>4</v>
      </c>
      <c r="G227" s="13">
        <v>2</v>
      </c>
      <c r="H227" s="13" t="str">
        <f t="shared" si="20"/>
        <v/>
      </c>
      <c r="I227" s="13" t="str">
        <f t="shared" si="21"/>
        <v>Everton</v>
      </c>
      <c r="J227" s="13" t="str">
        <f t="shared" si="22"/>
        <v>Middlesbrough</v>
      </c>
      <c r="M227" s="1"/>
    </row>
    <row r="228" spans="1:13" ht="12" customHeight="1" x14ac:dyDescent="0.15">
      <c r="A228" s="13">
        <v>947891</v>
      </c>
      <c r="B228" s="14">
        <v>33964</v>
      </c>
      <c r="C228" s="13" t="s">
        <v>0</v>
      </c>
      <c r="D228" s="13" t="s">
        <v>20</v>
      </c>
      <c r="E228" s="13">
        <v>2</v>
      </c>
      <c r="F228" s="13" t="s">
        <v>7</v>
      </c>
      <c r="G228" s="13">
        <v>0</v>
      </c>
      <c r="H228" s="13" t="str">
        <f t="shared" si="20"/>
        <v>Manchester City</v>
      </c>
      <c r="I228" s="13" t="str">
        <f t="shared" si="21"/>
        <v/>
      </c>
      <c r="J228" s="13" t="str">
        <f t="shared" si="22"/>
        <v/>
      </c>
      <c r="M228" s="1"/>
    </row>
    <row r="229" spans="1:13" ht="12" customHeight="1" x14ac:dyDescent="0.15">
      <c r="A229" s="13">
        <v>947671</v>
      </c>
      <c r="B229" s="14">
        <v>33964</v>
      </c>
      <c r="C229" s="13" t="s">
        <v>0</v>
      </c>
      <c r="D229" s="13" t="s">
        <v>17</v>
      </c>
      <c r="E229" s="13">
        <v>0</v>
      </c>
      <c r="F229" s="13" t="s">
        <v>11</v>
      </c>
      <c r="G229" s="13">
        <v>0</v>
      </c>
      <c r="H229" s="13" t="str">
        <f t="shared" si="20"/>
        <v/>
      </c>
      <c r="I229" s="13" t="str">
        <f t="shared" si="21"/>
        <v>Arsenal</v>
      </c>
      <c r="J229" s="13" t="str">
        <f t="shared" si="22"/>
        <v>Ipswich</v>
      </c>
      <c r="M229" s="1"/>
    </row>
    <row r="230" spans="1:13" ht="12" customHeight="1" x14ac:dyDescent="0.15">
      <c r="A230" s="13">
        <v>947957</v>
      </c>
      <c r="B230" s="14">
        <v>33964</v>
      </c>
      <c r="C230" s="13" t="s">
        <v>0</v>
      </c>
      <c r="D230" s="13" t="s">
        <v>18</v>
      </c>
      <c r="E230" s="13">
        <v>0</v>
      </c>
      <c r="F230" s="13" t="s">
        <v>14</v>
      </c>
      <c r="G230" s="13">
        <v>0</v>
      </c>
      <c r="H230" s="13" t="str">
        <f t="shared" si="20"/>
        <v/>
      </c>
      <c r="I230" s="13" t="str">
        <f t="shared" si="21"/>
        <v>Norwich</v>
      </c>
      <c r="J230" s="13" t="str">
        <f t="shared" si="22"/>
        <v>Tottenham</v>
      </c>
      <c r="M230" s="1"/>
    </row>
    <row r="231" spans="1:13" ht="12" customHeight="1" x14ac:dyDescent="0.15">
      <c r="A231" s="13">
        <v>948007</v>
      </c>
      <c r="B231" s="14">
        <v>33966</v>
      </c>
      <c r="C231" s="13" t="s">
        <v>0</v>
      </c>
      <c r="D231" s="13" t="s">
        <v>21</v>
      </c>
      <c r="E231" s="13">
        <v>4</v>
      </c>
      <c r="F231" s="13" t="s">
        <v>9</v>
      </c>
      <c r="G231" s="13">
        <v>2</v>
      </c>
      <c r="H231" s="13" t="str">
        <f t="shared" si="20"/>
        <v>QPR</v>
      </c>
      <c r="I231" s="13" t="str">
        <f t="shared" si="21"/>
        <v/>
      </c>
      <c r="J231" s="13" t="str">
        <f t="shared" si="22"/>
        <v/>
      </c>
      <c r="M231" s="1"/>
    </row>
    <row r="232" spans="1:13" ht="12" customHeight="1" x14ac:dyDescent="0.15">
      <c r="A232" s="13">
        <v>947814</v>
      </c>
      <c r="B232" s="14">
        <v>33966</v>
      </c>
      <c r="C232" s="13" t="s">
        <v>0</v>
      </c>
      <c r="D232" s="13" t="s">
        <v>11</v>
      </c>
      <c r="E232" s="13">
        <v>2</v>
      </c>
      <c r="F232" s="13" t="s">
        <v>6</v>
      </c>
      <c r="G232" s="13">
        <v>1</v>
      </c>
      <c r="H232" s="13" t="str">
        <f t="shared" si="20"/>
        <v>Ipswich</v>
      </c>
      <c r="I232" s="13" t="str">
        <f t="shared" si="21"/>
        <v/>
      </c>
      <c r="J232" s="13" t="str">
        <f t="shared" si="22"/>
        <v/>
      </c>
      <c r="M232" s="1"/>
    </row>
    <row r="233" spans="1:13" ht="12" customHeight="1" x14ac:dyDescent="0.15">
      <c r="A233" s="13">
        <v>948082</v>
      </c>
      <c r="B233" s="14">
        <v>33966</v>
      </c>
      <c r="C233" s="13" t="s">
        <v>0</v>
      </c>
      <c r="D233" s="13" t="s">
        <v>13</v>
      </c>
      <c r="E233" s="13">
        <v>1</v>
      </c>
      <c r="F233" s="13" t="s">
        <v>10</v>
      </c>
      <c r="G233" s="13">
        <v>2</v>
      </c>
      <c r="H233" s="13" t="str">
        <f t="shared" si="20"/>
        <v>Sheffield Weds</v>
      </c>
      <c r="I233" s="13" t="str">
        <f t="shared" si="21"/>
        <v/>
      </c>
      <c r="J233" s="13" t="str">
        <f t="shared" si="22"/>
        <v/>
      </c>
      <c r="M233" s="1"/>
    </row>
    <row r="234" spans="1:13" ht="12" customHeight="1" x14ac:dyDescent="0.15">
      <c r="A234" s="13">
        <v>948099</v>
      </c>
      <c r="B234" s="14">
        <v>33966</v>
      </c>
      <c r="C234" s="13" t="s">
        <v>0</v>
      </c>
      <c r="D234" s="13" t="s">
        <v>14</v>
      </c>
      <c r="E234" s="13">
        <v>2</v>
      </c>
      <c r="F234" s="13" t="s">
        <v>109</v>
      </c>
      <c r="G234" s="13">
        <v>1</v>
      </c>
      <c r="H234" s="13" t="str">
        <f t="shared" si="20"/>
        <v>Tottenham</v>
      </c>
      <c r="I234" s="13" t="str">
        <f t="shared" si="21"/>
        <v/>
      </c>
      <c r="J234" s="13" t="str">
        <f t="shared" si="22"/>
        <v/>
      </c>
      <c r="M234" s="1"/>
    </row>
    <row r="235" spans="1:13" ht="12" customHeight="1" x14ac:dyDescent="0.15">
      <c r="A235" s="13">
        <v>947845</v>
      </c>
      <c r="B235" s="14">
        <v>33966</v>
      </c>
      <c r="C235" s="13" t="s">
        <v>0</v>
      </c>
      <c r="D235" s="13" t="s">
        <v>15</v>
      </c>
      <c r="E235" s="13">
        <v>0</v>
      </c>
      <c r="F235" s="13" t="s">
        <v>18</v>
      </c>
      <c r="G235" s="13">
        <v>0</v>
      </c>
      <c r="H235" s="13" t="str">
        <f t="shared" si="20"/>
        <v/>
      </c>
      <c r="I235" s="13" t="str">
        <f t="shared" si="21"/>
        <v>Leeds</v>
      </c>
      <c r="J235" s="13" t="str">
        <f t="shared" si="22"/>
        <v>Norwich</v>
      </c>
      <c r="M235" s="1"/>
    </row>
    <row r="236" spans="1:13" ht="12" customHeight="1" x14ac:dyDescent="0.15">
      <c r="A236" s="13">
        <v>948109</v>
      </c>
      <c r="B236" s="14">
        <v>33966</v>
      </c>
      <c r="C236" s="13" t="s">
        <v>0</v>
      </c>
      <c r="D236" s="13" t="s">
        <v>16</v>
      </c>
      <c r="E236" s="13">
        <v>0</v>
      </c>
      <c r="F236" s="13" t="s">
        <v>1</v>
      </c>
      <c r="G236" s="13">
        <v>0</v>
      </c>
      <c r="H236" s="13" t="str">
        <f t="shared" si="20"/>
        <v/>
      </c>
      <c r="I236" s="13" t="str">
        <f t="shared" si="21"/>
        <v>Wimbledon FC</v>
      </c>
      <c r="J236" s="13" t="str">
        <f t="shared" si="22"/>
        <v>Chelsea</v>
      </c>
      <c r="M236" s="1"/>
    </row>
    <row r="237" spans="1:13" ht="12" customHeight="1" x14ac:dyDescent="0.15">
      <c r="A237" s="13">
        <v>947863</v>
      </c>
      <c r="B237" s="14">
        <v>33966</v>
      </c>
      <c r="C237" s="13" t="s">
        <v>0</v>
      </c>
      <c r="D237" s="13" t="s">
        <v>19</v>
      </c>
      <c r="E237" s="13">
        <v>1</v>
      </c>
      <c r="F237" s="13" t="s">
        <v>20</v>
      </c>
      <c r="G237" s="13">
        <v>1</v>
      </c>
      <c r="H237" s="13" t="str">
        <f t="shared" si="20"/>
        <v/>
      </c>
      <c r="I237" s="13" t="str">
        <f t="shared" si="21"/>
        <v>Liverpool</v>
      </c>
      <c r="J237" s="13" t="str">
        <f t="shared" si="22"/>
        <v>Manchester City</v>
      </c>
      <c r="M237" s="1"/>
    </row>
    <row r="238" spans="1:13" ht="12" customHeight="1" x14ac:dyDescent="0.15">
      <c r="A238" s="13">
        <v>947900</v>
      </c>
      <c r="B238" s="14">
        <v>33966</v>
      </c>
      <c r="C238" s="13" t="s">
        <v>0</v>
      </c>
      <c r="D238" s="13" t="s">
        <v>8</v>
      </c>
      <c r="E238" s="13">
        <v>5</v>
      </c>
      <c r="F238" s="13" t="s">
        <v>3</v>
      </c>
      <c r="G238" s="13">
        <v>0</v>
      </c>
      <c r="H238" s="13" t="str">
        <f t="shared" si="20"/>
        <v>Manchester United</v>
      </c>
      <c r="I238" s="13" t="str">
        <f t="shared" si="21"/>
        <v/>
      </c>
      <c r="J238" s="13" t="str">
        <f t="shared" si="22"/>
        <v/>
      </c>
      <c r="M238" s="1"/>
    </row>
    <row r="239" spans="1:13" ht="12" customHeight="1" x14ac:dyDescent="0.15">
      <c r="A239" s="13">
        <v>947922</v>
      </c>
      <c r="B239" s="14">
        <v>33966</v>
      </c>
      <c r="C239" s="13" t="s">
        <v>0</v>
      </c>
      <c r="D239" s="13" t="s">
        <v>4</v>
      </c>
      <c r="E239" s="13">
        <v>0</v>
      </c>
      <c r="F239" s="13" t="s">
        <v>5</v>
      </c>
      <c r="G239" s="13">
        <v>1</v>
      </c>
      <c r="H239" s="13" t="str">
        <f t="shared" si="20"/>
        <v>Crystal Palace</v>
      </c>
      <c r="I239" s="13" t="str">
        <f t="shared" si="21"/>
        <v/>
      </c>
      <c r="J239" s="13" t="str">
        <f t="shared" si="22"/>
        <v/>
      </c>
      <c r="M239" s="1"/>
    </row>
    <row r="240" spans="1:13" ht="12" customHeight="1" x14ac:dyDescent="0.15">
      <c r="A240" s="13">
        <v>947686</v>
      </c>
      <c r="B240" s="14">
        <v>33966</v>
      </c>
      <c r="C240" s="13" t="s">
        <v>0</v>
      </c>
      <c r="D240" s="13" t="s">
        <v>12</v>
      </c>
      <c r="E240" s="13">
        <v>1</v>
      </c>
      <c r="F240" s="13" t="s">
        <v>17</v>
      </c>
      <c r="G240" s="13">
        <v>0</v>
      </c>
      <c r="H240" s="13" t="str">
        <f t="shared" si="20"/>
        <v>Aston Villa</v>
      </c>
      <c r="I240" s="13" t="str">
        <f t="shared" si="21"/>
        <v/>
      </c>
      <c r="J240" s="13" t="str">
        <f t="shared" si="22"/>
        <v/>
      </c>
      <c r="M240" s="1"/>
    </row>
    <row r="241" spans="1:13" ht="12" customHeight="1" x14ac:dyDescent="0.15">
      <c r="A241" s="13">
        <v>947727</v>
      </c>
      <c r="B241" s="14">
        <v>33978</v>
      </c>
      <c r="C241" s="13" t="s">
        <v>0</v>
      </c>
      <c r="D241" s="13" t="s">
        <v>6</v>
      </c>
      <c r="E241" s="13">
        <v>0</v>
      </c>
      <c r="F241" s="13" t="s">
        <v>16</v>
      </c>
      <c r="G241" s="13">
        <v>0</v>
      </c>
      <c r="H241" s="13" t="str">
        <f t="shared" si="20"/>
        <v/>
      </c>
      <c r="I241" s="13" t="str">
        <f t="shared" si="21"/>
        <v>Blackburn</v>
      </c>
      <c r="J241" s="13" t="str">
        <f t="shared" si="22"/>
        <v>Wimbledon FC</v>
      </c>
      <c r="M241" s="1"/>
    </row>
    <row r="242" spans="1:13" ht="12" customHeight="1" x14ac:dyDescent="0.15">
      <c r="A242" s="13">
        <v>947737</v>
      </c>
      <c r="B242" s="14">
        <v>33978</v>
      </c>
      <c r="C242" s="13" t="s">
        <v>0</v>
      </c>
      <c r="D242" s="13" t="s">
        <v>1</v>
      </c>
      <c r="E242" s="13">
        <v>2</v>
      </c>
      <c r="F242" s="13" t="s">
        <v>20</v>
      </c>
      <c r="G242" s="13">
        <v>4</v>
      </c>
      <c r="H242" s="13" t="str">
        <f t="shared" si="20"/>
        <v>Manchester City</v>
      </c>
      <c r="I242" s="13" t="str">
        <f t="shared" si="21"/>
        <v/>
      </c>
      <c r="J242" s="13" t="str">
        <f t="shared" si="22"/>
        <v/>
      </c>
      <c r="M242" s="1"/>
    </row>
    <row r="243" spans="1:13" ht="12" customHeight="1" x14ac:dyDescent="0.15">
      <c r="A243" s="13">
        <v>947762</v>
      </c>
      <c r="B243" s="14">
        <v>33978</v>
      </c>
      <c r="C243" s="13" t="s">
        <v>0</v>
      </c>
      <c r="D243" s="13" t="s">
        <v>3</v>
      </c>
      <c r="E243" s="13">
        <v>0</v>
      </c>
      <c r="F243" s="13" t="s">
        <v>109</v>
      </c>
      <c r="G243" s="13">
        <v>1</v>
      </c>
      <c r="H243" s="13" t="str">
        <f t="shared" si="20"/>
        <v>Nottingham Forest</v>
      </c>
      <c r="I243" s="13" t="str">
        <f t="shared" si="21"/>
        <v/>
      </c>
      <c r="J243" s="13" t="str">
        <f t="shared" si="22"/>
        <v/>
      </c>
      <c r="M243" s="1"/>
    </row>
    <row r="244" spans="1:13" ht="12" customHeight="1" x14ac:dyDescent="0.15">
      <c r="A244" s="13">
        <v>947775</v>
      </c>
      <c r="B244" s="14">
        <v>33978</v>
      </c>
      <c r="C244" s="13" t="s">
        <v>0</v>
      </c>
      <c r="D244" s="13" t="s">
        <v>5</v>
      </c>
      <c r="E244" s="13">
        <v>0</v>
      </c>
      <c r="F244" s="13" t="s">
        <v>9</v>
      </c>
      <c r="G244" s="13">
        <v>2</v>
      </c>
      <c r="H244" s="13" t="str">
        <f t="shared" si="20"/>
        <v>Everton</v>
      </c>
      <c r="I244" s="13" t="str">
        <f t="shared" si="21"/>
        <v/>
      </c>
      <c r="J244" s="13" t="str">
        <f t="shared" si="22"/>
        <v/>
      </c>
      <c r="M244" s="1"/>
    </row>
    <row r="245" spans="1:13" ht="12" customHeight="1" x14ac:dyDescent="0.15">
      <c r="A245" s="13">
        <v>947826</v>
      </c>
      <c r="B245" s="14">
        <v>33978</v>
      </c>
      <c r="C245" s="13" t="s">
        <v>0</v>
      </c>
      <c r="D245" s="13" t="s">
        <v>11</v>
      </c>
      <c r="E245" s="13">
        <v>1</v>
      </c>
      <c r="F245" s="13" t="s">
        <v>2</v>
      </c>
      <c r="G245" s="13">
        <v>2</v>
      </c>
      <c r="H245" s="13" t="str">
        <f t="shared" si="20"/>
        <v>Oldham</v>
      </c>
      <c r="I245" s="13" t="str">
        <f t="shared" si="21"/>
        <v/>
      </c>
      <c r="J245" s="13" t="str">
        <f t="shared" si="22"/>
        <v/>
      </c>
      <c r="M245" s="1"/>
    </row>
    <row r="246" spans="1:13" ht="12" customHeight="1" x14ac:dyDescent="0.15">
      <c r="A246" s="13">
        <v>947851</v>
      </c>
      <c r="B246" s="14">
        <v>33978</v>
      </c>
      <c r="C246" s="13" t="s">
        <v>0</v>
      </c>
      <c r="D246" s="13" t="s">
        <v>15</v>
      </c>
      <c r="E246" s="13">
        <v>2</v>
      </c>
      <c r="F246" s="13" t="s">
        <v>13</v>
      </c>
      <c r="G246" s="13">
        <v>1</v>
      </c>
      <c r="H246" s="13" t="str">
        <f t="shared" si="20"/>
        <v>Leeds</v>
      </c>
      <c r="I246" s="13" t="str">
        <f t="shared" si="21"/>
        <v/>
      </c>
      <c r="J246" s="13" t="str">
        <f t="shared" si="22"/>
        <v/>
      </c>
      <c r="M246" s="1"/>
    </row>
    <row r="247" spans="1:13" ht="12" customHeight="1" x14ac:dyDescent="0.15">
      <c r="A247" s="13">
        <v>947855</v>
      </c>
      <c r="B247" s="14">
        <v>33978</v>
      </c>
      <c r="C247" s="13" t="s">
        <v>0</v>
      </c>
      <c r="D247" s="13" t="s">
        <v>19</v>
      </c>
      <c r="E247" s="13">
        <v>1</v>
      </c>
      <c r="F247" s="13" t="s">
        <v>12</v>
      </c>
      <c r="G247" s="13">
        <v>2</v>
      </c>
      <c r="H247" s="13" t="str">
        <f t="shared" si="20"/>
        <v>Aston Villa</v>
      </c>
      <c r="I247" s="13" t="str">
        <f t="shared" si="21"/>
        <v/>
      </c>
      <c r="J247" s="13" t="str">
        <f t="shared" si="22"/>
        <v/>
      </c>
      <c r="M247" s="1"/>
    </row>
    <row r="248" spans="1:13" ht="12" customHeight="1" x14ac:dyDescent="0.15">
      <c r="A248" s="13">
        <v>947915</v>
      </c>
      <c r="B248" s="14">
        <v>33978</v>
      </c>
      <c r="C248" s="13" t="s">
        <v>0</v>
      </c>
      <c r="D248" s="13" t="s">
        <v>8</v>
      </c>
      <c r="E248" s="13">
        <v>4</v>
      </c>
      <c r="F248" s="13" t="s">
        <v>14</v>
      </c>
      <c r="G248" s="13">
        <v>1</v>
      </c>
      <c r="H248" s="13" t="str">
        <f t="shared" si="20"/>
        <v>Manchester United</v>
      </c>
      <c r="I248" s="13" t="str">
        <f t="shared" si="21"/>
        <v/>
      </c>
      <c r="J248" s="13" t="str">
        <f t="shared" si="22"/>
        <v/>
      </c>
      <c r="M248" s="1"/>
    </row>
    <row r="249" spans="1:13" ht="12" customHeight="1" x14ac:dyDescent="0.15">
      <c r="A249" s="13">
        <v>947932</v>
      </c>
      <c r="B249" s="14">
        <v>33978</v>
      </c>
      <c r="C249" s="13" t="s">
        <v>0</v>
      </c>
      <c r="D249" s="13" t="s">
        <v>4</v>
      </c>
      <c r="E249" s="13">
        <v>0</v>
      </c>
      <c r="F249" s="13" t="s">
        <v>21</v>
      </c>
      <c r="G249" s="13">
        <v>1</v>
      </c>
      <c r="H249" s="13" t="str">
        <f t="shared" si="20"/>
        <v>QPR</v>
      </c>
      <c r="I249" s="13" t="str">
        <f t="shared" si="21"/>
        <v/>
      </c>
      <c r="J249" s="13" t="str">
        <f t="shared" si="22"/>
        <v/>
      </c>
      <c r="M249" s="1"/>
    </row>
    <row r="250" spans="1:13" ht="12" customHeight="1" x14ac:dyDescent="0.15">
      <c r="A250" s="13">
        <v>947681</v>
      </c>
      <c r="B250" s="14">
        <v>33978</v>
      </c>
      <c r="C250" s="13" t="s">
        <v>0</v>
      </c>
      <c r="D250" s="13" t="s">
        <v>17</v>
      </c>
      <c r="E250" s="13">
        <v>1</v>
      </c>
      <c r="F250" s="13" t="s">
        <v>7</v>
      </c>
      <c r="G250" s="13">
        <v>1</v>
      </c>
      <c r="H250" s="13" t="str">
        <f t="shared" si="20"/>
        <v/>
      </c>
      <c r="I250" s="13" t="str">
        <f t="shared" si="21"/>
        <v>Arsenal</v>
      </c>
      <c r="J250" s="13" t="str">
        <f t="shared" si="22"/>
        <v>Sheffield United</v>
      </c>
      <c r="M250" s="1"/>
    </row>
    <row r="251" spans="1:13" ht="12" customHeight="1" x14ac:dyDescent="0.15">
      <c r="A251" s="13">
        <v>948056</v>
      </c>
      <c r="B251" s="14">
        <v>33979</v>
      </c>
      <c r="C251" s="13" t="s">
        <v>0</v>
      </c>
      <c r="D251" s="13" t="s">
        <v>10</v>
      </c>
      <c r="E251" s="13">
        <v>1</v>
      </c>
      <c r="F251" s="13" t="s">
        <v>18</v>
      </c>
      <c r="G251" s="13">
        <v>0</v>
      </c>
      <c r="H251" s="13" t="str">
        <f t="shared" si="20"/>
        <v>Sheffield Weds</v>
      </c>
      <c r="I251" s="13" t="str">
        <f t="shared" si="21"/>
        <v/>
      </c>
      <c r="J251" s="13" t="str">
        <f t="shared" si="22"/>
        <v/>
      </c>
      <c r="M251" s="1"/>
    </row>
    <row r="252" spans="1:13" ht="12" customHeight="1" x14ac:dyDescent="0.15">
      <c r="A252" s="13">
        <v>947982</v>
      </c>
      <c r="B252" s="14">
        <v>33985</v>
      </c>
      <c r="C252" s="13" t="s">
        <v>0</v>
      </c>
      <c r="D252" s="13" t="s">
        <v>2</v>
      </c>
      <c r="E252" s="13">
        <v>0</v>
      </c>
      <c r="F252" s="13" t="s">
        <v>6</v>
      </c>
      <c r="G252" s="13">
        <v>1</v>
      </c>
      <c r="H252" s="13" t="str">
        <f t="shared" si="20"/>
        <v>Blackburn</v>
      </c>
      <c r="I252" s="13" t="str">
        <f t="shared" si="21"/>
        <v/>
      </c>
      <c r="J252" s="13" t="str">
        <f t="shared" si="22"/>
        <v/>
      </c>
      <c r="M252" s="1"/>
    </row>
    <row r="253" spans="1:13" ht="12" customHeight="1" x14ac:dyDescent="0.15">
      <c r="A253" s="13">
        <v>948029</v>
      </c>
      <c r="B253" s="14">
        <v>33985</v>
      </c>
      <c r="C253" s="13" t="s">
        <v>0</v>
      </c>
      <c r="D253" s="13" t="s">
        <v>7</v>
      </c>
      <c r="E253" s="13">
        <v>3</v>
      </c>
      <c r="F253" s="13" t="s">
        <v>11</v>
      </c>
      <c r="G253" s="13">
        <v>0</v>
      </c>
      <c r="H253" s="13" t="str">
        <f t="shared" si="20"/>
        <v>Sheffield United</v>
      </c>
      <c r="I253" s="13" t="str">
        <f t="shared" si="21"/>
        <v/>
      </c>
      <c r="J253" s="13" t="str">
        <f t="shared" si="22"/>
        <v/>
      </c>
      <c r="M253" s="1"/>
    </row>
    <row r="254" spans="1:13" ht="12" customHeight="1" x14ac:dyDescent="0.15">
      <c r="A254" s="13">
        <v>947798</v>
      </c>
      <c r="B254" s="14">
        <v>33985</v>
      </c>
      <c r="C254" s="13" t="s">
        <v>0</v>
      </c>
      <c r="D254" s="13" t="s">
        <v>9</v>
      </c>
      <c r="E254" s="13">
        <v>2</v>
      </c>
      <c r="F254" s="13" t="s">
        <v>15</v>
      </c>
      <c r="G254" s="13">
        <v>0</v>
      </c>
      <c r="H254" s="13" t="str">
        <f t="shared" si="20"/>
        <v>Everton</v>
      </c>
      <c r="I254" s="13" t="str">
        <f t="shared" si="21"/>
        <v/>
      </c>
      <c r="J254" s="13" t="str">
        <f t="shared" si="22"/>
        <v/>
      </c>
      <c r="M254" s="1"/>
    </row>
    <row r="255" spans="1:13" ht="12" customHeight="1" x14ac:dyDescent="0.15">
      <c r="A255" s="13">
        <v>948069</v>
      </c>
      <c r="B255" s="14">
        <v>33985</v>
      </c>
      <c r="C255" s="13" t="s">
        <v>0</v>
      </c>
      <c r="D255" s="13" t="s">
        <v>13</v>
      </c>
      <c r="E255" s="13">
        <v>1</v>
      </c>
      <c r="F255" s="13" t="s">
        <v>5</v>
      </c>
      <c r="G255" s="13">
        <v>0</v>
      </c>
      <c r="H255" s="13" t="str">
        <f t="shared" si="20"/>
        <v>Southampton</v>
      </c>
      <c r="I255" s="13" t="str">
        <f t="shared" si="21"/>
        <v/>
      </c>
      <c r="J255" s="13" t="str">
        <f t="shared" si="22"/>
        <v/>
      </c>
      <c r="M255" s="1"/>
    </row>
    <row r="256" spans="1:13" ht="12" customHeight="1" x14ac:dyDescent="0.15">
      <c r="A256" s="13">
        <v>948103</v>
      </c>
      <c r="B256" s="14">
        <v>33985</v>
      </c>
      <c r="C256" s="13" t="s">
        <v>0</v>
      </c>
      <c r="D256" s="13" t="s">
        <v>14</v>
      </c>
      <c r="E256" s="13">
        <v>0</v>
      </c>
      <c r="F256" s="13" t="s">
        <v>10</v>
      </c>
      <c r="G256" s="13">
        <v>2</v>
      </c>
      <c r="H256" s="13" t="str">
        <f t="shared" si="20"/>
        <v>Sheffield Weds</v>
      </c>
      <c r="I256" s="13" t="str">
        <f t="shared" si="21"/>
        <v/>
      </c>
      <c r="J256" s="13" t="str">
        <f t="shared" si="22"/>
        <v/>
      </c>
      <c r="M256" s="1"/>
    </row>
    <row r="257" spans="1:13" ht="12" customHeight="1" x14ac:dyDescent="0.15">
      <c r="A257" s="13">
        <v>948115</v>
      </c>
      <c r="B257" s="14">
        <v>33985</v>
      </c>
      <c r="C257" s="13" t="s">
        <v>0</v>
      </c>
      <c r="D257" s="13" t="s">
        <v>16</v>
      </c>
      <c r="E257" s="13">
        <v>2</v>
      </c>
      <c r="F257" s="13" t="s">
        <v>19</v>
      </c>
      <c r="G257" s="13">
        <v>0</v>
      </c>
      <c r="H257" s="13" t="str">
        <f t="shared" si="20"/>
        <v>Wimbledon FC</v>
      </c>
      <c r="I257" s="13" t="str">
        <f t="shared" si="21"/>
        <v/>
      </c>
      <c r="J257" s="13" t="str">
        <f t="shared" si="22"/>
        <v/>
      </c>
      <c r="M257" s="1"/>
    </row>
    <row r="258" spans="1:13" ht="12" customHeight="1" x14ac:dyDescent="0.15">
      <c r="A258" s="13">
        <v>947875</v>
      </c>
      <c r="B258" s="14">
        <v>33985</v>
      </c>
      <c r="C258" s="13" t="s">
        <v>0</v>
      </c>
      <c r="D258" s="13" t="s">
        <v>20</v>
      </c>
      <c r="E258" s="13">
        <v>0</v>
      </c>
      <c r="F258" s="13" t="s">
        <v>17</v>
      </c>
      <c r="G258" s="13">
        <v>1</v>
      </c>
      <c r="H258" s="13" t="str">
        <f t="shared" si="20"/>
        <v>Arsenal</v>
      </c>
      <c r="I258" s="13" t="str">
        <f t="shared" si="21"/>
        <v/>
      </c>
      <c r="J258" s="13" t="str">
        <f t="shared" si="22"/>
        <v/>
      </c>
      <c r="M258" s="1"/>
    </row>
    <row r="259" spans="1:13" ht="12" customHeight="1" x14ac:dyDescent="0.15">
      <c r="A259" s="13">
        <v>947942</v>
      </c>
      <c r="B259" s="14">
        <v>33985</v>
      </c>
      <c r="C259" s="13" t="s">
        <v>0</v>
      </c>
      <c r="D259" s="13" t="s">
        <v>18</v>
      </c>
      <c r="E259" s="13">
        <v>1</v>
      </c>
      <c r="F259" s="13" t="s">
        <v>3</v>
      </c>
      <c r="G259" s="13">
        <v>1</v>
      </c>
      <c r="H259" s="13" t="str">
        <f t="shared" si="20"/>
        <v/>
      </c>
      <c r="I259" s="13" t="str">
        <f t="shared" si="21"/>
        <v>Norwich</v>
      </c>
      <c r="J259" s="13" t="str">
        <f t="shared" si="22"/>
        <v>Coventry</v>
      </c>
      <c r="M259" s="1"/>
    </row>
    <row r="260" spans="1:13" ht="12" customHeight="1" x14ac:dyDescent="0.15">
      <c r="A260" s="13">
        <v>947962</v>
      </c>
      <c r="B260" s="14">
        <v>33985</v>
      </c>
      <c r="C260" s="13" t="s">
        <v>0</v>
      </c>
      <c r="D260" s="13" t="s">
        <v>109</v>
      </c>
      <c r="E260" s="13">
        <v>3</v>
      </c>
      <c r="F260" s="13" t="s">
        <v>1</v>
      </c>
      <c r="G260" s="13">
        <v>0</v>
      </c>
      <c r="H260" s="13" t="str">
        <f t="shared" si="20"/>
        <v>Nottingham Forest</v>
      </c>
      <c r="I260" s="13" t="str">
        <f t="shared" si="21"/>
        <v/>
      </c>
      <c r="J260" s="13" t="str">
        <f t="shared" si="22"/>
        <v/>
      </c>
      <c r="M260" s="1"/>
    </row>
    <row r="261" spans="1:13" ht="12" customHeight="1" x14ac:dyDescent="0.15">
      <c r="A261" s="13">
        <v>947697</v>
      </c>
      <c r="B261" s="14">
        <v>33986</v>
      </c>
      <c r="C261" s="13" t="s">
        <v>0</v>
      </c>
      <c r="D261" s="13" t="s">
        <v>12</v>
      </c>
      <c r="E261" s="13">
        <v>5</v>
      </c>
      <c r="F261" s="13" t="s">
        <v>4</v>
      </c>
      <c r="G261" s="13">
        <v>1</v>
      </c>
      <c r="H261" s="13" t="str">
        <f t="shared" si="20"/>
        <v>Aston Villa</v>
      </c>
      <c r="I261" s="13" t="str">
        <f t="shared" si="21"/>
        <v/>
      </c>
      <c r="J261" s="13" t="str">
        <f t="shared" si="22"/>
        <v/>
      </c>
      <c r="M261" s="1"/>
    </row>
    <row r="262" spans="1:13" ht="12" customHeight="1" x14ac:dyDescent="0.15">
      <c r="A262" s="13">
        <v>948012</v>
      </c>
      <c r="B262" s="14">
        <v>33987</v>
      </c>
      <c r="C262" s="13" t="s">
        <v>0</v>
      </c>
      <c r="D262" s="13" t="s">
        <v>21</v>
      </c>
      <c r="E262" s="13">
        <v>1</v>
      </c>
      <c r="F262" s="13" t="s">
        <v>8</v>
      </c>
      <c r="G262" s="13">
        <v>3</v>
      </c>
      <c r="H262" s="13" t="str">
        <f t="shared" si="20"/>
        <v>Manchester United</v>
      </c>
      <c r="I262" s="13" t="str">
        <f t="shared" si="21"/>
        <v/>
      </c>
      <c r="J262" s="13" t="str">
        <f t="shared" si="22"/>
        <v/>
      </c>
      <c r="M262" s="1"/>
    </row>
    <row r="263" spans="1:13" ht="12" customHeight="1" x14ac:dyDescent="0.15">
      <c r="A263" s="13">
        <v>947763</v>
      </c>
      <c r="B263" s="14">
        <v>33992</v>
      </c>
      <c r="C263" s="13" t="s">
        <v>0</v>
      </c>
      <c r="D263" s="13" t="s">
        <v>3</v>
      </c>
      <c r="E263" s="13">
        <v>3</v>
      </c>
      <c r="F263" s="13" t="s">
        <v>2</v>
      </c>
      <c r="G263" s="13">
        <v>0</v>
      </c>
      <c r="H263" s="13" t="str">
        <f t="shared" si="20"/>
        <v>Coventry</v>
      </c>
      <c r="I263" s="13" t="str">
        <f t="shared" si="21"/>
        <v/>
      </c>
      <c r="J263" s="13" t="str">
        <f t="shared" si="22"/>
        <v/>
      </c>
      <c r="M263" s="1"/>
    </row>
    <row r="264" spans="1:13" ht="12" customHeight="1" x14ac:dyDescent="0.15">
      <c r="A264" s="13">
        <v>947990</v>
      </c>
      <c r="B264" s="14">
        <v>33995</v>
      </c>
      <c r="C264" s="13" t="s">
        <v>0</v>
      </c>
      <c r="D264" s="13" t="s">
        <v>2</v>
      </c>
      <c r="E264" s="13">
        <v>0</v>
      </c>
      <c r="F264" s="13" t="s">
        <v>20</v>
      </c>
      <c r="G264" s="13">
        <v>1</v>
      </c>
      <c r="H264" s="13" t="str">
        <f t="shared" si="20"/>
        <v>Manchester City</v>
      </c>
      <c r="I264" s="13" t="str">
        <f t="shared" si="21"/>
        <v/>
      </c>
      <c r="J264" s="13" t="str">
        <f t="shared" si="22"/>
        <v/>
      </c>
      <c r="M264" s="1"/>
    </row>
    <row r="265" spans="1:13" ht="12" customHeight="1" x14ac:dyDescent="0.15">
      <c r="A265" s="13">
        <v>948112</v>
      </c>
      <c r="B265" s="14">
        <v>33995</v>
      </c>
      <c r="C265" s="13" t="s">
        <v>0</v>
      </c>
      <c r="D265" s="13" t="s">
        <v>16</v>
      </c>
      <c r="E265" s="13">
        <v>1</v>
      </c>
      <c r="F265" s="13" t="s">
        <v>9</v>
      </c>
      <c r="G265" s="13">
        <v>3</v>
      </c>
      <c r="H265" s="13" t="str">
        <f t="shared" si="20"/>
        <v>Everton</v>
      </c>
      <c r="I265" s="13" t="str">
        <f t="shared" si="21"/>
        <v/>
      </c>
      <c r="J265" s="13" t="str">
        <f t="shared" si="22"/>
        <v/>
      </c>
      <c r="M265" s="1"/>
    </row>
    <row r="266" spans="1:13" ht="12" customHeight="1" x14ac:dyDescent="0.15">
      <c r="A266" s="13">
        <v>947935</v>
      </c>
      <c r="B266" s="14">
        <v>33995</v>
      </c>
      <c r="C266" s="13" t="s">
        <v>0</v>
      </c>
      <c r="D266" s="13" t="s">
        <v>4</v>
      </c>
      <c r="E266" s="13">
        <v>2</v>
      </c>
      <c r="F266" s="13" t="s">
        <v>13</v>
      </c>
      <c r="G266" s="13">
        <v>1</v>
      </c>
      <c r="H266" s="13" t="str">
        <f t="shared" si="20"/>
        <v>Middlesbrough</v>
      </c>
      <c r="I266" s="13" t="str">
        <f t="shared" si="21"/>
        <v/>
      </c>
      <c r="J266" s="13" t="str">
        <f t="shared" si="22"/>
        <v/>
      </c>
      <c r="M266" s="1"/>
    </row>
    <row r="267" spans="1:13" ht="12" customHeight="1" x14ac:dyDescent="0.15">
      <c r="A267" s="13">
        <v>947710</v>
      </c>
      <c r="B267" s="14">
        <v>33995</v>
      </c>
      <c r="C267" s="13" t="s">
        <v>0</v>
      </c>
      <c r="D267" s="13" t="s">
        <v>6</v>
      </c>
      <c r="E267" s="13">
        <v>2</v>
      </c>
      <c r="F267" s="13" t="s">
        <v>3</v>
      </c>
      <c r="G267" s="13">
        <v>5</v>
      </c>
      <c r="H267" s="13" t="str">
        <f t="shared" si="20"/>
        <v>Coventry</v>
      </c>
      <c r="I267" s="13" t="str">
        <f t="shared" si="21"/>
        <v/>
      </c>
      <c r="J267" s="13" t="str">
        <f t="shared" si="22"/>
        <v/>
      </c>
      <c r="M267" s="1"/>
    </row>
    <row r="268" spans="1:13" ht="12" customHeight="1" x14ac:dyDescent="0.15">
      <c r="A268" s="13">
        <v>948004</v>
      </c>
      <c r="B268" s="14">
        <v>33996</v>
      </c>
      <c r="C268" s="13" t="s">
        <v>0</v>
      </c>
      <c r="D268" s="13" t="s">
        <v>21</v>
      </c>
      <c r="E268" s="13">
        <v>1</v>
      </c>
      <c r="F268" s="13" t="s">
        <v>1</v>
      </c>
      <c r="G268" s="13">
        <v>1</v>
      </c>
      <c r="H268" s="13" t="str">
        <f t="shared" si="20"/>
        <v/>
      </c>
      <c r="I268" s="13" t="str">
        <f t="shared" si="21"/>
        <v>QPR</v>
      </c>
      <c r="J268" s="13" t="str">
        <f t="shared" si="22"/>
        <v>Chelsea</v>
      </c>
      <c r="M268" s="1"/>
    </row>
    <row r="269" spans="1:13" ht="12" customHeight="1" x14ac:dyDescent="0.15">
      <c r="A269" s="13">
        <v>948092</v>
      </c>
      <c r="B269" s="14">
        <v>33996</v>
      </c>
      <c r="C269" s="13" t="s">
        <v>0</v>
      </c>
      <c r="D269" s="13" t="s">
        <v>14</v>
      </c>
      <c r="E269" s="13">
        <v>0</v>
      </c>
      <c r="F269" s="13" t="s">
        <v>11</v>
      </c>
      <c r="G269" s="13">
        <v>2</v>
      </c>
      <c r="H269" s="13" t="str">
        <f t="shared" si="20"/>
        <v>Ipswich</v>
      </c>
      <c r="I269" s="13" t="str">
        <f t="shared" si="21"/>
        <v/>
      </c>
      <c r="J269" s="13" t="str">
        <f t="shared" si="22"/>
        <v/>
      </c>
      <c r="M269" s="1"/>
    </row>
    <row r="270" spans="1:13" ht="12" customHeight="1" x14ac:dyDescent="0.15">
      <c r="A270" s="13">
        <v>947909</v>
      </c>
      <c r="B270" s="14">
        <v>33996</v>
      </c>
      <c r="C270" s="13" t="s">
        <v>0</v>
      </c>
      <c r="D270" s="13" t="s">
        <v>8</v>
      </c>
      <c r="E270" s="13">
        <v>2</v>
      </c>
      <c r="F270" s="13" t="s">
        <v>109</v>
      </c>
      <c r="G270" s="13">
        <v>0</v>
      </c>
      <c r="H270" s="13" t="str">
        <f t="shared" si="20"/>
        <v>Manchester United</v>
      </c>
      <c r="I270" s="13" t="str">
        <f t="shared" si="21"/>
        <v/>
      </c>
      <c r="J270" s="13" t="str">
        <f t="shared" si="22"/>
        <v/>
      </c>
      <c r="M270" s="1"/>
    </row>
    <row r="271" spans="1:13" ht="12" customHeight="1" x14ac:dyDescent="0.15">
      <c r="A271" s="13">
        <v>947943</v>
      </c>
      <c r="B271" s="14">
        <v>33996</v>
      </c>
      <c r="C271" s="13" t="s">
        <v>0</v>
      </c>
      <c r="D271" s="13" t="s">
        <v>18</v>
      </c>
      <c r="E271" s="13">
        <v>4</v>
      </c>
      <c r="F271" s="13" t="s">
        <v>5</v>
      </c>
      <c r="G271" s="13">
        <v>2</v>
      </c>
      <c r="H271" s="13" t="str">
        <f t="shared" si="20"/>
        <v>Norwich</v>
      </c>
      <c r="I271" s="13" t="str">
        <f t="shared" si="21"/>
        <v/>
      </c>
      <c r="J271" s="13" t="str">
        <f t="shared" si="22"/>
        <v/>
      </c>
      <c r="M271" s="1"/>
    </row>
    <row r="272" spans="1:13" ht="12" customHeight="1" x14ac:dyDescent="0.15">
      <c r="A272" s="13">
        <v>947702</v>
      </c>
      <c r="B272" s="14">
        <v>33996</v>
      </c>
      <c r="C272" s="13" t="s">
        <v>0</v>
      </c>
      <c r="D272" s="13" t="s">
        <v>12</v>
      </c>
      <c r="E272" s="13">
        <v>3</v>
      </c>
      <c r="F272" s="13" t="s">
        <v>7</v>
      </c>
      <c r="G272" s="13">
        <v>1</v>
      </c>
      <c r="H272" s="13" t="str">
        <f t="shared" si="20"/>
        <v>Aston Villa</v>
      </c>
      <c r="I272" s="13" t="str">
        <f t="shared" si="21"/>
        <v/>
      </c>
      <c r="J272" s="13" t="str">
        <f t="shared" si="22"/>
        <v/>
      </c>
      <c r="M272" s="1"/>
    </row>
    <row r="273" spans="1:13" ht="12" customHeight="1" x14ac:dyDescent="0.15">
      <c r="A273" s="13">
        <v>947973</v>
      </c>
      <c r="B273" s="14">
        <v>33999</v>
      </c>
      <c r="C273" s="13" t="s">
        <v>0</v>
      </c>
      <c r="D273" s="13" t="s">
        <v>109</v>
      </c>
      <c r="E273" s="13">
        <v>2</v>
      </c>
      <c r="F273" s="13" t="s">
        <v>2</v>
      </c>
      <c r="G273" s="13">
        <v>0</v>
      </c>
      <c r="H273" s="13" t="str">
        <f t="shared" si="20"/>
        <v>Nottingham Forest</v>
      </c>
      <c r="I273" s="13" t="str">
        <f t="shared" si="21"/>
        <v/>
      </c>
      <c r="J273" s="13" t="str">
        <f t="shared" si="22"/>
        <v/>
      </c>
      <c r="M273" s="1"/>
    </row>
    <row r="274" spans="1:13" ht="12" customHeight="1" x14ac:dyDescent="0.15">
      <c r="A274" s="13">
        <v>947745</v>
      </c>
      <c r="B274" s="14">
        <v>33999</v>
      </c>
      <c r="C274" s="13" t="s">
        <v>0</v>
      </c>
      <c r="D274" s="13" t="s">
        <v>1</v>
      </c>
      <c r="E274" s="13">
        <v>0</v>
      </c>
      <c r="F274" s="13" t="s">
        <v>10</v>
      </c>
      <c r="G274" s="13">
        <v>2</v>
      </c>
      <c r="H274" s="13" t="str">
        <f t="shared" si="20"/>
        <v>Sheffield Weds</v>
      </c>
      <c r="I274" s="13" t="str">
        <f t="shared" si="21"/>
        <v/>
      </c>
      <c r="J274" s="13" t="str">
        <f t="shared" si="22"/>
        <v/>
      </c>
      <c r="M274" s="1"/>
    </row>
    <row r="275" spans="1:13" ht="12" customHeight="1" x14ac:dyDescent="0.15">
      <c r="A275" s="13">
        <v>947769</v>
      </c>
      <c r="B275" s="14">
        <v>33999</v>
      </c>
      <c r="C275" s="13" t="s">
        <v>0</v>
      </c>
      <c r="D275" s="13" t="s">
        <v>3</v>
      </c>
      <c r="E275" s="13">
        <v>0</v>
      </c>
      <c r="F275" s="13" t="s">
        <v>16</v>
      </c>
      <c r="G275" s="13">
        <v>2</v>
      </c>
      <c r="H275" s="13" t="str">
        <f t="shared" si="20"/>
        <v>Wimbledon FC</v>
      </c>
      <c r="I275" s="13" t="str">
        <f t="shared" si="21"/>
        <v/>
      </c>
      <c r="J275" s="13" t="str">
        <f t="shared" si="22"/>
        <v/>
      </c>
      <c r="M275" s="1"/>
    </row>
    <row r="276" spans="1:13" ht="12" customHeight="1" x14ac:dyDescent="0.15">
      <c r="A276" s="13">
        <v>948038</v>
      </c>
      <c r="B276" s="14">
        <v>33999</v>
      </c>
      <c r="C276" s="13" t="s">
        <v>0</v>
      </c>
      <c r="D276" s="13" t="s">
        <v>7</v>
      </c>
      <c r="E276" s="13">
        <v>1</v>
      </c>
      <c r="F276" s="13" t="s">
        <v>21</v>
      </c>
      <c r="G276" s="13">
        <v>2</v>
      </c>
      <c r="H276" s="13" t="str">
        <f t="shared" si="20"/>
        <v>QPR</v>
      </c>
      <c r="I276" s="13" t="str">
        <f t="shared" si="21"/>
        <v/>
      </c>
      <c r="J276" s="13" t="str">
        <f t="shared" si="22"/>
        <v/>
      </c>
      <c r="M276" s="1"/>
    </row>
    <row r="277" spans="1:13" ht="12" customHeight="1" x14ac:dyDescent="0.15">
      <c r="A277" s="13">
        <v>947789</v>
      </c>
      <c r="B277" s="14">
        <v>33999</v>
      </c>
      <c r="C277" s="13" t="s">
        <v>0</v>
      </c>
      <c r="D277" s="13" t="s">
        <v>5</v>
      </c>
      <c r="E277" s="13">
        <v>1</v>
      </c>
      <c r="F277" s="13" t="s">
        <v>14</v>
      </c>
      <c r="G277" s="13">
        <v>3</v>
      </c>
      <c r="H277" s="13" t="str">
        <f t="shared" si="20"/>
        <v>Tottenham</v>
      </c>
      <c r="I277" s="13" t="str">
        <f t="shared" si="21"/>
        <v/>
      </c>
      <c r="J277" s="13" t="str">
        <f t="shared" si="22"/>
        <v/>
      </c>
      <c r="M277" s="1"/>
    </row>
    <row r="278" spans="1:13" ht="12" customHeight="1" x14ac:dyDescent="0.15">
      <c r="A278" s="13">
        <v>947803</v>
      </c>
      <c r="B278" s="14">
        <v>33999</v>
      </c>
      <c r="C278" s="13" t="s">
        <v>0</v>
      </c>
      <c r="D278" s="13" t="s">
        <v>9</v>
      </c>
      <c r="E278" s="13">
        <v>0</v>
      </c>
      <c r="F278" s="13" t="s">
        <v>18</v>
      </c>
      <c r="G278" s="13">
        <v>1</v>
      </c>
      <c r="H278" s="13" t="str">
        <f t="shared" si="20"/>
        <v>Norwich</v>
      </c>
      <c r="I278" s="13" t="str">
        <f t="shared" si="21"/>
        <v/>
      </c>
      <c r="J278" s="13" t="str">
        <f t="shared" si="22"/>
        <v/>
      </c>
      <c r="M278" s="1"/>
    </row>
    <row r="279" spans="1:13" ht="12" customHeight="1" x14ac:dyDescent="0.15">
      <c r="A279" s="13">
        <v>948065</v>
      </c>
      <c r="B279" s="14">
        <v>33999</v>
      </c>
      <c r="C279" s="13" t="s">
        <v>0</v>
      </c>
      <c r="D279" s="13" t="s">
        <v>13</v>
      </c>
      <c r="E279" s="13">
        <v>2</v>
      </c>
      <c r="F279" s="13" t="s">
        <v>12</v>
      </c>
      <c r="G279" s="13">
        <v>0</v>
      </c>
      <c r="H279" s="13" t="str">
        <f t="shared" si="20"/>
        <v>Southampton</v>
      </c>
      <c r="I279" s="13" t="str">
        <f t="shared" si="21"/>
        <v/>
      </c>
      <c r="J279" s="13" t="str">
        <f t="shared" si="22"/>
        <v/>
      </c>
      <c r="M279" s="1"/>
    </row>
    <row r="280" spans="1:13" ht="12" customHeight="1" x14ac:dyDescent="0.15">
      <c r="A280" s="13">
        <v>947822</v>
      </c>
      <c r="B280" s="14">
        <v>33999</v>
      </c>
      <c r="C280" s="13" t="s">
        <v>0</v>
      </c>
      <c r="D280" s="13" t="s">
        <v>11</v>
      </c>
      <c r="E280" s="13">
        <v>2</v>
      </c>
      <c r="F280" s="13" t="s">
        <v>8</v>
      </c>
      <c r="G280" s="13">
        <v>1</v>
      </c>
      <c r="H280" s="13" t="str">
        <f t="shared" si="20"/>
        <v>Ipswich</v>
      </c>
      <c r="I280" s="13" t="str">
        <f t="shared" si="21"/>
        <v/>
      </c>
      <c r="J280" s="13" t="str">
        <f t="shared" si="22"/>
        <v/>
      </c>
      <c r="M280" s="1"/>
    </row>
    <row r="281" spans="1:13" ht="12" customHeight="1" x14ac:dyDescent="0.15">
      <c r="A281" s="13">
        <v>947844</v>
      </c>
      <c r="B281" s="14">
        <v>33999</v>
      </c>
      <c r="C281" s="13" t="s">
        <v>0</v>
      </c>
      <c r="D281" s="13" t="s">
        <v>15</v>
      </c>
      <c r="E281" s="13">
        <v>3</v>
      </c>
      <c r="F281" s="13" t="s">
        <v>4</v>
      </c>
      <c r="G281" s="13">
        <v>0</v>
      </c>
      <c r="H281" s="13" t="str">
        <f t="shared" si="20"/>
        <v>Leeds</v>
      </c>
      <c r="I281" s="13" t="str">
        <f t="shared" si="21"/>
        <v/>
      </c>
      <c r="J281" s="13" t="str">
        <f t="shared" si="22"/>
        <v/>
      </c>
      <c r="M281" s="1"/>
    </row>
    <row r="282" spans="1:13" ht="12" customHeight="1" x14ac:dyDescent="0.15">
      <c r="A282" s="13">
        <v>947877</v>
      </c>
      <c r="B282" s="14">
        <v>33999</v>
      </c>
      <c r="C282" s="13" t="s">
        <v>0</v>
      </c>
      <c r="D282" s="13" t="s">
        <v>20</v>
      </c>
      <c r="E282" s="13">
        <v>3</v>
      </c>
      <c r="F282" s="13" t="s">
        <v>6</v>
      </c>
      <c r="G282" s="13">
        <v>2</v>
      </c>
      <c r="H282" s="13" t="str">
        <f t="shared" si="20"/>
        <v>Manchester City</v>
      </c>
      <c r="I282" s="13" t="str">
        <f t="shared" si="21"/>
        <v/>
      </c>
      <c r="J282" s="13" t="str">
        <f t="shared" si="22"/>
        <v/>
      </c>
      <c r="M282" s="1"/>
    </row>
    <row r="283" spans="1:13" ht="12" customHeight="1" x14ac:dyDescent="0.15">
      <c r="A283" s="13">
        <v>947673</v>
      </c>
      <c r="B283" s="14">
        <v>34000</v>
      </c>
      <c r="C283" s="13" t="s">
        <v>0</v>
      </c>
      <c r="D283" s="13" t="s">
        <v>17</v>
      </c>
      <c r="E283" s="13">
        <v>0</v>
      </c>
      <c r="F283" s="13" t="s">
        <v>19</v>
      </c>
      <c r="G283" s="13">
        <v>1</v>
      </c>
      <c r="H283" s="13" t="str">
        <f t="shared" si="20"/>
        <v>Liverpool</v>
      </c>
      <c r="I283" s="13" t="str">
        <f t="shared" si="21"/>
        <v/>
      </c>
      <c r="J283" s="13" t="str">
        <f t="shared" si="22"/>
        <v/>
      </c>
      <c r="M283" s="1"/>
    </row>
    <row r="284" spans="1:13" ht="12" customHeight="1" x14ac:dyDescent="0.15">
      <c r="A284" s="13">
        <v>947711</v>
      </c>
      <c r="B284" s="14">
        <v>34002</v>
      </c>
      <c r="C284" s="13" t="s">
        <v>0</v>
      </c>
      <c r="D284" s="13" t="s">
        <v>6</v>
      </c>
      <c r="E284" s="13">
        <v>1</v>
      </c>
      <c r="F284" s="13" t="s">
        <v>5</v>
      </c>
      <c r="G284" s="13">
        <v>2</v>
      </c>
      <c r="H284" s="13" t="str">
        <f t="shared" si="20"/>
        <v>Crystal Palace</v>
      </c>
      <c r="I284" s="13" t="str">
        <f t="shared" si="21"/>
        <v/>
      </c>
      <c r="J284" s="13" t="str">
        <f t="shared" si="22"/>
        <v/>
      </c>
      <c r="M284" s="1"/>
    </row>
    <row r="285" spans="1:13" ht="12" customHeight="1" x14ac:dyDescent="0.15">
      <c r="A285" s="13">
        <v>947983</v>
      </c>
      <c r="B285" s="14">
        <v>34006</v>
      </c>
      <c r="C285" s="13" t="s">
        <v>0</v>
      </c>
      <c r="D285" s="13" t="s">
        <v>2</v>
      </c>
      <c r="E285" s="13">
        <v>3</v>
      </c>
      <c r="F285" s="13" t="s">
        <v>1</v>
      </c>
      <c r="G285" s="13">
        <v>1</v>
      </c>
      <c r="H285" s="13" t="str">
        <f t="shared" ref="H285:H348" si="23">IF(E285&gt;G285,D285,IF(G285&gt;E285,F285,""))</f>
        <v>Oldham</v>
      </c>
      <c r="I285" s="13" t="str">
        <f t="shared" ref="I285:I348" si="24">IF(H285="",D285,"")</f>
        <v/>
      </c>
      <c r="J285" s="13" t="str">
        <f t="shared" ref="J285:J348" si="25">IF(H285="",F285,"")</f>
        <v/>
      </c>
      <c r="M285" s="1"/>
    </row>
    <row r="286" spans="1:13" ht="12" customHeight="1" x14ac:dyDescent="0.15">
      <c r="A286" s="13">
        <v>948011</v>
      </c>
      <c r="B286" s="14">
        <v>34006</v>
      </c>
      <c r="C286" s="13" t="s">
        <v>0</v>
      </c>
      <c r="D286" s="13" t="s">
        <v>21</v>
      </c>
      <c r="E286" s="13">
        <v>1</v>
      </c>
      <c r="F286" s="13" t="s">
        <v>20</v>
      </c>
      <c r="G286" s="13">
        <v>1</v>
      </c>
      <c r="H286" s="13" t="str">
        <f t="shared" si="23"/>
        <v/>
      </c>
      <c r="I286" s="13" t="str">
        <f t="shared" si="24"/>
        <v>QPR</v>
      </c>
      <c r="J286" s="13" t="str">
        <f t="shared" si="25"/>
        <v>Manchester City</v>
      </c>
      <c r="M286" s="1"/>
    </row>
    <row r="287" spans="1:13" ht="12" customHeight="1" x14ac:dyDescent="0.15">
      <c r="A287" s="13">
        <v>948049</v>
      </c>
      <c r="B287" s="14">
        <v>34006</v>
      </c>
      <c r="C287" s="13" t="s">
        <v>0</v>
      </c>
      <c r="D287" s="13" t="s">
        <v>10</v>
      </c>
      <c r="E287" s="13">
        <v>3</v>
      </c>
      <c r="F287" s="13" t="s">
        <v>9</v>
      </c>
      <c r="G287" s="13">
        <v>1</v>
      </c>
      <c r="H287" s="13" t="str">
        <f t="shared" si="23"/>
        <v>Sheffield Weds</v>
      </c>
      <c r="I287" s="13" t="str">
        <f t="shared" si="24"/>
        <v/>
      </c>
      <c r="J287" s="13" t="str">
        <f t="shared" si="25"/>
        <v/>
      </c>
      <c r="M287" s="1"/>
    </row>
    <row r="288" spans="1:13" ht="12" customHeight="1" x14ac:dyDescent="0.15">
      <c r="A288" s="13">
        <v>948114</v>
      </c>
      <c r="B288" s="14">
        <v>34006</v>
      </c>
      <c r="C288" s="13" t="s">
        <v>0</v>
      </c>
      <c r="D288" s="13" t="s">
        <v>16</v>
      </c>
      <c r="E288" s="13">
        <v>1</v>
      </c>
      <c r="F288" s="13" t="s">
        <v>15</v>
      </c>
      <c r="G288" s="13">
        <v>0</v>
      </c>
      <c r="H288" s="13" t="str">
        <f t="shared" si="23"/>
        <v>Wimbledon FC</v>
      </c>
      <c r="I288" s="13" t="str">
        <f t="shared" si="24"/>
        <v/>
      </c>
      <c r="J288" s="13" t="str">
        <f t="shared" si="25"/>
        <v/>
      </c>
      <c r="M288" s="1"/>
    </row>
    <row r="289" spans="1:13" ht="12" customHeight="1" x14ac:dyDescent="0.15">
      <c r="A289" s="13">
        <v>947867</v>
      </c>
      <c r="B289" s="14">
        <v>34006</v>
      </c>
      <c r="C289" s="13" t="s">
        <v>0</v>
      </c>
      <c r="D289" s="13" t="s">
        <v>19</v>
      </c>
      <c r="E289" s="13">
        <v>0</v>
      </c>
      <c r="F289" s="13" t="s">
        <v>109</v>
      </c>
      <c r="G289" s="13">
        <v>0</v>
      </c>
      <c r="H289" s="13" t="str">
        <f t="shared" si="23"/>
        <v/>
      </c>
      <c r="I289" s="13" t="str">
        <f t="shared" si="24"/>
        <v>Liverpool</v>
      </c>
      <c r="J289" s="13" t="str">
        <f t="shared" si="25"/>
        <v>Nottingham Forest</v>
      </c>
      <c r="M289" s="1"/>
    </row>
    <row r="290" spans="1:13" ht="12" customHeight="1" x14ac:dyDescent="0.15">
      <c r="A290" s="13">
        <v>947912</v>
      </c>
      <c r="B290" s="14">
        <v>34006</v>
      </c>
      <c r="C290" s="13" t="s">
        <v>0</v>
      </c>
      <c r="D290" s="13" t="s">
        <v>8</v>
      </c>
      <c r="E290" s="13">
        <v>2</v>
      </c>
      <c r="F290" s="13" t="s">
        <v>7</v>
      </c>
      <c r="G290" s="13">
        <v>1</v>
      </c>
      <c r="H290" s="13" t="str">
        <f t="shared" si="23"/>
        <v>Manchester United</v>
      </c>
      <c r="I290" s="13" t="str">
        <f t="shared" si="24"/>
        <v/>
      </c>
      <c r="J290" s="13" t="str">
        <f t="shared" si="25"/>
        <v/>
      </c>
      <c r="M290" s="1"/>
    </row>
    <row r="291" spans="1:13" ht="12" customHeight="1" x14ac:dyDescent="0.15">
      <c r="A291" s="13">
        <v>947921</v>
      </c>
      <c r="B291" s="14">
        <v>34006</v>
      </c>
      <c r="C291" s="13" t="s">
        <v>0</v>
      </c>
      <c r="D291" s="13" t="s">
        <v>4</v>
      </c>
      <c r="E291" s="13">
        <v>0</v>
      </c>
      <c r="F291" s="13" t="s">
        <v>3</v>
      </c>
      <c r="G291" s="13">
        <v>2</v>
      </c>
      <c r="H291" s="13" t="str">
        <f t="shared" si="23"/>
        <v>Coventry</v>
      </c>
      <c r="I291" s="13" t="str">
        <f t="shared" si="24"/>
        <v/>
      </c>
      <c r="J291" s="13" t="str">
        <f t="shared" si="25"/>
        <v/>
      </c>
      <c r="M291" s="1"/>
    </row>
    <row r="292" spans="1:13" ht="12" customHeight="1" x14ac:dyDescent="0.15">
      <c r="A292" s="13">
        <v>947692</v>
      </c>
      <c r="B292" s="14">
        <v>34006</v>
      </c>
      <c r="C292" s="13" t="s">
        <v>0</v>
      </c>
      <c r="D292" s="13" t="s">
        <v>12</v>
      </c>
      <c r="E292" s="13">
        <v>2</v>
      </c>
      <c r="F292" s="13" t="s">
        <v>11</v>
      </c>
      <c r="G292" s="13">
        <v>0</v>
      </c>
      <c r="H292" s="13" t="str">
        <f t="shared" si="23"/>
        <v>Aston Villa</v>
      </c>
      <c r="I292" s="13" t="str">
        <f t="shared" si="24"/>
        <v/>
      </c>
      <c r="J292" s="13" t="str">
        <f t="shared" si="25"/>
        <v/>
      </c>
      <c r="M292" s="1"/>
    </row>
    <row r="293" spans="1:13" ht="12" customHeight="1" x14ac:dyDescent="0.15">
      <c r="A293" s="13">
        <v>948104</v>
      </c>
      <c r="B293" s="14">
        <v>34007</v>
      </c>
      <c r="C293" s="13" t="s">
        <v>0</v>
      </c>
      <c r="D293" s="13" t="s">
        <v>14</v>
      </c>
      <c r="E293" s="13">
        <v>4</v>
      </c>
      <c r="F293" s="13" t="s">
        <v>13</v>
      </c>
      <c r="G293" s="13">
        <v>2</v>
      </c>
      <c r="H293" s="13" t="str">
        <f t="shared" si="23"/>
        <v>Tottenham</v>
      </c>
      <c r="I293" s="13" t="str">
        <f t="shared" si="24"/>
        <v/>
      </c>
      <c r="J293" s="13" t="str">
        <f t="shared" si="25"/>
        <v/>
      </c>
      <c r="M293" s="1"/>
    </row>
    <row r="294" spans="1:13" ht="12" customHeight="1" x14ac:dyDescent="0.15">
      <c r="A294" s="13">
        <v>947843</v>
      </c>
      <c r="B294" s="14">
        <v>34008</v>
      </c>
      <c r="C294" s="13" t="s">
        <v>0</v>
      </c>
      <c r="D294" s="13" t="s">
        <v>15</v>
      </c>
      <c r="E294" s="13">
        <v>0</v>
      </c>
      <c r="F294" s="13" t="s">
        <v>8</v>
      </c>
      <c r="G294" s="13">
        <v>0</v>
      </c>
      <c r="H294" s="13" t="str">
        <f t="shared" si="23"/>
        <v/>
      </c>
      <c r="I294" s="13" t="str">
        <f t="shared" si="24"/>
        <v>Leeds</v>
      </c>
      <c r="J294" s="13" t="str">
        <f t="shared" si="25"/>
        <v>Manchester United</v>
      </c>
      <c r="M294" s="1"/>
    </row>
    <row r="295" spans="1:13" ht="12" customHeight="1" x14ac:dyDescent="0.15">
      <c r="A295" s="13">
        <v>948034</v>
      </c>
      <c r="B295" s="14">
        <v>34009</v>
      </c>
      <c r="C295" s="13" t="s">
        <v>0</v>
      </c>
      <c r="D295" s="13" t="s">
        <v>7</v>
      </c>
      <c r="E295" s="13">
        <v>2</v>
      </c>
      <c r="F295" s="13" t="s">
        <v>4</v>
      </c>
      <c r="G295" s="13">
        <v>0</v>
      </c>
      <c r="H295" s="13" t="str">
        <f t="shared" si="23"/>
        <v>Sheffield United</v>
      </c>
      <c r="I295" s="13" t="str">
        <f t="shared" si="24"/>
        <v/>
      </c>
      <c r="J295" s="13" t="str">
        <f t="shared" si="25"/>
        <v/>
      </c>
      <c r="M295" s="1"/>
    </row>
    <row r="296" spans="1:13" ht="12" customHeight="1" x14ac:dyDescent="0.15">
      <c r="A296" s="13">
        <v>947827</v>
      </c>
      <c r="B296" s="14">
        <v>34009</v>
      </c>
      <c r="C296" s="13" t="s">
        <v>0</v>
      </c>
      <c r="D296" s="13" t="s">
        <v>11</v>
      </c>
      <c r="E296" s="13">
        <v>1</v>
      </c>
      <c r="F296" s="13" t="s">
        <v>21</v>
      </c>
      <c r="G296" s="13">
        <v>1</v>
      </c>
      <c r="H296" s="13" t="str">
        <f t="shared" si="23"/>
        <v/>
      </c>
      <c r="I296" s="13" t="str">
        <f t="shared" si="24"/>
        <v>Ipswich</v>
      </c>
      <c r="J296" s="13" t="str">
        <f t="shared" si="25"/>
        <v>QPR</v>
      </c>
      <c r="M296" s="1"/>
    </row>
    <row r="297" spans="1:13" ht="12" customHeight="1" x14ac:dyDescent="0.15">
      <c r="A297" s="13">
        <v>947736</v>
      </c>
      <c r="B297" s="14">
        <v>34010</v>
      </c>
      <c r="C297" s="13" t="s">
        <v>0</v>
      </c>
      <c r="D297" s="13" t="s">
        <v>1</v>
      </c>
      <c r="E297" s="13">
        <v>0</v>
      </c>
      <c r="F297" s="13" t="s">
        <v>19</v>
      </c>
      <c r="G297" s="13">
        <v>0</v>
      </c>
      <c r="H297" s="13" t="str">
        <f t="shared" si="23"/>
        <v/>
      </c>
      <c r="I297" s="13" t="str">
        <f t="shared" si="24"/>
        <v>Chelsea</v>
      </c>
      <c r="J297" s="13" t="str">
        <f t="shared" si="25"/>
        <v>Liverpool</v>
      </c>
      <c r="M297" s="1"/>
    </row>
    <row r="298" spans="1:13" ht="12" customHeight="1" x14ac:dyDescent="0.15">
      <c r="A298" s="13">
        <v>947771</v>
      </c>
      <c r="B298" s="14">
        <v>34010</v>
      </c>
      <c r="C298" s="13" t="s">
        <v>0</v>
      </c>
      <c r="D298" s="13" t="s">
        <v>5</v>
      </c>
      <c r="E298" s="13">
        <v>1</v>
      </c>
      <c r="F298" s="13" t="s">
        <v>12</v>
      </c>
      <c r="G298" s="13">
        <v>0</v>
      </c>
      <c r="H298" s="13" t="str">
        <f t="shared" si="23"/>
        <v>Crystal Palace</v>
      </c>
      <c r="I298" s="13" t="str">
        <f t="shared" si="24"/>
        <v/>
      </c>
      <c r="J298" s="13" t="str">
        <f t="shared" si="25"/>
        <v/>
      </c>
      <c r="M298" s="1"/>
    </row>
    <row r="299" spans="1:13" ht="12" customHeight="1" x14ac:dyDescent="0.15">
      <c r="A299" s="13">
        <v>947810</v>
      </c>
      <c r="B299" s="14">
        <v>34010</v>
      </c>
      <c r="C299" s="13" t="s">
        <v>0</v>
      </c>
      <c r="D299" s="13" t="s">
        <v>9</v>
      </c>
      <c r="E299" s="13">
        <v>1</v>
      </c>
      <c r="F299" s="13" t="s">
        <v>14</v>
      </c>
      <c r="G299" s="13">
        <v>2</v>
      </c>
      <c r="H299" s="13" t="str">
        <f t="shared" si="23"/>
        <v>Tottenham</v>
      </c>
      <c r="I299" s="13" t="str">
        <f t="shared" si="24"/>
        <v/>
      </c>
      <c r="J299" s="13" t="str">
        <f t="shared" si="25"/>
        <v/>
      </c>
      <c r="M299" s="1"/>
    </row>
    <row r="300" spans="1:13" ht="12" customHeight="1" x14ac:dyDescent="0.15">
      <c r="A300" s="13">
        <v>948077</v>
      </c>
      <c r="B300" s="14">
        <v>34010</v>
      </c>
      <c r="C300" s="13" t="s">
        <v>0</v>
      </c>
      <c r="D300" s="13" t="s">
        <v>13</v>
      </c>
      <c r="E300" s="13">
        <v>3</v>
      </c>
      <c r="F300" s="13" t="s">
        <v>18</v>
      </c>
      <c r="G300" s="13">
        <v>0</v>
      </c>
      <c r="H300" s="13" t="str">
        <f t="shared" si="23"/>
        <v>Southampton</v>
      </c>
      <c r="I300" s="13" t="str">
        <f t="shared" si="24"/>
        <v/>
      </c>
      <c r="J300" s="13" t="str">
        <f t="shared" si="25"/>
        <v/>
      </c>
      <c r="M300" s="1"/>
    </row>
    <row r="301" spans="1:13" ht="12" customHeight="1" x14ac:dyDescent="0.15">
      <c r="A301" s="13">
        <v>947685</v>
      </c>
      <c r="B301" s="14">
        <v>34010</v>
      </c>
      <c r="C301" s="13" t="s">
        <v>0</v>
      </c>
      <c r="D301" s="13" t="s">
        <v>17</v>
      </c>
      <c r="E301" s="13">
        <v>0</v>
      </c>
      <c r="F301" s="13" t="s">
        <v>16</v>
      </c>
      <c r="G301" s="13">
        <v>1</v>
      </c>
      <c r="H301" s="13" t="str">
        <f t="shared" si="23"/>
        <v>Wimbledon FC</v>
      </c>
      <c r="I301" s="13" t="str">
        <f t="shared" si="24"/>
        <v/>
      </c>
      <c r="J301" s="13" t="str">
        <f t="shared" si="25"/>
        <v/>
      </c>
      <c r="M301" s="1"/>
    </row>
    <row r="302" spans="1:13" ht="12" customHeight="1" x14ac:dyDescent="0.15">
      <c r="A302" s="13">
        <v>947729</v>
      </c>
      <c r="B302" s="14">
        <v>34013</v>
      </c>
      <c r="C302" s="13" t="s">
        <v>0</v>
      </c>
      <c r="D302" s="13" t="s">
        <v>1</v>
      </c>
      <c r="E302" s="13">
        <v>0</v>
      </c>
      <c r="F302" s="13" t="s">
        <v>12</v>
      </c>
      <c r="G302" s="13">
        <v>1</v>
      </c>
      <c r="H302" s="13" t="str">
        <f t="shared" si="23"/>
        <v>Aston Villa</v>
      </c>
      <c r="I302" s="13" t="str">
        <f t="shared" si="24"/>
        <v/>
      </c>
      <c r="J302" s="13" t="str">
        <f t="shared" si="25"/>
        <v/>
      </c>
      <c r="M302" s="1"/>
    </row>
    <row r="303" spans="1:13" ht="12" customHeight="1" x14ac:dyDescent="0.15">
      <c r="A303" s="13">
        <v>948073</v>
      </c>
      <c r="B303" s="14">
        <v>34013</v>
      </c>
      <c r="C303" s="13" t="s">
        <v>0</v>
      </c>
      <c r="D303" s="13" t="s">
        <v>13</v>
      </c>
      <c r="E303" s="13">
        <v>2</v>
      </c>
      <c r="F303" s="13" t="s">
        <v>19</v>
      </c>
      <c r="G303" s="13">
        <v>1</v>
      </c>
      <c r="H303" s="13" t="str">
        <f t="shared" si="23"/>
        <v>Southampton</v>
      </c>
      <c r="I303" s="13" t="str">
        <f t="shared" si="24"/>
        <v/>
      </c>
      <c r="J303" s="13" t="str">
        <f t="shared" si="25"/>
        <v/>
      </c>
      <c r="M303" s="1"/>
    </row>
    <row r="304" spans="1:13" ht="12" customHeight="1" x14ac:dyDescent="0.15">
      <c r="A304" s="13">
        <v>947847</v>
      </c>
      <c r="B304" s="14">
        <v>34013</v>
      </c>
      <c r="C304" s="13" t="s">
        <v>0</v>
      </c>
      <c r="D304" s="13" t="s">
        <v>15</v>
      </c>
      <c r="E304" s="13">
        <v>2</v>
      </c>
      <c r="F304" s="13" t="s">
        <v>2</v>
      </c>
      <c r="G304" s="13">
        <v>0</v>
      </c>
      <c r="H304" s="13" t="str">
        <f t="shared" si="23"/>
        <v>Leeds</v>
      </c>
      <c r="I304" s="13" t="str">
        <f t="shared" si="24"/>
        <v/>
      </c>
      <c r="J304" s="13" t="str">
        <f t="shared" si="25"/>
        <v/>
      </c>
      <c r="M304" s="1"/>
    </row>
    <row r="305" spans="1:13" ht="12" customHeight="1" x14ac:dyDescent="0.15">
      <c r="A305" s="13">
        <v>947980</v>
      </c>
      <c r="B305" s="14">
        <v>34020</v>
      </c>
      <c r="C305" s="13" t="s">
        <v>0</v>
      </c>
      <c r="D305" s="13" t="s">
        <v>2</v>
      </c>
      <c r="E305" s="13">
        <v>0</v>
      </c>
      <c r="F305" s="13" t="s">
        <v>17</v>
      </c>
      <c r="G305" s="13">
        <v>1</v>
      </c>
      <c r="H305" s="13" t="str">
        <f t="shared" si="23"/>
        <v>Arsenal</v>
      </c>
      <c r="I305" s="13" t="str">
        <f t="shared" si="24"/>
        <v/>
      </c>
      <c r="J305" s="13" t="str">
        <f t="shared" si="25"/>
        <v/>
      </c>
      <c r="M305" s="1"/>
    </row>
    <row r="306" spans="1:13" ht="12" customHeight="1" x14ac:dyDescent="0.15">
      <c r="A306" s="13">
        <v>948005</v>
      </c>
      <c r="B306" s="14">
        <v>34020</v>
      </c>
      <c r="C306" s="13" t="s">
        <v>0</v>
      </c>
      <c r="D306" s="13" t="s">
        <v>21</v>
      </c>
      <c r="E306" s="13">
        <v>2</v>
      </c>
      <c r="F306" s="13" t="s">
        <v>3</v>
      </c>
      <c r="G306" s="13">
        <v>0</v>
      </c>
      <c r="H306" s="13" t="str">
        <f t="shared" si="23"/>
        <v>QPR</v>
      </c>
      <c r="I306" s="13" t="str">
        <f t="shared" si="24"/>
        <v/>
      </c>
      <c r="J306" s="13" t="str">
        <f t="shared" si="25"/>
        <v/>
      </c>
      <c r="M306" s="1"/>
    </row>
    <row r="307" spans="1:13" ht="12" customHeight="1" x14ac:dyDescent="0.15">
      <c r="A307" s="13">
        <v>948048</v>
      </c>
      <c r="B307" s="14">
        <v>34020</v>
      </c>
      <c r="C307" s="13" t="s">
        <v>0</v>
      </c>
      <c r="D307" s="13" t="s">
        <v>10</v>
      </c>
      <c r="E307" s="13">
        <v>2</v>
      </c>
      <c r="F307" s="13" t="s">
        <v>5</v>
      </c>
      <c r="G307" s="13">
        <v>1</v>
      </c>
      <c r="H307" s="13" t="str">
        <f t="shared" si="23"/>
        <v>Sheffield Weds</v>
      </c>
      <c r="I307" s="13" t="str">
        <f t="shared" si="24"/>
        <v/>
      </c>
      <c r="J307" s="13" t="str">
        <f t="shared" si="25"/>
        <v/>
      </c>
      <c r="M307" s="1"/>
    </row>
    <row r="308" spans="1:13" ht="12" customHeight="1" x14ac:dyDescent="0.15">
      <c r="A308" s="13">
        <v>948093</v>
      </c>
      <c r="B308" s="14">
        <v>34020</v>
      </c>
      <c r="C308" s="13" t="s">
        <v>0</v>
      </c>
      <c r="D308" s="13" t="s">
        <v>14</v>
      </c>
      <c r="E308" s="13">
        <v>4</v>
      </c>
      <c r="F308" s="13" t="s">
        <v>15</v>
      </c>
      <c r="G308" s="13">
        <v>0</v>
      </c>
      <c r="H308" s="13" t="str">
        <f t="shared" si="23"/>
        <v>Tottenham</v>
      </c>
      <c r="I308" s="13" t="str">
        <f t="shared" si="24"/>
        <v/>
      </c>
      <c r="J308" s="13" t="str">
        <f t="shared" si="25"/>
        <v/>
      </c>
      <c r="M308" s="1"/>
    </row>
    <row r="309" spans="1:13" ht="12" customHeight="1" x14ac:dyDescent="0.15">
      <c r="A309" s="13">
        <v>947861</v>
      </c>
      <c r="B309" s="14">
        <v>34020</v>
      </c>
      <c r="C309" s="13" t="s">
        <v>0</v>
      </c>
      <c r="D309" s="13" t="s">
        <v>19</v>
      </c>
      <c r="E309" s="13">
        <v>0</v>
      </c>
      <c r="F309" s="13" t="s">
        <v>11</v>
      </c>
      <c r="G309" s="13">
        <v>0</v>
      </c>
      <c r="H309" s="13" t="str">
        <f t="shared" si="23"/>
        <v/>
      </c>
      <c r="I309" s="13" t="str">
        <f t="shared" si="24"/>
        <v>Liverpool</v>
      </c>
      <c r="J309" s="13" t="str">
        <f t="shared" si="25"/>
        <v>Ipswich</v>
      </c>
      <c r="M309" s="1"/>
    </row>
    <row r="310" spans="1:13" ht="12" customHeight="1" x14ac:dyDescent="0.15">
      <c r="A310" s="13">
        <v>948123</v>
      </c>
      <c r="B310" s="14">
        <v>34020</v>
      </c>
      <c r="C310" s="13" t="s">
        <v>0</v>
      </c>
      <c r="D310" s="13" t="s">
        <v>16</v>
      </c>
      <c r="E310" s="13">
        <v>2</v>
      </c>
      <c r="F310" s="13" t="s">
        <v>7</v>
      </c>
      <c r="G310" s="13">
        <v>0</v>
      </c>
      <c r="H310" s="13" t="str">
        <f t="shared" si="23"/>
        <v>Wimbledon FC</v>
      </c>
      <c r="I310" s="13" t="str">
        <f t="shared" si="24"/>
        <v/>
      </c>
      <c r="J310" s="13" t="str">
        <f t="shared" si="25"/>
        <v/>
      </c>
      <c r="M310" s="1"/>
    </row>
    <row r="311" spans="1:13" ht="12" customHeight="1" x14ac:dyDescent="0.15">
      <c r="A311" s="13">
        <v>947914</v>
      </c>
      <c r="B311" s="14">
        <v>34020</v>
      </c>
      <c r="C311" s="13" t="s">
        <v>0</v>
      </c>
      <c r="D311" s="13" t="s">
        <v>8</v>
      </c>
      <c r="E311" s="13">
        <v>2</v>
      </c>
      <c r="F311" s="13" t="s">
        <v>13</v>
      </c>
      <c r="G311" s="13">
        <v>1</v>
      </c>
      <c r="H311" s="13" t="str">
        <f t="shared" si="23"/>
        <v>Manchester United</v>
      </c>
      <c r="I311" s="13" t="str">
        <f t="shared" si="24"/>
        <v/>
      </c>
      <c r="J311" s="13" t="str">
        <f t="shared" si="25"/>
        <v/>
      </c>
      <c r="M311" s="1"/>
    </row>
    <row r="312" spans="1:13" ht="12" customHeight="1" x14ac:dyDescent="0.15">
      <c r="A312" s="13">
        <v>947930</v>
      </c>
      <c r="B312" s="14">
        <v>34020</v>
      </c>
      <c r="C312" s="13" t="s">
        <v>0</v>
      </c>
      <c r="D312" s="13" t="s">
        <v>4</v>
      </c>
      <c r="E312" s="13">
        <v>1</v>
      </c>
      <c r="F312" s="13" t="s">
        <v>109</v>
      </c>
      <c r="G312" s="13">
        <v>2</v>
      </c>
      <c r="H312" s="13" t="str">
        <f t="shared" si="23"/>
        <v>Nottingham Forest</v>
      </c>
      <c r="I312" s="13" t="str">
        <f t="shared" si="24"/>
        <v/>
      </c>
      <c r="J312" s="13" t="str">
        <f t="shared" si="25"/>
        <v/>
      </c>
      <c r="M312" s="1"/>
    </row>
    <row r="313" spans="1:13" ht="12" customHeight="1" x14ac:dyDescent="0.15">
      <c r="A313" s="13">
        <v>947691</v>
      </c>
      <c r="B313" s="14">
        <v>34020</v>
      </c>
      <c r="C313" s="13" t="s">
        <v>0</v>
      </c>
      <c r="D313" s="13" t="s">
        <v>12</v>
      </c>
      <c r="E313" s="13">
        <v>2</v>
      </c>
      <c r="F313" s="13" t="s">
        <v>9</v>
      </c>
      <c r="G313" s="13">
        <v>1</v>
      </c>
      <c r="H313" s="13" t="str">
        <f t="shared" si="23"/>
        <v>Aston Villa</v>
      </c>
      <c r="I313" s="13" t="str">
        <f t="shared" si="24"/>
        <v/>
      </c>
      <c r="J313" s="13" t="str">
        <f t="shared" si="25"/>
        <v/>
      </c>
      <c r="M313" s="1"/>
    </row>
    <row r="314" spans="1:13" ht="12" customHeight="1" x14ac:dyDescent="0.15">
      <c r="A314" s="13">
        <v>947948</v>
      </c>
      <c r="B314" s="14">
        <v>34020</v>
      </c>
      <c r="C314" s="13" t="s">
        <v>0</v>
      </c>
      <c r="D314" s="13" t="s">
        <v>18</v>
      </c>
      <c r="E314" s="13">
        <v>2</v>
      </c>
      <c r="F314" s="13" t="s">
        <v>20</v>
      </c>
      <c r="G314" s="13">
        <v>1</v>
      </c>
      <c r="H314" s="13" t="str">
        <f t="shared" si="23"/>
        <v>Norwich</v>
      </c>
      <c r="I314" s="13" t="str">
        <f t="shared" si="24"/>
        <v/>
      </c>
      <c r="J314" s="13" t="str">
        <f t="shared" si="25"/>
        <v/>
      </c>
      <c r="M314" s="1"/>
    </row>
    <row r="315" spans="1:13" ht="12" customHeight="1" x14ac:dyDescent="0.15">
      <c r="A315" s="13">
        <v>947709</v>
      </c>
      <c r="B315" s="14">
        <v>34021</v>
      </c>
      <c r="C315" s="13" t="s">
        <v>0</v>
      </c>
      <c r="D315" s="13" t="s">
        <v>6</v>
      </c>
      <c r="E315" s="13">
        <v>2</v>
      </c>
      <c r="F315" s="13" t="s">
        <v>1</v>
      </c>
      <c r="G315" s="13">
        <v>0</v>
      </c>
      <c r="H315" s="13" t="str">
        <f t="shared" si="23"/>
        <v>Blackburn</v>
      </c>
      <c r="I315" s="13" t="str">
        <f t="shared" si="24"/>
        <v/>
      </c>
      <c r="J315" s="13" t="str">
        <f t="shared" si="25"/>
        <v/>
      </c>
      <c r="M315" s="1"/>
    </row>
    <row r="316" spans="1:13" ht="12" customHeight="1" x14ac:dyDescent="0.15">
      <c r="A316" s="13">
        <v>948037</v>
      </c>
      <c r="B316" s="14">
        <v>34022</v>
      </c>
      <c r="C316" s="13" t="s">
        <v>0</v>
      </c>
      <c r="D316" s="13" t="s">
        <v>7</v>
      </c>
      <c r="E316" s="13">
        <v>2</v>
      </c>
      <c r="F316" s="13" t="s">
        <v>2</v>
      </c>
      <c r="G316" s="13">
        <v>0</v>
      </c>
      <c r="H316" s="13" t="str">
        <f t="shared" si="23"/>
        <v>Sheffield United</v>
      </c>
      <c r="I316" s="13" t="str">
        <f t="shared" si="24"/>
        <v/>
      </c>
      <c r="J316" s="13" t="str">
        <f t="shared" si="25"/>
        <v/>
      </c>
      <c r="M316" s="1"/>
    </row>
    <row r="317" spans="1:13" ht="12" customHeight="1" x14ac:dyDescent="0.15">
      <c r="A317" s="13">
        <v>947892</v>
      </c>
      <c r="B317" s="14">
        <v>34023</v>
      </c>
      <c r="C317" s="13" t="s">
        <v>0</v>
      </c>
      <c r="D317" s="13" t="s">
        <v>20</v>
      </c>
      <c r="E317" s="13">
        <v>1</v>
      </c>
      <c r="F317" s="13" t="s">
        <v>10</v>
      </c>
      <c r="G317" s="13">
        <v>2</v>
      </c>
      <c r="H317" s="13" t="str">
        <f t="shared" si="23"/>
        <v>Sheffield Weds</v>
      </c>
      <c r="I317" s="13" t="str">
        <f t="shared" si="24"/>
        <v/>
      </c>
      <c r="J317" s="13" t="str">
        <f t="shared" si="25"/>
        <v/>
      </c>
      <c r="M317" s="1"/>
    </row>
    <row r="318" spans="1:13" ht="12" customHeight="1" x14ac:dyDescent="0.15">
      <c r="A318" s="13">
        <v>947974</v>
      </c>
      <c r="B318" s="14">
        <v>34024</v>
      </c>
      <c r="C318" s="13" t="s">
        <v>0</v>
      </c>
      <c r="D318" s="13" t="s">
        <v>109</v>
      </c>
      <c r="E318" s="13">
        <v>1</v>
      </c>
      <c r="F318" s="13" t="s">
        <v>21</v>
      </c>
      <c r="G318" s="13">
        <v>0</v>
      </c>
      <c r="H318" s="13" t="str">
        <f t="shared" si="23"/>
        <v>Nottingham Forest</v>
      </c>
      <c r="I318" s="13" t="str">
        <f t="shared" si="24"/>
        <v/>
      </c>
      <c r="J318" s="13" t="str">
        <f t="shared" si="25"/>
        <v/>
      </c>
      <c r="M318" s="1"/>
    </row>
    <row r="319" spans="1:13" ht="12" customHeight="1" x14ac:dyDescent="0.15">
      <c r="A319" s="13">
        <v>947672</v>
      </c>
      <c r="B319" s="14">
        <v>34024</v>
      </c>
      <c r="C319" s="13" t="s">
        <v>0</v>
      </c>
      <c r="D319" s="13" t="s">
        <v>17</v>
      </c>
      <c r="E319" s="13">
        <v>0</v>
      </c>
      <c r="F319" s="13" t="s">
        <v>15</v>
      </c>
      <c r="G319" s="13">
        <v>0</v>
      </c>
      <c r="H319" s="13" t="str">
        <f t="shared" si="23"/>
        <v/>
      </c>
      <c r="I319" s="13" t="str">
        <f t="shared" si="24"/>
        <v>Arsenal</v>
      </c>
      <c r="J319" s="13" t="str">
        <f t="shared" si="25"/>
        <v>Leeds</v>
      </c>
      <c r="M319" s="1"/>
    </row>
    <row r="320" spans="1:13" ht="12" customHeight="1" x14ac:dyDescent="0.15">
      <c r="A320" s="13">
        <v>947969</v>
      </c>
      <c r="B320" s="14">
        <v>34027</v>
      </c>
      <c r="C320" s="13" t="s">
        <v>0</v>
      </c>
      <c r="D320" s="13" t="s">
        <v>109</v>
      </c>
      <c r="E320" s="13">
        <v>0</v>
      </c>
      <c r="F320" s="13" t="s">
        <v>20</v>
      </c>
      <c r="G320" s="13">
        <v>2</v>
      </c>
      <c r="H320" s="13" t="str">
        <f t="shared" si="23"/>
        <v>Manchester City</v>
      </c>
      <c r="I320" s="13" t="str">
        <f t="shared" si="24"/>
        <v/>
      </c>
      <c r="J320" s="13" t="str">
        <f t="shared" si="25"/>
        <v/>
      </c>
      <c r="M320" s="1"/>
    </row>
    <row r="321" spans="1:13" ht="12" customHeight="1" x14ac:dyDescent="0.15">
      <c r="A321" s="13">
        <v>947774</v>
      </c>
      <c r="B321" s="14">
        <v>34027</v>
      </c>
      <c r="C321" s="13" t="s">
        <v>0</v>
      </c>
      <c r="D321" s="13" t="s">
        <v>5</v>
      </c>
      <c r="E321" s="13">
        <v>0</v>
      </c>
      <c r="F321" s="13" t="s">
        <v>3</v>
      </c>
      <c r="G321" s="13">
        <v>0</v>
      </c>
      <c r="H321" s="13" t="str">
        <f t="shared" si="23"/>
        <v/>
      </c>
      <c r="I321" s="13" t="str">
        <f t="shared" si="24"/>
        <v>Crystal Palace</v>
      </c>
      <c r="J321" s="13" t="str">
        <f t="shared" si="25"/>
        <v>Coventry</v>
      </c>
      <c r="M321" s="1"/>
    </row>
    <row r="322" spans="1:13" ht="12" customHeight="1" x14ac:dyDescent="0.15">
      <c r="A322" s="13">
        <v>948052</v>
      </c>
      <c r="B322" s="14">
        <v>34027</v>
      </c>
      <c r="C322" s="13" t="s">
        <v>0</v>
      </c>
      <c r="D322" s="13" t="s">
        <v>10</v>
      </c>
      <c r="E322" s="13">
        <v>1</v>
      </c>
      <c r="F322" s="13" t="s">
        <v>19</v>
      </c>
      <c r="G322" s="13">
        <v>1</v>
      </c>
      <c r="H322" s="13" t="str">
        <f t="shared" si="23"/>
        <v/>
      </c>
      <c r="I322" s="13" t="str">
        <f t="shared" si="24"/>
        <v>Sheffield Weds</v>
      </c>
      <c r="J322" s="13" t="str">
        <f t="shared" si="25"/>
        <v>Liverpool</v>
      </c>
      <c r="M322" s="1"/>
    </row>
    <row r="323" spans="1:13" ht="12" customHeight="1" x14ac:dyDescent="0.15">
      <c r="A323" s="13">
        <v>947805</v>
      </c>
      <c r="B323" s="14">
        <v>34027</v>
      </c>
      <c r="C323" s="13" t="s">
        <v>0</v>
      </c>
      <c r="D323" s="13" t="s">
        <v>9</v>
      </c>
      <c r="E323" s="13">
        <v>2</v>
      </c>
      <c r="F323" s="13" t="s">
        <v>2</v>
      </c>
      <c r="G323" s="13">
        <v>2</v>
      </c>
      <c r="H323" s="13" t="str">
        <f t="shared" si="23"/>
        <v/>
      </c>
      <c r="I323" s="13" t="str">
        <f t="shared" si="24"/>
        <v>Everton</v>
      </c>
      <c r="J323" s="13" t="str">
        <f t="shared" si="25"/>
        <v>Oldham</v>
      </c>
      <c r="M323" s="1"/>
    </row>
    <row r="324" spans="1:13" ht="12" customHeight="1" x14ac:dyDescent="0.15">
      <c r="A324" s="13">
        <v>948081</v>
      </c>
      <c r="B324" s="14">
        <v>34027</v>
      </c>
      <c r="C324" s="13" t="s">
        <v>0</v>
      </c>
      <c r="D324" s="13" t="s">
        <v>13</v>
      </c>
      <c r="E324" s="13">
        <v>3</v>
      </c>
      <c r="F324" s="13" t="s">
        <v>7</v>
      </c>
      <c r="G324" s="13">
        <v>2</v>
      </c>
      <c r="H324" s="13" t="str">
        <f t="shared" si="23"/>
        <v>Southampton</v>
      </c>
      <c r="I324" s="13" t="str">
        <f t="shared" si="24"/>
        <v/>
      </c>
      <c r="J324" s="13" t="str">
        <f t="shared" si="25"/>
        <v/>
      </c>
      <c r="M324" s="1"/>
    </row>
    <row r="325" spans="1:13" ht="12" customHeight="1" x14ac:dyDescent="0.15">
      <c r="A325" s="13">
        <v>947840</v>
      </c>
      <c r="B325" s="14">
        <v>34027</v>
      </c>
      <c r="C325" s="13" t="s">
        <v>0</v>
      </c>
      <c r="D325" s="13" t="s">
        <v>15</v>
      </c>
      <c r="E325" s="13">
        <v>1</v>
      </c>
      <c r="F325" s="13" t="s">
        <v>11</v>
      </c>
      <c r="G325" s="13">
        <v>0</v>
      </c>
      <c r="H325" s="13" t="str">
        <f t="shared" si="23"/>
        <v>Leeds</v>
      </c>
      <c r="I325" s="13" t="str">
        <f t="shared" si="24"/>
        <v/>
      </c>
      <c r="J325" s="13" t="str">
        <f t="shared" si="25"/>
        <v/>
      </c>
      <c r="M325" s="1"/>
    </row>
    <row r="326" spans="1:13" ht="12" customHeight="1" x14ac:dyDescent="0.15">
      <c r="A326" s="13">
        <v>948101</v>
      </c>
      <c r="B326" s="14">
        <v>34027</v>
      </c>
      <c r="C326" s="13" t="s">
        <v>0</v>
      </c>
      <c r="D326" s="13" t="s">
        <v>14</v>
      </c>
      <c r="E326" s="13">
        <v>3</v>
      </c>
      <c r="F326" s="13" t="s">
        <v>21</v>
      </c>
      <c r="G326" s="13">
        <v>2</v>
      </c>
      <c r="H326" s="13" t="str">
        <f t="shared" si="23"/>
        <v>Tottenham</v>
      </c>
      <c r="I326" s="13" t="str">
        <f t="shared" si="24"/>
        <v/>
      </c>
      <c r="J326" s="13" t="str">
        <f t="shared" si="25"/>
        <v/>
      </c>
      <c r="M326" s="1"/>
    </row>
    <row r="327" spans="1:13" ht="12" customHeight="1" x14ac:dyDescent="0.15">
      <c r="A327" s="13">
        <v>947907</v>
      </c>
      <c r="B327" s="14">
        <v>34027</v>
      </c>
      <c r="C327" s="13" t="s">
        <v>0</v>
      </c>
      <c r="D327" s="13" t="s">
        <v>8</v>
      </c>
      <c r="E327" s="13">
        <v>3</v>
      </c>
      <c r="F327" s="13" t="s">
        <v>4</v>
      </c>
      <c r="G327" s="13">
        <v>0</v>
      </c>
      <c r="H327" s="13" t="str">
        <f t="shared" si="23"/>
        <v>Manchester United</v>
      </c>
      <c r="I327" s="13" t="str">
        <f t="shared" si="24"/>
        <v/>
      </c>
      <c r="J327" s="13" t="str">
        <f t="shared" si="25"/>
        <v/>
      </c>
      <c r="M327" s="1"/>
    </row>
    <row r="328" spans="1:13" ht="12" customHeight="1" x14ac:dyDescent="0.15">
      <c r="A328" s="13">
        <v>947706</v>
      </c>
      <c r="B328" s="14">
        <v>34027</v>
      </c>
      <c r="C328" s="13" t="s">
        <v>0</v>
      </c>
      <c r="D328" s="13" t="s">
        <v>12</v>
      </c>
      <c r="E328" s="13">
        <v>1</v>
      </c>
      <c r="F328" s="13" t="s">
        <v>16</v>
      </c>
      <c r="G328" s="13">
        <v>0</v>
      </c>
      <c r="H328" s="13" t="str">
        <f t="shared" si="23"/>
        <v>Aston Villa</v>
      </c>
      <c r="I328" s="13" t="str">
        <f t="shared" si="24"/>
        <v/>
      </c>
      <c r="J328" s="13" t="str">
        <f t="shared" si="25"/>
        <v/>
      </c>
      <c r="M328" s="1"/>
    </row>
    <row r="329" spans="1:13" ht="12" customHeight="1" x14ac:dyDescent="0.15">
      <c r="A329" s="13">
        <v>947940</v>
      </c>
      <c r="B329" s="14">
        <v>34028</v>
      </c>
      <c r="C329" s="13" t="s">
        <v>0</v>
      </c>
      <c r="D329" s="13" t="s">
        <v>18</v>
      </c>
      <c r="E329" s="13">
        <v>0</v>
      </c>
      <c r="F329" s="13" t="s">
        <v>6</v>
      </c>
      <c r="G329" s="13">
        <v>0</v>
      </c>
      <c r="H329" s="13" t="str">
        <f t="shared" si="23"/>
        <v/>
      </c>
      <c r="I329" s="13" t="str">
        <f t="shared" si="24"/>
        <v>Norwich</v>
      </c>
      <c r="J329" s="13" t="str">
        <f t="shared" si="25"/>
        <v>Blackburn</v>
      </c>
      <c r="M329" s="1"/>
    </row>
    <row r="330" spans="1:13" ht="12" customHeight="1" x14ac:dyDescent="0.15">
      <c r="A330" s="13">
        <v>947728</v>
      </c>
      <c r="B330" s="14">
        <v>34029</v>
      </c>
      <c r="C330" s="13" t="s">
        <v>0</v>
      </c>
      <c r="D330" s="13" t="s">
        <v>1</v>
      </c>
      <c r="E330" s="13">
        <v>1</v>
      </c>
      <c r="F330" s="13" t="s">
        <v>17</v>
      </c>
      <c r="G330" s="13">
        <v>0</v>
      </c>
      <c r="H330" s="13" t="str">
        <f t="shared" si="23"/>
        <v>Chelsea</v>
      </c>
      <c r="I330" s="13" t="str">
        <f t="shared" si="24"/>
        <v/>
      </c>
      <c r="J330" s="13" t="str">
        <f t="shared" si="25"/>
        <v/>
      </c>
      <c r="M330" s="1"/>
    </row>
    <row r="331" spans="1:13" ht="12" customHeight="1" x14ac:dyDescent="0.15">
      <c r="A331" s="13">
        <v>948041</v>
      </c>
      <c r="B331" s="14">
        <v>34030</v>
      </c>
      <c r="C331" s="13" t="s">
        <v>0</v>
      </c>
      <c r="D331" s="13" t="s">
        <v>7</v>
      </c>
      <c r="E331" s="13">
        <v>6</v>
      </c>
      <c r="F331" s="13" t="s">
        <v>14</v>
      </c>
      <c r="G331" s="13">
        <v>0</v>
      </c>
      <c r="H331" s="13" t="str">
        <f t="shared" si="23"/>
        <v>Sheffield United</v>
      </c>
      <c r="I331" s="13" t="str">
        <f t="shared" si="24"/>
        <v/>
      </c>
      <c r="J331" s="13" t="str">
        <f t="shared" si="25"/>
        <v/>
      </c>
      <c r="M331" s="1"/>
    </row>
    <row r="332" spans="1:13" ht="12" customHeight="1" x14ac:dyDescent="0.15">
      <c r="A332" s="13">
        <v>947823</v>
      </c>
      <c r="B332" s="14">
        <v>34030</v>
      </c>
      <c r="C332" s="13" t="s">
        <v>0</v>
      </c>
      <c r="D332" s="13" t="s">
        <v>11</v>
      </c>
      <c r="E332" s="13">
        <v>0</v>
      </c>
      <c r="F332" s="13" t="s">
        <v>4</v>
      </c>
      <c r="G332" s="13">
        <v>1</v>
      </c>
      <c r="H332" s="13" t="str">
        <f t="shared" si="23"/>
        <v>Middlesbrough</v>
      </c>
      <c r="I332" s="13" t="str">
        <f t="shared" si="24"/>
        <v/>
      </c>
      <c r="J332" s="13" t="str">
        <f t="shared" si="25"/>
        <v/>
      </c>
      <c r="M332" s="1"/>
    </row>
    <row r="333" spans="1:13" ht="12" customHeight="1" x14ac:dyDescent="0.15">
      <c r="A333" s="13">
        <v>947766</v>
      </c>
      <c r="B333" s="14">
        <v>34031</v>
      </c>
      <c r="C333" s="13" t="s">
        <v>0</v>
      </c>
      <c r="D333" s="13" t="s">
        <v>3</v>
      </c>
      <c r="E333" s="13">
        <v>1</v>
      </c>
      <c r="F333" s="13" t="s">
        <v>10</v>
      </c>
      <c r="G333" s="13">
        <v>0</v>
      </c>
      <c r="H333" s="13" t="str">
        <f t="shared" si="23"/>
        <v>Coventry</v>
      </c>
      <c r="I333" s="13" t="str">
        <f t="shared" si="24"/>
        <v/>
      </c>
      <c r="J333" s="13" t="str">
        <f t="shared" si="25"/>
        <v/>
      </c>
      <c r="M333" s="1"/>
    </row>
    <row r="334" spans="1:13" ht="12" customHeight="1" x14ac:dyDescent="0.15">
      <c r="A334" s="13">
        <v>947793</v>
      </c>
      <c r="B334" s="14">
        <v>34031</v>
      </c>
      <c r="C334" s="13" t="s">
        <v>0</v>
      </c>
      <c r="D334" s="13" t="s">
        <v>9</v>
      </c>
      <c r="E334" s="13">
        <v>2</v>
      </c>
      <c r="F334" s="13" t="s">
        <v>6</v>
      </c>
      <c r="G334" s="13">
        <v>1</v>
      </c>
      <c r="H334" s="13" t="str">
        <f t="shared" si="23"/>
        <v>Everton</v>
      </c>
      <c r="I334" s="13" t="str">
        <f t="shared" si="24"/>
        <v/>
      </c>
      <c r="J334" s="13" t="str">
        <f t="shared" si="25"/>
        <v/>
      </c>
      <c r="M334" s="1"/>
    </row>
    <row r="335" spans="1:13" ht="12" customHeight="1" x14ac:dyDescent="0.15">
      <c r="A335" s="13">
        <v>947938</v>
      </c>
      <c r="B335" s="14">
        <v>34031</v>
      </c>
      <c r="C335" s="13" t="s">
        <v>0</v>
      </c>
      <c r="D335" s="13" t="s">
        <v>18</v>
      </c>
      <c r="E335" s="13">
        <v>1</v>
      </c>
      <c r="F335" s="13" t="s">
        <v>17</v>
      </c>
      <c r="G335" s="13">
        <v>1</v>
      </c>
      <c r="H335" s="13" t="str">
        <f t="shared" si="23"/>
        <v/>
      </c>
      <c r="I335" s="13" t="str">
        <f t="shared" si="24"/>
        <v>Norwich</v>
      </c>
      <c r="J335" s="13" t="str">
        <f t="shared" si="25"/>
        <v>Arsenal</v>
      </c>
      <c r="M335" s="1"/>
    </row>
    <row r="336" spans="1:13" ht="12" customHeight="1" x14ac:dyDescent="0.15">
      <c r="A336" s="13">
        <v>947964</v>
      </c>
      <c r="B336" s="14">
        <v>34031</v>
      </c>
      <c r="C336" s="13" t="s">
        <v>0</v>
      </c>
      <c r="D336" s="13" t="s">
        <v>109</v>
      </c>
      <c r="E336" s="13">
        <v>1</v>
      </c>
      <c r="F336" s="13" t="s">
        <v>5</v>
      </c>
      <c r="G336" s="13">
        <v>1</v>
      </c>
      <c r="H336" s="13" t="str">
        <f t="shared" si="23"/>
        <v/>
      </c>
      <c r="I336" s="13" t="str">
        <f t="shared" si="24"/>
        <v>Nottingham Forest</v>
      </c>
      <c r="J336" s="13" t="str">
        <f t="shared" si="25"/>
        <v>Crystal Palace</v>
      </c>
      <c r="M336" s="1"/>
    </row>
    <row r="337" spans="1:13" ht="12" customHeight="1" x14ac:dyDescent="0.15">
      <c r="A337" s="13">
        <v>948014</v>
      </c>
      <c r="B337" s="14">
        <v>34034</v>
      </c>
      <c r="C337" s="13" t="s">
        <v>0</v>
      </c>
      <c r="D337" s="13" t="s">
        <v>21</v>
      </c>
      <c r="E337" s="13">
        <v>3</v>
      </c>
      <c r="F337" s="13" t="s">
        <v>18</v>
      </c>
      <c r="G337" s="13">
        <v>1</v>
      </c>
      <c r="H337" s="13" t="str">
        <f t="shared" si="23"/>
        <v>QPR</v>
      </c>
      <c r="I337" s="13" t="str">
        <f t="shared" si="24"/>
        <v/>
      </c>
      <c r="J337" s="13" t="str">
        <f t="shared" si="25"/>
        <v/>
      </c>
      <c r="M337" s="1"/>
    </row>
    <row r="338" spans="1:13" ht="12" customHeight="1" x14ac:dyDescent="0.15">
      <c r="A338" s="13">
        <v>947864</v>
      </c>
      <c r="B338" s="14">
        <v>34034</v>
      </c>
      <c r="C338" s="13" t="s">
        <v>0</v>
      </c>
      <c r="D338" s="13" t="s">
        <v>19</v>
      </c>
      <c r="E338" s="13">
        <v>1</v>
      </c>
      <c r="F338" s="13" t="s">
        <v>8</v>
      </c>
      <c r="G338" s="13">
        <v>2</v>
      </c>
      <c r="H338" s="13" t="str">
        <f t="shared" si="23"/>
        <v>Manchester United</v>
      </c>
      <c r="I338" s="13" t="str">
        <f t="shared" si="24"/>
        <v/>
      </c>
      <c r="J338" s="13" t="str">
        <f t="shared" si="25"/>
        <v/>
      </c>
      <c r="M338" s="1"/>
    </row>
    <row r="339" spans="1:13" ht="12" customHeight="1" x14ac:dyDescent="0.15">
      <c r="A339" s="13">
        <v>948125</v>
      </c>
      <c r="B339" s="14">
        <v>34034</v>
      </c>
      <c r="C339" s="13" t="s">
        <v>0</v>
      </c>
      <c r="D339" s="13" t="s">
        <v>16</v>
      </c>
      <c r="E339" s="13">
        <v>1</v>
      </c>
      <c r="F339" s="13" t="s">
        <v>13</v>
      </c>
      <c r="G339" s="13">
        <v>2</v>
      </c>
      <c r="H339" s="13" t="str">
        <f t="shared" si="23"/>
        <v>Southampton</v>
      </c>
      <c r="I339" s="13" t="str">
        <f t="shared" si="24"/>
        <v/>
      </c>
      <c r="J339" s="13" t="str">
        <f t="shared" si="25"/>
        <v/>
      </c>
      <c r="M339" s="1"/>
    </row>
    <row r="340" spans="1:13" ht="12" customHeight="1" x14ac:dyDescent="0.15">
      <c r="A340" s="13">
        <v>947754</v>
      </c>
      <c r="B340" s="14">
        <v>34035</v>
      </c>
      <c r="C340" s="13" t="s">
        <v>0</v>
      </c>
      <c r="D340" s="13" t="s">
        <v>3</v>
      </c>
      <c r="E340" s="13">
        <v>0</v>
      </c>
      <c r="F340" s="13" t="s">
        <v>9</v>
      </c>
      <c r="G340" s="13">
        <v>1</v>
      </c>
      <c r="H340" s="13" t="str">
        <f t="shared" si="23"/>
        <v>Everton</v>
      </c>
      <c r="I340" s="13" t="str">
        <f t="shared" si="24"/>
        <v/>
      </c>
      <c r="J340" s="13" t="str">
        <f t="shared" si="25"/>
        <v/>
      </c>
      <c r="M340" s="1"/>
    </row>
    <row r="341" spans="1:13" ht="12" customHeight="1" x14ac:dyDescent="0.15">
      <c r="A341" s="13">
        <v>947725</v>
      </c>
      <c r="B341" s="14">
        <v>34037</v>
      </c>
      <c r="C341" s="13" t="s">
        <v>0</v>
      </c>
      <c r="D341" s="13" t="s">
        <v>6</v>
      </c>
      <c r="E341" s="13">
        <v>0</v>
      </c>
      <c r="F341" s="13" t="s">
        <v>13</v>
      </c>
      <c r="G341" s="13">
        <v>0</v>
      </c>
      <c r="H341" s="13" t="str">
        <f t="shared" si="23"/>
        <v/>
      </c>
      <c r="I341" s="13" t="str">
        <f t="shared" si="24"/>
        <v>Blackburn</v>
      </c>
      <c r="J341" s="13" t="str">
        <f t="shared" si="25"/>
        <v>Southampton</v>
      </c>
      <c r="M341" s="1"/>
    </row>
    <row r="342" spans="1:13" ht="12" customHeight="1" x14ac:dyDescent="0.15">
      <c r="A342" s="13">
        <v>947991</v>
      </c>
      <c r="B342" s="14">
        <v>34037</v>
      </c>
      <c r="C342" s="13" t="s">
        <v>0</v>
      </c>
      <c r="D342" s="13" t="s">
        <v>2</v>
      </c>
      <c r="E342" s="13">
        <v>1</v>
      </c>
      <c r="F342" s="13" t="s">
        <v>8</v>
      </c>
      <c r="G342" s="13">
        <v>0</v>
      </c>
      <c r="H342" s="13" t="str">
        <f t="shared" si="23"/>
        <v>Oldham</v>
      </c>
      <c r="I342" s="13" t="str">
        <f t="shared" si="24"/>
        <v/>
      </c>
      <c r="J342" s="13" t="str">
        <f t="shared" si="25"/>
        <v/>
      </c>
      <c r="M342" s="1"/>
    </row>
    <row r="343" spans="1:13" ht="12" customHeight="1" x14ac:dyDescent="0.15">
      <c r="A343" s="13">
        <v>948118</v>
      </c>
      <c r="B343" s="14">
        <v>34037</v>
      </c>
      <c r="C343" s="13" t="s">
        <v>0</v>
      </c>
      <c r="D343" s="13" t="s">
        <v>16</v>
      </c>
      <c r="E343" s="13">
        <v>2</v>
      </c>
      <c r="F343" s="13" t="s">
        <v>4</v>
      </c>
      <c r="G343" s="13">
        <v>0</v>
      </c>
      <c r="H343" s="13" t="str">
        <f t="shared" si="23"/>
        <v>Wimbledon FC</v>
      </c>
      <c r="I343" s="13" t="str">
        <f t="shared" si="24"/>
        <v/>
      </c>
      <c r="J343" s="13" t="str">
        <f t="shared" si="25"/>
        <v/>
      </c>
      <c r="M343" s="1"/>
    </row>
    <row r="344" spans="1:13" ht="12" customHeight="1" x14ac:dyDescent="0.15">
      <c r="A344" s="13">
        <v>947733</v>
      </c>
      <c r="B344" s="14">
        <v>34038</v>
      </c>
      <c r="C344" s="13" t="s">
        <v>0</v>
      </c>
      <c r="D344" s="13" t="s">
        <v>1</v>
      </c>
      <c r="E344" s="13">
        <v>2</v>
      </c>
      <c r="F344" s="13" t="s">
        <v>9</v>
      </c>
      <c r="G344" s="13">
        <v>1</v>
      </c>
      <c r="H344" s="13" t="str">
        <f t="shared" si="23"/>
        <v>Chelsea</v>
      </c>
      <c r="I344" s="13" t="str">
        <f t="shared" si="24"/>
        <v/>
      </c>
      <c r="J344" s="13" t="str">
        <f t="shared" si="25"/>
        <v/>
      </c>
      <c r="M344" s="1"/>
    </row>
    <row r="345" spans="1:13" ht="12" customHeight="1" x14ac:dyDescent="0.15">
      <c r="A345" s="13">
        <v>948035</v>
      </c>
      <c r="B345" s="14">
        <v>34038</v>
      </c>
      <c r="C345" s="13" t="s">
        <v>0</v>
      </c>
      <c r="D345" s="13" t="s">
        <v>7</v>
      </c>
      <c r="E345" s="13">
        <v>0</v>
      </c>
      <c r="F345" s="13" t="s">
        <v>18</v>
      </c>
      <c r="G345" s="13">
        <v>1</v>
      </c>
      <c r="H345" s="13" t="str">
        <f t="shared" si="23"/>
        <v>Norwich</v>
      </c>
      <c r="I345" s="13" t="str">
        <f t="shared" si="24"/>
        <v/>
      </c>
      <c r="J345" s="13" t="str">
        <f t="shared" si="25"/>
        <v/>
      </c>
      <c r="M345" s="1"/>
    </row>
    <row r="346" spans="1:13" ht="12" customHeight="1" x14ac:dyDescent="0.15">
      <c r="A346" s="13">
        <v>947829</v>
      </c>
      <c r="B346" s="14">
        <v>34038</v>
      </c>
      <c r="C346" s="13" t="s">
        <v>0</v>
      </c>
      <c r="D346" s="13" t="s">
        <v>11</v>
      </c>
      <c r="E346" s="13">
        <v>0</v>
      </c>
      <c r="F346" s="13" t="s">
        <v>10</v>
      </c>
      <c r="G346" s="13">
        <v>1</v>
      </c>
      <c r="H346" s="13" t="str">
        <f t="shared" si="23"/>
        <v>Sheffield Weds</v>
      </c>
      <c r="I346" s="13" t="str">
        <f t="shared" si="24"/>
        <v/>
      </c>
      <c r="J346" s="13" t="str">
        <f t="shared" si="25"/>
        <v/>
      </c>
      <c r="M346" s="1"/>
    </row>
    <row r="347" spans="1:13" ht="12" customHeight="1" x14ac:dyDescent="0.15">
      <c r="A347" s="13">
        <v>947869</v>
      </c>
      <c r="B347" s="14">
        <v>34038</v>
      </c>
      <c r="C347" s="13" t="s">
        <v>0</v>
      </c>
      <c r="D347" s="13" t="s">
        <v>19</v>
      </c>
      <c r="E347" s="13">
        <v>1</v>
      </c>
      <c r="F347" s="13" t="s">
        <v>21</v>
      </c>
      <c r="G347" s="13">
        <v>0</v>
      </c>
      <c r="H347" s="13" t="str">
        <f t="shared" si="23"/>
        <v>Liverpool</v>
      </c>
      <c r="I347" s="13" t="str">
        <f t="shared" si="24"/>
        <v/>
      </c>
      <c r="J347" s="13" t="str">
        <f t="shared" si="25"/>
        <v/>
      </c>
      <c r="M347" s="1"/>
    </row>
    <row r="348" spans="1:13" ht="12" customHeight="1" x14ac:dyDescent="0.15">
      <c r="A348" s="13">
        <v>947879</v>
      </c>
      <c r="B348" s="14">
        <v>34038</v>
      </c>
      <c r="C348" s="13" t="s">
        <v>0</v>
      </c>
      <c r="D348" s="13" t="s">
        <v>20</v>
      </c>
      <c r="E348" s="13">
        <v>1</v>
      </c>
      <c r="F348" s="13" t="s">
        <v>3</v>
      </c>
      <c r="G348" s="13">
        <v>0</v>
      </c>
      <c r="H348" s="13" t="str">
        <f t="shared" si="23"/>
        <v>Manchester City</v>
      </c>
      <c r="I348" s="13" t="str">
        <f t="shared" si="24"/>
        <v/>
      </c>
      <c r="J348" s="13" t="str">
        <f t="shared" si="25"/>
        <v/>
      </c>
      <c r="M348" s="1"/>
    </row>
    <row r="349" spans="1:13" ht="12" customHeight="1" x14ac:dyDescent="0.15">
      <c r="A349" s="13">
        <v>947705</v>
      </c>
      <c r="B349" s="14">
        <v>34038</v>
      </c>
      <c r="C349" s="13" t="s">
        <v>0</v>
      </c>
      <c r="D349" s="13" t="s">
        <v>12</v>
      </c>
      <c r="E349" s="13">
        <v>0</v>
      </c>
      <c r="F349" s="13" t="s">
        <v>14</v>
      </c>
      <c r="G349" s="13">
        <v>0</v>
      </c>
      <c r="H349" s="13" t="str">
        <f t="shared" ref="H349:H412" si="26">IF(E349&gt;G349,D349,IF(G349&gt;E349,F349,""))</f>
        <v/>
      </c>
      <c r="I349" s="13" t="str">
        <f t="shared" ref="I349:I412" si="27">IF(H349="",D349,"")</f>
        <v>Aston Villa</v>
      </c>
      <c r="J349" s="13" t="str">
        <f t="shared" ref="J349:J412" si="28">IF(H349="",F349,"")</f>
        <v>Tottenham</v>
      </c>
      <c r="M349" s="1"/>
    </row>
    <row r="350" spans="1:13" ht="12" customHeight="1" x14ac:dyDescent="0.15">
      <c r="A350" s="13">
        <v>947749</v>
      </c>
      <c r="B350" s="14">
        <v>34041</v>
      </c>
      <c r="C350" s="13" t="s">
        <v>0</v>
      </c>
      <c r="D350" s="13" t="s">
        <v>3</v>
      </c>
      <c r="E350" s="13">
        <v>0</v>
      </c>
      <c r="F350" s="13" t="s">
        <v>17</v>
      </c>
      <c r="G350" s="13">
        <v>2</v>
      </c>
      <c r="H350" s="13" t="str">
        <f t="shared" si="26"/>
        <v>Arsenal</v>
      </c>
      <c r="I350" s="13" t="str">
        <f t="shared" si="27"/>
        <v/>
      </c>
      <c r="J350" s="13" t="str">
        <f t="shared" si="28"/>
        <v/>
      </c>
      <c r="M350" s="1"/>
    </row>
    <row r="351" spans="1:13" ht="12" customHeight="1" x14ac:dyDescent="0.15">
      <c r="A351" s="13">
        <v>948021</v>
      </c>
      <c r="B351" s="14">
        <v>34041</v>
      </c>
      <c r="C351" s="13" t="s">
        <v>0</v>
      </c>
      <c r="D351" s="13" t="s">
        <v>21</v>
      </c>
      <c r="E351" s="13">
        <v>1</v>
      </c>
      <c r="F351" s="13" t="s">
        <v>16</v>
      </c>
      <c r="G351" s="13">
        <v>2</v>
      </c>
      <c r="H351" s="13" t="str">
        <f t="shared" si="26"/>
        <v>Wimbledon FC</v>
      </c>
      <c r="I351" s="13" t="str">
        <f t="shared" si="27"/>
        <v/>
      </c>
      <c r="J351" s="13" t="str">
        <f t="shared" si="28"/>
        <v/>
      </c>
      <c r="M351" s="1"/>
    </row>
    <row r="352" spans="1:13" ht="12" customHeight="1" x14ac:dyDescent="0.15">
      <c r="A352" s="13">
        <v>947804</v>
      </c>
      <c r="B352" s="14">
        <v>34041</v>
      </c>
      <c r="C352" s="13" t="s">
        <v>0</v>
      </c>
      <c r="D352" s="13" t="s">
        <v>9</v>
      </c>
      <c r="E352" s="13">
        <v>3</v>
      </c>
      <c r="F352" s="13" t="s">
        <v>109</v>
      </c>
      <c r="G352" s="13">
        <v>0</v>
      </c>
      <c r="H352" s="13" t="str">
        <f t="shared" si="26"/>
        <v>Everton</v>
      </c>
      <c r="I352" s="13" t="str">
        <f t="shared" si="27"/>
        <v/>
      </c>
      <c r="J352" s="13" t="str">
        <f t="shared" si="28"/>
        <v/>
      </c>
      <c r="M352" s="1"/>
    </row>
    <row r="353" spans="1:13" ht="12" customHeight="1" x14ac:dyDescent="0.15">
      <c r="A353" s="13">
        <v>948071</v>
      </c>
      <c r="B353" s="14">
        <v>34041</v>
      </c>
      <c r="C353" s="13" t="s">
        <v>0</v>
      </c>
      <c r="D353" s="13" t="s">
        <v>13</v>
      </c>
      <c r="E353" s="13">
        <v>4</v>
      </c>
      <c r="F353" s="13" t="s">
        <v>11</v>
      </c>
      <c r="G353" s="13">
        <v>3</v>
      </c>
      <c r="H353" s="13" t="str">
        <f t="shared" si="26"/>
        <v>Southampton</v>
      </c>
      <c r="I353" s="13" t="str">
        <f t="shared" si="27"/>
        <v/>
      </c>
      <c r="J353" s="13" t="str">
        <f t="shared" si="28"/>
        <v/>
      </c>
      <c r="M353" s="1"/>
    </row>
    <row r="354" spans="1:13" ht="12" customHeight="1" x14ac:dyDescent="0.15">
      <c r="A354" s="13">
        <v>947842</v>
      </c>
      <c r="B354" s="14">
        <v>34041</v>
      </c>
      <c r="C354" s="13" t="s">
        <v>0</v>
      </c>
      <c r="D354" s="13" t="s">
        <v>15</v>
      </c>
      <c r="E354" s="13">
        <v>1</v>
      </c>
      <c r="F354" s="13" t="s">
        <v>20</v>
      </c>
      <c r="G354" s="13">
        <v>0</v>
      </c>
      <c r="H354" s="13" t="str">
        <f t="shared" si="26"/>
        <v>Leeds</v>
      </c>
      <c r="I354" s="13" t="str">
        <f t="shared" si="27"/>
        <v/>
      </c>
      <c r="J354" s="13" t="str">
        <f t="shared" si="28"/>
        <v/>
      </c>
      <c r="M354" s="1"/>
    </row>
    <row r="355" spans="1:13" ht="12" customHeight="1" x14ac:dyDescent="0.15">
      <c r="A355" s="13">
        <v>947926</v>
      </c>
      <c r="B355" s="14">
        <v>34041</v>
      </c>
      <c r="C355" s="13" t="s">
        <v>0</v>
      </c>
      <c r="D355" s="13" t="s">
        <v>4</v>
      </c>
      <c r="E355" s="13">
        <v>1</v>
      </c>
      <c r="F355" s="13" t="s">
        <v>19</v>
      </c>
      <c r="G355" s="13">
        <v>2</v>
      </c>
      <c r="H355" s="13" t="str">
        <f t="shared" si="26"/>
        <v>Liverpool</v>
      </c>
      <c r="I355" s="13" t="str">
        <f t="shared" si="27"/>
        <v/>
      </c>
      <c r="J355" s="13" t="str">
        <f t="shared" si="28"/>
        <v/>
      </c>
      <c r="M355" s="1"/>
    </row>
    <row r="356" spans="1:13" ht="12" customHeight="1" x14ac:dyDescent="0.15">
      <c r="A356" s="13">
        <v>947952</v>
      </c>
      <c r="B356" s="14">
        <v>34041</v>
      </c>
      <c r="C356" s="13" t="s">
        <v>0</v>
      </c>
      <c r="D356" s="13" t="s">
        <v>18</v>
      </c>
      <c r="E356" s="13">
        <v>1</v>
      </c>
      <c r="F356" s="13" t="s">
        <v>2</v>
      </c>
      <c r="G356" s="13">
        <v>0</v>
      </c>
      <c r="H356" s="13" t="str">
        <f t="shared" si="26"/>
        <v>Norwich</v>
      </c>
      <c r="I356" s="13" t="str">
        <f t="shared" si="27"/>
        <v/>
      </c>
      <c r="J356" s="13" t="str">
        <f t="shared" si="28"/>
        <v/>
      </c>
      <c r="M356" s="1"/>
    </row>
    <row r="357" spans="1:13" ht="12" customHeight="1" x14ac:dyDescent="0.15">
      <c r="A357" s="13">
        <v>947897</v>
      </c>
      <c r="B357" s="14">
        <v>34042</v>
      </c>
      <c r="C357" s="13" t="s">
        <v>0</v>
      </c>
      <c r="D357" s="13" t="s">
        <v>8</v>
      </c>
      <c r="E357" s="13">
        <v>1</v>
      </c>
      <c r="F357" s="13" t="s">
        <v>12</v>
      </c>
      <c r="G357" s="13">
        <v>1</v>
      </c>
      <c r="H357" s="13" t="str">
        <f t="shared" si="26"/>
        <v/>
      </c>
      <c r="I357" s="13" t="str">
        <f t="shared" si="27"/>
        <v>Manchester United</v>
      </c>
      <c r="J357" s="13" t="str">
        <f t="shared" si="28"/>
        <v>Aston Villa</v>
      </c>
      <c r="M357" s="1"/>
    </row>
    <row r="358" spans="1:13" ht="12" customHeight="1" x14ac:dyDescent="0.15">
      <c r="A358" s="13">
        <v>947773</v>
      </c>
      <c r="B358" s="14">
        <v>34043</v>
      </c>
      <c r="C358" s="13" t="s">
        <v>0</v>
      </c>
      <c r="D358" s="13" t="s">
        <v>5</v>
      </c>
      <c r="E358" s="13">
        <v>1</v>
      </c>
      <c r="F358" s="13" t="s">
        <v>1</v>
      </c>
      <c r="G358" s="13">
        <v>1</v>
      </c>
      <c r="H358" s="13" t="str">
        <f t="shared" si="26"/>
        <v/>
      </c>
      <c r="I358" s="13" t="str">
        <f t="shared" si="27"/>
        <v>Crystal Palace</v>
      </c>
      <c r="J358" s="13" t="str">
        <f t="shared" si="28"/>
        <v>Chelsea</v>
      </c>
      <c r="M358" s="1"/>
    </row>
    <row r="359" spans="1:13" ht="12" customHeight="1" x14ac:dyDescent="0.15">
      <c r="A359" s="13">
        <v>947972</v>
      </c>
      <c r="B359" s="14">
        <v>34045</v>
      </c>
      <c r="C359" s="13" t="s">
        <v>0</v>
      </c>
      <c r="D359" s="13" t="s">
        <v>109</v>
      </c>
      <c r="E359" s="13">
        <v>0</v>
      </c>
      <c r="F359" s="13" t="s">
        <v>18</v>
      </c>
      <c r="G359" s="13">
        <v>3</v>
      </c>
      <c r="H359" s="13" t="str">
        <f t="shared" si="26"/>
        <v>Norwich</v>
      </c>
      <c r="I359" s="13" t="str">
        <f t="shared" si="27"/>
        <v/>
      </c>
      <c r="J359" s="13" t="str">
        <f t="shared" si="28"/>
        <v/>
      </c>
      <c r="M359" s="1"/>
    </row>
    <row r="360" spans="1:13" ht="12" customHeight="1" x14ac:dyDescent="0.15">
      <c r="A360" s="13">
        <v>947718</v>
      </c>
      <c r="B360" s="14">
        <v>34048</v>
      </c>
      <c r="C360" s="13" t="s">
        <v>0</v>
      </c>
      <c r="D360" s="13" t="s">
        <v>6</v>
      </c>
      <c r="E360" s="13">
        <v>1</v>
      </c>
      <c r="F360" s="13" t="s">
        <v>4</v>
      </c>
      <c r="G360" s="13">
        <v>1</v>
      </c>
      <c r="H360" s="13" t="str">
        <f t="shared" si="26"/>
        <v/>
      </c>
      <c r="I360" s="13" t="str">
        <f t="shared" si="27"/>
        <v>Blackburn</v>
      </c>
      <c r="J360" s="13" t="str">
        <f t="shared" si="28"/>
        <v>Middlesbrough</v>
      </c>
      <c r="M360" s="1"/>
    </row>
    <row r="361" spans="1:13" ht="12" customHeight="1" x14ac:dyDescent="0.15">
      <c r="A361" s="13">
        <v>947995</v>
      </c>
      <c r="B361" s="14">
        <v>34048</v>
      </c>
      <c r="C361" s="13" t="s">
        <v>0</v>
      </c>
      <c r="D361" s="13" t="s">
        <v>2</v>
      </c>
      <c r="E361" s="13">
        <v>2</v>
      </c>
      <c r="F361" s="13" t="s">
        <v>21</v>
      </c>
      <c r="G361" s="13">
        <v>2</v>
      </c>
      <c r="H361" s="13" t="str">
        <f t="shared" si="26"/>
        <v/>
      </c>
      <c r="I361" s="13" t="str">
        <f t="shared" si="27"/>
        <v>Oldham</v>
      </c>
      <c r="J361" s="13" t="str">
        <f t="shared" si="28"/>
        <v>QPR</v>
      </c>
      <c r="M361" s="1"/>
    </row>
    <row r="362" spans="1:13" ht="12" customHeight="1" x14ac:dyDescent="0.15">
      <c r="A362" s="13">
        <v>947747</v>
      </c>
      <c r="B362" s="14">
        <v>34048</v>
      </c>
      <c r="C362" s="13" t="s">
        <v>0</v>
      </c>
      <c r="D362" s="13" t="s">
        <v>1</v>
      </c>
      <c r="E362" s="13">
        <v>1</v>
      </c>
      <c r="F362" s="13" t="s">
        <v>14</v>
      </c>
      <c r="G362" s="13">
        <v>1</v>
      </c>
      <c r="H362" s="13" t="str">
        <f t="shared" si="26"/>
        <v/>
      </c>
      <c r="I362" s="13" t="str">
        <f t="shared" si="27"/>
        <v>Chelsea</v>
      </c>
      <c r="J362" s="13" t="str">
        <f t="shared" si="28"/>
        <v>Tottenham</v>
      </c>
      <c r="M362" s="1"/>
    </row>
    <row r="363" spans="1:13" ht="12" customHeight="1" x14ac:dyDescent="0.15">
      <c r="A363" s="13">
        <v>948027</v>
      </c>
      <c r="B363" s="14">
        <v>34048</v>
      </c>
      <c r="C363" s="13" t="s">
        <v>0</v>
      </c>
      <c r="D363" s="13" t="s">
        <v>7</v>
      </c>
      <c r="E363" s="13">
        <v>0</v>
      </c>
      <c r="F363" s="13" t="s">
        <v>5</v>
      </c>
      <c r="G363" s="13">
        <v>1</v>
      </c>
      <c r="H363" s="13" t="str">
        <f t="shared" si="26"/>
        <v>Crystal Palace</v>
      </c>
      <c r="I363" s="13" t="str">
        <f t="shared" si="27"/>
        <v/>
      </c>
      <c r="J363" s="13" t="str">
        <f t="shared" si="28"/>
        <v/>
      </c>
      <c r="M363" s="1"/>
    </row>
    <row r="364" spans="1:13" ht="12" customHeight="1" x14ac:dyDescent="0.15">
      <c r="A364" s="13">
        <v>947816</v>
      </c>
      <c r="B364" s="14">
        <v>34048</v>
      </c>
      <c r="C364" s="13" t="s">
        <v>0</v>
      </c>
      <c r="D364" s="13" t="s">
        <v>11</v>
      </c>
      <c r="E364" s="13">
        <v>0</v>
      </c>
      <c r="F364" s="13" t="s">
        <v>3</v>
      </c>
      <c r="G364" s="13">
        <v>0</v>
      </c>
      <c r="H364" s="13" t="str">
        <f t="shared" si="26"/>
        <v/>
      </c>
      <c r="I364" s="13" t="str">
        <f t="shared" si="27"/>
        <v>Ipswich</v>
      </c>
      <c r="J364" s="13" t="str">
        <f t="shared" si="28"/>
        <v>Coventry</v>
      </c>
      <c r="M364" s="1"/>
    </row>
    <row r="365" spans="1:13" ht="12" customHeight="1" x14ac:dyDescent="0.15">
      <c r="A365" s="13">
        <v>947860</v>
      </c>
      <c r="B365" s="14">
        <v>34048</v>
      </c>
      <c r="C365" s="13" t="s">
        <v>0</v>
      </c>
      <c r="D365" s="13" t="s">
        <v>19</v>
      </c>
      <c r="E365" s="13">
        <v>1</v>
      </c>
      <c r="F365" s="13" t="s">
        <v>9</v>
      </c>
      <c r="G365" s="13">
        <v>0</v>
      </c>
      <c r="H365" s="13" t="str">
        <f t="shared" si="26"/>
        <v>Liverpool</v>
      </c>
      <c r="I365" s="13" t="str">
        <f t="shared" si="27"/>
        <v/>
      </c>
      <c r="J365" s="13" t="str">
        <f t="shared" si="28"/>
        <v/>
      </c>
      <c r="M365" s="1"/>
    </row>
    <row r="366" spans="1:13" ht="12" customHeight="1" x14ac:dyDescent="0.15">
      <c r="A366" s="13">
        <v>948119</v>
      </c>
      <c r="B366" s="14">
        <v>34048</v>
      </c>
      <c r="C366" s="13" t="s">
        <v>0</v>
      </c>
      <c r="D366" s="13" t="s">
        <v>16</v>
      </c>
      <c r="E366" s="13">
        <v>3</v>
      </c>
      <c r="F366" s="13" t="s">
        <v>18</v>
      </c>
      <c r="G366" s="13">
        <v>0</v>
      </c>
      <c r="H366" s="13" t="str">
        <f t="shared" si="26"/>
        <v>Wimbledon FC</v>
      </c>
      <c r="I366" s="13" t="str">
        <f t="shared" si="27"/>
        <v/>
      </c>
      <c r="J366" s="13" t="str">
        <f t="shared" si="28"/>
        <v/>
      </c>
      <c r="M366" s="1"/>
    </row>
    <row r="367" spans="1:13" ht="12" customHeight="1" x14ac:dyDescent="0.15">
      <c r="A367" s="13">
        <v>947885</v>
      </c>
      <c r="B367" s="14">
        <v>34048</v>
      </c>
      <c r="C367" s="13" t="s">
        <v>0</v>
      </c>
      <c r="D367" s="13" t="s">
        <v>20</v>
      </c>
      <c r="E367" s="13">
        <v>1</v>
      </c>
      <c r="F367" s="13" t="s">
        <v>8</v>
      </c>
      <c r="G367" s="13">
        <v>1</v>
      </c>
      <c r="H367" s="13" t="str">
        <f t="shared" si="26"/>
        <v/>
      </c>
      <c r="I367" s="13" t="str">
        <f t="shared" si="27"/>
        <v>Manchester City</v>
      </c>
      <c r="J367" s="13" t="str">
        <f t="shared" si="28"/>
        <v>Manchester United</v>
      </c>
      <c r="M367" s="1"/>
    </row>
    <row r="368" spans="1:13" ht="12" customHeight="1" x14ac:dyDescent="0.15">
      <c r="A368" s="13">
        <v>947683</v>
      </c>
      <c r="B368" s="14">
        <v>34048</v>
      </c>
      <c r="C368" s="13" t="s">
        <v>0</v>
      </c>
      <c r="D368" s="13" t="s">
        <v>17</v>
      </c>
      <c r="E368" s="13">
        <v>4</v>
      </c>
      <c r="F368" s="13" t="s">
        <v>13</v>
      </c>
      <c r="G368" s="13">
        <v>3</v>
      </c>
      <c r="H368" s="13" t="str">
        <f t="shared" si="26"/>
        <v>Arsenal</v>
      </c>
      <c r="I368" s="13" t="str">
        <f t="shared" si="27"/>
        <v/>
      </c>
      <c r="J368" s="13" t="str">
        <f t="shared" si="28"/>
        <v/>
      </c>
      <c r="M368" s="1"/>
    </row>
    <row r="369" spans="1:13" ht="12" customHeight="1" x14ac:dyDescent="0.15">
      <c r="A369" s="13">
        <v>947703</v>
      </c>
      <c r="B369" s="14">
        <v>34048</v>
      </c>
      <c r="C369" s="13" t="s">
        <v>0</v>
      </c>
      <c r="D369" s="13" t="s">
        <v>12</v>
      </c>
      <c r="E369" s="13">
        <v>2</v>
      </c>
      <c r="F369" s="13" t="s">
        <v>10</v>
      </c>
      <c r="G369" s="13">
        <v>0</v>
      </c>
      <c r="H369" s="13" t="str">
        <f t="shared" si="26"/>
        <v>Aston Villa</v>
      </c>
      <c r="I369" s="13" t="str">
        <f t="shared" si="27"/>
        <v/>
      </c>
      <c r="J369" s="13" t="str">
        <f t="shared" si="28"/>
        <v/>
      </c>
      <c r="M369" s="1"/>
    </row>
    <row r="370" spans="1:13" ht="12" customHeight="1" x14ac:dyDescent="0.15">
      <c r="A370" s="13">
        <v>947967</v>
      </c>
      <c r="B370" s="14">
        <v>34049</v>
      </c>
      <c r="C370" s="13" t="s">
        <v>0</v>
      </c>
      <c r="D370" s="13" t="s">
        <v>109</v>
      </c>
      <c r="E370" s="13">
        <v>1</v>
      </c>
      <c r="F370" s="13" t="s">
        <v>15</v>
      </c>
      <c r="G370" s="13">
        <v>1</v>
      </c>
      <c r="H370" s="13" t="str">
        <f t="shared" si="26"/>
        <v/>
      </c>
      <c r="I370" s="13" t="str">
        <f t="shared" si="27"/>
        <v>Nottingham Forest</v>
      </c>
      <c r="J370" s="13" t="str">
        <f t="shared" si="28"/>
        <v>Leeds</v>
      </c>
      <c r="M370" s="1"/>
    </row>
    <row r="371" spans="1:13" ht="12" customHeight="1" x14ac:dyDescent="0.15">
      <c r="A371" s="13">
        <v>947931</v>
      </c>
      <c r="B371" s="14">
        <v>34050</v>
      </c>
      <c r="C371" s="13" t="s">
        <v>0</v>
      </c>
      <c r="D371" s="13" t="s">
        <v>4</v>
      </c>
      <c r="E371" s="13">
        <v>2</v>
      </c>
      <c r="F371" s="13" t="s">
        <v>2</v>
      </c>
      <c r="G371" s="13">
        <v>3</v>
      </c>
      <c r="H371" s="13" t="str">
        <f t="shared" si="26"/>
        <v>Oldham</v>
      </c>
      <c r="I371" s="13" t="str">
        <f t="shared" si="27"/>
        <v/>
      </c>
      <c r="J371" s="13" t="str">
        <f t="shared" si="28"/>
        <v/>
      </c>
      <c r="M371" s="1"/>
    </row>
    <row r="372" spans="1:13" ht="12" customHeight="1" x14ac:dyDescent="0.15">
      <c r="A372" s="13">
        <v>947778</v>
      </c>
      <c r="B372" s="14">
        <v>34051</v>
      </c>
      <c r="C372" s="13" t="s">
        <v>0</v>
      </c>
      <c r="D372" s="13" t="s">
        <v>5</v>
      </c>
      <c r="E372" s="13">
        <v>1</v>
      </c>
      <c r="F372" s="13" t="s">
        <v>19</v>
      </c>
      <c r="G372" s="13">
        <v>1</v>
      </c>
      <c r="H372" s="13" t="str">
        <f t="shared" si="26"/>
        <v/>
      </c>
      <c r="I372" s="13" t="str">
        <f t="shared" si="27"/>
        <v>Crystal Palace</v>
      </c>
      <c r="J372" s="13" t="str">
        <f t="shared" si="28"/>
        <v>Liverpool</v>
      </c>
      <c r="M372" s="1"/>
    </row>
    <row r="373" spans="1:13" ht="12" customHeight="1" x14ac:dyDescent="0.15">
      <c r="A373" s="13">
        <v>948003</v>
      </c>
      <c r="B373" s="14">
        <v>34052</v>
      </c>
      <c r="C373" s="13" t="s">
        <v>0</v>
      </c>
      <c r="D373" s="13" t="s">
        <v>21</v>
      </c>
      <c r="E373" s="13">
        <v>0</v>
      </c>
      <c r="F373" s="13" t="s">
        <v>6</v>
      </c>
      <c r="G373" s="13">
        <v>3</v>
      </c>
      <c r="H373" s="13" t="str">
        <f t="shared" si="26"/>
        <v>Blackburn</v>
      </c>
      <c r="I373" s="13" t="str">
        <f t="shared" si="27"/>
        <v/>
      </c>
      <c r="J373" s="13" t="str">
        <f t="shared" si="28"/>
        <v/>
      </c>
      <c r="M373" s="1"/>
    </row>
    <row r="374" spans="1:13" ht="12" customHeight="1" x14ac:dyDescent="0.15">
      <c r="A374" s="13">
        <v>947765</v>
      </c>
      <c r="B374" s="14">
        <v>34052</v>
      </c>
      <c r="C374" s="13" t="s">
        <v>0</v>
      </c>
      <c r="D374" s="13" t="s">
        <v>3</v>
      </c>
      <c r="E374" s="13">
        <v>1</v>
      </c>
      <c r="F374" s="13" t="s">
        <v>7</v>
      </c>
      <c r="G374" s="13">
        <v>3</v>
      </c>
      <c r="H374" s="13" t="str">
        <f t="shared" si="26"/>
        <v>Sheffield United</v>
      </c>
      <c r="I374" s="13" t="str">
        <f t="shared" si="27"/>
        <v/>
      </c>
      <c r="J374" s="13" t="str">
        <f t="shared" si="28"/>
        <v/>
      </c>
      <c r="M374" s="1"/>
    </row>
    <row r="375" spans="1:13" ht="12" customHeight="1" x14ac:dyDescent="0.15">
      <c r="A375" s="13">
        <v>947797</v>
      </c>
      <c r="B375" s="14">
        <v>34052</v>
      </c>
      <c r="C375" s="13" t="s">
        <v>0</v>
      </c>
      <c r="D375" s="13" t="s">
        <v>9</v>
      </c>
      <c r="E375" s="13">
        <v>3</v>
      </c>
      <c r="F375" s="13" t="s">
        <v>11</v>
      </c>
      <c r="G375" s="13">
        <v>0</v>
      </c>
      <c r="H375" s="13" t="str">
        <f t="shared" si="26"/>
        <v>Everton</v>
      </c>
      <c r="I375" s="13" t="str">
        <f t="shared" si="27"/>
        <v/>
      </c>
      <c r="J375" s="13" t="str">
        <f t="shared" si="28"/>
        <v/>
      </c>
      <c r="M375" s="1"/>
    </row>
    <row r="376" spans="1:13" ht="12" customHeight="1" x14ac:dyDescent="0.15">
      <c r="A376" s="13">
        <v>948063</v>
      </c>
      <c r="B376" s="14">
        <v>34052</v>
      </c>
      <c r="C376" s="13" t="s">
        <v>0</v>
      </c>
      <c r="D376" s="13" t="s">
        <v>10</v>
      </c>
      <c r="E376" s="13">
        <v>1</v>
      </c>
      <c r="F376" s="13" t="s">
        <v>16</v>
      </c>
      <c r="G376" s="13">
        <v>1</v>
      </c>
      <c r="H376" s="13" t="str">
        <f t="shared" si="26"/>
        <v/>
      </c>
      <c r="I376" s="13" t="str">
        <f t="shared" si="27"/>
        <v>Sheffield Weds</v>
      </c>
      <c r="J376" s="13" t="str">
        <f t="shared" si="28"/>
        <v>Wimbledon FC</v>
      </c>
      <c r="M376" s="1"/>
    </row>
    <row r="377" spans="1:13" ht="12" customHeight="1" x14ac:dyDescent="0.15">
      <c r="A377" s="13">
        <v>948078</v>
      </c>
      <c r="B377" s="14">
        <v>34052</v>
      </c>
      <c r="C377" s="13" t="s">
        <v>0</v>
      </c>
      <c r="D377" s="13" t="s">
        <v>13</v>
      </c>
      <c r="E377" s="13">
        <v>1</v>
      </c>
      <c r="F377" s="13" t="s">
        <v>109</v>
      </c>
      <c r="G377" s="13">
        <v>2</v>
      </c>
      <c r="H377" s="13" t="str">
        <f t="shared" si="26"/>
        <v>Nottingham Forest</v>
      </c>
      <c r="I377" s="13" t="str">
        <f t="shared" si="27"/>
        <v/>
      </c>
      <c r="J377" s="13" t="str">
        <f t="shared" si="28"/>
        <v/>
      </c>
      <c r="M377" s="1"/>
    </row>
    <row r="378" spans="1:13" ht="12" customHeight="1" x14ac:dyDescent="0.15">
      <c r="A378" s="13">
        <v>947836</v>
      </c>
      <c r="B378" s="14">
        <v>34052</v>
      </c>
      <c r="C378" s="13" t="s">
        <v>0</v>
      </c>
      <c r="D378" s="13" t="s">
        <v>15</v>
      </c>
      <c r="E378" s="13">
        <v>1</v>
      </c>
      <c r="F378" s="13" t="s">
        <v>1</v>
      </c>
      <c r="G378" s="13">
        <v>1</v>
      </c>
      <c r="H378" s="13" t="str">
        <f t="shared" si="26"/>
        <v/>
      </c>
      <c r="I378" s="13" t="str">
        <f t="shared" si="27"/>
        <v>Leeds</v>
      </c>
      <c r="J378" s="13" t="str">
        <f t="shared" si="28"/>
        <v>Chelsea</v>
      </c>
      <c r="M378" s="1"/>
    </row>
    <row r="379" spans="1:13" ht="12" customHeight="1" x14ac:dyDescent="0.15">
      <c r="A379" s="13">
        <v>948095</v>
      </c>
      <c r="B379" s="14">
        <v>34052</v>
      </c>
      <c r="C379" s="13" t="s">
        <v>0</v>
      </c>
      <c r="D379" s="13" t="s">
        <v>14</v>
      </c>
      <c r="E379" s="13">
        <v>3</v>
      </c>
      <c r="F379" s="13" t="s">
        <v>20</v>
      </c>
      <c r="G379" s="13">
        <v>1</v>
      </c>
      <c r="H379" s="13" t="str">
        <f t="shared" si="26"/>
        <v>Tottenham</v>
      </c>
      <c r="I379" s="13" t="str">
        <f t="shared" si="27"/>
        <v/>
      </c>
      <c r="J379" s="13" t="str">
        <f t="shared" si="28"/>
        <v/>
      </c>
      <c r="M379" s="1"/>
    </row>
    <row r="380" spans="1:13" ht="12" customHeight="1" x14ac:dyDescent="0.15">
      <c r="A380" s="13">
        <v>947896</v>
      </c>
      <c r="B380" s="14">
        <v>34052</v>
      </c>
      <c r="C380" s="13" t="s">
        <v>0</v>
      </c>
      <c r="D380" s="13" t="s">
        <v>8</v>
      </c>
      <c r="E380" s="13">
        <v>0</v>
      </c>
      <c r="F380" s="13" t="s">
        <v>17</v>
      </c>
      <c r="G380" s="13">
        <v>0</v>
      </c>
      <c r="H380" s="13" t="str">
        <f t="shared" si="26"/>
        <v/>
      </c>
      <c r="I380" s="13" t="str">
        <f t="shared" si="27"/>
        <v>Manchester United</v>
      </c>
      <c r="J380" s="13" t="str">
        <f t="shared" si="28"/>
        <v>Arsenal</v>
      </c>
      <c r="M380" s="1"/>
    </row>
    <row r="381" spans="1:13" ht="12" customHeight="1" x14ac:dyDescent="0.15">
      <c r="A381" s="13">
        <v>947939</v>
      </c>
      <c r="B381" s="14">
        <v>34052</v>
      </c>
      <c r="C381" s="13" t="s">
        <v>0</v>
      </c>
      <c r="D381" s="13" t="s">
        <v>18</v>
      </c>
      <c r="E381" s="13">
        <v>1</v>
      </c>
      <c r="F381" s="13" t="s">
        <v>12</v>
      </c>
      <c r="G381" s="13">
        <v>0</v>
      </c>
      <c r="H381" s="13" t="str">
        <f t="shared" si="26"/>
        <v>Norwich</v>
      </c>
      <c r="I381" s="13" t="str">
        <f t="shared" si="27"/>
        <v/>
      </c>
      <c r="J381" s="13" t="str">
        <f t="shared" si="28"/>
        <v/>
      </c>
      <c r="M381" s="1"/>
    </row>
    <row r="382" spans="1:13" ht="12" customHeight="1" x14ac:dyDescent="0.15">
      <c r="A382" s="13">
        <v>947715</v>
      </c>
      <c r="B382" s="14">
        <v>34062</v>
      </c>
      <c r="C382" s="13" t="s">
        <v>23</v>
      </c>
      <c r="D382" s="13" t="s">
        <v>6</v>
      </c>
      <c r="E382" s="13">
        <v>4</v>
      </c>
      <c r="F382" s="13" t="s">
        <v>19</v>
      </c>
      <c r="G382" s="13">
        <v>1</v>
      </c>
      <c r="H382" s="13" t="str">
        <f t="shared" si="26"/>
        <v>Blackburn</v>
      </c>
      <c r="I382" s="13" t="str">
        <f t="shared" si="27"/>
        <v/>
      </c>
      <c r="J382" s="13" t="str">
        <f t="shared" si="28"/>
        <v/>
      </c>
      <c r="M382" s="1"/>
    </row>
    <row r="383" spans="1:13" ht="12" customHeight="1" x14ac:dyDescent="0.15">
      <c r="A383" s="13">
        <v>947739</v>
      </c>
      <c r="B383" s="14">
        <v>34062</v>
      </c>
      <c r="C383" s="13" t="s">
        <v>0</v>
      </c>
      <c r="D383" s="13" t="s">
        <v>1</v>
      </c>
      <c r="E383" s="13">
        <v>4</v>
      </c>
      <c r="F383" s="13" t="s">
        <v>4</v>
      </c>
      <c r="G383" s="13">
        <v>0</v>
      </c>
      <c r="H383" s="13" t="str">
        <f t="shared" si="26"/>
        <v>Chelsea</v>
      </c>
      <c r="I383" s="13" t="str">
        <f t="shared" si="27"/>
        <v/>
      </c>
      <c r="J383" s="13" t="str">
        <f t="shared" si="28"/>
        <v/>
      </c>
      <c r="M383" s="1"/>
    </row>
    <row r="384" spans="1:13" ht="12" customHeight="1" x14ac:dyDescent="0.15">
      <c r="A384" s="13">
        <v>948000</v>
      </c>
      <c r="B384" s="14">
        <v>34062</v>
      </c>
      <c r="C384" s="13" t="s">
        <v>0</v>
      </c>
      <c r="D384" s="13" t="s">
        <v>2</v>
      </c>
      <c r="E384" s="13">
        <v>6</v>
      </c>
      <c r="F384" s="13" t="s">
        <v>16</v>
      </c>
      <c r="G384" s="13">
        <v>2</v>
      </c>
      <c r="H384" s="13" t="str">
        <f t="shared" si="26"/>
        <v>Oldham</v>
      </c>
      <c r="I384" s="13" t="str">
        <f t="shared" si="27"/>
        <v/>
      </c>
      <c r="J384" s="13" t="str">
        <f t="shared" si="28"/>
        <v/>
      </c>
      <c r="M384" s="1"/>
    </row>
    <row r="385" spans="1:13" ht="12" customHeight="1" x14ac:dyDescent="0.15">
      <c r="A385" s="13">
        <v>947767</v>
      </c>
      <c r="B385" s="14">
        <v>34062</v>
      </c>
      <c r="C385" s="13" t="s">
        <v>0</v>
      </c>
      <c r="D385" s="13" t="s">
        <v>3</v>
      </c>
      <c r="E385" s="13">
        <v>2</v>
      </c>
      <c r="F385" s="13" t="s">
        <v>13</v>
      </c>
      <c r="G385" s="13">
        <v>0</v>
      </c>
      <c r="H385" s="13" t="str">
        <f t="shared" si="26"/>
        <v>Coventry</v>
      </c>
      <c r="I385" s="13" t="str">
        <f t="shared" si="27"/>
        <v/>
      </c>
      <c r="J385" s="13" t="str">
        <f t="shared" si="28"/>
        <v/>
      </c>
      <c r="M385" s="1"/>
    </row>
    <row r="386" spans="1:13" ht="12" customHeight="1" x14ac:dyDescent="0.15">
      <c r="A386" s="13">
        <v>947785</v>
      </c>
      <c r="B386" s="14">
        <v>34062</v>
      </c>
      <c r="C386" s="13" t="s">
        <v>0</v>
      </c>
      <c r="D386" s="13" t="s">
        <v>5</v>
      </c>
      <c r="E386" s="13">
        <v>1</v>
      </c>
      <c r="F386" s="13" t="s">
        <v>21</v>
      </c>
      <c r="G386" s="13">
        <v>1</v>
      </c>
      <c r="H386" s="13" t="str">
        <f t="shared" si="26"/>
        <v/>
      </c>
      <c r="I386" s="13" t="str">
        <f t="shared" si="27"/>
        <v>Crystal Palace</v>
      </c>
      <c r="J386" s="13" t="str">
        <f t="shared" si="28"/>
        <v>QPR</v>
      </c>
      <c r="M386" s="1"/>
    </row>
    <row r="387" spans="1:13" ht="12" customHeight="1" x14ac:dyDescent="0.15">
      <c r="A387" s="13">
        <v>947882</v>
      </c>
      <c r="B387" s="14">
        <v>34062</v>
      </c>
      <c r="C387" s="13" t="s">
        <v>0</v>
      </c>
      <c r="D387" s="13" t="s">
        <v>20</v>
      </c>
      <c r="E387" s="13">
        <v>3</v>
      </c>
      <c r="F387" s="13" t="s">
        <v>11</v>
      </c>
      <c r="G387" s="13">
        <v>1</v>
      </c>
      <c r="H387" s="13" t="str">
        <f t="shared" si="26"/>
        <v>Manchester City</v>
      </c>
      <c r="I387" s="13" t="str">
        <f t="shared" si="27"/>
        <v/>
      </c>
      <c r="J387" s="13" t="str">
        <f t="shared" si="28"/>
        <v/>
      </c>
      <c r="M387" s="1"/>
    </row>
    <row r="388" spans="1:13" ht="12" customHeight="1" x14ac:dyDescent="0.15">
      <c r="A388" s="13">
        <v>947960</v>
      </c>
      <c r="B388" s="14">
        <v>34063</v>
      </c>
      <c r="C388" s="13" t="s">
        <v>0</v>
      </c>
      <c r="D388" s="13" t="s">
        <v>109</v>
      </c>
      <c r="E388" s="13">
        <v>0</v>
      </c>
      <c r="F388" s="13" t="s">
        <v>12</v>
      </c>
      <c r="G388" s="13">
        <v>1</v>
      </c>
      <c r="H388" s="13" t="str">
        <f t="shared" si="26"/>
        <v>Aston Villa</v>
      </c>
      <c r="I388" s="13" t="str">
        <f t="shared" si="27"/>
        <v/>
      </c>
      <c r="J388" s="13" t="str">
        <f t="shared" si="28"/>
        <v/>
      </c>
      <c r="M388" s="1"/>
    </row>
    <row r="389" spans="1:13" ht="12" customHeight="1" x14ac:dyDescent="0.15">
      <c r="A389" s="13">
        <v>947949</v>
      </c>
      <c r="B389" s="14">
        <v>34064</v>
      </c>
      <c r="C389" s="13" t="s">
        <v>0</v>
      </c>
      <c r="D389" s="13" t="s">
        <v>18</v>
      </c>
      <c r="E389" s="13">
        <v>1</v>
      </c>
      <c r="F389" s="13" t="s">
        <v>8</v>
      </c>
      <c r="G389" s="13">
        <v>3</v>
      </c>
      <c r="H389" s="13" t="str">
        <f t="shared" si="26"/>
        <v>Manchester United</v>
      </c>
      <c r="I389" s="13" t="str">
        <f t="shared" si="27"/>
        <v/>
      </c>
      <c r="J389" s="13" t="str">
        <f t="shared" si="28"/>
        <v/>
      </c>
      <c r="M389" s="1"/>
    </row>
    <row r="390" spans="1:13" ht="12" customHeight="1" x14ac:dyDescent="0.15">
      <c r="A390" s="13">
        <v>948030</v>
      </c>
      <c r="B390" s="14">
        <v>34065</v>
      </c>
      <c r="C390" s="13" t="s">
        <v>0</v>
      </c>
      <c r="D390" s="13" t="s">
        <v>7</v>
      </c>
      <c r="E390" s="13">
        <v>2</v>
      </c>
      <c r="F390" s="13" t="s">
        <v>15</v>
      </c>
      <c r="G390" s="13">
        <v>1</v>
      </c>
      <c r="H390" s="13" t="str">
        <f t="shared" si="26"/>
        <v>Sheffield United</v>
      </c>
      <c r="I390" s="13" t="str">
        <f t="shared" si="27"/>
        <v/>
      </c>
      <c r="J390" s="13" t="str">
        <f t="shared" si="28"/>
        <v/>
      </c>
      <c r="M390" s="1"/>
    </row>
    <row r="391" spans="1:13" ht="12" customHeight="1" x14ac:dyDescent="0.15">
      <c r="A391" s="13">
        <v>947815</v>
      </c>
      <c r="B391" s="14">
        <v>34065</v>
      </c>
      <c r="C391" s="13" t="s">
        <v>0</v>
      </c>
      <c r="D391" s="13" t="s">
        <v>11</v>
      </c>
      <c r="E391" s="13">
        <v>1</v>
      </c>
      <c r="F391" s="13" t="s">
        <v>1</v>
      </c>
      <c r="G391" s="13">
        <v>1</v>
      </c>
      <c r="H391" s="13" t="str">
        <f t="shared" si="26"/>
        <v/>
      </c>
      <c r="I391" s="13" t="str">
        <f t="shared" si="27"/>
        <v>Ipswich</v>
      </c>
      <c r="J391" s="13" t="str">
        <f t="shared" si="28"/>
        <v>Chelsea</v>
      </c>
      <c r="M391" s="1"/>
    </row>
    <row r="392" spans="1:13" ht="12" customHeight="1" x14ac:dyDescent="0.15">
      <c r="A392" s="13">
        <v>947917</v>
      </c>
      <c r="B392" s="14">
        <v>34065</v>
      </c>
      <c r="C392" s="13" t="s">
        <v>0</v>
      </c>
      <c r="D392" s="13" t="s">
        <v>4</v>
      </c>
      <c r="E392" s="13">
        <v>1</v>
      </c>
      <c r="F392" s="13" t="s">
        <v>17</v>
      </c>
      <c r="G392" s="13">
        <v>0</v>
      </c>
      <c r="H392" s="13" t="str">
        <f t="shared" si="26"/>
        <v>Middlesbrough</v>
      </c>
      <c r="I392" s="13" t="str">
        <f t="shared" si="27"/>
        <v/>
      </c>
      <c r="J392" s="13" t="str">
        <f t="shared" si="28"/>
        <v/>
      </c>
      <c r="M392" s="1"/>
    </row>
    <row r="393" spans="1:13" ht="12" customHeight="1" x14ac:dyDescent="0.15">
      <c r="A393" s="13">
        <v>947997</v>
      </c>
      <c r="B393" s="14">
        <v>34066</v>
      </c>
      <c r="C393" s="13" t="s">
        <v>0</v>
      </c>
      <c r="D393" s="13" t="s">
        <v>2</v>
      </c>
      <c r="E393" s="13">
        <v>1</v>
      </c>
      <c r="F393" s="13" t="s">
        <v>10</v>
      </c>
      <c r="G393" s="13">
        <v>1</v>
      </c>
      <c r="H393" s="13" t="str">
        <f t="shared" si="26"/>
        <v/>
      </c>
      <c r="I393" s="13" t="str">
        <f t="shared" si="27"/>
        <v>Oldham</v>
      </c>
      <c r="J393" s="13" t="str">
        <f t="shared" si="28"/>
        <v>Sheffield Weds</v>
      </c>
      <c r="M393" s="1"/>
    </row>
    <row r="394" spans="1:13" ht="12" customHeight="1" x14ac:dyDescent="0.15">
      <c r="A394" s="13">
        <v>947961</v>
      </c>
      <c r="B394" s="14">
        <v>34066</v>
      </c>
      <c r="C394" s="13" t="s">
        <v>0</v>
      </c>
      <c r="D394" s="13" t="s">
        <v>109</v>
      </c>
      <c r="E394" s="13">
        <v>1</v>
      </c>
      <c r="F394" s="13" t="s">
        <v>6</v>
      </c>
      <c r="G394" s="13">
        <v>3</v>
      </c>
      <c r="H394" s="13" t="str">
        <f t="shared" si="26"/>
        <v>Blackburn</v>
      </c>
      <c r="I394" s="13" t="str">
        <f t="shared" si="27"/>
        <v/>
      </c>
      <c r="J394" s="13" t="str">
        <f t="shared" si="28"/>
        <v/>
      </c>
      <c r="M394" s="1"/>
    </row>
    <row r="395" spans="1:13" ht="12" customHeight="1" x14ac:dyDescent="0.15">
      <c r="A395" s="13">
        <v>948032</v>
      </c>
      <c r="B395" s="14">
        <v>34068</v>
      </c>
      <c r="C395" s="13" t="s">
        <v>0</v>
      </c>
      <c r="D395" s="13" t="s">
        <v>7</v>
      </c>
      <c r="E395" s="13">
        <v>1</v>
      </c>
      <c r="F395" s="13" t="s">
        <v>20</v>
      </c>
      <c r="G395" s="13">
        <v>1</v>
      </c>
      <c r="H395" s="13" t="str">
        <f t="shared" si="26"/>
        <v/>
      </c>
      <c r="I395" s="13" t="str">
        <f t="shared" si="27"/>
        <v>Sheffield United</v>
      </c>
      <c r="J395" s="13" t="str">
        <f t="shared" si="28"/>
        <v>Manchester City</v>
      </c>
      <c r="M395" s="1"/>
    </row>
    <row r="396" spans="1:13" ht="12" customHeight="1" x14ac:dyDescent="0.15">
      <c r="A396" s="13">
        <v>948098</v>
      </c>
      <c r="B396" s="14">
        <v>34068</v>
      </c>
      <c r="C396" s="13" t="s">
        <v>0</v>
      </c>
      <c r="D396" s="13" t="s">
        <v>14</v>
      </c>
      <c r="E396" s="13">
        <v>5</v>
      </c>
      <c r="F396" s="13" t="s">
        <v>18</v>
      </c>
      <c r="G396" s="13">
        <v>1</v>
      </c>
      <c r="H396" s="13" t="str">
        <f t="shared" si="26"/>
        <v>Tottenham</v>
      </c>
      <c r="I396" s="13" t="str">
        <f t="shared" si="27"/>
        <v/>
      </c>
      <c r="J396" s="13" t="str">
        <f t="shared" si="28"/>
        <v/>
      </c>
      <c r="M396" s="1"/>
    </row>
    <row r="397" spans="1:13" ht="12" customHeight="1" x14ac:dyDescent="0.15">
      <c r="A397" s="13">
        <v>948111</v>
      </c>
      <c r="B397" s="14">
        <v>34068</v>
      </c>
      <c r="C397" s="13" t="s">
        <v>0</v>
      </c>
      <c r="D397" s="13" t="s">
        <v>16</v>
      </c>
      <c r="E397" s="13">
        <v>4</v>
      </c>
      <c r="F397" s="13" t="s">
        <v>5</v>
      </c>
      <c r="G397" s="13">
        <v>0</v>
      </c>
      <c r="H397" s="13" t="str">
        <f t="shared" si="26"/>
        <v>Wimbledon FC</v>
      </c>
      <c r="I397" s="13" t="str">
        <f t="shared" si="27"/>
        <v/>
      </c>
      <c r="J397" s="13" t="str">
        <f t="shared" si="28"/>
        <v/>
      </c>
      <c r="M397" s="1"/>
    </row>
    <row r="398" spans="1:13" ht="12" customHeight="1" x14ac:dyDescent="0.15">
      <c r="A398" s="13">
        <v>948015</v>
      </c>
      <c r="B398" s="14">
        <v>34069</v>
      </c>
      <c r="C398" s="13" t="s">
        <v>0</v>
      </c>
      <c r="D398" s="13" t="s">
        <v>21</v>
      </c>
      <c r="E398" s="13">
        <v>4</v>
      </c>
      <c r="F398" s="13" t="s">
        <v>109</v>
      </c>
      <c r="G398" s="13">
        <v>3</v>
      </c>
      <c r="H398" s="13" t="str">
        <f t="shared" si="26"/>
        <v>QPR</v>
      </c>
      <c r="I398" s="13" t="str">
        <f t="shared" si="27"/>
        <v/>
      </c>
      <c r="J398" s="13" t="str">
        <f t="shared" si="28"/>
        <v/>
      </c>
      <c r="M398" s="1"/>
    </row>
    <row r="399" spans="1:13" ht="12" customHeight="1" x14ac:dyDescent="0.15">
      <c r="A399" s="13">
        <v>948067</v>
      </c>
      <c r="B399" s="14">
        <v>34069</v>
      </c>
      <c r="C399" s="13" t="s">
        <v>0</v>
      </c>
      <c r="D399" s="13" t="s">
        <v>13</v>
      </c>
      <c r="E399" s="13">
        <v>1</v>
      </c>
      <c r="F399" s="13" t="s">
        <v>1</v>
      </c>
      <c r="G399" s="13">
        <v>0</v>
      </c>
      <c r="H399" s="13" t="str">
        <f t="shared" si="26"/>
        <v>Southampton</v>
      </c>
      <c r="I399" s="13" t="str">
        <f t="shared" si="27"/>
        <v/>
      </c>
      <c r="J399" s="13" t="str">
        <f t="shared" si="28"/>
        <v/>
      </c>
      <c r="M399" s="1"/>
    </row>
    <row r="400" spans="1:13" ht="12" customHeight="1" x14ac:dyDescent="0.15">
      <c r="A400" s="13">
        <v>947812</v>
      </c>
      <c r="B400" s="14">
        <v>34069</v>
      </c>
      <c r="C400" s="13" t="s">
        <v>0</v>
      </c>
      <c r="D400" s="13" t="s">
        <v>11</v>
      </c>
      <c r="E400" s="13">
        <v>1</v>
      </c>
      <c r="F400" s="13" t="s">
        <v>17</v>
      </c>
      <c r="G400" s="13">
        <v>2</v>
      </c>
      <c r="H400" s="13" t="str">
        <f t="shared" si="26"/>
        <v>Arsenal</v>
      </c>
      <c r="I400" s="13" t="str">
        <f t="shared" si="27"/>
        <v/>
      </c>
      <c r="J400" s="13" t="str">
        <f t="shared" si="28"/>
        <v/>
      </c>
      <c r="M400" s="1"/>
    </row>
    <row r="401" spans="1:13" ht="12" customHeight="1" x14ac:dyDescent="0.15">
      <c r="A401" s="13">
        <v>947835</v>
      </c>
      <c r="B401" s="14">
        <v>34069</v>
      </c>
      <c r="C401" s="13" t="s">
        <v>0</v>
      </c>
      <c r="D401" s="13" t="s">
        <v>15</v>
      </c>
      <c r="E401" s="13">
        <v>5</v>
      </c>
      <c r="F401" s="13" t="s">
        <v>6</v>
      </c>
      <c r="G401" s="13">
        <v>2</v>
      </c>
      <c r="H401" s="13" t="str">
        <f t="shared" si="26"/>
        <v>Leeds</v>
      </c>
      <c r="I401" s="13" t="str">
        <f t="shared" si="27"/>
        <v/>
      </c>
      <c r="J401" s="13" t="str">
        <f t="shared" si="28"/>
        <v/>
      </c>
      <c r="M401" s="1"/>
    </row>
    <row r="402" spans="1:13" ht="12" customHeight="1" x14ac:dyDescent="0.15">
      <c r="A402" s="13">
        <v>947868</v>
      </c>
      <c r="B402" s="14">
        <v>34069</v>
      </c>
      <c r="C402" s="13" t="s">
        <v>0</v>
      </c>
      <c r="D402" s="13" t="s">
        <v>19</v>
      </c>
      <c r="E402" s="13">
        <v>1</v>
      </c>
      <c r="F402" s="13" t="s">
        <v>2</v>
      </c>
      <c r="G402" s="13">
        <v>0</v>
      </c>
      <c r="H402" s="13" t="str">
        <f t="shared" si="26"/>
        <v>Liverpool</v>
      </c>
      <c r="I402" s="13" t="str">
        <f t="shared" si="27"/>
        <v/>
      </c>
      <c r="J402" s="13" t="str">
        <f t="shared" si="28"/>
        <v/>
      </c>
      <c r="M402" s="1"/>
    </row>
    <row r="403" spans="1:13" ht="12" customHeight="1" x14ac:dyDescent="0.15">
      <c r="A403" s="13">
        <v>947913</v>
      </c>
      <c r="B403" s="14">
        <v>34069</v>
      </c>
      <c r="C403" s="13" t="s">
        <v>0</v>
      </c>
      <c r="D403" s="13" t="s">
        <v>8</v>
      </c>
      <c r="E403" s="13">
        <v>2</v>
      </c>
      <c r="F403" s="13" t="s">
        <v>10</v>
      </c>
      <c r="G403" s="13">
        <v>1</v>
      </c>
      <c r="H403" s="13" t="str">
        <f t="shared" si="26"/>
        <v>Manchester United</v>
      </c>
      <c r="I403" s="13" t="str">
        <f t="shared" si="27"/>
        <v/>
      </c>
      <c r="J403" s="13" t="str">
        <f t="shared" si="28"/>
        <v/>
      </c>
      <c r="M403" s="1"/>
    </row>
    <row r="404" spans="1:13" ht="12" customHeight="1" x14ac:dyDescent="0.15">
      <c r="A404" s="13">
        <v>947923</v>
      </c>
      <c r="B404" s="14">
        <v>34069</v>
      </c>
      <c r="C404" s="13" t="s">
        <v>0</v>
      </c>
      <c r="D404" s="13" t="s">
        <v>4</v>
      </c>
      <c r="E404" s="13">
        <v>1</v>
      </c>
      <c r="F404" s="13" t="s">
        <v>9</v>
      </c>
      <c r="G404" s="13">
        <v>2</v>
      </c>
      <c r="H404" s="13" t="str">
        <f t="shared" si="26"/>
        <v>Everton</v>
      </c>
      <c r="I404" s="13" t="str">
        <f t="shared" si="27"/>
        <v/>
      </c>
      <c r="J404" s="13" t="str">
        <f t="shared" si="28"/>
        <v/>
      </c>
      <c r="M404" s="1"/>
    </row>
    <row r="405" spans="1:13" ht="12" customHeight="1" x14ac:dyDescent="0.15">
      <c r="A405" s="13">
        <v>947689</v>
      </c>
      <c r="B405" s="14">
        <v>34069</v>
      </c>
      <c r="C405" s="13" t="s">
        <v>0</v>
      </c>
      <c r="D405" s="13" t="s">
        <v>12</v>
      </c>
      <c r="E405" s="13">
        <v>0</v>
      </c>
      <c r="F405" s="13" t="s">
        <v>3</v>
      </c>
      <c r="G405" s="13">
        <v>0</v>
      </c>
      <c r="H405" s="13" t="str">
        <f t="shared" si="26"/>
        <v/>
      </c>
      <c r="I405" s="13" t="str">
        <f t="shared" si="27"/>
        <v>Aston Villa</v>
      </c>
      <c r="J405" s="13" t="str">
        <f t="shared" si="28"/>
        <v>Coventry</v>
      </c>
      <c r="M405" s="1"/>
    </row>
    <row r="406" spans="1:13" ht="12" customHeight="1" x14ac:dyDescent="0.15">
      <c r="A406" s="13">
        <v>947713</v>
      </c>
      <c r="B406" s="14">
        <v>34071</v>
      </c>
      <c r="C406" s="13" t="s">
        <v>0</v>
      </c>
      <c r="D406" s="13" t="s">
        <v>6</v>
      </c>
      <c r="E406" s="13">
        <v>2</v>
      </c>
      <c r="F406" s="13" t="s">
        <v>11</v>
      </c>
      <c r="G406" s="13">
        <v>1</v>
      </c>
      <c r="H406" s="13" t="str">
        <f t="shared" si="26"/>
        <v>Blackburn</v>
      </c>
      <c r="I406" s="13" t="str">
        <f t="shared" si="27"/>
        <v/>
      </c>
      <c r="J406" s="13" t="str">
        <f t="shared" si="28"/>
        <v/>
      </c>
      <c r="M406" s="1"/>
    </row>
    <row r="407" spans="1:13" ht="12" customHeight="1" x14ac:dyDescent="0.15">
      <c r="A407" s="13">
        <v>947978</v>
      </c>
      <c r="B407" s="14">
        <v>34071</v>
      </c>
      <c r="C407" s="13" t="s">
        <v>0</v>
      </c>
      <c r="D407" s="13" t="s">
        <v>109</v>
      </c>
      <c r="E407" s="13">
        <v>2</v>
      </c>
      <c r="F407" s="13" t="s">
        <v>14</v>
      </c>
      <c r="G407" s="13">
        <v>1</v>
      </c>
      <c r="H407" s="13" t="str">
        <f t="shared" si="26"/>
        <v>Nottingham Forest</v>
      </c>
      <c r="I407" s="13" t="str">
        <f t="shared" si="27"/>
        <v/>
      </c>
      <c r="J407" s="13" t="str">
        <f t="shared" si="28"/>
        <v/>
      </c>
      <c r="M407" s="1"/>
    </row>
    <row r="408" spans="1:13" ht="12" customHeight="1" x14ac:dyDescent="0.15">
      <c r="A408" s="13">
        <v>947748</v>
      </c>
      <c r="B408" s="14">
        <v>34071</v>
      </c>
      <c r="C408" s="13" t="s">
        <v>0</v>
      </c>
      <c r="D408" s="13" t="s">
        <v>1</v>
      </c>
      <c r="E408" s="13">
        <v>4</v>
      </c>
      <c r="F408" s="13" t="s">
        <v>16</v>
      </c>
      <c r="G408" s="13">
        <v>2</v>
      </c>
      <c r="H408" s="13" t="str">
        <f t="shared" si="26"/>
        <v>Chelsea</v>
      </c>
      <c r="I408" s="13" t="str">
        <f t="shared" si="27"/>
        <v/>
      </c>
      <c r="J408" s="13" t="str">
        <f t="shared" si="28"/>
        <v/>
      </c>
      <c r="M408" s="1"/>
    </row>
    <row r="409" spans="1:13" ht="12" customHeight="1" x14ac:dyDescent="0.15">
      <c r="A409" s="13">
        <v>947759</v>
      </c>
      <c r="B409" s="14">
        <v>34071</v>
      </c>
      <c r="C409" s="13" t="s">
        <v>0</v>
      </c>
      <c r="D409" s="13" t="s">
        <v>3</v>
      </c>
      <c r="E409" s="13">
        <v>0</v>
      </c>
      <c r="F409" s="13" t="s">
        <v>8</v>
      </c>
      <c r="G409" s="13">
        <v>1</v>
      </c>
      <c r="H409" s="13" t="str">
        <f t="shared" si="26"/>
        <v>Manchester United</v>
      </c>
      <c r="I409" s="13" t="str">
        <f t="shared" si="27"/>
        <v/>
      </c>
      <c r="J409" s="13" t="str">
        <f t="shared" si="28"/>
        <v/>
      </c>
      <c r="M409" s="1"/>
    </row>
    <row r="410" spans="1:13" ht="12" customHeight="1" x14ac:dyDescent="0.15">
      <c r="A410" s="13">
        <v>947781</v>
      </c>
      <c r="B410" s="14">
        <v>34071</v>
      </c>
      <c r="C410" s="13" t="s">
        <v>0</v>
      </c>
      <c r="D410" s="13" t="s">
        <v>5</v>
      </c>
      <c r="E410" s="13">
        <v>4</v>
      </c>
      <c r="F410" s="13" t="s">
        <v>4</v>
      </c>
      <c r="G410" s="13">
        <v>1</v>
      </c>
      <c r="H410" s="13" t="str">
        <f t="shared" si="26"/>
        <v>Crystal Palace</v>
      </c>
      <c r="I410" s="13" t="str">
        <f t="shared" si="27"/>
        <v/>
      </c>
      <c r="J410" s="13" t="str">
        <f t="shared" si="28"/>
        <v/>
      </c>
      <c r="M410" s="1"/>
    </row>
    <row r="411" spans="1:13" ht="12" customHeight="1" x14ac:dyDescent="0.15">
      <c r="A411" s="13">
        <v>948061</v>
      </c>
      <c r="B411" s="14">
        <v>34071</v>
      </c>
      <c r="C411" s="13" t="s">
        <v>0</v>
      </c>
      <c r="D411" s="13" t="s">
        <v>10</v>
      </c>
      <c r="E411" s="13">
        <v>5</v>
      </c>
      <c r="F411" s="13" t="s">
        <v>13</v>
      </c>
      <c r="G411" s="13">
        <v>2</v>
      </c>
      <c r="H411" s="13" t="str">
        <f t="shared" si="26"/>
        <v>Sheffield Weds</v>
      </c>
      <c r="I411" s="13" t="str">
        <f t="shared" si="27"/>
        <v/>
      </c>
      <c r="J411" s="13" t="str">
        <f t="shared" si="28"/>
        <v/>
      </c>
      <c r="M411" s="1"/>
    </row>
    <row r="412" spans="1:13" ht="12" customHeight="1" x14ac:dyDescent="0.15">
      <c r="A412" s="13">
        <v>947806</v>
      </c>
      <c r="B412" s="14">
        <v>34071</v>
      </c>
      <c r="C412" s="13" t="s">
        <v>0</v>
      </c>
      <c r="D412" s="13" t="s">
        <v>9</v>
      </c>
      <c r="E412" s="13">
        <v>3</v>
      </c>
      <c r="F412" s="13" t="s">
        <v>21</v>
      </c>
      <c r="G412" s="13">
        <v>5</v>
      </c>
      <c r="H412" s="13" t="str">
        <f t="shared" si="26"/>
        <v>QPR</v>
      </c>
      <c r="I412" s="13" t="str">
        <f t="shared" si="27"/>
        <v/>
      </c>
      <c r="J412" s="13" t="str">
        <f t="shared" si="28"/>
        <v/>
      </c>
      <c r="M412" s="1"/>
    </row>
    <row r="413" spans="1:13" ht="12" customHeight="1" x14ac:dyDescent="0.15">
      <c r="A413" s="13">
        <v>947884</v>
      </c>
      <c r="B413" s="14">
        <v>34071</v>
      </c>
      <c r="C413" s="13" t="s">
        <v>0</v>
      </c>
      <c r="D413" s="13" t="s">
        <v>20</v>
      </c>
      <c r="E413" s="13">
        <v>1</v>
      </c>
      <c r="F413" s="13" t="s">
        <v>19</v>
      </c>
      <c r="G413" s="13">
        <v>1</v>
      </c>
      <c r="H413" s="13" t="str">
        <f t="shared" ref="H413:H463" si="29">IF(E413&gt;G413,D413,IF(G413&gt;E413,F413,""))</f>
        <v/>
      </c>
      <c r="I413" s="13" t="str">
        <f t="shared" ref="I413:I463" si="30">IF(H413="",D413,"")</f>
        <v>Manchester City</v>
      </c>
      <c r="J413" s="13" t="str">
        <f t="shared" ref="J413:J463" si="31">IF(H413="",F413,"")</f>
        <v>Liverpool</v>
      </c>
      <c r="M413" s="1"/>
    </row>
    <row r="414" spans="1:13" ht="12" customHeight="1" x14ac:dyDescent="0.15">
      <c r="A414" s="13">
        <v>947665</v>
      </c>
      <c r="B414" s="14">
        <v>34071</v>
      </c>
      <c r="C414" s="13" t="s">
        <v>0</v>
      </c>
      <c r="D414" s="13" t="s">
        <v>17</v>
      </c>
      <c r="E414" s="13">
        <v>0</v>
      </c>
      <c r="F414" s="13" t="s">
        <v>12</v>
      </c>
      <c r="G414" s="13">
        <v>1</v>
      </c>
      <c r="H414" s="13" t="str">
        <f t="shared" si="29"/>
        <v>Aston Villa</v>
      </c>
      <c r="I414" s="13" t="str">
        <f t="shared" si="30"/>
        <v/>
      </c>
      <c r="J414" s="13" t="str">
        <f t="shared" si="31"/>
        <v/>
      </c>
      <c r="M414" s="1"/>
    </row>
    <row r="415" spans="1:13" ht="12" customHeight="1" x14ac:dyDescent="0.15">
      <c r="A415" s="13">
        <v>947996</v>
      </c>
      <c r="B415" s="14">
        <v>34072</v>
      </c>
      <c r="C415" s="13" t="s">
        <v>0</v>
      </c>
      <c r="D415" s="13" t="s">
        <v>2</v>
      </c>
      <c r="E415" s="13">
        <v>1</v>
      </c>
      <c r="F415" s="13" t="s">
        <v>7</v>
      </c>
      <c r="G415" s="13">
        <v>1</v>
      </c>
      <c r="H415" s="13" t="str">
        <f t="shared" si="29"/>
        <v/>
      </c>
      <c r="I415" s="13" t="str">
        <f t="shared" si="30"/>
        <v>Oldham</v>
      </c>
      <c r="J415" s="13" t="str">
        <f t="shared" si="31"/>
        <v>Sheffield United</v>
      </c>
      <c r="M415" s="1"/>
    </row>
    <row r="416" spans="1:13" ht="12" customHeight="1" x14ac:dyDescent="0.15">
      <c r="A416" s="13">
        <v>947946</v>
      </c>
      <c r="B416" s="14">
        <v>34073</v>
      </c>
      <c r="C416" s="13" t="s">
        <v>0</v>
      </c>
      <c r="D416" s="13" t="s">
        <v>18</v>
      </c>
      <c r="E416" s="13">
        <v>4</v>
      </c>
      <c r="F416" s="13" t="s">
        <v>15</v>
      </c>
      <c r="G416" s="13">
        <v>2</v>
      </c>
      <c r="H416" s="13" t="str">
        <f t="shared" si="29"/>
        <v>Norwich</v>
      </c>
      <c r="I416" s="13" t="str">
        <f t="shared" si="30"/>
        <v/>
      </c>
      <c r="J416" s="13" t="str">
        <f t="shared" si="31"/>
        <v/>
      </c>
      <c r="M416" s="1"/>
    </row>
    <row r="417" spans="1:13" ht="12" customHeight="1" x14ac:dyDescent="0.15">
      <c r="A417" s="13">
        <v>948024</v>
      </c>
      <c r="B417" s="14">
        <v>34076</v>
      </c>
      <c r="C417" s="13" t="s">
        <v>0</v>
      </c>
      <c r="D417" s="13" t="s">
        <v>7</v>
      </c>
      <c r="E417" s="13">
        <v>1</v>
      </c>
      <c r="F417" s="13" t="s">
        <v>6</v>
      </c>
      <c r="G417" s="13">
        <v>3</v>
      </c>
      <c r="H417" s="13" t="str">
        <f t="shared" si="29"/>
        <v>Blackburn</v>
      </c>
      <c r="I417" s="13" t="str">
        <f t="shared" si="30"/>
        <v/>
      </c>
      <c r="J417" s="13" t="str">
        <f t="shared" si="31"/>
        <v/>
      </c>
      <c r="M417" s="1"/>
    </row>
    <row r="418" spans="1:13" ht="12" customHeight="1" x14ac:dyDescent="0.15">
      <c r="A418" s="13">
        <v>948070</v>
      </c>
      <c r="B418" s="14">
        <v>34076</v>
      </c>
      <c r="C418" s="13" t="s">
        <v>0</v>
      </c>
      <c r="D418" s="13" t="s">
        <v>13</v>
      </c>
      <c r="E418" s="13">
        <v>0</v>
      </c>
      <c r="F418" s="13" t="s">
        <v>9</v>
      </c>
      <c r="G418" s="13">
        <v>0</v>
      </c>
      <c r="H418" s="13" t="str">
        <f t="shared" si="29"/>
        <v/>
      </c>
      <c r="I418" s="13" t="str">
        <f t="shared" si="30"/>
        <v>Southampton</v>
      </c>
      <c r="J418" s="13" t="str">
        <f t="shared" si="31"/>
        <v>Everton</v>
      </c>
      <c r="M418" s="1"/>
    </row>
    <row r="419" spans="1:13" ht="12" customHeight="1" x14ac:dyDescent="0.15">
      <c r="A419" s="13">
        <v>947838</v>
      </c>
      <c r="B419" s="14">
        <v>34076</v>
      </c>
      <c r="C419" s="13" t="s">
        <v>0</v>
      </c>
      <c r="D419" s="13" t="s">
        <v>15</v>
      </c>
      <c r="E419" s="13">
        <v>0</v>
      </c>
      <c r="F419" s="13" t="s">
        <v>5</v>
      </c>
      <c r="G419" s="13">
        <v>0</v>
      </c>
      <c r="H419" s="13" t="str">
        <f t="shared" si="29"/>
        <v/>
      </c>
      <c r="I419" s="13" t="str">
        <f t="shared" si="30"/>
        <v>Leeds</v>
      </c>
      <c r="J419" s="13" t="str">
        <f t="shared" si="31"/>
        <v>Crystal Palace</v>
      </c>
      <c r="M419" s="1"/>
    </row>
    <row r="420" spans="1:13" ht="12" customHeight="1" x14ac:dyDescent="0.15">
      <c r="A420" s="13">
        <v>948100</v>
      </c>
      <c r="B420" s="14">
        <v>34076</v>
      </c>
      <c r="C420" s="13" t="s">
        <v>0</v>
      </c>
      <c r="D420" s="13" t="s">
        <v>14</v>
      </c>
      <c r="E420" s="13">
        <v>4</v>
      </c>
      <c r="F420" s="13" t="s">
        <v>2</v>
      </c>
      <c r="G420" s="13">
        <v>1</v>
      </c>
      <c r="H420" s="13" t="str">
        <f t="shared" si="29"/>
        <v>Tottenham</v>
      </c>
      <c r="I420" s="13" t="str">
        <f t="shared" si="30"/>
        <v/>
      </c>
      <c r="J420" s="13" t="str">
        <f t="shared" si="31"/>
        <v/>
      </c>
      <c r="M420" s="1"/>
    </row>
    <row r="421" spans="1:13" ht="12" customHeight="1" x14ac:dyDescent="0.15">
      <c r="A421" s="13">
        <v>947858</v>
      </c>
      <c r="B421" s="14">
        <v>34076</v>
      </c>
      <c r="C421" s="13" t="s">
        <v>0</v>
      </c>
      <c r="D421" s="13" t="s">
        <v>19</v>
      </c>
      <c r="E421" s="13">
        <v>4</v>
      </c>
      <c r="F421" s="13" t="s">
        <v>3</v>
      </c>
      <c r="G421" s="13">
        <v>0</v>
      </c>
      <c r="H421" s="13" t="str">
        <f t="shared" si="29"/>
        <v>Liverpool</v>
      </c>
      <c r="I421" s="13" t="str">
        <f t="shared" si="30"/>
        <v/>
      </c>
      <c r="J421" s="13" t="str">
        <f t="shared" si="31"/>
        <v/>
      </c>
      <c r="M421" s="1"/>
    </row>
    <row r="422" spans="1:13" ht="12" customHeight="1" x14ac:dyDescent="0.15">
      <c r="A422" s="13">
        <v>948120</v>
      </c>
      <c r="B422" s="14">
        <v>34076</v>
      </c>
      <c r="C422" s="13" t="s">
        <v>0</v>
      </c>
      <c r="D422" s="13" t="s">
        <v>16</v>
      </c>
      <c r="E422" s="13">
        <v>1</v>
      </c>
      <c r="F422" s="13" t="s">
        <v>109</v>
      </c>
      <c r="G422" s="13">
        <v>0</v>
      </c>
      <c r="H422" s="13" t="str">
        <f t="shared" si="29"/>
        <v>Wimbledon FC</v>
      </c>
      <c r="I422" s="13" t="str">
        <f t="shared" si="30"/>
        <v/>
      </c>
      <c r="J422" s="13" t="str">
        <f t="shared" si="31"/>
        <v/>
      </c>
      <c r="M422" s="1"/>
    </row>
    <row r="423" spans="1:13" ht="12" customHeight="1" x14ac:dyDescent="0.15">
      <c r="A423" s="13">
        <v>947899</v>
      </c>
      <c r="B423" s="14">
        <v>34076</v>
      </c>
      <c r="C423" s="13" t="s">
        <v>0</v>
      </c>
      <c r="D423" s="13" t="s">
        <v>8</v>
      </c>
      <c r="E423" s="13">
        <v>3</v>
      </c>
      <c r="F423" s="13" t="s">
        <v>1</v>
      </c>
      <c r="G423" s="13">
        <v>0</v>
      </c>
      <c r="H423" s="13" t="str">
        <f t="shared" si="29"/>
        <v>Manchester United</v>
      </c>
      <c r="I423" s="13" t="str">
        <f t="shared" si="30"/>
        <v/>
      </c>
      <c r="J423" s="13" t="str">
        <f t="shared" si="31"/>
        <v/>
      </c>
      <c r="M423" s="1"/>
    </row>
    <row r="424" spans="1:13" ht="12" customHeight="1" x14ac:dyDescent="0.15">
      <c r="A424" s="13">
        <v>947695</v>
      </c>
      <c r="B424" s="14">
        <v>34077</v>
      </c>
      <c r="C424" s="13" t="s">
        <v>0</v>
      </c>
      <c r="D424" s="13" t="s">
        <v>12</v>
      </c>
      <c r="E424" s="13">
        <v>3</v>
      </c>
      <c r="F424" s="13" t="s">
        <v>20</v>
      </c>
      <c r="G424" s="13">
        <v>1</v>
      </c>
      <c r="H424" s="13" t="str">
        <f t="shared" si="29"/>
        <v>Aston Villa</v>
      </c>
      <c r="I424" s="13" t="str">
        <f t="shared" si="30"/>
        <v/>
      </c>
      <c r="J424" s="13" t="str">
        <f t="shared" si="31"/>
        <v/>
      </c>
      <c r="M424" s="1"/>
    </row>
    <row r="425" spans="1:13" ht="12" customHeight="1" x14ac:dyDescent="0.15">
      <c r="A425" s="13">
        <v>947824</v>
      </c>
      <c r="B425" s="14">
        <v>34078</v>
      </c>
      <c r="C425" s="13" t="s">
        <v>0</v>
      </c>
      <c r="D425" s="13" t="s">
        <v>11</v>
      </c>
      <c r="E425" s="13">
        <v>3</v>
      </c>
      <c r="F425" s="13" t="s">
        <v>18</v>
      </c>
      <c r="G425" s="13">
        <v>1</v>
      </c>
      <c r="H425" s="13" t="str">
        <f t="shared" si="29"/>
        <v>Ipswich</v>
      </c>
      <c r="I425" s="13" t="str">
        <f t="shared" si="30"/>
        <v/>
      </c>
      <c r="J425" s="13" t="str">
        <f t="shared" si="31"/>
        <v/>
      </c>
      <c r="M425" s="1"/>
    </row>
    <row r="426" spans="1:13" ht="12" customHeight="1" x14ac:dyDescent="0.15">
      <c r="A426" s="13">
        <v>947936</v>
      </c>
      <c r="B426" s="14">
        <v>34079</v>
      </c>
      <c r="C426" s="13" t="s">
        <v>0</v>
      </c>
      <c r="D426" s="13" t="s">
        <v>4</v>
      </c>
      <c r="E426" s="13">
        <v>3</v>
      </c>
      <c r="F426" s="13" t="s">
        <v>14</v>
      </c>
      <c r="G426" s="13">
        <v>0</v>
      </c>
      <c r="H426" s="13" t="str">
        <f t="shared" si="29"/>
        <v>Middlesbrough</v>
      </c>
      <c r="I426" s="13" t="str">
        <f t="shared" si="30"/>
        <v/>
      </c>
      <c r="J426" s="13" t="str">
        <f t="shared" si="31"/>
        <v/>
      </c>
      <c r="M426" s="1"/>
    </row>
    <row r="427" spans="1:13" ht="12" customHeight="1" x14ac:dyDescent="0.15">
      <c r="A427" s="13">
        <v>947780</v>
      </c>
      <c r="B427" s="14">
        <v>34080</v>
      </c>
      <c r="C427" s="13" t="s">
        <v>0</v>
      </c>
      <c r="D427" s="13" t="s">
        <v>5</v>
      </c>
      <c r="E427" s="13">
        <v>0</v>
      </c>
      <c r="F427" s="13" t="s">
        <v>8</v>
      </c>
      <c r="G427" s="13">
        <v>2</v>
      </c>
      <c r="H427" s="13" t="str">
        <f t="shared" si="29"/>
        <v>Manchester United</v>
      </c>
      <c r="I427" s="13" t="str">
        <f t="shared" si="30"/>
        <v/>
      </c>
      <c r="J427" s="13" t="str">
        <f t="shared" si="31"/>
        <v/>
      </c>
      <c r="M427" s="1"/>
    </row>
    <row r="428" spans="1:13" ht="12" customHeight="1" x14ac:dyDescent="0.15">
      <c r="A428" s="13">
        <v>948060</v>
      </c>
      <c r="B428" s="14">
        <v>34080</v>
      </c>
      <c r="C428" s="13" t="s">
        <v>0</v>
      </c>
      <c r="D428" s="13" t="s">
        <v>10</v>
      </c>
      <c r="E428" s="13">
        <v>1</v>
      </c>
      <c r="F428" s="13" t="s">
        <v>7</v>
      </c>
      <c r="G428" s="13">
        <v>1</v>
      </c>
      <c r="H428" s="13" t="str">
        <f t="shared" si="29"/>
        <v/>
      </c>
      <c r="I428" s="13" t="str">
        <f t="shared" si="30"/>
        <v>Sheffield Weds</v>
      </c>
      <c r="J428" s="13" t="str">
        <f t="shared" si="31"/>
        <v>Sheffield United</v>
      </c>
      <c r="M428" s="1"/>
    </row>
    <row r="429" spans="1:13" ht="12" customHeight="1" x14ac:dyDescent="0.15">
      <c r="A429" s="13">
        <v>947862</v>
      </c>
      <c r="B429" s="14">
        <v>34080</v>
      </c>
      <c r="C429" s="13" t="s">
        <v>0</v>
      </c>
      <c r="D429" s="13" t="s">
        <v>19</v>
      </c>
      <c r="E429" s="13">
        <v>2</v>
      </c>
      <c r="F429" s="13" t="s">
        <v>15</v>
      </c>
      <c r="G429" s="13">
        <v>0</v>
      </c>
      <c r="H429" s="13" t="str">
        <f t="shared" si="29"/>
        <v>Liverpool</v>
      </c>
      <c r="I429" s="13" t="str">
        <f t="shared" si="30"/>
        <v/>
      </c>
      <c r="J429" s="13" t="str">
        <f t="shared" si="31"/>
        <v/>
      </c>
      <c r="M429" s="1"/>
    </row>
    <row r="430" spans="1:13" ht="12" customHeight="1" x14ac:dyDescent="0.15">
      <c r="A430" s="13">
        <v>947895</v>
      </c>
      <c r="B430" s="14">
        <v>34080</v>
      </c>
      <c r="C430" s="13" t="s">
        <v>0</v>
      </c>
      <c r="D430" s="13" t="s">
        <v>20</v>
      </c>
      <c r="E430" s="13">
        <v>1</v>
      </c>
      <c r="F430" s="13" t="s">
        <v>16</v>
      </c>
      <c r="G430" s="13">
        <v>1</v>
      </c>
      <c r="H430" s="13" t="str">
        <f t="shared" si="29"/>
        <v/>
      </c>
      <c r="I430" s="13" t="str">
        <f t="shared" si="30"/>
        <v>Manchester City</v>
      </c>
      <c r="J430" s="13" t="str">
        <f t="shared" si="31"/>
        <v>Wimbledon FC</v>
      </c>
      <c r="M430" s="1"/>
    </row>
    <row r="431" spans="1:13" ht="12" customHeight="1" x14ac:dyDescent="0.15">
      <c r="A431" s="13">
        <v>947678</v>
      </c>
      <c r="B431" s="14">
        <v>34080</v>
      </c>
      <c r="C431" s="13" t="s">
        <v>0</v>
      </c>
      <c r="D431" s="13" t="s">
        <v>17</v>
      </c>
      <c r="E431" s="13">
        <v>1</v>
      </c>
      <c r="F431" s="13" t="s">
        <v>109</v>
      </c>
      <c r="G431" s="13">
        <v>1</v>
      </c>
      <c r="H431" s="13" t="str">
        <f t="shared" si="29"/>
        <v/>
      </c>
      <c r="I431" s="13" t="str">
        <f t="shared" si="30"/>
        <v>Arsenal</v>
      </c>
      <c r="J431" s="13" t="str">
        <f t="shared" si="31"/>
        <v>Nottingham Forest</v>
      </c>
      <c r="M431" s="1"/>
    </row>
    <row r="432" spans="1:13" ht="12" customHeight="1" x14ac:dyDescent="0.15">
      <c r="A432" s="13">
        <v>947708</v>
      </c>
      <c r="B432" s="14">
        <v>34080</v>
      </c>
      <c r="C432" s="13" t="s">
        <v>0</v>
      </c>
      <c r="D432" s="13" t="s">
        <v>6</v>
      </c>
      <c r="E432" s="13">
        <v>3</v>
      </c>
      <c r="F432" s="13" t="s">
        <v>12</v>
      </c>
      <c r="G432" s="13">
        <v>0</v>
      </c>
      <c r="H432" s="13" t="str">
        <f t="shared" si="29"/>
        <v>Blackburn</v>
      </c>
      <c r="I432" s="13" t="str">
        <f t="shared" si="30"/>
        <v/>
      </c>
      <c r="J432" s="13" t="str">
        <f t="shared" si="31"/>
        <v/>
      </c>
      <c r="M432" s="1"/>
    </row>
    <row r="433" spans="1:13" ht="12" customHeight="1" x14ac:dyDescent="0.15">
      <c r="A433" s="13">
        <v>947975</v>
      </c>
      <c r="B433" s="14">
        <v>34090</v>
      </c>
      <c r="C433" s="13" t="s">
        <v>0</v>
      </c>
      <c r="D433" s="13" t="s">
        <v>109</v>
      </c>
      <c r="E433" s="13">
        <v>0</v>
      </c>
      <c r="F433" s="13" t="s">
        <v>7</v>
      </c>
      <c r="G433" s="13">
        <v>2</v>
      </c>
      <c r="H433" s="13" t="str">
        <f t="shared" si="29"/>
        <v>Sheffield United</v>
      </c>
      <c r="I433" s="13" t="str">
        <f t="shared" si="30"/>
        <v/>
      </c>
      <c r="J433" s="13" t="str">
        <f t="shared" si="31"/>
        <v/>
      </c>
      <c r="M433" s="1"/>
    </row>
    <row r="434" spans="1:13" ht="12" customHeight="1" x14ac:dyDescent="0.15">
      <c r="A434" s="13">
        <v>947731</v>
      </c>
      <c r="B434" s="14">
        <v>34090</v>
      </c>
      <c r="C434" s="13" t="s">
        <v>0</v>
      </c>
      <c r="D434" s="13" t="s">
        <v>1</v>
      </c>
      <c r="E434" s="13">
        <v>2</v>
      </c>
      <c r="F434" s="13" t="s">
        <v>3</v>
      </c>
      <c r="G434" s="13">
        <v>1</v>
      </c>
      <c r="H434" s="13" t="str">
        <f t="shared" si="29"/>
        <v>Chelsea</v>
      </c>
      <c r="I434" s="13" t="str">
        <f t="shared" si="30"/>
        <v/>
      </c>
      <c r="J434" s="13" t="str">
        <f t="shared" si="31"/>
        <v/>
      </c>
      <c r="M434" s="1"/>
    </row>
    <row r="435" spans="1:13" ht="12" customHeight="1" x14ac:dyDescent="0.15">
      <c r="A435" s="13">
        <v>947776</v>
      </c>
      <c r="B435" s="14">
        <v>34090</v>
      </c>
      <c r="C435" s="13" t="s">
        <v>0</v>
      </c>
      <c r="D435" s="13" t="s">
        <v>5</v>
      </c>
      <c r="E435" s="13">
        <v>3</v>
      </c>
      <c r="F435" s="13" t="s">
        <v>11</v>
      </c>
      <c r="G435" s="13">
        <v>1</v>
      </c>
      <c r="H435" s="13" t="str">
        <f t="shared" si="29"/>
        <v>Crystal Palace</v>
      </c>
      <c r="I435" s="13" t="str">
        <f t="shared" si="30"/>
        <v/>
      </c>
      <c r="J435" s="13" t="str">
        <f t="shared" si="31"/>
        <v/>
      </c>
      <c r="M435" s="1"/>
    </row>
    <row r="436" spans="1:13" ht="12" customHeight="1" x14ac:dyDescent="0.15">
      <c r="A436" s="13">
        <v>947791</v>
      </c>
      <c r="B436" s="14">
        <v>34090</v>
      </c>
      <c r="C436" s="13" t="s">
        <v>0</v>
      </c>
      <c r="D436" s="13" t="s">
        <v>9</v>
      </c>
      <c r="E436" s="13">
        <v>0</v>
      </c>
      <c r="F436" s="13" t="s">
        <v>17</v>
      </c>
      <c r="G436" s="13">
        <v>0</v>
      </c>
      <c r="H436" s="13" t="str">
        <f t="shared" si="29"/>
        <v/>
      </c>
      <c r="I436" s="13" t="str">
        <f t="shared" si="30"/>
        <v>Everton</v>
      </c>
      <c r="J436" s="13" t="str">
        <f t="shared" si="31"/>
        <v>Arsenal</v>
      </c>
      <c r="M436" s="1"/>
    </row>
    <row r="437" spans="1:13" ht="12" customHeight="1" x14ac:dyDescent="0.15">
      <c r="A437" s="13">
        <v>948055</v>
      </c>
      <c r="B437" s="14">
        <v>34090</v>
      </c>
      <c r="C437" s="13" t="s">
        <v>0</v>
      </c>
      <c r="D437" s="13" t="s">
        <v>10</v>
      </c>
      <c r="E437" s="13">
        <v>2</v>
      </c>
      <c r="F437" s="13" t="s">
        <v>4</v>
      </c>
      <c r="G437" s="13">
        <v>3</v>
      </c>
      <c r="H437" s="13" t="str">
        <f t="shared" si="29"/>
        <v>Middlesbrough</v>
      </c>
      <c r="I437" s="13" t="str">
        <f t="shared" si="30"/>
        <v/>
      </c>
      <c r="J437" s="13" t="str">
        <f t="shared" si="31"/>
        <v/>
      </c>
      <c r="M437" s="1"/>
    </row>
    <row r="438" spans="1:13" ht="12" customHeight="1" x14ac:dyDescent="0.15">
      <c r="A438" s="13">
        <v>948074</v>
      </c>
      <c r="B438" s="14">
        <v>34090</v>
      </c>
      <c r="C438" s="13" t="s">
        <v>0</v>
      </c>
      <c r="D438" s="13" t="s">
        <v>13</v>
      </c>
      <c r="E438" s="13">
        <v>0</v>
      </c>
      <c r="F438" s="13" t="s">
        <v>20</v>
      </c>
      <c r="G438" s="13">
        <v>1</v>
      </c>
      <c r="H438" s="13" t="str">
        <f t="shared" si="29"/>
        <v>Manchester City</v>
      </c>
      <c r="I438" s="13" t="str">
        <f t="shared" si="30"/>
        <v/>
      </c>
      <c r="J438" s="13" t="str">
        <f t="shared" si="31"/>
        <v/>
      </c>
      <c r="M438" s="1"/>
    </row>
    <row r="439" spans="1:13" ht="12" customHeight="1" x14ac:dyDescent="0.15">
      <c r="A439" s="13">
        <v>947848</v>
      </c>
      <c r="B439" s="14">
        <v>34090</v>
      </c>
      <c r="C439" s="13" t="s">
        <v>0</v>
      </c>
      <c r="D439" s="13" t="s">
        <v>15</v>
      </c>
      <c r="E439" s="13">
        <v>1</v>
      </c>
      <c r="F439" s="13" t="s">
        <v>21</v>
      </c>
      <c r="G439" s="13">
        <v>1</v>
      </c>
      <c r="H439" s="13" t="str">
        <f t="shared" si="29"/>
        <v/>
      </c>
      <c r="I439" s="13" t="str">
        <f t="shared" si="30"/>
        <v>Leeds</v>
      </c>
      <c r="J439" s="13" t="str">
        <f t="shared" si="31"/>
        <v>QPR</v>
      </c>
      <c r="M439" s="1"/>
    </row>
    <row r="440" spans="1:13" ht="12" customHeight="1" x14ac:dyDescent="0.15">
      <c r="A440" s="13">
        <v>948105</v>
      </c>
      <c r="B440" s="14">
        <v>34090</v>
      </c>
      <c r="C440" s="13" t="s">
        <v>0</v>
      </c>
      <c r="D440" s="13" t="s">
        <v>14</v>
      </c>
      <c r="E440" s="13">
        <v>1</v>
      </c>
      <c r="F440" s="13" t="s">
        <v>16</v>
      </c>
      <c r="G440" s="13">
        <v>1</v>
      </c>
      <c r="H440" s="13" t="str">
        <f t="shared" si="29"/>
        <v/>
      </c>
      <c r="I440" s="13" t="str">
        <f t="shared" si="30"/>
        <v>Tottenham</v>
      </c>
      <c r="J440" s="13" t="str">
        <f t="shared" si="31"/>
        <v>Wimbledon FC</v>
      </c>
      <c r="M440" s="1"/>
    </row>
    <row r="441" spans="1:13" ht="12" customHeight="1" x14ac:dyDescent="0.15">
      <c r="A441" s="13">
        <v>947947</v>
      </c>
      <c r="B441" s="14">
        <v>34090</v>
      </c>
      <c r="C441" s="13" t="s">
        <v>0</v>
      </c>
      <c r="D441" s="13" t="s">
        <v>18</v>
      </c>
      <c r="E441" s="13">
        <v>1</v>
      </c>
      <c r="F441" s="13" t="s">
        <v>19</v>
      </c>
      <c r="G441" s="13">
        <v>0</v>
      </c>
      <c r="H441" s="13" t="str">
        <f t="shared" si="29"/>
        <v>Norwich</v>
      </c>
      <c r="I441" s="13" t="str">
        <f t="shared" si="30"/>
        <v/>
      </c>
      <c r="J441" s="13" t="str">
        <f t="shared" si="31"/>
        <v/>
      </c>
      <c r="M441" s="1"/>
    </row>
    <row r="442" spans="1:13" ht="12" customHeight="1" x14ac:dyDescent="0.15">
      <c r="A442" s="13">
        <v>947700</v>
      </c>
      <c r="B442" s="14">
        <v>34091</v>
      </c>
      <c r="C442" s="13" t="s">
        <v>0</v>
      </c>
      <c r="D442" s="13" t="s">
        <v>12</v>
      </c>
      <c r="E442" s="13">
        <v>0</v>
      </c>
      <c r="F442" s="13" t="s">
        <v>2</v>
      </c>
      <c r="G442" s="13">
        <v>1</v>
      </c>
      <c r="H442" s="13" t="str">
        <f t="shared" si="29"/>
        <v>Oldham</v>
      </c>
      <c r="I442" s="13" t="str">
        <f t="shared" si="30"/>
        <v/>
      </c>
      <c r="J442" s="13" t="str">
        <f t="shared" si="31"/>
        <v/>
      </c>
      <c r="M442" s="1"/>
    </row>
    <row r="443" spans="1:13" ht="12" customHeight="1" x14ac:dyDescent="0.15">
      <c r="A443" s="13">
        <v>947898</v>
      </c>
      <c r="B443" s="14">
        <v>34092</v>
      </c>
      <c r="C443" s="13" t="s">
        <v>0</v>
      </c>
      <c r="D443" s="13" t="s">
        <v>8</v>
      </c>
      <c r="E443" s="13">
        <v>3</v>
      </c>
      <c r="F443" s="13" t="s">
        <v>6</v>
      </c>
      <c r="G443" s="13">
        <v>1</v>
      </c>
      <c r="H443" s="13" t="str">
        <f t="shared" si="29"/>
        <v>Manchester United</v>
      </c>
      <c r="I443" s="13" t="str">
        <f t="shared" si="30"/>
        <v/>
      </c>
      <c r="J443" s="13" t="str">
        <f t="shared" si="31"/>
        <v/>
      </c>
      <c r="M443" s="1"/>
    </row>
    <row r="444" spans="1:13" ht="12" customHeight="1" x14ac:dyDescent="0.15">
      <c r="A444" s="13">
        <v>948051</v>
      </c>
      <c r="B444" s="14">
        <v>34093</v>
      </c>
      <c r="C444" s="13" t="s">
        <v>0</v>
      </c>
      <c r="D444" s="13" t="s">
        <v>10</v>
      </c>
      <c r="E444" s="13">
        <v>1</v>
      </c>
      <c r="F444" s="13" t="s">
        <v>15</v>
      </c>
      <c r="G444" s="13">
        <v>1</v>
      </c>
      <c r="H444" s="13" t="str">
        <f t="shared" si="29"/>
        <v/>
      </c>
      <c r="I444" s="13" t="str">
        <f t="shared" si="30"/>
        <v>Sheffield Weds</v>
      </c>
      <c r="J444" s="13" t="str">
        <f t="shared" si="31"/>
        <v>Leeds</v>
      </c>
      <c r="M444" s="1"/>
    </row>
    <row r="445" spans="1:13" ht="12" customHeight="1" x14ac:dyDescent="0.15">
      <c r="A445" s="13">
        <v>947807</v>
      </c>
      <c r="B445" s="14">
        <v>34093</v>
      </c>
      <c r="C445" s="13" t="s">
        <v>0</v>
      </c>
      <c r="D445" s="13" t="s">
        <v>9</v>
      </c>
      <c r="E445" s="13">
        <v>0</v>
      </c>
      <c r="F445" s="13" t="s">
        <v>7</v>
      </c>
      <c r="G445" s="13">
        <v>2</v>
      </c>
      <c r="H445" s="13" t="str">
        <f t="shared" si="29"/>
        <v>Sheffield United</v>
      </c>
      <c r="I445" s="13" t="str">
        <f t="shared" si="30"/>
        <v/>
      </c>
      <c r="J445" s="13" t="str">
        <f t="shared" si="31"/>
        <v/>
      </c>
      <c r="M445" s="1"/>
    </row>
    <row r="446" spans="1:13" ht="12" customHeight="1" x14ac:dyDescent="0.15">
      <c r="A446" s="13">
        <v>947680</v>
      </c>
      <c r="B446" s="14">
        <v>34093</v>
      </c>
      <c r="C446" s="13" t="s">
        <v>0</v>
      </c>
      <c r="D446" s="13" t="s">
        <v>17</v>
      </c>
      <c r="E446" s="13">
        <v>0</v>
      </c>
      <c r="F446" s="13" t="s">
        <v>21</v>
      </c>
      <c r="G446" s="13">
        <v>0</v>
      </c>
      <c r="H446" s="13" t="str">
        <f t="shared" si="29"/>
        <v/>
      </c>
      <c r="I446" s="13" t="str">
        <f t="shared" si="30"/>
        <v>Arsenal</v>
      </c>
      <c r="J446" s="13" t="str">
        <f t="shared" si="31"/>
        <v>QPR</v>
      </c>
      <c r="M446" s="1"/>
    </row>
    <row r="447" spans="1:13" ht="12" customHeight="1" x14ac:dyDescent="0.15">
      <c r="A447" s="13">
        <v>947989</v>
      </c>
      <c r="B447" s="14">
        <v>34094</v>
      </c>
      <c r="C447" s="13" t="s">
        <v>0</v>
      </c>
      <c r="D447" s="13" t="s">
        <v>2</v>
      </c>
      <c r="E447" s="13">
        <v>3</v>
      </c>
      <c r="F447" s="13" t="s">
        <v>19</v>
      </c>
      <c r="G447" s="13">
        <v>2</v>
      </c>
      <c r="H447" s="13" t="str">
        <f t="shared" si="29"/>
        <v>Oldham</v>
      </c>
      <c r="I447" s="13" t="str">
        <f t="shared" si="30"/>
        <v/>
      </c>
      <c r="J447" s="13" t="str">
        <f t="shared" si="31"/>
        <v/>
      </c>
      <c r="M447" s="1"/>
    </row>
    <row r="448" spans="1:13" ht="12" customHeight="1" x14ac:dyDescent="0.15">
      <c r="A448" s="13">
        <v>948087</v>
      </c>
      <c r="B448" s="14">
        <v>34094</v>
      </c>
      <c r="C448" s="13" t="s">
        <v>0</v>
      </c>
      <c r="D448" s="13" t="s">
        <v>14</v>
      </c>
      <c r="E448" s="13">
        <v>1</v>
      </c>
      <c r="F448" s="13" t="s">
        <v>6</v>
      </c>
      <c r="G448" s="13">
        <v>2</v>
      </c>
      <c r="H448" s="13" t="str">
        <f t="shared" si="29"/>
        <v>Blackburn</v>
      </c>
      <c r="I448" s="13" t="str">
        <f t="shared" si="30"/>
        <v/>
      </c>
      <c r="J448" s="13" t="str">
        <f t="shared" si="31"/>
        <v/>
      </c>
      <c r="M448" s="1"/>
    </row>
    <row r="449" spans="1:13" ht="12" customHeight="1" x14ac:dyDescent="0.15">
      <c r="A449" s="13">
        <v>947880</v>
      </c>
      <c r="B449" s="14">
        <v>34094</v>
      </c>
      <c r="C449" s="13" t="s">
        <v>0</v>
      </c>
      <c r="D449" s="13" t="s">
        <v>20</v>
      </c>
      <c r="E449" s="13">
        <v>0</v>
      </c>
      <c r="F449" s="13" t="s">
        <v>5</v>
      </c>
      <c r="G449" s="13">
        <v>0</v>
      </c>
      <c r="H449" s="13" t="str">
        <f t="shared" si="29"/>
        <v/>
      </c>
      <c r="I449" s="13" t="str">
        <f t="shared" si="30"/>
        <v>Manchester City</v>
      </c>
      <c r="J449" s="13" t="str">
        <f t="shared" si="31"/>
        <v>Crystal Palace</v>
      </c>
      <c r="M449" s="1"/>
    </row>
    <row r="450" spans="1:13" ht="12" customHeight="1" x14ac:dyDescent="0.15">
      <c r="A450" s="13">
        <v>948043</v>
      </c>
      <c r="B450" s="14">
        <v>34095</v>
      </c>
      <c r="C450" s="13" t="s">
        <v>0</v>
      </c>
      <c r="D450" s="13" t="s">
        <v>10</v>
      </c>
      <c r="E450" s="13">
        <v>1</v>
      </c>
      <c r="F450" s="13" t="s">
        <v>17</v>
      </c>
      <c r="G450" s="13">
        <v>0</v>
      </c>
      <c r="H450" s="13" t="str">
        <f t="shared" si="29"/>
        <v>Sheffield Weds</v>
      </c>
      <c r="I450" s="13" t="str">
        <f t="shared" si="30"/>
        <v/>
      </c>
      <c r="J450" s="13" t="str">
        <f t="shared" si="31"/>
        <v/>
      </c>
      <c r="M450" s="1"/>
    </row>
    <row r="451" spans="1:13" ht="12" customHeight="1" x14ac:dyDescent="0.15">
      <c r="A451" s="13">
        <v>947724</v>
      </c>
      <c r="B451" s="14">
        <v>34097</v>
      </c>
      <c r="C451" s="13" t="s">
        <v>0</v>
      </c>
      <c r="D451" s="13" t="s">
        <v>6</v>
      </c>
      <c r="E451" s="13">
        <v>1</v>
      </c>
      <c r="F451" s="13" t="s">
        <v>10</v>
      </c>
      <c r="G451" s="13">
        <v>0</v>
      </c>
      <c r="H451" s="13" t="str">
        <f t="shared" si="29"/>
        <v>Blackburn</v>
      </c>
      <c r="I451" s="13" t="str">
        <f t="shared" si="30"/>
        <v/>
      </c>
      <c r="J451" s="13" t="str">
        <f t="shared" si="31"/>
        <v/>
      </c>
      <c r="M451" s="1"/>
    </row>
    <row r="452" spans="1:13" ht="12" customHeight="1" x14ac:dyDescent="0.15">
      <c r="A452" s="13">
        <v>947998</v>
      </c>
      <c r="B452" s="14">
        <v>34097</v>
      </c>
      <c r="C452" s="13" t="s">
        <v>0</v>
      </c>
      <c r="D452" s="13" t="s">
        <v>2</v>
      </c>
      <c r="E452" s="13">
        <v>4</v>
      </c>
      <c r="F452" s="13" t="s">
        <v>13</v>
      </c>
      <c r="G452" s="13">
        <v>3</v>
      </c>
      <c r="H452" s="13" t="str">
        <f t="shared" si="29"/>
        <v>Oldham</v>
      </c>
      <c r="I452" s="13" t="str">
        <f t="shared" si="30"/>
        <v/>
      </c>
      <c r="J452" s="13" t="str">
        <f t="shared" si="31"/>
        <v/>
      </c>
      <c r="M452" s="1"/>
    </row>
    <row r="453" spans="1:13" ht="12" customHeight="1" x14ac:dyDescent="0.15">
      <c r="A453" s="13">
        <v>947756</v>
      </c>
      <c r="B453" s="14">
        <v>34097</v>
      </c>
      <c r="C453" s="13" t="s">
        <v>0</v>
      </c>
      <c r="D453" s="13" t="s">
        <v>3</v>
      </c>
      <c r="E453" s="13">
        <v>3</v>
      </c>
      <c r="F453" s="13" t="s">
        <v>15</v>
      </c>
      <c r="G453" s="13">
        <v>3</v>
      </c>
      <c r="H453" s="13" t="str">
        <f t="shared" si="29"/>
        <v/>
      </c>
      <c r="I453" s="13" t="str">
        <f t="shared" si="30"/>
        <v>Coventry</v>
      </c>
      <c r="J453" s="13" t="str">
        <f t="shared" si="31"/>
        <v>Leeds</v>
      </c>
      <c r="M453" s="1"/>
    </row>
    <row r="454" spans="1:13" ht="12" customHeight="1" x14ac:dyDescent="0.15">
      <c r="A454" s="13">
        <v>948025</v>
      </c>
      <c r="B454" s="14">
        <v>34097</v>
      </c>
      <c r="C454" s="13" t="s">
        <v>0</v>
      </c>
      <c r="D454" s="13" t="s">
        <v>7</v>
      </c>
      <c r="E454" s="13">
        <v>4</v>
      </c>
      <c r="F454" s="13" t="s">
        <v>1</v>
      </c>
      <c r="G454" s="13">
        <v>2</v>
      </c>
      <c r="H454" s="13" t="str">
        <f t="shared" si="29"/>
        <v>Sheffield United</v>
      </c>
      <c r="I454" s="13" t="str">
        <f t="shared" si="30"/>
        <v/>
      </c>
      <c r="J454" s="13" t="str">
        <f t="shared" si="31"/>
        <v/>
      </c>
      <c r="M454" s="1"/>
    </row>
    <row r="455" spans="1:13" ht="12" customHeight="1" x14ac:dyDescent="0.15">
      <c r="A455" s="13">
        <v>947825</v>
      </c>
      <c r="B455" s="14">
        <v>34097</v>
      </c>
      <c r="C455" s="13" t="s">
        <v>0</v>
      </c>
      <c r="D455" s="13" t="s">
        <v>11</v>
      </c>
      <c r="E455" s="13">
        <v>2</v>
      </c>
      <c r="F455" s="13" t="s">
        <v>109</v>
      </c>
      <c r="G455" s="13">
        <v>1</v>
      </c>
      <c r="H455" s="13" t="str">
        <f t="shared" si="29"/>
        <v>Ipswich</v>
      </c>
      <c r="I455" s="13" t="str">
        <f t="shared" si="30"/>
        <v/>
      </c>
      <c r="J455" s="13" t="str">
        <f t="shared" si="31"/>
        <v/>
      </c>
      <c r="M455" s="1"/>
    </row>
    <row r="456" spans="1:13" ht="12" customHeight="1" x14ac:dyDescent="0.15">
      <c r="A456" s="13">
        <v>947873</v>
      </c>
      <c r="B456" s="14">
        <v>34097</v>
      </c>
      <c r="C456" s="13" t="s">
        <v>0</v>
      </c>
      <c r="D456" s="13" t="s">
        <v>19</v>
      </c>
      <c r="E456" s="13">
        <v>6</v>
      </c>
      <c r="F456" s="13" t="s">
        <v>14</v>
      </c>
      <c r="G456" s="13">
        <v>2</v>
      </c>
      <c r="H456" s="13" t="str">
        <f t="shared" si="29"/>
        <v>Liverpool</v>
      </c>
      <c r="I456" s="13" t="str">
        <f t="shared" si="30"/>
        <v/>
      </c>
      <c r="J456" s="13" t="str">
        <f t="shared" si="31"/>
        <v/>
      </c>
      <c r="M456" s="1"/>
    </row>
    <row r="457" spans="1:13" ht="12" customHeight="1" x14ac:dyDescent="0.15">
      <c r="A457" s="13">
        <v>947881</v>
      </c>
      <c r="B457" s="14">
        <v>34097</v>
      </c>
      <c r="C457" s="13" t="s">
        <v>0</v>
      </c>
      <c r="D457" s="13" t="s">
        <v>20</v>
      </c>
      <c r="E457" s="13">
        <v>2</v>
      </c>
      <c r="F457" s="13" t="s">
        <v>9</v>
      </c>
      <c r="G457" s="13">
        <v>5</v>
      </c>
      <c r="H457" s="13" t="str">
        <f t="shared" si="29"/>
        <v>Everton</v>
      </c>
      <c r="I457" s="13" t="str">
        <f t="shared" si="30"/>
        <v/>
      </c>
      <c r="J457" s="13" t="str">
        <f t="shared" si="31"/>
        <v/>
      </c>
      <c r="M457" s="1"/>
    </row>
    <row r="458" spans="1:13" ht="12" customHeight="1" x14ac:dyDescent="0.15">
      <c r="A458" s="13">
        <v>947669</v>
      </c>
      <c r="B458" s="14">
        <v>34097</v>
      </c>
      <c r="C458" s="13" t="s">
        <v>0</v>
      </c>
      <c r="D458" s="13" t="s">
        <v>17</v>
      </c>
      <c r="E458" s="13">
        <v>3</v>
      </c>
      <c r="F458" s="13" t="s">
        <v>5</v>
      </c>
      <c r="G458" s="13">
        <v>0</v>
      </c>
      <c r="H458" s="13" t="str">
        <f t="shared" si="29"/>
        <v>Arsenal</v>
      </c>
      <c r="I458" s="13" t="str">
        <f t="shared" si="30"/>
        <v/>
      </c>
      <c r="J458" s="13" t="str">
        <f t="shared" si="31"/>
        <v/>
      </c>
      <c r="M458" s="1"/>
    </row>
    <row r="459" spans="1:13" ht="12" customHeight="1" x14ac:dyDescent="0.15">
      <c r="A459" s="13">
        <v>947929</v>
      </c>
      <c r="B459" s="14">
        <v>34097</v>
      </c>
      <c r="C459" s="13" t="s">
        <v>0</v>
      </c>
      <c r="D459" s="13" t="s">
        <v>4</v>
      </c>
      <c r="E459" s="13">
        <v>3</v>
      </c>
      <c r="F459" s="13" t="s">
        <v>18</v>
      </c>
      <c r="G459" s="13">
        <v>3</v>
      </c>
      <c r="H459" s="13" t="str">
        <f t="shared" si="29"/>
        <v/>
      </c>
      <c r="I459" s="13" t="str">
        <f t="shared" si="30"/>
        <v>Middlesbrough</v>
      </c>
      <c r="J459" s="13" t="str">
        <f t="shared" si="31"/>
        <v>Norwich</v>
      </c>
      <c r="M459" s="1"/>
    </row>
    <row r="460" spans="1:13" ht="12" customHeight="1" x14ac:dyDescent="0.15">
      <c r="A460" s="13">
        <v>948002</v>
      </c>
      <c r="B460" s="14">
        <v>34098</v>
      </c>
      <c r="C460" s="13" t="s">
        <v>0</v>
      </c>
      <c r="D460" s="13" t="s">
        <v>21</v>
      </c>
      <c r="E460" s="13">
        <v>2</v>
      </c>
      <c r="F460" s="13" t="s">
        <v>12</v>
      </c>
      <c r="G460" s="13">
        <v>1</v>
      </c>
      <c r="H460" s="13" t="str">
        <f t="shared" si="29"/>
        <v>QPR</v>
      </c>
      <c r="I460" s="13" t="str">
        <f t="shared" si="30"/>
        <v/>
      </c>
      <c r="J460" s="13" t="str">
        <f t="shared" si="31"/>
        <v/>
      </c>
      <c r="M460" s="1"/>
    </row>
    <row r="461" spans="1:13" ht="12" customHeight="1" x14ac:dyDescent="0.15">
      <c r="A461" s="13">
        <v>948117</v>
      </c>
      <c r="B461" s="14">
        <v>34098</v>
      </c>
      <c r="C461" s="13" t="s">
        <v>0</v>
      </c>
      <c r="D461" s="13" t="s">
        <v>16</v>
      </c>
      <c r="E461" s="13">
        <v>1</v>
      </c>
      <c r="F461" s="13" t="s">
        <v>8</v>
      </c>
      <c r="G461" s="13">
        <v>2</v>
      </c>
      <c r="H461" s="13" t="str">
        <f t="shared" si="29"/>
        <v>Manchester United</v>
      </c>
      <c r="I461" s="13" t="str">
        <f t="shared" si="30"/>
        <v/>
      </c>
      <c r="J461" s="13" t="str">
        <f t="shared" si="31"/>
        <v/>
      </c>
      <c r="M461" s="1"/>
    </row>
    <row r="462" spans="1:13" ht="12" customHeight="1" x14ac:dyDescent="0.15">
      <c r="A462" s="13">
        <v>948018</v>
      </c>
      <c r="B462" s="14">
        <v>34100</v>
      </c>
      <c r="C462" s="13" t="s">
        <v>0</v>
      </c>
      <c r="D462" s="13" t="s">
        <v>21</v>
      </c>
      <c r="E462" s="13">
        <v>3</v>
      </c>
      <c r="F462" s="13" t="s">
        <v>10</v>
      </c>
      <c r="G462" s="13">
        <v>1</v>
      </c>
      <c r="H462" s="13" t="str">
        <f t="shared" si="29"/>
        <v>QPR</v>
      </c>
      <c r="I462" s="13" t="str">
        <f t="shared" si="30"/>
        <v/>
      </c>
      <c r="J462" s="13" t="str">
        <f t="shared" si="31"/>
        <v/>
      </c>
      <c r="M462" s="1"/>
    </row>
    <row r="463" spans="1:13" ht="12" customHeight="1" x14ac:dyDescent="0.15">
      <c r="A463" s="13">
        <v>947684</v>
      </c>
      <c r="B463" s="14">
        <v>34100</v>
      </c>
      <c r="C463" s="13" t="s">
        <v>0</v>
      </c>
      <c r="D463" s="13" t="s">
        <v>17</v>
      </c>
      <c r="E463" s="13">
        <v>1</v>
      </c>
      <c r="F463" s="13" t="s">
        <v>14</v>
      </c>
      <c r="G463" s="13">
        <v>3</v>
      </c>
      <c r="H463" s="13" t="str">
        <f t="shared" si="29"/>
        <v>Tottenham</v>
      </c>
      <c r="I463" s="13" t="str">
        <f t="shared" si="30"/>
        <v/>
      </c>
      <c r="J463" s="13" t="str">
        <f t="shared" si="31"/>
        <v/>
      </c>
      <c r="M463" s="1"/>
    </row>
  </sheetData>
  <autoFilter ref="M1:V23" xr:uid="{2446ADF6-3814-4910-8D7C-9611BDD8D3FB}">
    <sortState xmlns:xlrd2="http://schemas.microsoft.com/office/spreadsheetml/2017/richdata2" ref="M2:V23">
      <sortCondition ref="V1:V23"/>
    </sortState>
  </autoFilter>
  <sortState xmlns:xlrd2="http://schemas.microsoft.com/office/spreadsheetml/2017/richdata2" ref="M2:M23">
    <sortCondition ref="M2:M23"/>
  </sortState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3266-17E1-45D0-B3E3-DFDA51034B6F}">
  <dimension ref="A1:V463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4.4257812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2" width="8.85546875" style="1"/>
    <col min="13" max="13" width="11.140625" style="1" bestFit="1" customWidth="1"/>
    <col min="14" max="14" width="4.85546875" style="1" bestFit="1" customWidth="1"/>
    <col min="15" max="15" width="5.42578125" style="1" bestFit="1" customWidth="1"/>
    <col min="16" max="16" width="5.85546875" style="1" bestFit="1" customWidth="1"/>
    <col min="17" max="17" width="9.85546875" style="1" bestFit="1" customWidth="1"/>
    <col min="18" max="18" width="7.28515625" style="1" bestFit="1" customWidth="1"/>
    <col min="19" max="19" width="9.7109375" style="1" bestFit="1" customWidth="1"/>
    <col min="20" max="20" width="10.7109375" style="1" bestFit="1" customWidth="1"/>
    <col min="21" max="21" width="5.42578125" style="1" bestFit="1" customWidth="1"/>
    <col min="22" max="22" width="6.5703125" style="1" bestFit="1" customWidth="1"/>
    <col min="23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948489</v>
      </c>
      <c r="B2" s="15">
        <v>34195</v>
      </c>
      <c r="C2" s="12" t="s">
        <v>0</v>
      </c>
      <c r="D2" s="12" t="s">
        <v>13</v>
      </c>
      <c r="E2" s="12">
        <v>0</v>
      </c>
      <c r="F2" s="12" t="s">
        <v>9</v>
      </c>
      <c r="G2" s="12">
        <v>2</v>
      </c>
      <c r="H2" s="13" t="str">
        <f>IF(E2&gt;G2,D2,IF(G2&gt;E2,F2,""))</f>
        <v>Everton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3" si="0">COUNTIF($H$2:$H$463,M2)</f>
        <v>27</v>
      </c>
      <c r="O2" s="16">
        <f t="shared" ref="O2:O23" si="1">COUNTIF($J$2:$J$463,M2)+COUNTIF($I$2:$I$463,M2)</f>
        <v>11</v>
      </c>
      <c r="P2" s="16">
        <f t="shared" ref="P2:P23" si="2">(COUNTIF($F$2:$F$463,M2)+COUNTIF($D$2:$D$463,M2))-SUM(N2:O2)</f>
        <v>4</v>
      </c>
      <c r="Q2" s="16">
        <f t="shared" ref="Q2:Q23" si="3">SUM(N2:P2)</f>
        <v>42</v>
      </c>
      <c r="R2" s="16">
        <f t="shared" ref="R2:R23" si="4">SUMIF(D:D,M2,E:E)+SUMIF(F:F,M2,G:G)</f>
        <v>80</v>
      </c>
      <c r="S2" s="16">
        <f t="shared" ref="S2:S23" si="5">SUMIF(D:D,M2,G:G)+SUMIF(F:F,M2,E:E)</f>
        <v>38</v>
      </c>
      <c r="T2" s="16">
        <f t="shared" ref="T2:T23" si="6">R2-S2</f>
        <v>42</v>
      </c>
      <c r="U2" s="16">
        <f t="shared" ref="U2:U23" si="7">(N2*3)+O2</f>
        <v>92</v>
      </c>
      <c r="V2" s="16">
        <v>1</v>
      </c>
    </row>
    <row r="3" spans="1:22" ht="12" customHeight="1" x14ac:dyDescent="0.15">
      <c r="A3" s="12">
        <v>948310</v>
      </c>
      <c r="B3" s="15">
        <v>34195</v>
      </c>
      <c r="C3" s="12" t="s">
        <v>0</v>
      </c>
      <c r="D3" s="12" t="s">
        <v>19</v>
      </c>
      <c r="E3" s="12">
        <v>2</v>
      </c>
      <c r="F3" s="12" t="s">
        <v>10</v>
      </c>
      <c r="G3" s="12">
        <v>0</v>
      </c>
      <c r="H3" s="13" t="str">
        <f t="shared" ref="H3:H66" si="8">IF(E3&gt;G3,D3,IF(G3&gt;E3,F3,""))</f>
        <v>Liverpool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6</v>
      </c>
      <c r="N3" s="16">
        <f t="shared" si="0"/>
        <v>25</v>
      </c>
      <c r="O3" s="16">
        <f t="shared" si="1"/>
        <v>9</v>
      </c>
      <c r="P3" s="16">
        <f t="shared" si="2"/>
        <v>8</v>
      </c>
      <c r="Q3" s="16">
        <f t="shared" si="3"/>
        <v>42</v>
      </c>
      <c r="R3" s="16">
        <f t="shared" si="4"/>
        <v>63</v>
      </c>
      <c r="S3" s="16">
        <f t="shared" si="5"/>
        <v>36</v>
      </c>
      <c r="T3" s="16">
        <f t="shared" si="6"/>
        <v>27</v>
      </c>
      <c r="U3" s="16">
        <f t="shared" si="7"/>
        <v>84</v>
      </c>
      <c r="V3" s="16">
        <v>2</v>
      </c>
    </row>
    <row r="4" spans="1:22" ht="12" customHeight="1" x14ac:dyDescent="0.15">
      <c r="A4" s="12">
        <v>948567</v>
      </c>
      <c r="B4" s="15">
        <v>34195</v>
      </c>
      <c r="C4" s="12" t="s">
        <v>0</v>
      </c>
      <c r="D4" s="12" t="s">
        <v>28</v>
      </c>
      <c r="E4" s="12">
        <v>0</v>
      </c>
      <c r="F4" s="12" t="s">
        <v>16</v>
      </c>
      <c r="G4" s="12">
        <v>2</v>
      </c>
      <c r="H4" s="13" t="str">
        <f t="shared" si="8"/>
        <v>Wimbledon FC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29</v>
      </c>
      <c r="N4" s="16">
        <f t="shared" si="0"/>
        <v>23</v>
      </c>
      <c r="O4" s="16">
        <f t="shared" si="1"/>
        <v>8</v>
      </c>
      <c r="P4" s="16">
        <f t="shared" si="2"/>
        <v>11</v>
      </c>
      <c r="Q4" s="16">
        <f t="shared" si="3"/>
        <v>42</v>
      </c>
      <c r="R4" s="16">
        <f t="shared" si="4"/>
        <v>82</v>
      </c>
      <c r="S4" s="16">
        <f t="shared" si="5"/>
        <v>41</v>
      </c>
      <c r="T4" s="16">
        <f t="shared" si="6"/>
        <v>41</v>
      </c>
      <c r="U4" s="16">
        <f t="shared" si="7"/>
        <v>77</v>
      </c>
      <c r="V4" s="16">
        <v>3</v>
      </c>
    </row>
    <row r="5" spans="1:22" ht="12" customHeight="1" x14ac:dyDescent="0.15">
      <c r="A5" s="12">
        <v>948323</v>
      </c>
      <c r="B5" s="15">
        <v>34195</v>
      </c>
      <c r="C5" s="12" t="s">
        <v>0</v>
      </c>
      <c r="D5" s="12" t="s">
        <v>20</v>
      </c>
      <c r="E5" s="12">
        <v>1</v>
      </c>
      <c r="F5" s="12" t="s">
        <v>15</v>
      </c>
      <c r="G5" s="12">
        <v>1</v>
      </c>
      <c r="H5" s="13" t="str">
        <f t="shared" si="8"/>
        <v/>
      </c>
      <c r="I5" s="13" t="str">
        <f t="shared" si="9"/>
        <v>Manchester City</v>
      </c>
      <c r="J5" s="13" t="str">
        <f t="shared" si="10"/>
        <v>Leeds</v>
      </c>
      <c r="K5" s="2"/>
      <c r="L5" s="2"/>
      <c r="M5" s="13" t="s">
        <v>17</v>
      </c>
      <c r="N5" s="16">
        <f t="shared" si="0"/>
        <v>18</v>
      </c>
      <c r="O5" s="16">
        <f t="shared" si="1"/>
        <v>17</v>
      </c>
      <c r="P5" s="16">
        <f t="shared" si="2"/>
        <v>7</v>
      </c>
      <c r="Q5" s="16">
        <f t="shared" si="3"/>
        <v>42</v>
      </c>
      <c r="R5" s="16">
        <f t="shared" si="4"/>
        <v>53</v>
      </c>
      <c r="S5" s="16">
        <f t="shared" si="5"/>
        <v>28</v>
      </c>
      <c r="T5" s="16">
        <f t="shared" si="6"/>
        <v>25</v>
      </c>
      <c r="U5" s="16">
        <f t="shared" si="7"/>
        <v>71</v>
      </c>
      <c r="V5" s="16">
        <v>4</v>
      </c>
    </row>
    <row r="6" spans="1:22" ht="12" customHeight="1" x14ac:dyDescent="0.15">
      <c r="A6" s="12">
        <v>948376</v>
      </c>
      <c r="B6" s="15">
        <v>34195</v>
      </c>
      <c r="C6" s="12" t="s">
        <v>0</v>
      </c>
      <c r="D6" s="12" t="s">
        <v>29</v>
      </c>
      <c r="E6" s="12">
        <v>0</v>
      </c>
      <c r="F6" s="12" t="s">
        <v>14</v>
      </c>
      <c r="G6" s="12">
        <v>1</v>
      </c>
      <c r="H6" s="13" t="str">
        <f t="shared" si="8"/>
        <v>Tottenham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15</v>
      </c>
      <c r="N6" s="16">
        <f t="shared" si="0"/>
        <v>18</v>
      </c>
      <c r="O6" s="16">
        <f t="shared" si="1"/>
        <v>16</v>
      </c>
      <c r="P6" s="16">
        <f t="shared" si="2"/>
        <v>8</v>
      </c>
      <c r="Q6" s="16">
        <f t="shared" si="3"/>
        <v>42</v>
      </c>
      <c r="R6" s="16">
        <f t="shared" si="4"/>
        <v>65</v>
      </c>
      <c r="S6" s="16">
        <f t="shared" si="5"/>
        <v>39</v>
      </c>
      <c r="T6" s="16">
        <f t="shared" si="6"/>
        <v>26</v>
      </c>
      <c r="U6" s="16">
        <f t="shared" si="7"/>
        <v>70</v>
      </c>
      <c r="V6" s="16">
        <v>5</v>
      </c>
    </row>
    <row r="7" spans="1:22" ht="12" customHeight="1" x14ac:dyDescent="0.15">
      <c r="A7" s="12">
        <v>948130</v>
      </c>
      <c r="B7" s="15">
        <v>34195</v>
      </c>
      <c r="C7" s="12" t="s">
        <v>0</v>
      </c>
      <c r="D7" s="12" t="s">
        <v>17</v>
      </c>
      <c r="E7" s="12">
        <v>0</v>
      </c>
      <c r="F7" s="12" t="s">
        <v>3</v>
      </c>
      <c r="G7" s="12">
        <v>3</v>
      </c>
      <c r="H7" s="13" t="str">
        <f t="shared" si="8"/>
        <v>Coventry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16</v>
      </c>
      <c r="N7" s="16">
        <f t="shared" si="0"/>
        <v>18</v>
      </c>
      <c r="O7" s="16">
        <f t="shared" si="1"/>
        <v>11</v>
      </c>
      <c r="P7" s="16">
        <f t="shared" si="2"/>
        <v>13</v>
      </c>
      <c r="Q7" s="16">
        <f t="shared" si="3"/>
        <v>42</v>
      </c>
      <c r="R7" s="16">
        <f t="shared" si="4"/>
        <v>56</v>
      </c>
      <c r="S7" s="16">
        <f t="shared" si="5"/>
        <v>53</v>
      </c>
      <c r="T7" s="16">
        <f t="shared" si="6"/>
        <v>3</v>
      </c>
      <c r="U7" s="16">
        <f t="shared" si="7"/>
        <v>65</v>
      </c>
      <c r="V7" s="16">
        <v>6</v>
      </c>
    </row>
    <row r="8" spans="1:22" ht="12" customHeight="1" x14ac:dyDescent="0.15">
      <c r="A8" s="12">
        <v>948406</v>
      </c>
      <c r="B8" s="15">
        <v>34195</v>
      </c>
      <c r="C8" s="12" t="s">
        <v>0</v>
      </c>
      <c r="D8" s="12" t="s">
        <v>2</v>
      </c>
      <c r="E8" s="12">
        <v>0</v>
      </c>
      <c r="F8" s="12" t="s">
        <v>11</v>
      </c>
      <c r="G8" s="12">
        <v>3</v>
      </c>
      <c r="H8" s="13" t="str">
        <f t="shared" si="8"/>
        <v>Ipswich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10</v>
      </c>
      <c r="N8" s="16">
        <f t="shared" si="0"/>
        <v>16</v>
      </c>
      <c r="O8" s="16">
        <f t="shared" si="1"/>
        <v>16</v>
      </c>
      <c r="P8" s="16">
        <f t="shared" si="2"/>
        <v>10</v>
      </c>
      <c r="Q8" s="16">
        <f t="shared" si="3"/>
        <v>42</v>
      </c>
      <c r="R8" s="16">
        <f t="shared" si="4"/>
        <v>76</v>
      </c>
      <c r="S8" s="16">
        <f t="shared" si="5"/>
        <v>54</v>
      </c>
      <c r="T8" s="16">
        <f t="shared" si="6"/>
        <v>22</v>
      </c>
      <c r="U8" s="16">
        <f t="shared" si="7"/>
        <v>64</v>
      </c>
      <c r="V8" s="16">
        <v>7</v>
      </c>
    </row>
    <row r="9" spans="1:22" ht="12" customHeight="1" x14ac:dyDescent="0.15">
      <c r="A9" s="12">
        <v>948161</v>
      </c>
      <c r="B9" s="15">
        <v>34195</v>
      </c>
      <c r="C9" s="12" t="s">
        <v>0</v>
      </c>
      <c r="D9" s="12" t="s">
        <v>12</v>
      </c>
      <c r="E9" s="12">
        <v>4</v>
      </c>
      <c r="F9" s="12" t="s">
        <v>21</v>
      </c>
      <c r="G9" s="12">
        <v>1</v>
      </c>
      <c r="H9" s="13" t="str">
        <f t="shared" si="8"/>
        <v>Aston Villa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19</v>
      </c>
      <c r="N9" s="16">
        <f t="shared" si="0"/>
        <v>17</v>
      </c>
      <c r="O9" s="16">
        <f t="shared" si="1"/>
        <v>9</v>
      </c>
      <c r="P9" s="16">
        <f t="shared" si="2"/>
        <v>16</v>
      </c>
      <c r="Q9" s="16">
        <f t="shared" si="3"/>
        <v>42</v>
      </c>
      <c r="R9" s="16">
        <f t="shared" si="4"/>
        <v>59</v>
      </c>
      <c r="S9" s="16">
        <f t="shared" si="5"/>
        <v>55</v>
      </c>
      <c r="T9" s="16">
        <f t="shared" si="6"/>
        <v>4</v>
      </c>
      <c r="U9" s="16">
        <f t="shared" si="7"/>
        <v>60</v>
      </c>
      <c r="V9" s="16">
        <v>8</v>
      </c>
    </row>
    <row r="10" spans="1:22" ht="12" customHeight="1" x14ac:dyDescent="0.15">
      <c r="A10" s="12">
        <v>948192</v>
      </c>
      <c r="B10" s="15">
        <v>34195</v>
      </c>
      <c r="C10" s="12" t="s">
        <v>0</v>
      </c>
      <c r="D10" s="12" t="s">
        <v>1</v>
      </c>
      <c r="E10" s="12">
        <v>1</v>
      </c>
      <c r="F10" s="12" t="s">
        <v>6</v>
      </c>
      <c r="G10" s="12">
        <v>2</v>
      </c>
      <c r="H10" s="13" t="str">
        <f t="shared" si="8"/>
        <v>Blackburn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21</v>
      </c>
      <c r="N10" s="16">
        <f t="shared" si="0"/>
        <v>16</v>
      </c>
      <c r="O10" s="16">
        <f t="shared" si="1"/>
        <v>12</v>
      </c>
      <c r="P10" s="16">
        <f t="shared" si="2"/>
        <v>14</v>
      </c>
      <c r="Q10" s="16">
        <f t="shared" si="3"/>
        <v>42</v>
      </c>
      <c r="R10" s="16">
        <f t="shared" si="4"/>
        <v>62</v>
      </c>
      <c r="S10" s="16">
        <f t="shared" si="5"/>
        <v>61</v>
      </c>
      <c r="T10" s="16">
        <f t="shared" si="6"/>
        <v>1</v>
      </c>
      <c r="U10" s="16">
        <f t="shared" si="7"/>
        <v>60</v>
      </c>
      <c r="V10" s="16">
        <v>9</v>
      </c>
    </row>
    <row r="11" spans="1:22" ht="12" customHeight="1" x14ac:dyDescent="0.15">
      <c r="A11" s="12">
        <v>948459</v>
      </c>
      <c r="B11" s="15">
        <v>34195</v>
      </c>
      <c r="C11" s="12" t="s">
        <v>0</v>
      </c>
      <c r="D11" s="12" t="s">
        <v>7</v>
      </c>
      <c r="E11" s="12">
        <v>3</v>
      </c>
      <c r="F11" s="12" t="s">
        <v>30</v>
      </c>
      <c r="G11" s="12">
        <v>1</v>
      </c>
      <c r="H11" s="13" t="str">
        <f t="shared" si="8"/>
        <v>Sheffield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12</v>
      </c>
      <c r="N11" s="16">
        <f t="shared" si="0"/>
        <v>15</v>
      </c>
      <c r="O11" s="16">
        <f t="shared" si="1"/>
        <v>12</v>
      </c>
      <c r="P11" s="16">
        <f t="shared" si="2"/>
        <v>15</v>
      </c>
      <c r="Q11" s="16">
        <f t="shared" si="3"/>
        <v>42</v>
      </c>
      <c r="R11" s="16">
        <f t="shared" si="4"/>
        <v>46</v>
      </c>
      <c r="S11" s="16">
        <f t="shared" si="5"/>
        <v>50</v>
      </c>
      <c r="T11" s="16">
        <f t="shared" si="6"/>
        <v>-4</v>
      </c>
      <c r="U11" s="16">
        <f t="shared" si="7"/>
        <v>57</v>
      </c>
      <c r="V11" s="16">
        <v>10</v>
      </c>
    </row>
    <row r="12" spans="1:22" ht="12" customHeight="1" x14ac:dyDescent="0.15">
      <c r="A12" s="12">
        <v>948389</v>
      </c>
      <c r="B12" s="15">
        <v>34196</v>
      </c>
      <c r="C12" s="12" t="s">
        <v>0</v>
      </c>
      <c r="D12" s="12" t="s">
        <v>18</v>
      </c>
      <c r="E12" s="12">
        <v>0</v>
      </c>
      <c r="F12" s="12" t="s">
        <v>8</v>
      </c>
      <c r="G12" s="12">
        <v>2</v>
      </c>
      <c r="H12" s="13" t="str">
        <f t="shared" si="8"/>
        <v>Manchester United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3</v>
      </c>
      <c r="N12" s="16">
        <f t="shared" si="0"/>
        <v>14</v>
      </c>
      <c r="O12" s="16">
        <f t="shared" si="1"/>
        <v>14</v>
      </c>
      <c r="P12" s="16">
        <f t="shared" si="2"/>
        <v>14</v>
      </c>
      <c r="Q12" s="16">
        <f t="shared" si="3"/>
        <v>42</v>
      </c>
      <c r="R12" s="16">
        <f t="shared" si="4"/>
        <v>43</v>
      </c>
      <c r="S12" s="16">
        <f t="shared" si="5"/>
        <v>45</v>
      </c>
      <c r="T12" s="16">
        <f t="shared" si="6"/>
        <v>-2</v>
      </c>
      <c r="U12" s="16">
        <f t="shared" si="7"/>
        <v>56</v>
      </c>
      <c r="V12" s="16">
        <v>11</v>
      </c>
    </row>
    <row r="13" spans="1:22" ht="12" customHeight="1" x14ac:dyDescent="0.15">
      <c r="A13" s="12">
        <v>948526</v>
      </c>
      <c r="B13" s="15">
        <v>34197</v>
      </c>
      <c r="C13" s="12" t="s">
        <v>0</v>
      </c>
      <c r="D13" s="12" t="s">
        <v>14</v>
      </c>
      <c r="E13" s="12">
        <v>0</v>
      </c>
      <c r="F13" s="12" t="s">
        <v>17</v>
      </c>
      <c r="G13" s="12">
        <v>1</v>
      </c>
      <c r="H13" s="13" t="str">
        <f t="shared" si="8"/>
        <v>Arsenal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18</v>
      </c>
      <c r="N13" s="16">
        <f t="shared" si="0"/>
        <v>12</v>
      </c>
      <c r="O13" s="16">
        <f t="shared" si="1"/>
        <v>17</v>
      </c>
      <c r="P13" s="16">
        <f t="shared" si="2"/>
        <v>13</v>
      </c>
      <c r="Q13" s="16">
        <f t="shared" si="3"/>
        <v>42</v>
      </c>
      <c r="R13" s="16">
        <f t="shared" si="4"/>
        <v>65</v>
      </c>
      <c r="S13" s="16">
        <f t="shared" si="5"/>
        <v>61</v>
      </c>
      <c r="T13" s="16">
        <f t="shared" si="6"/>
        <v>4</v>
      </c>
      <c r="U13" s="16">
        <f t="shared" si="7"/>
        <v>53</v>
      </c>
      <c r="V13" s="16">
        <v>12</v>
      </c>
    </row>
    <row r="14" spans="1:22" ht="12" customHeight="1" x14ac:dyDescent="0.15">
      <c r="A14" s="12">
        <v>948240</v>
      </c>
      <c r="B14" s="15">
        <v>34198</v>
      </c>
      <c r="C14" s="12" t="s">
        <v>0</v>
      </c>
      <c r="D14" s="12" t="s">
        <v>9</v>
      </c>
      <c r="E14" s="12">
        <v>1</v>
      </c>
      <c r="F14" s="12" t="s">
        <v>20</v>
      </c>
      <c r="G14" s="12">
        <v>0</v>
      </c>
      <c r="H14" s="13" t="str">
        <f t="shared" si="8"/>
        <v>Everton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28</v>
      </c>
      <c r="N14" s="16">
        <f t="shared" si="0"/>
        <v>13</v>
      </c>
      <c r="O14" s="16">
        <f t="shared" si="1"/>
        <v>13</v>
      </c>
      <c r="P14" s="16">
        <f t="shared" si="2"/>
        <v>16</v>
      </c>
      <c r="Q14" s="16">
        <f t="shared" si="3"/>
        <v>42</v>
      </c>
      <c r="R14" s="16">
        <f t="shared" si="4"/>
        <v>47</v>
      </c>
      <c r="S14" s="16">
        <f t="shared" si="5"/>
        <v>58</v>
      </c>
      <c r="T14" s="16">
        <f t="shared" si="6"/>
        <v>-11</v>
      </c>
      <c r="U14" s="16">
        <f t="shared" si="7"/>
        <v>52</v>
      </c>
      <c r="V14" s="16">
        <v>13</v>
      </c>
    </row>
    <row r="15" spans="1:22" ht="12" customHeight="1" x14ac:dyDescent="0.15">
      <c r="A15" s="12">
        <v>948269</v>
      </c>
      <c r="B15" s="15">
        <v>34198</v>
      </c>
      <c r="C15" s="12" t="s">
        <v>0</v>
      </c>
      <c r="D15" s="12" t="s">
        <v>11</v>
      </c>
      <c r="E15" s="12">
        <v>1</v>
      </c>
      <c r="F15" s="12" t="s">
        <v>13</v>
      </c>
      <c r="G15" s="12">
        <v>0</v>
      </c>
      <c r="H15" s="13" t="str">
        <f t="shared" si="8"/>
        <v>Ipswich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1</v>
      </c>
      <c r="N15" s="16">
        <f t="shared" si="0"/>
        <v>13</v>
      </c>
      <c r="O15" s="16">
        <f t="shared" si="1"/>
        <v>12</v>
      </c>
      <c r="P15" s="16">
        <f t="shared" si="2"/>
        <v>17</v>
      </c>
      <c r="Q15" s="16">
        <f t="shared" si="3"/>
        <v>42</v>
      </c>
      <c r="R15" s="16">
        <f t="shared" si="4"/>
        <v>49</v>
      </c>
      <c r="S15" s="16">
        <f t="shared" si="5"/>
        <v>53</v>
      </c>
      <c r="T15" s="16">
        <f t="shared" si="6"/>
        <v>-4</v>
      </c>
      <c r="U15" s="16">
        <f t="shared" si="7"/>
        <v>51</v>
      </c>
      <c r="V15" s="16">
        <v>14</v>
      </c>
    </row>
    <row r="16" spans="1:22" ht="12" customHeight="1" x14ac:dyDescent="0.15">
      <c r="A16" s="12">
        <v>948293</v>
      </c>
      <c r="B16" s="15">
        <v>34198</v>
      </c>
      <c r="C16" s="12" t="s">
        <v>0</v>
      </c>
      <c r="D16" s="12" t="s">
        <v>15</v>
      </c>
      <c r="E16" s="12">
        <v>1</v>
      </c>
      <c r="F16" s="12" t="s">
        <v>28</v>
      </c>
      <c r="G16" s="12">
        <v>0</v>
      </c>
      <c r="H16" s="13" t="str">
        <f t="shared" si="8"/>
        <v>Leeds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14</v>
      </c>
      <c r="N16" s="16">
        <f t="shared" si="0"/>
        <v>11</v>
      </c>
      <c r="O16" s="16">
        <f t="shared" si="1"/>
        <v>12</v>
      </c>
      <c r="P16" s="16">
        <f t="shared" si="2"/>
        <v>19</v>
      </c>
      <c r="Q16" s="16">
        <f t="shared" si="3"/>
        <v>42</v>
      </c>
      <c r="R16" s="16">
        <f t="shared" si="4"/>
        <v>54</v>
      </c>
      <c r="S16" s="16">
        <f t="shared" si="5"/>
        <v>59</v>
      </c>
      <c r="T16" s="16">
        <f t="shared" si="6"/>
        <v>-5</v>
      </c>
      <c r="U16" s="16">
        <f t="shared" si="7"/>
        <v>45</v>
      </c>
      <c r="V16" s="16">
        <v>15</v>
      </c>
    </row>
    <row r="17" spans="1:22" ht="12" customHeight="1" x14ac:dyDescent="0.15">
      <c r="A17" s="12">
        <v>948571</v>
      </c>
      <c r="B17" s="15">
        <v>34198</v>
      </c>
      <c r="C17" s="12" t="s">
        <v>0</v>
      </c>
      <c r="D17" s="12" t="s">
        <v>16</v>
      </c>
      <c r="E17" s="12">
        <v>1</v>
      </c>
      <c r="F17" s="12" t="s">
        <v>1</v>
      </c>
      <c r="G17" s="12">
        <v>1</v>
      </c>
      <c r="H17" s="13" t="str">
        <f t="shared" si="8"/>
        <v/>
      </c>
      <c r="I17" s="13" t="str">
        <f t="shared" si="9"/>
        <v>Wimbledon FC</v>
      </c>
      <c r="J17" s="13" t="str">
        <f t="shared" si="10"/>
        <v>Chelsea</v>
      </c>
      <c r="K17" s="2"/>
      <c r="L17" s="2"/>
      <c r="M17" s="13" t="s">
        <v>20</v>
      </c>
      <c r="N17" s="16">
        <f t="shared" si="0"/>
        <v>9</v>
      </c>
      <c r="O17" s="16">
        <f t="shared" si="1"/>
        <v>18</v>
      </c>
      <c r="P17" s="16">
        <f t="shared" si="2"/>
        <v>15</v>
      </c>
      <c r="Q17" s="16">
        <f t="shared" si="3"/>
        <v>42</v>
      </c>
      <c r="R17" s="16">
        <f t="shared" si="4"/>
        <v>38</v>
      </c>
      <c r="S17" s="16">
        <f t="shared" si="5"/>
        <v>49</v>
      </c>
      <c r="T17" s="16">
        <f t="shared" si="6"/>
        <v>-11</v>
      </c>
      <c r="U17" s="16">
        <f t="shared" si="7"/>
        <v>45</v>
      </c>
      <c r="V17" s="16">
        <v>16</v>
      </c>
    </row>
    <row r="18" spans="1:22" ht="12" customHeight="1" x14ac:dyDescent="0.15">
      <c r="A18" s="12">
        <v>948518</v>
      </c>
      <c r="B18" s="15">
        <v>34199</v>
      </c>
      <c r="C18" s="12" t="s">
        <v>0</v>
      </c>
      <c r="D18" s="12" t="s">
        <v>30</v>
      </c>
      <c r="E18" s="12">
        <v>0</v>
      </c>
      <c r="F18" s="12" t="s">
        <v>2</v>
      </c>
      <c r="G18" s="12">
        <v>1</v>
      </c>
      <c r="H18" s="13" t="str">
        <f t="shared" si="8"/>
        <v>Oldham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9</v>
      </c>
      <c r="N18" s="16">
        <f t="shared" si="0"/>
        <v>12</v>
      </c>
      <c r="O18" s="16">
        <f t="shared" si="1"/>
        <v>8</v>
      </c>
      <c r="P18" s="16">
        <f t="shared" si="2"/>
        <v>22</v>
      </c>
      <c r="Q18" s="16">
        <f t="shared" si="3"/>
        <v>42</v>
      </c>
      <c r="R18" s="16">
        <f t="shared" si="4"/>
        <v>42</v>
      </c>
      <c r="S18" s="16">
        <f t="shared" si="5"/>
        <v>63</v>
      </c>
      <c r="T18" s="16">
        <f t="shared" si="6"/>
        <v>-21</v>
      </c>
      <c r="U18" s="16">
        <f t="shared" si="7"/>
        <v>44</v>
      </c>
      <c r="V18" s="16">
        <v>17</v>
      </c>
    </row>
    <row r="19" spans="1:22" ht="12" customHeight="1" x14ac:dyDescent="0.15">
      <c r="A19" s="12">
        <v>948351</v>
      </c>
      <c r="B19" s="15">
        <v>34199</v>
      </c>
      <c r="C19" s="12" t="s">
        <v>0</v>
      </c>
      <c r="D19" s="12" t="s">
        <v>8</v>
      </c>
      <c r="E19" s="12">
        <v>3</v>
      </c>
      <c r="F19" s="12" t="s">
        <v>7</v>
      </c>
      <c r="G19" s="12">
        <v>0</v>
      </c>
      <c r="H19" s="13" t="str">
        <f t="shared" si="8"/>
        <v>Manchester United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13</v>
      </c>
      <c r="N19" s="16">
        <f t="shared" si="0"/>
        <v>12</v>
      </c>
      <c r="O19" s="16">
        <f t="shared" si="1"/>
        <v>7</v>
      </c>
      <c r="P19" s="16">
        <f t="shared" si="2"/>
        <v>23</v>
      </c>
      <c r="Q19" s="16">
        <f t="shared" si="3"/>
        <v>42</v>
      </c>
      <c r="R19" s="16">
        <f t="shared" si="4"/>
        <v>49</v>
      </c>
      <c r="S19" s="16">
        <f t="shared" si="5"/>
        <v>66</v>
      </c>
      <c r="T19" s="16">
        <f t="shared" si="6"/>
        <v>-17</v>
      </c>
      <c r="U19" s="16">
        <f t="shared" si="7"/>
        <v>43</v>
      </c>
      <c r="V19" s="16">
        <v>18</v>
      </c>
    </row>
    <row r="20" spans="1:22" ht="12" customHeight="1" x14ac:dyDescent="0.15">
      <c r="A20" s="12">
        <v>948429</v>
      </c>
      <c r="B20" s="15">
        <v>34199</v>
      </c>
      <c r="C20" s="12" t="s">
        <v>0</v>
      </c>
      <c r="D20" s="12" t="s">
        <v>21</v>
      </c>
      <c r="E20" s="12">
        <v>1</v>
      </c>
      <c r="F20" s="12" t="s">
        <v>19</v>
      </c>
      <c r="G20" s="12">
        <v>3</v>
      </c>
      <c r="H20" s="13" t="str">
        <f t="shared" si="8"/>
        <v>Liverpool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11</v>
      </c>
      <c r="N20" s="16">
        <f t="shared" si="0"/>
        <v>9</v>
      </c>
      <c r="O20" s="16">
        <f t="shared" si="1"/>
        <v>16</v>
      </c>
      <c r="P20" s="16">
        <f t="shared" si="2"/>
        <v>17</v>
      </c>
      <c r="Q20" s="16">
        <f t="shared" si="3"/>
        <v>42</v>
      </c>
      <c r="R20" s="16">
        <f t="shared" si="4"/>
        <v>35</v>
      </c>
      <c r="S20" s="16">
        <f t="shared" si="5"/>
        <v>58</v>
      </c>
      <c r="T20" s="16">
        <f t="shared" si="6"/>
        <v>-23</v>
      </c>
      <c r="U20" s="16">
        <f t="shared" si="7"/>
        <v>43</v>
      </c>
      <c r="V20" s="16">
        <v>19</v>
      </c>
    </row>
    <row r="21" spans="1:22" ht="12" customHeight="1" x14ac:dyDescent="0.15">
      <c r="A21" s="12">
        <v>948180</v>
      </c>
      <c r="B21" s="15">
        <v>34199</v>
      </c>
      <c r="C21" s="12" t="s">
        <v>0</v>
      </c>
      <c r="D21" s="12" t="s">
        <v>6</v>
      </c>
      <c r="E21" s="12">
        <v>2</v>
      </c>
      <c r="F21" s="12" t="s">
        <v>18</v>
      </c>
      <c r="G21" s="12">
        <v>3</v>
      </c>
      <c r="H21" s="13" t="str">
        <f t="shared" si="8"/>
        <v>Norwich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7</v>
      </c>
      <c r="N21" s="16">
        <f t="shared" si="0"/>
        <v>8</v>
      </c>
      <c r="O21" s="16">
        <f t="shared" si="1"/>
        <v>18</v>
      </c>
      <c r="P21" s="16">
        <f t="shared" si="2"/>
        <v>16</v>
      </c>
      <c r="Q21" s="16">
        <f t="shared" si="3"/>
        <v>42</v>
      </c>
      <c r="R21" s="16">
        <f t="shared" si="4"/>
        <v>42</v>
      </c>
      <c r="S21" s="16">
        <f t="shared" si="5"/>
        <v>60</v>
      </c>
      <c r="T21" s="16">
        <f t="shared" si="6"/>
        <v>-18</v>
      </c>
      <c r="U21" s="16">
        <f t="shared" si="7"/>
        <v>42</v>
      </c>
      <c r="V21" s="16">
        <v>20</v>
      </c>
    </row>
    <row r="22" spans="1:22" ht="12" customHeight="1" x14ac:dyDescent="0.15">
      <c r="A22" s="12">
        <v>948464</v>
      </c>
      <c r="B22" s="15">
        <v>34199</v>
      </c>
      <c r="C22" s="12" t="s">
        <v>0</v>
      </c>
      <c r="D22" s="12" t="s">
        <v>10</v>
      </c>
      <c r="E22" s="12">
        <v>0</v>
      </c>
      <c r="F22" s="12" t="s">
        <v>12</v>
      </c>
      <c r="G22" s="12">
        <v>0</v>
      </c>
      <c r="H22" s="13" t="str">
        <f t="shared" si="8"/>
        <v/>
      </c>
      <c r="I22" s="13" t="str">
        <f t="shared" si="9"/>
        <v>Sheffield Weds</v>
      </c>
      <c r="J22" s="13" t="str">
        <f t="shared" si="10"/>
        <v>Aston Villa</v>
      </c>
      <c r="K22" s="2"/>
      <c r="L22" s="2"/>
      <c r="M22" s="13" t="s">
        <v>2</v>
      </c>
      <c r="N22" s="16">
        <f t="shared" si="0"/>
        <v>9</v>
      </c>
      <c r="O22" s="16">
        <f t="shared" si="1"/>
        <v>13</v>
      </c>
      <c r="P22" s="16">
        <f t="shared" si="2"/>
        <v>20</v>
      </c>
      <c r="Q22" s="16">
        <f t="shared" si="3"/>
        <v>42</v>
      </c>
      <c r="R22" s="16">
        <f t="shared" si="4"/>
        <v>42</v>
      </c>
      <c r="S22" s="16">
        <f t="shared" si="5"/>
        <v>68</v>
      </c>
      <c r="T22" s="16">
        <f t="shared" si="6"/>
        <v>-26</v>
      </c>
      <c r="U22" s="16">
        <f t="shared" si="7"/>
        <v>40</v>
      </c>
      <c r="V22" s="16">
        <v>21</v>
      </c>
    </row>
    <row r="23" spans="1:22" ht="12" customHeight="1" x14ac:dyDescent="0.15">
      <c r="A23" s="12">
        <v>948221</v>
      </c>
      <c r="B23" s="15">
        <v>34199</v>
      </c>
      <c r="C23" s="12" t="s">
        <v>0</v>
      </c>
      <c r="D23" s="12" t="s">
        <v>3</v>
      </c>
      <c r="E23" s="12">
        <v>2</v>
      </c>
      <c r="F23" s="12" t="s">
        <v>29</v>
      </c>
      <c r="G23" s="12">
        <v>1</v>
      </c>
      <c r="H23" s="13" t="str">
        <f t="shared" si="8"/>
        <v>Coventry</v>
      </c>
      <c r="I23" s="13" t="str">
        <f t="shared" si="9"/>
        <v/>
      </c>
      <c r="J23" s="13" t="str">
        <f t="shared" si="10"/>
        <v/>
      </c>
      <c r="K23" s="2"/>
      <c r="L23" s="2"/>
      <c r="M23" s="13" t="s">
        <v>30</v>
      </c>
      <c r="N23" s="16">
        <f t="shared" si="0"/>
        <v>5</v>
      </c>
      <c r="O23" s="16">
        <f t="shared" si="1"/>
        <v>15</v>
      </c>
      <c r="P23" s="16">
        <f t="shared" si="2"/>
        <v>22</v>
      </c>
      <c r="Q23" s="16">
        <f t="shared" si="3"/>
        <v>42</v>
      </c>
      <c r="R23" s="16">
        <f t="shared" si="4"/>
        <v>47</v>
      </c>
      <c r="S23" s="16">
        <f t="shared" si="5"/>
        <v>100</v>
      </c>
      <c r="T23" s="16">
        <f t="shared" si="6"/>
        <v>-53</v>
      </c>
      <c r="U23" s="16">
        <f t="shared" si="7"/>
        <v>30</v>
      </c>
      <c r="V23" s="16">
        <v>22</v>
      </c>
    </row>
    <row r="24" spans="1:22" ht="12" customHeight="1" x14ac:dyDescent="0.15">
      <c r="A24" s="12">
        <v>948230</v>
      </c>
      <c r="B24" s="15">
        <v>34202</v>
      </c>
      <c r="C24" s="12" t="s">
        <v>0</v>
      </c>
      <c r="D24" s="12" t="s">
        <v>3</v>
      </c>
      <c r="E24" s="12">
        <v>1</v>
      </c>
      <c r="F24" s="12" t="s">
        <v>28</v>
      </c>
      <c r="G24" s="12">
        <v>1</v>
      </c>
      <c r="H24" s="13" t="str">
        <f t="shared" si="8"/>
        <v/>
      </c>
      <c r="I24" s="13" t="str">
        <f t="shared" si="9"/>
        <v>Coventry</v>
      </c>
      <c r="J24" s="13" t="str">
        <f t="shared" si="10"/>
        <v>West Ham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948246</v>
      </c>
      <c r="B25" s="15">
        <v>34202</v>
      </c>
      <c r="C25" s="12" t="s">
        <v>0</v>
      </c>
      <c r="D25" s="12" t="s">
        <v>9</v>
      </c>
      <c r="E25" s="12">
        <v>4</v>
      </c>
      <c r="F25" s="12" t="s">
        <v>7</v>
      </c>
      <c r="G25" s="12">
        <v>2</v>
      </c>
      <c r="H25" s="13" t="str">
        <f t="shared" si="8"/>
        <v>Everton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948256</v>
      </c>
      <c r="B26" s="15">
        <v>34202</v>
      </c>
      <c r="C26" s="12" t="s">
        <v>0</v>
      </c>
      <c r="D26" s="12" t="s">
        <v>11</v>
      </c>
      <c r="E26" s="12">
        <v>1</v>
      </c>
      <c r="F26" s="12" t="s">
        <v>1</v>
      </c>
      <c r="G26" s="12">
        <v>0</v>
      </c>
      <c r="H26" s="13" t="str">
        <f t="shared" si="8"/>
        <v>Ipswich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948535</v>
      </c>
      <c r="B27" s="15">
        <v>34202</v>
      </c>
      <c r="C27" s="12" t="s">
        <v>0</v>
      </c>
      <c r="D27" s="12" t="s">
        <v>14</v>
      </c>
      <c r="E27" s="12">
        <v>1</v>
      </c>
      <c r="F27" s="12" t="s">
        <v>20</v>
      </c>
      <c r="G27" s="12">
        <v>0</v>
      </c>
      <c r="H27" s="13" t="str">
        <f t="shared" si="8"/>
        <v>Tottenham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948285</v>
      </c>
      <c r="B28" s="15">
        <v>34202</v>
      </c>
      <c r="C28" s="12" t="s">
        <v>0</v>
      </c>
      <c r="D28" s="12" t="s">
        <v>15</v>
      </c>
      <c r="E28" s="12">
        <v>0</v>
      </c>
      <c r="F28" s="12" t="s">
        <v>18</v>
      </c>
      <c r="G28" s="12">
        <v>4</v>
      </c>
      <c r="H28" s="13" t="str">
        <f t="shared" si="8"/>
        <v>Norwich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948569</v>
      </c>
      <c r="B29" s="15">
        <v>34202</v>
      </c>
      <c r="C29" s="12" t="s">
        <v>0</v>
      </c>
      <c r="D29" s="12" t="s">
        <v>16</v>
      </c>
      <c r="E29" s="12">
        <v>2</v>
      </c>
      <c r="F29" s="12" t="s">
        <v>12</v>
      </c>
      <c r="G29" s="12">
        <v>2</v>
      </c>
      <c r="H29" s="13" t="str">
        <f t="shared" si="8"/>
        <v/>
      </c>
      <c r="I29" s="13" t="str">
        <f t="shared" si="9"/>
        <v>Wimbledon FC</v>
      </c>
      <c r="J29" s="13" t="str">
        <f t="shared" si="10"/>
        <v>Aston Villa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948347</v>
      </c>
      <c r="B30" s="15">
        <v>34202</v>
      </c>
      <c r="C30" s="12" t="s">
        <v>0</v>
      </c>
      <c r="D30" s="12" t="s">
        <v>8</v>
      </c>
      <c r="E30" s="12">
        <v>1</v>
      </c>
      <c r="F30" s="12" t="s">
        <v>29</v>
      </c>
      <c r="G30" s="12">
        <v>1</v>
      </c>
      <c r="H30" s="13" t="str">
        <f t="shared" si="8"/>
        <v/>
      </c>
      <c r="I30" s="13" t="str">
        <f t="shared" si="9"/>
        <v>Manchester United</v>
      </c>
      <c r="J30" s="13" t="str">
        <f t="shared" si="10"/>
        <v>Newcastle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948181</v>
      </c>
      <c r="B31" s="15">
        <v>34202</v>
      </c>
      <c r="C31" s="12" t="s">
        <v>0</v>
      </c>
      <c r="D31" s="12" t="s">
        <v>6</v>
      </c>
      <c r="E31" s="12">
        <v>1</v>
      </c>
      <c r="F31" s="12" t="s">
        <v>2</v>
      </c>
      <c r="G31" s="12">
        <v>0</v>
      </c>
      <c r="H31" s="13" t="str">
        <f t="shared" si="8"/>
        <v>Blackburn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948437</v>
      </c>
      <c r="B32" s="15">
        <v>34202</v>
      </c>
      <c r="C32" s="12" t="s">
        <v>0</v>
      </c>
      <c r="D32" s="12" t="s">
        <v>21</v>
      </c>
      <c r="E32" s="12">
        <v>2</v>
      </c>
      <c r="F32" s="12" t="s">
        <v>13</v>
      </c>
      <c r="G32" s="12">
        <v>1</v>
      </c>
      <c r="H32" s="13" t="str">
        <f t="shared" si="8"/>
        <v>QPR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948463</v>
      </c>
      <c r="B33" s="15">
        <v>34202</v>
      </c>
      <c r="C33" s="12" t="s">
        <v>0</v>
      </c>
      <c r="D33" s="12" t="s">
        <v>10</v>
      </c>
      <c r="E33" s="12">
        <v>0</v>
      </c>
      <c r="F33" s="12" t="s">
        <v>17</v>
      </c>
      <c r="G33" s="12">
        <v>1</v>
      </c>
      <c r="H33" s="13" t="str">
        <f t="shared" si="8"/>
        <v>Arsenal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948513</v>
      </c>
      <c r="B34" s="15">
        <v>34203</v>
      </c>
      <c r="C34" s="12" t="s">
        <v>0</v>
      </c>
      <c r="D34" s="12" t="s">
        <v>30</v>
      </c>
      <c r="E34" s="12">
        <v>0</v>
      </c>
      <c r="F34" s="12" t="s">
        <v>19</v>
      </c>
      <c r="G34" s="12">
        <v>5</v>
      </c>
      <c r="H34" s="13" t="str">
        <f t="shared" si="8"/>
        <v>Liverpool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948157</v>
      </c>
      <c r="B35" s="15">
        <v>34204</v>
      </c>
      <c r="C35" s="12" t="s">
        <v>0</v>
      </c>
      <c r="D35" s="12" t="s">
        <v>12</v>
      </c>
      <c r="E35" s="12">
        <v>1</v>
      </c>
      <c r="F35" s="12" t="s">
        <v>8</v>
      </c>
      <c r="G35" s="12">
        <v>2</v>
      </c>
      <c r="H35" s="13" t="str">
        <f t="shared" si="8"/>
        <v>Manchester United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948318</v>
      </c>
      <c r="B36" s="15">
        <v>34205</v>
      </c>
      <c r="C36" s="12" t="s">
        <v>0</v>
      </c>
      <c r="D36" s="12" t="s">
        <v>20</v>
      </c>
      <c r="E36" s="12">
        <v>0</v>
      </c>
      <c r="F36" s="12" t="s">
        <v>6</v>
      </c>
      <c r="G36" s="12">
        <v>2</v>
      </c>
      <c r="H36" s="13" t="str">
        <f t="shared" si="8"/>
        <v>Blackburn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948133</v>
      </c>
      <c r="B37" s="15">
        <v>34205</v>
      </c>
      <c r="C37" s="12" t="s">
        <v>0</v>
      </c>
      <c r="D37" s="12" t="s">
        <v>17</v>
      </c>
      <c r="E37" s="12">
        <v>2</v>
      </c>
      <c r="F37" s="12" t="s">
        <v>15</v>
      </c>
      <c r="G37" s="12">
        <v>1</v>
      </c>
      <c r="H37" s="13" t="str">
        <f t="shared" si="8"/>
        <v>Arsenal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948404</v>
      </c>
      <c r="B38" s="15">
        <v>34205</v>
      </c>
      <c r="C38" s="12" t="s">
        <v>0</v>
      </c>
      <c r="D38" s="12" t="s">
        <v>2</v>
      </c>
      <c r="E38" s="12">
        <v>3</v>
      </c>
      <c r="F38" s="12" t="s">
        <v>3</v>
      </c>
      <c r="G38" s="12">
        <v>3</v>
      </c>
      <c r="H38" s="13" t="str">
        <f t="shared" si="8"/>
        <v/>
      </c>
      <c r="I38" s="13" t="str">
        <f t="shared" si="9"/>
        <v>Oldham</v>
      </c>
      <c r="J38" s="13" t="str">
        <f t="shared" si="10"/>
        <v>Coventry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948462</v>
      </c>
      <c r="B39" s="15">
        <v>34205</v>
      </c>
      <c r="C39" s="12" t="s">
        <v>0</v>
      </c>
      <c r="D39" s="12" t="s">
        <v>7</v>
      </c>
      <c r="E39" s="12">
        <v>2</v>
      </c>
      <c r="F39" s="12" t="s">
        <v>16</v>
      </c>
      <c r="G39" s="12">
        <v>1</v>
      </c>
      <c r="H39" s="13" t="str">
        <f t="shared" si="8"/>
        <v>Sheffield United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948501</v>
      </c>
      <c r="B40" s="15">
        <v>34206</v>
      </c>
      <c r="C40" s="12" t="s">
        <v>0</v>
      </c>
      <c r="D40" s="12" t="s">
        <v>13</v>
      </c>
      <c r="E40" s="12">
        <v>5</v>
      </c>
      <c r="F40" s="12" t="s">
        <v>30</v>
      </c>
      <c r="G40" s="12">
        <v>1</v>
      </c>
      <c r="H40" s="13" t="str">
        <f t="shared" si="8"/>
        <v>Southampton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948563</v>
      </c>
      <c r="B41" s="15">
        <v>34206</v>
      </c>
      <c r="C41" s="12" t="s">
        <v>0</v>
      </c>
      <c r="D41" s="12" t="s">
        <v>28</v>
      </c>
      <c r="E41" s="12">
        <v>2</v>
      </c>
      <c r="F41" s="12" t="s">
        <v>10</v>
      </c>
      <c r="G41" s="12">
        <v>0</v>
      </c>
      <c r="H41" s="13" t="str">
        <f t="shared" si="8"/>
        <v>West Ham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948313</v>
      </c>
      <c r="B42" s="15">
        <v>34206</v>
      </c>
      <c r="C42" s="12" t="s">
        <v>0</v>
      </c>
      <c r="D42" s="12" t="s">
        <v>19</v>
      </c>
      <c r="E42" s="12">
        <v>1</v>
      </c>
      <c r="F42" s="12" t="s">
        <v>14</v>
      </c>
      <c r="G42" s="12">
        <v>2</v>
      </c>
      <c r="H42" s="13" t="str">
        <f t="shared" si="8"/>
        <v>Tottenham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948363</v>
      </c>
      <c r="B43" s="15">
        <v>34206</v>
      </c>
      <c r="C43" s="12" t="s">
        <v>0</v>
      </c>
      <c r="D43" s="12" t="s">
        <v>29</v>
      </c>
      <c r="E43" s="12">
        <v>1</v>
      </c>
      <c r="F43" s="12" t="s">
        <v>9</v>
      </c>
      <c r="G43" s="12">
        <v>0</v>
      </c>
      <c r="H43" s="13" t="str">
        <f t="shared" si="8"/>
        <v>Newcastle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948385</v>
      </c>
      <c r="B44" s="15">
        <v>34206</v>
      </c>
      <c r="C44" s="12" t="s">
        <v>0</v>
      </c>
      <c r="D44" s="12" t="s">
        <v>18</v>
      </c>
      <c r="E44" s="12">
        <v>1</v>
      </c>
      <c r="F44" s="12" t="s">
        <v>11</v>
      </c>
      <c r="G44" s="12">
        <v>0</v>
      </c>
      <c r="H44" s="13" t="str">
        <f t="shared" si="8"/>
        <v>Norwich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948203</v>
      </c>
      <c r="B45" s="15">
        <v>34206</v>
      </c>
      <c r="C45" s="12" t="s">
        <v>0</v>
      </c>
      <c r="D45" s="12" t="s">
        <v>1</v>
      </c>
      <c r="E45" s="12">
        <v>2</v>
      </c>
      <c r="F45" s="12" t="s">
        <v>21</v>
      </c>
      <c r="G45" s="12">
        <v>0</v>
      </c>
      <c r="H45" s="13" t="str">
        <f t="shared" si="8"/>
        <v>Chelsea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948320</v>
      </c>
      <c r="B46" s="15">
        <v>34208</v>
      </c>
      <c r="C46" s="12" t="s">
        <v>0</v>
      </c>
      <c r="D46" s="12" t="s">
        <v>20</v>
      </c>
      <c r="E46" s="12">
        <v>1</v>
      </c>
      <c r="F46" s="12" t="s">
        <v>3</v>
      </c>
      <c r="G46" s="12">
        <v>1</v>
      </c>
      <c r="H46" s="13" t="str">
        <f t="shared" si="8"/>
        <v/>
      </c>
      <c r="I46" s="13" t="str">
        <f t="shared" si="9"/>
        <v>Manchester City</v>
      </c>
      <c r="J46" s="13" t="str">
        <f t="shared" si="10"/>
        <v>Coventry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948494</v>
      </c>
      <c r="B47" s="15">
        <v>34209</v>
      </c>
      <c r="C47" s="12" t="s">
        <v>0</v>
      </c>
      <c r="D47" s="12" t="s">
        <v>13</v>
      </c>
      <c r="E47" s="12">
        <v>1</v>
      </c>
      <c r="F47" s="12" t="s">
        <v>8</v>
      </c>
      <c r="G47" s="12">
        <v>3</v>
      </c>
      <c r="H47" s="13" t="str">
        <f t="shared" si="8"/>
        <v>Manchester United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948302</v>
      </c>
      <c r="B48" s="15">
        <v>34209</v>
      </c>
      <c r="C48" s="12" t="s">
        <v>0</v>
      </c>
      <c r="D48" s="12" t="s">
        <v>19</v>
      </c>
      <c r="E48" s="12">
        <v>2</v>
      </c>
      <c r="F48" s="12" t="s">
        <v>15</v>
      </c>
      <c r="G48" s="12">
        <v>0</v>
      </c>
      <c r="H48" s="13" t="str">
        <f t="shared" si="8"/>
        <v>Liverpool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948561</v>
      </c>
      <c r="B49" s="15">
        <v>34209</v>
      </c>
      <c r="C49" s="12" t="s">
        <v>0</v>
      </c>
      <c r="D49" s="12" t="s">
        <v>28</v>
      </c>
      <c r="E49" s="12">
        <v>0</v>
      </c>
      <c r="F49" s="12" t="s">
        <v>21</v>
      </c>
      <c r="G49" s="12">
        <v>4</v>
      </c>
      <c r="H49" s="13" t="str">
        <f t="shared" si="8"/>
        <v>QPR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948131</v>
      </c>
      <c r="B50" s="15">
        <v>34209</v>
      </c>
      <c r="C50" s="12" t="s">
        <v>0</v>
      </c>
      <c r="D50" s="12" t="s">
        <v>17</v>
      </c>
      <c r="E50" s="12">
        <v>2</v>
      </c>
      <c r="F50" s="12" t="s">
        <v>9</v>
      </c>
      <c r="G50" s="12">
        <v>0</v>
      </c>
      <c r="H50" s="13" t="str">
        <f t="shared" si="8"/>
        <v>Arsenal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948396</v>
      </c>
      <c r="B51" s="15">
        <v>34209</v>
      </c>
      <c r="C51" s="12" t="s">
        <v>0</v>
      </c>
      <c r="D51" s="12" t="s">
        <v>18</v>
      </c>
      <c r="E51" s="12">
        <v>0</v>
      </c>
      <c r="F51" s="12" t="s">
        <v>30</v>
      </c>
      <c r="G51" s="12">
        <v>0</v>
      </c>
      <c r="H51" s="13" t="str">
        <f t="shared" si="8"/>
        <v/>
      </c>
      <c r="I51" s="13" t="str">
        <f t="shared" si="9"/>
        <v>Norwich</v>
      </c>
      <c r="J51" s="13" t="str">
        <f t="shared" si="10"/>
        <v>Swindon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948420</v>
      </c>
      <c r="B52" s="15">
        <v>34209</v>
      </c>
      <c r="C52" s="12" t="s">
        <v>0</v>
      </c>
      <c r="D52" s="12" t="s">
        <v>2</v>
      </c>
      <c r="E52" s="12">
        <v>1</v>
      </c>
      <c r="F52" s="12" t="s">
        <v>16</v>
      </c>
      <c r="G52" s="12">
        <v>1</v>
      </c>
      <c r="H52" s="13" t="str">
        <f t="shared" si="8"/>
        <v/>
      </c>
      <c r="I52" s="13" t="str">
        <f t="shared" si="9"/>
        <v>Oldham</v>
      </c>
      <c r="J52" s="13" t="str">
        <f t="shared" si="10"/>
        <v>Wimbledon FC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948166</v>
      </c>
      <c r="B53" s="15">
        <v>34209</v>
      </c>
      <c r="C53" s="12" t="s">
        <v>0</v>
      </c>
      <c r="D53" s="12" t="s">
        <v>12</v>
      </c>
      <c r="E53" s="12">
        <v>1</v>
      </c>
      <c r="F53" s="12" t="s">
        <v>14</v>
      </c>
      <c r="G53" s="12">
        <v>0</v>
      </c>
      <c r="H53" s="13" t="str">
        <f t="shared" si="8"/>
        <v>Aston Villa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948448</v>
      </c>
      <c r="B54" s="15">
        <v>34209</v>
      </c>
      <c r="C54" s="12" t="s">
        <v>0</v>
      </c>
      <c r="D54" s="12" t="s">
        <v>7</v>
      </c>
      <c r="E54" s="12">
        <v>1</v>
      </c>
      <c r="F54" s="12" t="s">
        <v>11</v>
      </c>
      <c r="G54" s="12">
        <v>1</v>
      </c>
      <c r="H54" s="13" t="str">
        <f t="shared" si="8"/>
        <v/>
      </c>
      <c r="I54" s="13" t="str">
        <f t="shared" si="9"/>
        <v>Sheffield United</v>
      </c>
      <c r="J54" s="13" t="str">
        <f t="shared" si="10"/>
        <v>Ipswich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948205</v>
      </c>
      <c r="B55" s="15">
        <v>34209</v>
      </c>
      <c r="C55" s="12" t="s">
        <v>0</v>
      </c>
      <c r="D55" s="12" t="s">
        <v>1</v>
      </c>
      <c r="E55" s="12">
        <v>1</v>
      </c>
      <c r="F55" s="12" t="s">
        <v>10</v>
      </c>
      <c r="G55" s="12">
        <v>1</v>
      </c>
      <c r="H55" s="13" t="str">
        <f t="shared" si="8"/>
        <v/>
      </c>
      <c r="I55" s="13" t="str">
        <f t="shared" si="9"/>
        <v>Chelsea</v>
      </c>
      <c r="J55" s="13" t="str">
        <f t="shared" si="10"/>
        <v>Sheffield Weds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948360</v>
      </c>
      <c r="B56" s="15">
        <v>34210</v>
      </c>
      <c r="C56" s="12" t="s">
        <v>0</v>
      </c>
      <c r="D56" s="12" t="s">
        <v>29</v>
      </c>
      <c r="E56" s="12">
        <v>1</v>
      </c>
      <c r="F56" s="12" t="s">
        <v>6</v>
      </c>
      <c r="G56" s="12">
        <v>1</v>
      </c>
      <c r="H56" s="13" t="str">
        <f t="shared" si="8"/>
        <v/>
      </c>
      <c r="I56" s="13" t="str">
        <f t="shared" si="9"/>
        <v>Newcastle</v>
      </c>
      <c r="J56" s="13" t="str">
        <f t="shared" si="10"/>
        <v>Blackburn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948286</v>
      </c>
      <c r="B57" s="15">
        <v>34211</v>
      </c>
      <c r="C57" s="12" t="s">
        <v>0</v>
      </c>
      <c r="D57" s="12" t="s">
        <v>15</v>
      </c>
      <c r="E57" s="12">
        <v>1</v>
      </c>
      <c r="F57" s="12" t="s">
        <v>2</v>
      </c>
      <c r="G57" s="12">
        <v>0</v>
      </c>
      <c r="H57" s="13" t="str">
        <f t="shared" si="8"/>
        <v>Leeds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948233</v>
      </c>
      <c r="B58" s="15">
        <v>34212</v>
      </c>
      <c r="C58" s="12" t="s">
        <v>0</v>
      </c>
      <c r="D58" s="12" t="s">
        <v>9</v>
      </c>
      <c r="E58" s="12">
        <v>0</v>
      </c>
      <c r="F58" s="12" t="s">
        <v>12</v>
      </c>
      <c r="G58" s="12">
        <v>1</v>
      </c>
      <c r="H58" s="13" t="str">
        <f t="shared" si="8"/>
        <v>Aston Villa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948263</v>
      </c>
      <c r="B59" s="15">
        <v>34212</v>
      </c>
      <c r="C59" s="12" t="s">
        <v>0</v>
      </c>
      <c r="D59" s="12" t="s">
        <v>11</v>
      </c>
      <c r="E59" s="12">
        <v>1</v>
      </c>
      <c r="F59" s="12" t="s">
        <v>29</v>
      </c>
      <c r="G59" s="12">
        <v>1</v>
      </c>
      <c r="H59" s="13" t="str">
        <f t="shared" si="8"/>
        <v/>
      </c>
      <c r="I59" s="13" t="str">
        <f t="shared" si="9"/>
        <v>Ipswich</v>
      </c>
      <c r="J59" s="13" t="str">
        <f t="shared" si="10"/>
        <v>Newcastle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948585</v>
      </c>
      <c r="B60" s="15">
        <v>34212</v>
      </c>
      <c r="C60" s="12" t="s">
        <v>0</v>
      </c>
      <c r="D60" s="12" t="s">
        <v>16</v>
      </c>
      <c r="E60" s="12">
        <v>1</v>
      </c>
      <c r="F60" s="12" t="s">
        <v>13</v>
      </c>
      <c r="G60" s="12">
        <v>0</v>
      </c>
      <c r="H60" s="13" t="str">
        <f t="shared" si="8"/>
        <v>Wimbledon FC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948514</v>
      </c>
      <c r="B61" s="15">
        <v>34213</v>
      </c>
      <c r="C61" s="12" t="s">
        <v>0</v>
      </c>
      <c r="D61" s="12" t="s">
        <v>30</v>
      </c>
      <c r="E61" s="12">
        <v>1</v>
      </c>
      <c r="F61" s="12" t="s">
        <v>20</v>
      </c>
      <c r="G61" s="12">
        <v>3</v>
      </c>
      <c r="H61" s="13" t="str">
        <f t="shared" si="8"/>
        <v>Manchester City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948529</v>
      </c>
      <c r="B62" s="15">
        <v>34213</v>
      </c>
      <c r="C62" s="12" t="s">
        <v>0</v>
      </c>
      <c r="D62" s="12" t="s">
        <v>14</v>
      </c>
      <c r="E62" s="12">
        <v>1</v>
      </c>
      <c r="F62" s="12" t="s">
        <v>1</v>
      </c>
      <c r="G62" s="12">
        <v>1</v>
      </c>
      <c r="H62" s="13" t="str">
        <f t="shared" si="8"/>
        <v/>
      </c>
      <c r="I62" s="13" t="str">
        <f t="shared" si="9"/>
        <v>Tottenham</v>
      </c>
      <c r="J62" s="13" t="str">
        <f t="shared" si="10"/>
        <v>Chelsea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948356</v>
      </c>
      <c r="B63" s="15">
        <v>34213</v>
      </c>
      <c r="C63" s="12" t="s">
        <v>0</v>
      </c>
      <c r="D63" s="12" t="s">
        <v>8</v>
      </c>
      <c r="E63" s="12">
        <v>3</v>
      </c>
      <c r="F63" s="12" t="s">
        <v>28</v>
      </c>
      <c r="G63" s="12">
        <v>0</v>
      </c>
      <c r="H63" s="13" t="str">
        <f t="shared" si="8"/>
        <v>Manchester United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948169</v>
      </c>
      <c r="B64" s="15">
        <v>34213</v>
      </c>
      <c r="C64" s="12" t="s">
        <v>0</v>
      </c>
      <c r="D64" s="12" t="s">
        <v>6</v>
      </c>
      <c r="E64" s="12">
        <v>1</v>
      </c>
      <c r="F64" s="12" t="s">
        <v>17</v>
      </c>
      <c r="G64" s="12">
        <v>1</v>
      </c>
      <c r="H64" s="13" t="str">
        <f t="shared" si="8"/>
        <v/>
      </c>
      <c r="I64" s="13" t="str">
        <f t="shared" si="9"/>
        <v>Blackburn</v>
      </c>
      <c r="J64" s="13" t="str">
        <f t="shared" si="10"/>
        <v>Arsenal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948435</v>
      </c>
      <c r="B65" s="15">
        <v>34213</v>
      </c>
      <c r="C65" s="12" t="s">
        <v>0</v>
      </c>
      <c r="D65" s="12" t="s">
        <v>21</v>
      </c>
      <c r="E65" s="12">
        <v>2</v>
      </c>
      <c r="F65" s="12" t="s">
        <v>7</v>
      </c>
      <c r="G65" s="12">
        <v>1</v>
      </c>
      <c r="H65" s="13" t="str">
        <f t="shared" si="8"/>
        <v>QPR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948218</v>
      </c>
      <c r="B66" s="15">
        <v>34213</v>
      </c>
      <c r="C66" s="12" t="s">
        <v>0</v>
      </c>
      <c r="D66" s="12" t="s">
        <v>3</v>
      </c>
      <c r="E66" s="12">
        <v>1</v>
      </c>
      <c r="F66" s="12" t="s">
        <v>19</v>
      </c>
      <c r="G66" s="12">
        <v>0</v>
      </c>
      <c r="H66" s="13" t="str">
        <f t="shared" si="8"/>
        <v>Coventry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948475</v>
      </c>
      <c r="B67" s="15">
        <v>34213</v>
      </c>
      <c r="C67" s="12" t="s">
        <v>0</v>
      </c>
      <c r="D67" s="12" t="s">
        <v>10</v>
      </c>
      <c r="E67" s="12">
        <v>3</v>
      </c>
      <c r="F67" s="12" t="s">
        <v>18</v>
      </c>
      <c r="G67" s="12">
        <v>3</v>
      </c>
      <c r="H67" s="13" t="str">
        <f t="shared" ref="H67:H130" si="11">IF(E67&gt;G67,D67,IF(G67&gt;E67,F67,""))</f>
        <v/>
      </c>
      <c r="I67" s="13" t="str">
        <f t="shared" ref="I67:I130" si="12">IF(H67="",D67,"")</f>
        <v>Sheffield Weds</v>
      </c>
      <c r="J67" s="13" t="str">
        <f t="shared" ref="J67:J130" si="13">IF(H67="",F67,"")</f>
        <v>Norwich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948491</v>
      </c>
      <c r="B68" s="15">
        <v>34223</v>
      </c>
      <c r="C68" s="12" t="s">
        <v>0</v>
      </c>
      <c r="D68" s="12" t="s">
        <v>13</v>
      </c>
      <c r="E68" s="12">
        <v>0</v>
      </c>
      <c r="F68" s="12" t="s">
        <v>15</v>
      </c>
      <c r="G68" s="12">
        <v>2</v>
      </c>
      <c r="H68" s="13" t="str">
        <f t="shared" si="11"/>
        <v>Leeds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948565</v>
      </c>
      <c r="B69" s="15">
        <v>34223</v>
      </c>
      <c r="C69" s="12" t="s">
        <v>0</v>
      </c>
      <c r="D69" s="12" t="s">
        <v>28</v>
      </c>
      <c r="E69" s="12">
        <v>0</v>
      </c>
      <c r="F69" s="12" t="s">
        <v>30</v>
      </c>
      <c r="G69" s="12">
        <v>0</v>
      </c>
      <c r="H69" s="13" t="str">
        <f t="shared" si="11"/>
        <v/>
      </c>
      <c r="I69" s="13" t="str">
        <f t="shared" si="12"/>
        <v>West Ham</v>
      </c>
      <c r="J69" s="13" t="str">
        <f t="shared" si="13"/>
        <v>Swindon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948329</v>
      </c>
      <c r="B70" s="15">
        <v>34223</v>
      </c>
      <c r="C70" s="12" t="s">
        <v>0</v>
      </c>
      <c r="D70" s="12" t="s">
        <v>20</v>
      </c>
      <c r="E70" s="12">
        <v>3</v>
      </c>
      <c r="F70" s="12" t="s">
        <v>21</v>
      </c>
      <c r="G70" s="12">
        <v>0</v>
      </c>
      <c r="H70" s="13" t="str">
        <f t="shared" si="11"/>
        <v>Manchester City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948132</v>
      </c>
      <c r="B71" s="15">
        <v>34223</v>
      </c>
      <c r="C71" s="12" t="s">
        <v>0</v>
      </c>
      <c r="D71" s="12" t="s">
        <v>17</v>
      </c>
      <c r="E71" s="12">
        <v>4</v>
      </c>
      <c r="F71" s="12" t="s">
        <v>11</v>
      </c>
      <c r="G71" s="12">
        <v>0</v>
      </c>
      <c r="H71" s="13" t="str">
        <f t="shared" si="11"/>
        <v>Arsenal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948399</v>
      </c>
      <c r="B72" s="15">
        <v>34223</v>
      </c>
      <c r="C72" s="12" t="s">
        <v>0</v>
      </c>
      <c r="D72" s="12" t="s">
        <v>18</v>
      </c>
      <c r="E72" s="12">
        <v>0</v>
      </c>
      <c r="F72" s="12" t="s">
        <v>16</v>
      </c>
      <c r="G72" s="12">
        <v>1</v>
      </c>
      <c r="H72" s="13" t="str">
        <f t="shared" si="11"/>
        <v>Wimbledon FC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948405</v>
      </c>
      <c r="B73" s="15">
        <v>34223</v>
      </c>
      <c r="C73" s="12" t="s">
        <v>0</v>
      </c>
      <c r="D73" s="12" t="s">
        <v>2</v>
      </c>
      <c r="E73" s="12">
        <v>0</v>
      </c>
      <c r="F73" s="12" t="s">
        <v>9</v>
      </c>
      <c r="G73" s="12">
        <v>1</v>
      </c>
      <c r="H73" s="13" t="str">
        <f t="shared" si="11"/>
        <v>Everton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948151</v>
      </c>
      <c r="B74" s="15">
        <v>34223</v>
      </c>
      <c r="C74" s="12" t="s">
        <v>0</v>
      </c>
      <c r="D74" s="12" t="s">
        <v>12</v>
      </c>
      <c r="E74" s="12">
        <v>0</v>
      </c>
      <c r="F74" s="12" t="s">
        <v>3</v>
      </c>
      <c r="G74" s="12">
        <v>0</v>
      </c>
      <c r="H74" s="13" t="str">
        <f t="shared" si="11"/>
        <v/>
      </c>
      <c r="I74" s="13" t="str">
        <f t="shared" si="12"/>
        <v>Aston Villa</v>
      </c>
      <c r="J74" s="13" t="str">
        <f t="shared" si="13"/>
        <v>Coventry</v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948199</v>
      </c>
      <c r="B75" s="15">
        <v>34223</v>
      </c>
      <c r="C75" s="12" t="s">
        <v>0</v>
      </c>
      <c r="D75" s="12" t="s">
        <v>1</v>
      </c>
      <c r="E75" s="12">
        <v>1</v>
      </c>
      <c r="F75" s="12" t="s">
        <v>8</v>
      </c>
      <c r="G75" s="12">
        <v>0</v>
      </c>
      <c r="H75" s="13" t="str">
        <f t="shared" si="11"/>
        <v>Chelsea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948460</v>
      </c>
      <c r="B76" s="15">
        <v>34223</v>
      </c>
      <c r="C76" s="12" t="s">
        <v>0</v>
      </c>
      <c r="D76" s="12" t="s">
        <v>7</v>
      </c>
      <c r="E76" s="12">
        <v>2</v>
      </c>
      <c r="F76" s="12" t="s">
        <v>14</v>
      </c>
      <c r="G76" s="12">
        <v>2</v>
      </c>
      <c r="H76" s="13" t="str">
        <f t="shared" si="11"/>
        <v/>
      </c>
      <c r="I76" s="13" t="str">
        <f t="shared" si="12"/>
        <v>Sheffield United</v>
      </c>
      <c r="J76" s="13" t="str">
        <f t="shared" si="13"/>
        <v>Tottenham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948297</v>
      </c>
      <c r="B77" s="15">
        <v>34224</v>
      </c>
      <c r="C77" s="12" t="s">
        <v>0</v>
      </c>
      <c r="D77" s="12" t="s">
        <v>19</v>
      </c>
      <c r="E77" s="12">
        <v>0</v>
      </c>
      <c r="F77" s="12" t="s">
        <v>6</v>
      </c>
      <c r="G77" s="12">
        <v>1</v>
      </c>
      <c r="H77" s="13" t="str">
        <f t="shared" si="11"/>
        <v>Blackburn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948373</v>
      </c>
      <c r="B78" s="15">
        <v>34225</v>
      </c>
      <c r="C78" s="12" t="s">
        <v>0</v>
      </c>
      <c r="D78" s="12" t="s">
        <v>29</v>
      </c>
      <c r="E78" s="12">
        <v>4</v>
      </c>
      <c r="F78" s="12" t="s">
        <v>10</v>
      </c>
      <c r="G78" s="12">
        <v>2</v>
      </c>
      <c r="H78" s="13" t="str">
        <f t="shared" si="11"/>
        <v>Newcastle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948239</v>
      </c>
      <c r="B79" s="15">
        <v>34230</v>
      </c>
      <c r="C79" s="12" t="s">
        <v>0</v>
      </c>
      <c r="D79" s="12" t="s">
        <v>9</v>
      </c>
      <c r="E79" s="12">
        <v>2</v>
      </c>
      <c r="F79" s="12" t="s">
        <v>19</v>
      </c>
      <c r="G79" s="12">
        <v>0</v>
      </c>
      <c r="H79" s="13" t="str">
        <f t="shared" si="11"/>
        <v>Everton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948254</v>
      </c>
      <c r="B80" s="15">
        <v>34230</v>
      </c>
      <c r="C80" s="12" t="s">
        <v>0</v>
      </c>
      <c r="D80" s="12" t="s">
        <v>11</v>
      </c>
      <c r="E80" s="12">
        <v>1</v>
      </c>
      <c r="F80" s="12" t="s">
        <v>12</v>
      </c>
      <c r="G80" s="12">
        <v>2</v>
      </c>
      <c r="H80" s="13" t="str">
        <f t="shared" si="11"/>
        <v>Aston Villa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948516</v>
      </c>
      <c r="B81" s="15">
        <v>34230</v>
      </c>
      <c r="C81" s="12" t="s">
        <v>0</v>
      </c>
      <c r="D81" s="12" t="s">
        <v>30</v>
      </c>
      <c r="E81" s="12">
        <v>2</v>
      </c>
      <c r="F81" s="12" t="s">
        <v>29</v>
      </c>
      <c r="G81" s="12">
        <v>2</v>
      </c>
      <c r="H81" s="13" t="str">
        <f t="shared" si="11"/>
        <v/>
      </c>
      <c r="I81" s="13" t="str">
        <f t="shared" si="12"/>
        <v>Swindon</v>
      </c>
      <c r="J81" s="13" t="str">
        <f t="shared" si="13"/>
        <v>Newcastle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948539</v>
      </c>
      <c r="B82" s="15">
        <v>34230</v>
      </c>
      <c r="C82" s="12" t="s">
        <v>0</v>
      </c>
      <c r="D82" s="12" t="s">
        <v>14</v>
      </c>
      <c r="E82" s="12">
        <v>5</v>
      </c>
      <c r="F82" s="12" t="s">
        <v>2</v>
      </c>
      <c r="G82" s="12">
        <v>0</v>
      </c>
      <c r="H82" s="13" t="str">
        <f t="shared" si="11"/>
        <v>Tottenham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948288</v>
      </c>
      <c r="B83" s="15">
        <v>34230</v>
      </c>
      <c r="C83" s="12" t="s">
        <v>0</v>
      </c>
      <c r="D83" s="12" t="s">
        <v>15</v>
      </c>
      <c r="E83" s="12">
        <v>2</v>
      </c>
      <c r="F83" s="12" t="s">
        <v>7</v>
      </c>
      <c r="G83" s="12">
        <v>1</v>
      </c>
      <c r="H83" s="13" t="str">
        <f t="shared" si="11"/>
        <v>Leeds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948433</v>
      </c>
      <c r="B84" s="15">
        <v>34230</v>
      </c>
      <c r="C84" s="12" t="s">
        <v>0</v>
      </c>
      <c r="D84" s="12" t="s">
        <v>21</v>
      </c>
      <c r="E84" s="12">
        <v>2</v>
      </c>
      <c r="F84" s="12" t="s">
        <v>18</v>
      </c>
      <c r="G84" s="12">
        <v>2</v>
      </c>
      <c r="H84" s="13" t="str">
        <f t="shared" si="11"/>
        <v/>
      </c>
      <c r="I84" s="13" t="str">
        <f t="shared" si="12"/>
        <v>QPR</v>
      </c>
      <c r="J84" s="13" t="str">
        <f t="shared" si="13"/>
        <v>Norwich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948188</v>
      </c>
      <c r="B85" s="15">
        <v>34230</v>
      </c>
      <c r="C85" s="12" t="s">
        <v>0</v>
      </c>
      <c r="D85" s="12" t="s">
        <v>6</v>
      </c>
      <c r="E85" s="12">
        <v>0</v>
      </c>
      <c r="F85" s="12" t="s">
        <v>28</v>
      </c>
      <c r="G85" s="12">
        <v>2</v>
      </c>
      <c r="H85" s="13" t="str">
        <f t="shared" si="11"/>
        <v>West Ham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948214</v>
      </c>
      <c r="B86" s="15">
        <v>34230</v>
      </c>
      <c r="C86" s="12" t="s">
        <v>0</v>
      </c>
      <c r="D86" s="12" t="s">
        <v>3</v>
      </c>
      <c r="E86" s="12">
        <v>1</v>
      </c>
      <c r="F86" s="12" t="s">
        <v>1</v>
      </c>
      <c r="G86" s="12">
        <v>1</v>
      </c>
      <c r="H86" s="13" t="str">
        <f t="shared" si="11"/>
        <v/>
      </c>
      <c r="I86" s="13" t="str">
        <f t="shared" si="12"/>
        <v>Coventry</v>
      </c>
      <c r="J86" s="13" t="str">
        <f t="shared" si="13"/>
        <v>Chelsea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948479</v>
      </c>
      <c r="B87" s="15">
        <v>34230</v>
      </c>
      <c r="C87" s="12" t="s">
        <v>0</v>
      </c>
      <c r="D87" s="12" t="s">
        <v>10</v>
      </c>
      <c r="E87" s="12">
        <v>2</v>
      </c>
      <c r="F87" s="12" t="s">
        <v>13</v>
      </c>
      <c r="G87" s="12">
        <v>0</v>
      </c>
      <c r="H87" s="13" t="str">
        <f t="shared" si="11"/>
        <v>Sheffield Weds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948337</v>
      </c>
      <c r="B88" s="15">
        <v>34231</v>
      </c>
      <c r="C88" s="12" t="s">
        <v>0</v>
      </c>
      <c r="D88" s="12" t="s">
        <v>8</v>
      </c>
      <c r="E88" s="12">
        <v>1</v>
      </c>
      <c r="F88" s="12" t="s">
        <v>17</v>
      </c>
      <c r="G88" s="12">
        <v>0</v>
      </c>
      <c r="H88" s="13" t="str">
        <f t="shared" si="11"/>
        <v>Manchester United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948577</v>
      </c>
      <c r="B89" s="15">
        <v>34232</v>
      </c>
      <c r="C89" s="12" t="s">
        <v>0</v>
      </c>
      <c r="D89" s="12" t="s">
        <v>16</v>
      </c>
      <c r="E89" s="12">
        <v>1</v>
      </c>
      <c r="F89" s="12" t="s">
        <v>20</v>
      </c>
      <c r="G89" s="12">
        <v>0</v>
      </c>
      <c r="H89" s="13" t="str">
        <f t="shared" si="11"/>
        <v>Wimbledon FC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948243</v>
      </c>
      <c r="B90" s="15">
        <v>34237</v>
      </c>
      <c r="C90" s="12" t="s">
        <v>0</v>
      </c>
      <c r="D90" s="12" t="s">
        <v>9</v>
      </c>
      <c r="E90" s="12">
        <v>1</v>
      </c>
      <c r="F90" s="12" t="s">
        <v>18</v>
      </c>
      <c r="G90" s="12">
        <v>5</v>
      </c>
      <c r="H90" s="13" t="str">
        <f t="shared" si="11"/>
        <v>Norwich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948354</v>
      </c>
      <c r="B91" s="15">
        <v>34237</v>
      </c>
      <c r="C91" s="12" t="s">
        <v>0</v>
      </c>
      <c r="D91" s="12" t="s">
        <v>8</v>
      </c>
      <c r="E91" s="12">
        <v>4</v>
      </c>
      <c r="F91" s="12" t="s">
        <v>30</v>
      </c>
      <c r="G91" s="12">
        <v>2</v>
      </c>
      <c r="H91" s="13" t="str">
        <f t="shared" si="11"/>
        <v>Manchester United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948377</v>
      </c>
      <c r="B92" s="15">
        <v>34237</v>
      </c>
      <c r="C92" s="12" t="s">
        <v>0</v>
      </c>
      <c r="D92" s="12" t="s">
        <v>29</v>
      </c>
      <c r="E92" s="12">
        <v>2</v>
      </c>
      <c r="F92" s="12" t="s">
        <v>28</v>
      </c>
      <c r="G92" s="12">
        <v>0</v>
      </c>
      <c r="H92" s="13" t="str">
        <f t="shared" si="11"/>
        <v>Newcastle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948143</v>
      </c>
      <c r="B93" s="15">
        <v>34237</v>
      </c>
      <c r="C93" s="12" t="s">
        <v>0</v>
      </c>
      <c r="D93" s="12" t="s">
        <v>17</v>
      </c>
      <c r="E93" s="12">
        <v>1</v>
      </c>
      <c r="F93" s="12" t="s">
        <v>13</v>
      </c>
      <c r="G93" s="12">
        <v>0</v>
      </c>
      <c r="H93" s="13" t="str">
        <f t="shared" si="11"/>
        <v>Arsenal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948401</v>
      </c>
      <c r="B94" s="15">
        <v>34237</v>
      </c>
      <c r="C94" s="12" t="s">
        <v>0</v>
      </c>
      <c r="D94" s="12" t="s">
        <v>2</v>
      </c>
      <c r="E94" s="12">
        <v>1</v>
      </c>
      <c r="F94" s="12" t="s">
        <v>12</v>
      </c>
      <c r="G94" s="12">
        <v>1</v>
      </c>
      <c r="H94" s="13" t="str">
        <f t="shared" si="11"/>
        <v/>
      </c>
      <c r="I94" s="13" t="str">
        <f t="shared" si="12"/>
        <v>Oldham</v>
      </c>
      <c r="J94" s="13" t="str">
        <f t="shared" si="13"/>
        <v>Aston Villa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948184</v>
      </c>
      <c r="B95" s="15">
        <v>34237</v>
      </c>
      <c r="C95" s="12" t="s">
        <v>0</v>
      </c>
      <c r="D95" s="12" t="s">
        <v>6</v>
      </c>
      <c r="E95" s="12">
        <v>1</v>
      </c>
      <c r="F95" s="12" t="s">
        <v>10</v>
      </c>
      <c r="G95" s="12">
        <v>1</v>
      </c>
      <c r="H95" s="13" t="str">
        <f t="shared" si="11"/>
        <v/>
      </c>
      <c r="I95" s="13" t="str">
        <f t="shared" si="12"/>
        <v>Blackburn</v>
      </c>
      <c r="J95" s="13" t="str">
        <f t="shared" si="13"/>
        <v>Sheffield Weds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948451</v>
      </c>
      <c r="B96" s="15">
        <v>34237</v>
      </c>
      <c r="C96" s="12" t="s">
        <v>0</v>
      </c>
      <c r="D96" s="12" t="s">
        <v>7</v>
      </c>
      <c r="E96" s="12">
        <v>0</v>
      </c>
      <c r="F96" s="12" t="s">
        <v>20</v>
      </c>
      <c r="G96" s="12">
        <v>1</v>
      </c>
      <c r="H96" s="13" t="str">
        <f t="shared" si="11"/>
        <v>Manchester City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948197</v>
      </c>
      <c r="B97" s="15">
        <v>34237</v>
      </c>
      <c r="C97" s="12" t="s">
        <v>0</v>
      </c>
      <c r="D97" s="12" t="s">
        <v>1</v>
      </c>
      <c r="E97" s="12">
        <v>1</v>
      </c>
      <c r="F97" s="12" t="s">
        <v>19</v>
      </c>
      <c r="G97" s="12">
        <v>0</v>
      </c>
      <c r="H97" s="13" t="str">
        <f t="shared" si="11"/>
        <v>Chelsea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948217</v>
      </c>
      <c r="B98" s="15">
        <v>34237</v>
      </c>
      <c r="C98" s="12" t="s">
        <v>0</v>
      </c>
      <c r="D98" s="12" t="s">
        <v>3</v>
      </c>
      <c r="E98" s="12">
        <v>0</v>
      </c>
      <c r="F98" s="12" t="s">
        <v>15</v>
      </c>
      <c r="G98" s="12">
        <v>2</v>
      </c>
      <c r="H98" s="13" t="str">
        <f t="shared" si="11"/>
        <v>Leeds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948271</v>
      </c>
      <c r="B99" s="15">
        <v>34238</v>
      </c>
      <c r="C99" s="12" t="s">
        <v>0</v>
      </c>
      <c r="D99" s="12" t="s">
        <v>11</v>
      </c>
      <c r="E99" s="12">
        <v>2</v>
      </c>
      <c r="F99" s="12" t="s">
        <v>14</v>
      </c>
      <c r="G99" s="12">
        <v>2</v>
      </c>
      <c r="H99" s="13" t="str">
        <f t="shared" si="11"/>
        <v/>
      </c>
      <c r="I99" s="13" t="str">
        <f t="shared" si="12"/>
        <v>Ipswich</v>
      </c>
      <c r="J99" s="13" t="str">
        <f t="shared" si="13"/>
        <v>Tottenham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948582</v>
      </c>
      <c r="B100" s="15">
        <v>34239</v>
      </c>
      <c r="C100" s="12" t="s">
        <v>0</v>
      </c>
      <c r="D100" s="12" t="s">
        <v>16</v>
      </c>
      <c r="E100" s="12">
        <v>1</v>
      </c>
      <c r="F100" s="12" t="s">
        <v>21</v>
      </c>
      <c r="G100" s="12">
        <v>1</v>
      </c>
      <c r="H100" s="13" t="str">
        <f t="shared" si="11"/>
        <v/>
      </c>
      <c r="I100" s="13" t="str">
        <f t="shared" si="12"/>
        <v>Wimbledon FC</v>
      </c>
      <c r="J100" s="13" t="str">
        <f t="shared" si="13"/>
        <v>QPR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948499</v>
      </c>
      <c r="B101" s="15">
        <v>34244</v>
      </c>
      <c r="C101" s="12" t="s">
        <v>0</v>
      </c>
      <c r="D101" s="12" t="s">
        <v>13</v>
      </c>
      <c r="E101" s="12">
        <v>3</v>
      </c>
      <c r="F101" s="12" t="s">
        <v>7</v>
      </c>
      <c r="G101" s="12">
        <v>3</v>
      </c>
      <c r="H101" s="13" t="str">
        <f t="shared" si="11"/>
        <v/>
      </c>
      <c r="I101" s="13" t="str">
        <f t="shared" si="12"/>
        <v>Southampton</v>
      </c>
      <c r="J101" s="13" t="str">
        <f t="shared" si="13"/>
        <v>Sheffield United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948507</v>
      </c>
      <c r="B102" s="15">
        <v>34244</v>
      </c>
      <c r="C102" s="12" t="s">
        <v>0</v>
      </c>
      <c r="D102" s="12" t="s">
        <v>30</v>
      </c>
      <c r="E102" s="12">
        <v>1</v>
      </c>
      <c r="F102" s="12" t="s">
        <v>6</v>
      </c>
      <c r="G102" s="12">
        <v>3</v>
      </c>
      <c r="H102" s="13" t="str">
        <f t="shared" si="11"/>
        <v>Blackburn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948294</v>
      </c>
      <c r="B103" s="15">
        <v>34244</v>
      </c>
      <c r="C103" s="12" t="s">
        <v>0</v>
      </c>
      <c r="D103" s="12" t="s">
        <v>15</v>
      </c>
      <c r="E103" s="12">
        <v>4</v>
      </c>
      <c r="F103" s="12" t="s">
        <v>16</v>
      </c>
      <c r="G103" s="12">
        <v>0</v>
      </c>
      <c r="H103" s="13" t="str">
        <f t="shared" si="11"/>
        <v>Leeds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948550</v>
      </c>
      <c r="B104" s="15">
        <v>34244</v>
      </c>
      <c r="C104" s="12" t="s">
        <v>0</v>
      </c>
      <c r="D104" s="12" t="s">
        <v>28</v>
      </c>
      <c r="E104" s="12">
        <v>1</v>
      </c>
      <c r="F104" s="12" t="s">
        <v>1</v>
      </c>
      <c r="G104" s="12">
        <v>0</v>
      </c>
      <c r="H104" s="13" t="str">
        <f t="shared" si="11"/>
        <v>West Ham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948295</v>
      </c>
      <c r="B105" s="15">
        <v>34244</v>
      </c>
      <c r="C105" s="12" t="s">
        <v>0</v>
      </c>
      <c r="D105" s="12" t="s">
        <v>19</v>
      </c>
      <c r="E105" s="12">
        <v>0</v>
      </c>
      <c r="F105" s="12" t="s">
        <v>17</v>
      </c>
      <c r="G105" s="12">
        <v>0</v>
      </c>
      <c r="H105" s="13" t="str">
        <f t="shared" si="11"/>
        <v/>
      </c>
      <c r="I105" s="13" t="str">
        <f t="shared" si="12"/>
        <v>Liverpool</v>
      </c>
      <c r="J105" s="13" t="str">
        <f t="shared" si="13"/>
        <v>Arsenal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948383</v>
      </c>
      <c r="B106" s="15">
        <v>34244</v>
      </c>
      <c r="C106" s="12" t="s">
        <v>0</v>
      </c>
      <c r="D106" s="12" t="s">
        <v>18</v>
      </c>
      <c r="E106" s="12">
        <v>1</v>
      </c>
      <c r="F106" s="12" t="s">
        <v>3</v>
      </c>
      <c r="G106" s="12">
        <v>0</v>
      </c>
      <c r="H106" s="13" t="str">
        <f t="shared" si="11"/>
        <v>Norwich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948158</v>
      </c>
      <c r="B107" s="15">
        <v>34244</v>
      </c>
      <c r="C107" s="12" t="s">
        <v>0</v>
      </c>
      <c r="D107" s="12" t="s">
        <v>12</v>
      </c>
      <c r="E107" s="12">
        <v>0</v>
      </c>
      <c r="F107" s="12" t="s">
        <v>29</v>
      </c>
      <c r="G107" s="12">
        <v>2</v>
      </c>
      <c r="H107" s="13" t="str">
        <f t="shared" si="11"/>
        <v>Newcastle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948427</v>
      </c>
      <c r="B108" s="15">
        <v>34244</v>
      </c>
      <c r="C108" s="12" t="s">
        <v>0</v>
      </c>
      <c r="D108" s="12" t="s">
        <v>21</v>
      </c>
      <c r="E108" s="12">
        <v>3</v>
      </c>
      <c r="F108" s="12" t="s">
        <v>11</v>
      </c>
      <c r="G108" s="12">
        <v>0</v>
      </c>
      <c r="H108" s="13" t="str">
        <f t="shared" si="11"/>
        <v>QPR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948473</v>
      </c>
      <c r="B109" s="15">
        <v>34244</v>
      </c>
      <c r="C109" s="12" t="s">
        <v>0</v>
      </c>
      <c r="D109" s="12" t="s">
        <v>10</v>
      </c>
      <c r="E109" s="12">
        <v>2</v>
      </c>
      <c r="F109" s="12" t="s">
        <v>8</v>
      </c>
      <c r="G109" s="12">
        <v>3</v>
      </c>
      <c r="H109" s="13" t="str">
        <f t="shared" si="11"/>
        <v>Manchester United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948531</v>
      </c>
      <c r="B110" s="15">
        <v>34245</v>
      </c>
      <c r="C110" s="12" t="s">
        <v>0</v>
      </c>
      <c r="D110" s="12" t="s">
        <v>14</v>
      </c>
      <c r="E110" s="12">
        <v>3</v>
      </c>
      <c r="F110" s="12" t="s">
        <v>9</v>
      </c>
      <c r="G110" s="12">
        <v>2</v>
      </c>
      <c r="H110" s="13" t="str">
        <f t="shared" si="11"/>
        <v>Tottenham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948328</v>
      </c>
      <c r="B111" s="15">
        <v>34246</v>
      </c>
      <c r="C111" s="12" t="s">
        <v>0</v>
      </c>
      <c r="D111" s="12" t="s">
        <v>20</v>
      </c>
      <c r="E111" s="12">
        <v>1</v>
      </c>
      <c r="F111" s="12" t="s">
        <v>2</v>
      </c>
      <c r="G111" s="12">
        <v>1</v>
      </c>
      <c r="H111" s="13" t="str">
        <f t="shared" si="11"/>
        <v/>
      </c>
      <c r="I111" s="13" t="str">
        <f t="shared" si="12"/>
        <v>Manchester City</v>
      </c>
      <c r="J111" s="13" t="str">
        <f t="shared" si="13"/>
        <v>Oldham</v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948227</v>
      </c>
      <c r="B112" s="15">
        <v>34258</v>
      </c>
      <c r="C112" s="12" t="s">
        <v>0</v>
      </c>
      <c r="D112" s="12" t="s">
        <v>3</v>
      </c>
      <c r="E112" s="12">
        <v>1</v>
      </c>
      <c r="F112" s="12" t="s">
        <v>13</v>
      </c>
      <c r="G112" s="12">
        <v>1</v>
      </c>
      <c r="H112" s="13" t="str">
        <f t="shared" si="11"/>
        <v/>
      </c>
      <c r="I112" s="13" t="str">
        <f t="shared" si="12"/>
        <v>Coventry</v>
      </c>
      <c r="J112" s="13" t="str">
        <f t="shared" si="13"/>
        <v>Southampton</v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948483</v>
      </c>
      <c r="B113" s="15">
        <v>34258</v>
      </c>
      <c r="C113" s="12" t="s">
        <v>0</v>
      </c>
      <c r="D113" s="12" t="s">
        <v>10</v>
      </c>
      <c r="E113" s="12">
        <v>2</v>
      </c>
      <c r="F113" s="12" t="s">
        <v>16</v>
      </c>
      <c r="G113" s="12">
        <v>2</v>
      </c>
      <c r="H113" s="13" t="str">
        <f t="shared" si="11"/>
        <v/>
      </c>
      <c r="I113" s="13" t="str">
        <f t="shared" si="12"/>
        <v>Sheffield Weds</v>
      </c>
      <c r="J113" s="13" t="str">
        <f t="shared" si="13"/>
        <v>Wimbledon FC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948510</v>
      </c>
      <c r="B114" s="15">
        <v>34258</v>
      </c>
      <c r="C114" s="12" t="s">
        <v>0</v>
      </c>
      <c r="D114" s="12" t="s">
        <v>30</v>
      </c>
      <c r="E114" s="12">
        <v>1</v>
      </c>
      <c r="F114" s="12" t="s">
        <v>9</v>
      </c>
      <c r="G114" s="12">
        <v>1</v>
      </c>
      <c r="H114" s="13" t="str">
        <f t="shared" si="11"/>
        <v/>
      </c>
      <c r="I114" s="13" t="str">
        <f t="shared" si="12"/>
        <v>Swindon</v>
      </c>
      <c r="J114" s="13" t="str">
        <f t="shared" si="13"/>
        <v>Everton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948548</v>
      </c>
      <c r="B115" s="15">
        <v>34258</v>
      </c>
      <c r="C115" s="12" t="s">
        <v>0</v>
      </c>
      <c r="D115" s="12" t="s">
        <v>28</v>
      </c>
      <c r="E115" s="12">
        <v>0</v>
      </c>
      <c r="F115" s="12" t="s">
        <v>12</v>
      </c>
      <c r="G115" s="12">
        <v>0</v>
      </c>
      <c r="H115" s="13" t="str">
        <f t="shared" si="11"/>
        <v/>
      </c>
      <c r="I115" s="13" t="str">
        <f t="shared" si="12"/>
        <v>West Ham</v>
      </c>
      <c r="J115" s="13" t="str">
        <f t="shared" si="13"/>
        <v>Aston Villa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948307</v>
      </c>
      <c r="B116" s="15">
        <v>34258</v>
      </c>
      <c r="C116" s="12" t="s">
        <v>0</v>
      </c>
      <c r="D116" s="12" t="s">
        <v>19</v>
      </c>
      <c r="E116" s="12">
        <v>2</v>
      </c>
      <c r="F116" s="12" t="s">
        <v>2</v>
      </c>
      <c r="G116" s="12">
        <v>1</v>
      </c>
      <c r="H116" s="13" t="str">
        <f t="shared" si="11"/>
        <v>Liverpool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948355</v>
      </c>
      <c r="B117" s="15">
        <v>34258</v>
      </c>
      <c r="C117" s="12" t="s">
        <v>0</v>
      </c>
      <c r="D117" s="12" t="s">
        <v>8</v>
      </c>
      <c r="E117" s="12">
        <v>2</v>
      </c>
      <c r="F117" s="12" t="s">
        <v>14</v>
      </c>
      <c r="G117" s="12">
        <v>1</v>
      </c>
      <c r="H117" s="13" t="str">
        <f t="shared" si="11"/>
        <v>Manchester United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948371</v>
      </c>
      <c r="B118" s="15">
        <v>34258</v>
      </c>
      <c r="C118" s="12" t="s">
        <v>0</v>
      </c>
      <c r="D118" s="12" t="s">
        <v>29</v>
      </c>
      <c r="E118" s="12">
        <v>1</v>
      </c>
      <c r="F118" s="12" t="s">
        <v>21</v>
      </c>
      <c r="G118" s="12">
        <v>2</v>
      </c>
      <c r="H118" s="13" t="str">
        <f t="shared" si="11"/>
        <v>QPR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948135</v>
      </c>
      <c r="B119" s="15">
        <v>34258</v>
      </c>
      <c r="C119" s="12" t="s">
        <v>0</v>
      </c>
      <c r="D119" s="12" t="s">
        <v>17</v>
      </c>
      <c r="E119" s="12">
        <v>0</v>
      </c>
      <c r="F119" s="12" t="s">
        <v>20</v>
      </c>
      <c r="G119" s="12">
        <v>0</v>
      </c>
      <c r="H119" s="13" t="str">
        <f t="shared" si="11"/>
        <v/>
      </c>
      <c r="I119" s="13" t="str">
        <f t="shared" si="12"/>
        <v>Arsenal</v>
      </c>
      <c r="J119" s="13" t="str">
        <f t="shared" si="13"/>
        <v>Manchester City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948201</v>
      </c>
      <c r="B120" s="15">
        <v>34258</v>
      </c>
      <c r="C120" s="12" t="s">
        <v>0</v>
      </c>
      <c r="D120" s="12" t="s">
        <v>1</v>
      </c>
      <c r="E120" s="12">
        <v>1</v>
      </c>
      <c r="F120" s="12" t="s">
        <v>18</v>
      </c>
      <c r="G120" s="12">
        <v>2</v>
      </c>
      <c r="H120" s="13" t="str">
        <f t="shared" si="11"/>
        <v>Norwich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948259</v>
      </c>
      <c r="B121" s="15">
        <v>34259</v>
      </c>
      <c r="C121" s="12" t="s">
        <v>0</v>
      </c>
      <c r="D121" s="12" t="s">
        <v>11</v>
      </c>
      <c r="E121" s="12">
        <v>0</v>
      </c>
      <c r="F121" s="12" t="s">
        <v>15</v>
      </c>
      <c r="G121" s="12">
        <v>0</v>
      </c>
      <c r="H121" s="13" t="str">
        <f t="shared" si="11"/>
        <v/>
      </c>
      <c r="I121" s="13" t="str">
        <f t="shared" si="12"/>
        <v>Ipswich</v>
      </c>
      <c r="J121" s="13" t="str">
        <f t="shared" si="13"/>
        <v>Leeds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948183</v>
      </c>
      <c r="B122" s="15">
        <v>34260</v>
      </c>
      <c r="C122" s="12" t="s">
        <v>0</v>
      </c>
      <c r="D122" s="12" t="s">
        <v>6</v>
      </c>
      <c r="E122" s="12">
        <v>0</v>
      </c>
      <c r="F122" s="12" t="s">
        <v>7</v>
      </c>
      <c r="G122" s="12">
        <v>0</v>
      </c>
      <c r="H122" s="13" t="str">
        <f t="shared" si="11"/>
        <v/>
      </c>
      <c r="I122" s="13" t="str">
        <f t="shared" si="12"/>
        <v>Blackburn</v>
      </c>
      <c r="J122" s="13" t="str">
        <f t="shared" si="13"/>
        <v>Sheffield United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948241</v>
      </c>
      <c r="B123" s="15">
        <v>34265</v>
      </c>
      <c r="C123" s="12" t="s">
        <v>0</v>
      </c>
      <c r="D123" s="12" t="s">
        <v>9</v>
      </c>
      <c r="E123" s="12">
        <v>0</v>
      </c>
      <c r="F123" s="12" t="s">
        <v>8</v>
      </c>
      <c r="G123" s="12">
        <v>1</v>
      </c>
      <c r="H123" s="13" t="str">
        <f t="shared" si="11"/>
        <v>Manchester United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948276</v>
      </c>
      <c r="B124" s="15">
        <v>34265</v>
      </c>
      <c r="C124" s="12" t="s">
        <v>0</v>
      </c>
      <c r="D124" s="12" t="s">
        <v>15</v>
      </c>
      <c r="E124" s="12">
        <v>3</v>
      </c>
      <c r="F124" s="12" t="s">
        <v>6</v>
      </c>
      <c r="G124" s="12">
        <v>3</v>
      </c>
      <c r="H124" s="13" t="str">
        <f t="shared" si="11"/>
        <v/>
      </c>
      <c r="I124" s="13" t="str">
        <f t="shared" si="12"/>
        <v>Leeds</v>
      </c>
      <c r="J124" s="13" t="str">
        <f t="shared" si="13"/>
        <v>Blackburn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948544</v>
      </c>
      <c r="B125" s="15">
        <v>34265</v>
      </c>
      <c r="C125" s="12" t="s">
        <v>0</v>
      </c>
      <c r="D125" s="12" t="s">
        <v>14</v>
      </c>
      <c r="E125" s="12">
        <v>1</v>
      </c>
      <c r="F125" s="12" t="s">
        <v>30</v>
      </c>
      <c r="G125" s="12">
        <v>1</v>
      </c>
      <c r="H125" s="13" t="str">
        <f t="shared" si="11"/>
        <v/>
      </c>
      <c r="I125" s="13" t="str">
        <f t="shared" si="12"/>
        <v>Tottenham</v>
      </c>
      <c r="J125" s="13" t="str">
        <f t="shared" si="13"/>
        <v>Swindon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948324</v>
      </c>
      <c r="B126" s="15">
        <v>34265</v>
      </c>
      <c r="C126" s="12" t="s">
        <v>0</v>
      </c>
      <c r="D126" s="12" t="s">
        <v>20</v>
      </c>
      <c r="E126" s="12">
        <v>1</v>
      </c>
      <c r="F126" s="12" t="s">
        <v>19</v>
      </c>
      <c r="G126" s="12">
        <v>1</v>
      </c>
      <c r="H126" s="13" t="str">
        <f t="shared" si="11"/>
        <v/>
      </c>
      <c r="I126" s="13" t="str">
        <f t="shared" si="12"/>
        <v>Manchester City</v>
      </c>
      <c r="J126" s="13" t="str">
        <f t="shared" si="13"/>
        <v>Liverpool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948398</v>
      </c>
      <c r="B127" s="15">
        <v>34265</v>
      </c>
      <c r="C127" s="12" t="s">
        <v>0</v>
      </c>
      <c r="D127" s="12" t="s">
        <v>18</v>
      </c>
      <c r="E127" s="12">
        <v>0</v>
      </c>
      <c r="F127" s="12" t="s">
        <v>28</v>
      </c>
      <c r="G127" s="12">
        <v>0</v>
      </c>
      <c r="H127" s="13" t="str">
        <f t="shared" si="11"/>
        <v/>
      </c>
      <c r="I127" s="13" t="str">
        <f t="shared" si="12"/>
        <v>Norwich</v>
      </c>
      <c r="J127" s="13" t="str">
        <f t="shared" si="13"/>
        <v>West Ham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948400</v>
      </c>
      <c r="B128" s="15">
        <v>34265</v>
      </c>
      <c r="C128" s="12" t="s">
        <v>0</v>
      </c>
      <c r="D128" s="12" t="s">
        <v>2</v>
      </c>
      <c r="E128" s="12">
        <v>0</v>
      </c>
      <c r="F128" s="12" t="s">
        <v>17</v>
      </c>
      <c r="G128" s="12">
        <v>0</v>
      </c>
      <c r="H128" s="13" t="str">
        <f t="shared" si="11"/>
        <v/>
      </c>
      <c r="I128" s="13" t="str">
        <f t="shared" si="12"/>
        <v>Oldham</v>
      </c>
      <c r="J128" s="13" t="str">
        <f t="shared" si="13"/>
        <v>Arsenal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948150</v>
      </c>
      <c r="B129" s="15">
        <v>34265</v>
      </c>
      <c r="C129" s="12" t="s">
        <v>0</v>
      </c>
      <c r="D129" s="12" t="s">
        <v>12</v>
      </c>
      <c r="E129" s="12">
        <v>1</v>
      </c>
      <c r="F129" s="12" t="s">
        <v>1</v>
      </c>
      <c r="G129" s="12">
        <v>0</v>
      </c>
      <c r="H129" s="13" t="str">
        <f t="shared" si="11"/>
        <v>Aston Villa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948425</v>
      </c>
      <c r="B130" s="15">
        <v>34265</v>
      </c>
      <c r="C130" s="12" t="s">
        <v>0</v>
      </c>
      <c r="D130" s="12" t="s">
        <v>21</v>
      </c>
      <c r="E130" s="12">
        <v>5</v>
      </c>
      <c r="F130" s="12" t="s">
        <v>3</v>
      </c>
      <c r="G130" s="12">
        <v>1</v>
      </c>
      <c r="H130" s="13" t="str">
        <f t="shared" si="11"/>
        <v>QPR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948457</v>
      </c>
      <c r="B131" s="15">
        <v>34265</v>
      </c>
      <c r="C131" s="12" t="s">
        <v>0</v>
      </c>
      <c r="D131" s="12" t="s">
        <v>7</v>
      </c>
      <c r="E131" s="12">
        <v>1</v>
      </c>
      <c r="F131" s="12" t="s">
        <v>10</v>
      </c>
      <c r="G131" s="12">
        <v>1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Sheffield United</v>
      </c>
      <c r="J131" s="13" t="str">
        <f t="shared" ref="J131:J194" si="16">IF(H131="",F131,"")</f>
        <v>Sheffield Weds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948495</v>
      </c>
      <c r="B132" s="15">
        <v>34266</v>
      </c>
      <c r="C132" s="12" t="s">
        <v>0</v>
      </c>
      <c r="D132" s="12" t="s">
        <v>13</v>
      </c>
      <c r="E132" s="12">
        <v>2</v>
      </c>
      <c r="F132" s="12" t="s">
        <v>29</v>
      </c>
      <c r="G132" s="12">
        <v>1</v>
      </c>
      <c r="H132" s="13" t="str">
        <f t="shared" si="14"/>
        <v>Southampton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948574</v>
      </c>
      <c r="B133" s="15">
        <v>34267</v>
      </c>
      <c r="C133" s="12" t="s">
        <v>0</v>
      </c>
      <c r="D133" s="12" t="s">
        <v>16</v>
      </c>
      <c r="E133" s="12">
        <v>0</v>
      </c>
      <c r="F133" s="12" t="s">
        <v>11</v>
      </c>
      <c r="G133" s="12">
        <v>2</v>
      </c>
      <c r="H133" s="13" t="str">
        <f t="shared" si="14"/>
        <v>Ipswich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948506</v>
      </c>
      <c r="B134" s="15">
        <v>34272</v>
      </c>
      <c r="C134" s="12" t="s">
        <v>0</v>
      </c>
      <c r="D134" s="12" t="s">
        <v>30</v>
      </c>
      <c r="E134" s="12">
        <v>1</v>
      </c>
      <c r="F134" s="12" t="s">
        <v>12</v>
      </c>
      <c r="G134" s="12">
        <v>2</v>
      </c>
      <c r="H134" s="13" t="str">
        <f t="shared" si="14"/>
        <v>Aston Villa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948258</v>
      </c>
      <c r="B135" s="15">
        <v>34272</v>
      </c>
      <c r="C135" s="12" t="s">
        <v>0</v>
      </c>
      <c r="D135" s="12" t="s">
        <v>11</v>
      </c>
      <c r="E135" s="12">
        <v>0</v>
      </c>
      <c r="F135" s="12" t="s">
        <v>9</v>
      </c>
      <c r="G135" s="12">
        <v>2</v>
      </c>
      <c r="H135" s="13" t="str">
        <f t="shared" si="14"/>
        <v>Everton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948311</v>
      </c>
      <c r="B136" s="15">
        <v>34272</v>
      </c>
      <c r="C136" s="12" t="s">
        <v>0</v>
      </c>
      <c r="D136" s="12" t="s">
        <v>19</v>
      </c>
      <c r="E136" s="12">
        <v>4</v>
      </c>
      <c r="F136" s="12" t="s">
        <v>13</v>
      </c>
      <c r="G136" s="12">
        <v>2</v>
      </c>
      <c r="H136" s="13" t="str">
        <f t="shared" si="14"/>
        <v>Liverpool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948350</v>
      </c>
      <c r="B137" s="15">
        <v>34272</v>
      </c>
      <c r="C137" s="12" t="s">
        <v>0</v>
      </c>
      <c r="D137" s="12" t="s">
        <v>8</v>
      </c>
      <c r="E137" s="12">
        <v>2</v>
      </c>
      <c r="F137" s="12" t="s">
        <v>21</v>
      </c>
      <c r="G137" s="12">
        <v>1</v>
      </c>
      <c r="H137" s="13" t="str">
        <f t="shared" si="14"/>
        <v>Manchester United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948378</v>
      </c>
      <c r="B138" s="15">
        <v>34272</v>
      </c>
      <c r="C138" s="12" t="s">
        <v>0</v>
      </c>
      <c r="D138" s="12" t="s">
        <v>29</v>
      </c>
      <c r="E138" s="12">
        <v>4</v>
      </c>
      <c r="F138" s="12" t="s">
        <v>16</v>
      </c>
      <c r="G138" s="12">
        <v>0</v>
      </c>
      <c r="H138" s="13" t="str">
        <f t="shared" si="14"/>
        <v>Newcastle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948138</v>
      </c>
      <c r="B139" s="15">
        <v>34272</v>
      </c>
      <c r="C139" s="12" t="s">
        <v>0</v>
      </c>
      <c r="D139" s="12" t="s">
        <v>17</v>
      </c>
      <c r="E139" s="12">
        <v>0</v>
      </c>
      <c r="F139" s="12" t="s">
        <v>18</v>
      </c>
      <c r="G139" s="12">
        <v>0</v>
      </c>
      <c r="H139" s="13" t="str">
        <f t="shared" si="14"/>
        <v/>
      </c>
      <c r="I139" s="13" t="str">
        <f t="shared" si="15"/>
        <v>Arsenal</v>
      </c>
      <c r="J139" s="13" t="str">
        <f t="shared" si="16"/>
        <v>Norwich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948187</v>
      </c>
      <c r="B140" s="15">
        <v>34272</v>
      </c>
      <c r="C140" s="12" t="s">
        <v>0</v>
      </c>
      <c r="D140" s="12" t="s">
        <v>6</v>
      </c>
      <c r="E140" s="12">
        <v>1</v>
      </c>
      <c r="F140" s="12" t="s">
        <v>14</v>
      </c>
      <c r="G140" s="12">
        <v>0</v>
      </c>
      <c r="H140" s="13" t="str">
        <f t="shared" si="14"/>
        <v>Blackburn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948202</v>
      </c>
      <c r="B141" s="15">
        <v>34272</v>
      </c>
      <c r="C141" s="12" t="s">
        <v>0</v>
      </c>
      <c r="D141" s="12" t="s">
        <v>1</v>
      </c>
      <c r="E141" s="12">
        <v>0</v>
      </c>
      <c r="F141" s="12" t="s">
        <v>2</v>
      </c>
      <c r="G141" s="12">
        <v>1</v>
      </c>
      <c r="H141" s="13" t="str">
        <f t="shared" si="14"/>
        <v>Oldham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948470</v>
      </c>
      <c r="B142" s="15">
        <v>34272</v>
      </c>
      <c r="C142" s="12" t="s">
        <v>0</v>
      </c>
      <c r="D142" s="12" t="s">
        <v>10</v>
      </c>
      <c r="E142" s="12">
        <v>3</v>
      </c>
      <c r="F142" s="12" t="s">
        <v>15</v>
      </c>
      <c r="G142" s="12">
        <v>3</v>
      </c>
      <c r="H142" s="13" t="str">
        <f t="shared" si="14"/>
        <v/>
      </c>
      <c r="I142" s="13" t="str">
        <f t="shared" si="15"/>
        <v>Sheffield Weds</v>
      </c>
      <c r="J142" s="13" t="str">
        <f t="shared" si="16"/>
        <v>Leeds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948225</v>
      </c>
      <c r="B143" s="15">
        <v>34273</v>
      </c>
      <c r="C143" s="12" t="s">
        <v>0</v>
      </c>
      <c r="D143" s="12" t="s">
        <v>3</v>
      </c>
      <c r="E143" s="12">
        <v>0</v>
      </c>
      <c r="F143" s="12" t="s">
        <v>7</v>
      </c>
      <c r="G143" s="12">
        <v>0</v>
      </c>
      <c r="H143" s="13" t="str">
        <f t="shared" si="14"/>
        <v/>
      </c>
      <c r="I143" s="13" t="str">
        <f t="shared" si="15"/>
        <v>Coventry</v>
      </c>
      <c r="J143" s="13" t="str">
        <f t="shared" si="16"/>
        <v>Sheffield United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948556</v>
      </c>
      <c r="B144" s="15">
        <v>34274</v>
      </c>
      <c r="C144" s="12" t="s">
        <v>0</v>
      </c>
      <c r="D144" s="12" t="s">
        <v>28</v>
      </c>
      <c r="E144" s="12">
        <v>3</v>
      </c>
      <c r="F144" s="12" t="s">
        <v>20</v>
      </c>
      <c r="G144" s="12">
        <v>1</v>
      </c>
      <c r="H144" s="13" t="str">
        <f t="shared" si="14"/>
        <v>West Ham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948502</v>
      </c>
      <c r="B145" s="15">
        <v>34279</v>
      </c>
      <c r="C145" s="12" t="s">
        <v>0</v>
      </c>
      <c r="D145" s="12" t="s">
        <v>13</v>
      </c>
      <c r="E145" s="12">
        <v>1</v>
      </c>
      <c r="F145" s="12" t="s">
        <v>14</v>
      </c>
      <c r="G145" s="12">
        <v>0</v>
      </c>
      <c r="H145" s="13" t="str">
        <f t="shared" si="14"/>
        <v>Southampton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948268</v>
      </c>
      <c r="B146" s="15">
        <v>34279</v>
      </c>
      <c r="C146" s="12" t="s">
        <v>0</v>
      </c>
      <c r="D146" s="12" t="s">
        <v>11</v>
      </c>
      <c r="E146" s="12">
        <v>1</v>
      </c>
      <c r="F146" s="12" t="s">
        <v>10</v>
      </c>
      <c r="G146" s="12">
        <v>4</v>
      </c>
      <c r="H146" s="13" t="str">
        <f t="shared" si="14"/>
        <v>Sheffield Weds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948277</v>
      </c>
      <c r="B147" s="15">
        <v>34279</v>
      </c>
      <c r="C147" s="12" t="s">
        <v>0</v>
      </c>
      <c r="D147" s="12" t="s">
        <v>15</v>
      </c>
      <c r="E147" s="12">
        <v>4</v>
      </c>
      <c r="F147" s="12" t="s">
        <v>1</v>
      </c>
      <c r="G147" s="12">
        <v>1</v>
      </c>
      <c r="H147" s="13" t="str">
        <f t="shared" si="14"/>
        <v>Leeds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948314</v>
      </c>
      <c r="B148" s="15">
        <v>34279</v>
      </c>
      <c r="C148" s="12" t="s">
        <v>0</v>
      </c>
      <c r="D148" s="12" t="s">
        <v>19</v>
      </c>
      <c r="E148" s="12">
        <v>2</v>
      </c>
      <c r="F148" s="12" t="s">
        <v>28</v>
      </c>
      <c r="G148" s="12">
        <v>0</v>
      </c>
      <c r="H148" s="13" t="str">
        <f t="shared" si="14"/>
        <v>Liverpool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948586</v>
      </c>
      <c r="B149" s="15">
        <v>34279</v>
      </c>
      <c r="C149" s="12" t="s">
        <v>0</v>
      </c>
      <c r="D149" s="12" t="s">
        <v>16</v>
      </c>
      <c r="E149" s="12">
        <v>3</v>
      </c>
      <c r="F149" s="12" t="s">
        <v>30</v>
      </c>
      <c r="G149" s="12">
        <v>0</v>
      </c>
      <c r="H149" s="13" t="str">
        <f t="shared" si="14"/>
        <v>Wimbledon FC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948127</v>
      </c>
      <c r="B150" s="15">
        <v>34279</v>
      </c>
      <c r="C150" s="12" t="s">
        <v>0</v>
      </c>
      <c r="D150" s="12" t="s">
        <v>17</v>
      </c>
      <c r="E150" s="12">
        <v>1</v>
      </c>
      <c r="F150" s="12" t="s">
        <v>12</v>
      </c>
      <c r="G150" s="12">
        <v>2</v>
      </c>
      <c r="H150" s="13" t="str">
        <f t="shared" si="14"/>
        <v>Aston Villa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948423</v>
      </c>
      <c r="B151" s="15">
        <v>34279</v>
      </c>
      <c r="C151" s="12" t="s">
        <v>0</v>
      </c>
      <c r="D151" s="12" t="s">
        <v>21</v>
      </c>
      <c r="E151" s="12">
        <v>1</v>
      </c>
      <c r="F151" s="12" t="s">
        <v>6</v>
      </c>
      <c r="G151" s="12">
        <v>0</v>
      </c>
      <c r="H151" s="13" t="str">
        <f t="shared" si="14"/>
        <v>QPR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948454</v>
      </c>
      <c r="B152" s="15">
        <v>34279</v>
      </c>
      <c r="C152" s="12" t="s">
        <v>0</v>
      </c>
      <c r="D152" s="12" t="s">
        <v>7</v>
      </c>
      <c r="E152" s="12">
        <v>1</v>
      </c>
      <c r="F152" s="12" t="s">
        <v>18</v>
      </c>
      <c r="G152" s="12">
        <v>2</v>
      </c>
      <c r="H152" s="13" t="str">
        <f t="shared" si="14"/>
        <v>Norwich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948215</v>
      </c>
      <c r="B153" s="15">
        <v>34279</v>
      </c>
      <c r="C153" s="12" t="s">
        <v>0</v>
      </c>
      <c r="D153" s="12" t="s">
        <v>3</v>
      </c>
      <c r="E153" s="12">
        <v>2</v>
      </c>
      <c r="F153" s="12" t="s">
        <v>9</v>
      </c>
      <c r="G153" s="12">
        <v>1</v>
      </c>
      <c r="H153" s="13" t="str">
        <f t="shared" si="14"/>
        <v>Coventry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948325</v>
      </c>
      <c r="B154" s="15">
        <v>34280</v>
      </c>
      <c r="C154" s="12" t="s">
        <v>0</v>
      </c>
      <c r="D154" s="12" t="s">
        <v>20</v>
      </c>
      <c r="E154" s="12">
        <v>2</v>
      </c>
      <c r="F154" s="12" t="s">
        <v>8</v>
      </c>
      <c r="G154" s="12">
        <v>3</v>
      </c>
      <c r="H154" s="13" t="str">
        <f t="shared" si="14"/>
        <v>Manchester United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948411</v>
      </c>
      <c r="B155" s="15">
        <v>34281</v>
      </c>
      <c r="C155" s="12" t="s">
        <v>0</v>
      </c>
      <c r="D155" s="12" t="s">
        <v>2</v>
      </c>
      <c r="E155" s="12">
        <v>1</v>
      </c>
      <c r="F155" s="12" t="s">
        <v>29</v>
      </c>
      <c r="G155" s="12">
        <v>3</v>
      </c>
      <c r="H155" s="13" t="str">
        <f t="shared" si="14"/>
        <v>Newcastle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948245</v>
      </c>
      <c r="B156" s="15">
        <v>34293</v>
      </c>
      <c r="C156" s="12" t="s">
        <v>0</v>
      </c>
      <c r="D156" s="12" t="s">
        <v>9</v>
      </c>
      <c r="E156" s="12">
        <v>0</v>
      </c>
      <c r="F156" s="12" t="s">
        <v>21</v>
      </c>
      <c r="G156" s="12">
        <v>3</v>
      </c>
      <c r="H156" s="13" t="str">
        <f t="shared" si="14"/>
        <v>QPR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948511</v>
      </c>
      <c r="B157" s="15">
        <v>34293</v>
      </c>
      <c r="C157" s="12" t="s">
        <v>0</v>
      </c>
      <c r="D157" s="12" t="s">
        <v>30</v>
      </c>
      <c r="E157" s="12">
        <v>2</v>
      </c>
      <c r="F157" s="12" t="s">
        <v>11</v>
      </c>
      <c r="G157" s="12">
        <v>2</v>
      </c>
      <c r="H157" s="13" t="str">
        <f t="shared" si="14"/>
        <v/>
      </c>
      <c r="I157" s="13" t="str">
        <f t="shared" si="15"/>
        <v>Swindon</v>
      </c>
      <c r="J157" s="13" t="str">
        <f t="shared" si="16"/>
        <v>Ipswich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948533</v>
      </c>
      <c r="B158" s="15">
        <v>34293</v>
      </c>
      <c r="C158" s="12" t="s">
        <v>0</v>
      </c>
      <c r="D158" s="12" t="s">
        <v>14</v>
      </c>
      <c r="E158" s="12">
        <v>1</v>
      </c>
      <c r="F158" s="12" t="s">
        <v>15</v>
      </c>
      <c r="G158" s="12">
        <v>1</v>
      </c>
      <c r="H158" s="13" t="str">
        <f t="shared" si="14"/>
        <v/>
      </c>
      <c r="I158" s="13" t="str">
        <f t="shared" si="15"/>
        <v>Tottenham</v>
      </c>
      <c r="J158" s="13" t="str">
        <f t="shared" si="16"/>
        <v>Leeds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948560</v>
      </c>
      <c r="B159" s="15">
        <v>34293</v>
      </c>
      <c r="C159" s="12" t="s">
        <v>0</v>
      </c>
      <c r="D159" s="12" t="s">
        <v>28</v>
      </c>
      <c r="E159" s="12">
        <v>2</v>
      </c>
      <c r="F159" s="12" t="s">
        <v>2</v>
      </c>
      <c r="G159" s="12">
        <v>0</v>
      </c>
      <c r="H159" s="13" t="str">
        <f t="shared" si="14"/>
        <v>West Ham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948357</v>
      </c>
      <c r="B160" s="15">
        <v>34293</v>
      </c>
      <c r="C160" s="12" t="s">
        <v>0</v>
      </c>
      <c r="D160" s="12" t="s">
        <v>8</v>
      </c>
      <c r="E160" s="12">
        <v>3</v>
      </c>
      <c r="F160" s="12" t="s">
        <v>16</v>
      </c>
      <c r="G160" s="12">
        <v>1</v>
      </c>
      <c r="H160" s="13" t="str">
        <f t="shared" si="14"/>
        <v>Manchester United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948388</v>
      </c>
      <c r="B161" s="15">
        <v>34293</v>
      </c>
      <c r="C161" s="12" t="s">
        <v>0</v>
      </c>
      <c r="D161" s="12" t="s">
        <v>18</v>
      </c>
      <c r="E161" s="12">
        <v>1</v>
      </c>
      <c r="F161" s="12" t="s">
        <v>20</v>
      </c>
      <c r="G161" s="12">
        <v>1</v>
      </c>
      <c r="H161" s="13" t="str">
        <f t="shared" si="14"/>
        <v/>
      </c>
      <c r="I161" s="13" t="str">
        <f t="shared" si="15"/>
        <v>Norwich</v>
      </c>
      <c r="J161" s="13" t="str">
        <f t="shared" si="16"/>
        <v>Manchester City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948162</v>
      </c>
      <c r="B162" s="15">
        <v>34293</v>
      </c>
      <c r="C162" s="12" t="s">
        <v>0</v>
      </c>
      <c r="D162" s="12" t="s">
        <v>12</v>
      </c>
      <c r="E162" s="12">
        <v>1</v>
      </c>
      <c r="F162" s="12" t="s">
        <v>7</v>
      </c>
      <c r="G162" s="12">
        <v>0</v>
      </c>
      <c r="H162" s="13" t="str">
        <f t="shared" si="14"/>
        <v>Aston Villa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948185</v>
      </c>
      <c r="B163" s="15">
        <v>34293</v>
      </c>
      <c r="C163" s="12" t="s">
        <v>0</v>
      </c>
      <c r="D163" s="12" t="s">
        <v>6</v>
      </c>
      <c r="E163" s="12">
        <v>2</v>
      </c>
      <c r="F163" s="12" t="s">
        <v>13</v>
      </c>
      <c r="G163" s="12">
        <v>0</v>
      </c>
      <c r="H163" s="13" t="str">
        <f t="shared" si="14"/>
        <v>Blackburn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948190</v>
      </c>
      <c r="B164" s="15">
        <v>34293</v>
      </c>
      <c r="C164" s="12" t="s">
        <v>0</v>
      </c>
      <c r="D164" s="12" t="s">
        <v>1</v>
      </c>
      <c r="E164" s="12">
        <v>0</v>
      </c>
      <c r="F164" s="12" t="s">
        <v>17</v>
      </c>
      <c r="G164" s="12">
        <v>2</v>
      </c>
      <c r="H164" s="13" t="str">
        <f t="shared" si="14"/>
        <v>Arsenal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948467</v>
      </c>
      <c r="B165" s="15">
        <v>34293</v>
      </c>
      <c r="C165" s="12" t="s">
        <v>0</v>
      </c>
      <c r="D165" s="12" t="s">
        <v>10</v>
      </c>
      <c r="E165" s="12">
        <v>0</v>
      </c>
      <c r="F165" s="12" t="s">
        <v>3</v>
      </c>
      <c r="G165" s="12">
        <v>0</v>
      </c>
      <c r="H165" s="13" t="str">
        <f t="shared" si="14"/>
        <v/>
      </c>
      <c r="I165" s="13" t="str">
        <f t="shared" si="15"/>
        <v>Sheffield Weds</v>
      </c>
      <c r="J165" s="13" t="str">
        <f t="shared" si="16"/>
        <v>Coventry</v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948366</v>
      </c>
      <c r="B166" s="15">
        <v>34294</v>
      </c>
      <c r="C166" s="12" t="s">
        <v>0</v>
      </c>
      <c r="D166" s="12" t="s">
        <v>29</v>
      </c>
      <c r="E166" s="12">
        <v>3</v>
      </c>
      <c r="F166" s="12" t="s">
        <v>19</v>
      </c>
      <c r="G166" s="12">
        <v>0</v>
      </c>
      <c r="H166" s="13" t="str">
        <f t="shared" si="14"/>
        <v>Newcastle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948198</v>
      </c>
      <c r="B167" s="15">
        <v>34295</v>
      </c>
      <c r="C167" s="12" t="s">
        <v>0</v>
      </c>
      <c r="D167" s="12" t="s">
        <v>1</v>
      </c>
      <c r="E167" s="12">
        <v>0</v>
      </c>
      <c r="F167" s="12" t="s">
        <v>20</v>
      </c>
      <c r="G167" s="12">
        <v>0</v>
      </c>
      <c r="H167" s="13" t="str">
        <f t="shared" si="14"/>
        <v/>
      </c>
      <c r="I167" s="13" t="str">
        <f t="shared" si="15"/>
        <v>Chelsea</v>
      </c>
      <c r="J167" s="13" t="str">
        <f t="shared" si="16"/>
        <v>Manchester City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948238</v>
      </c>
      <c r="B168" s="15">
        <v>34296</v>
      </c>
      <c r="C168" s="12" t="s">
        <v>0</v>
      </c>
      <c r="D168" s="12" t="s">
        <v>9</v>
      </c>
      <c r="E168" s="12">
        <v>1</v>
      </c>
      <c r="F168" s="12" t="s">
        <v>15</v>
      </c>
      <c r="G168" s="12">
        <v>1</v>
      </c>
      <c r="H168" s="13" t="str">
        <f t="shared" si="14"/>
        <v/>
      </c>
      <c r="I168" s="13" t="str">
        <f t="shared" si="15"/>
        <v>Everton</v>
      </c>
      <c r="J168" s="13" t="str">
        <f t="shared" si="16"/>
        <v>Leeds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948172</v>
      </c>
      <c r="B169" s="15">
        <v>34296</v>
      </c>
      <c r="C169" s="12" t="s">
        <v>0</v>
      </c>
      <c r="D169" s="12" t="s">
        <v>6</v>
      </c>
      <c r="E169" s="12">
        <v>2</v>
      </c>
      <c r="F169" s="12" t="s">
        <v>3</v>
      </c>
      <c r="G169" s="12">
        <v>1</v>
      </c>
      <c r="H169" s="13" t="str">
        <f t="shared" si="14"/>
        <v>Blackburn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948519</v>
      </c>
      <c r="B170" s="15">
        <v>34297</v>
      </c>
      <c r="C170" s="12" t="s">
        <v>0</v>
      </c>
      <c r="D170" s="12" t="s">
        <v>30</v>
      </c>
      <c r="E170" s="12">
        <v>1</v>
      </c>
      <c r="F170" s="12" t="s">
        <v>21</v>
      </c>
      <c r="G170" s="12">
        <v>0</v>
      </c>
      <c r="H170" s="13" t="str">
        <f t="shared" si="14"/>
        <v>Swindon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948546</v>
      </c>
      <c r="B171" s="15">
        <v>34297</v>
      </c>
      <c r="C171" s="12" t="s">
        <v>0</v>
      </c>
      <c r="D171" s="12" t="s">
        <v>14</v>
      </c>
      <c r="E171" s="12">
        <v>1</v>
      </c>
      <c r="F171" s="12" t="s">
        <v>16</v>
      </c>
      <c r="G171" s="12">
        <v>1</v>
      </c>
      <c r="H171" s="13" t="str">
        <f t="shared" si="14"/>
        <v/>
      </c>
      <c r="I171" s="13" t="str">
        <f t="shared" si="15"/>
        <v>Tottenham</v>
      </c>
      <c r="J171" s="13" t="str">
        <f t="shared" si="16"/>
        <v>Wimbledon FC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948547</v>
      </c>
      <c r="B172" s="15">
        <v>34297</v>
      </c>
      <c r="C172" s="12" t="s">
        <v>0</v>
      </c>
      <c r="D172" s="12" t="s">
        <v>28</v>
      </c>
      <c r="E172" s="12">
        <v>0</v>
      </c>
      <c r="F172" s="12" t="s">
        <v>17</v>
      </c>
      <c r="G172" s="12">
        <v>0</v>
      </c>
      <c r="H172" s="13" t="str">
        <f t="shared" si="14"/>
        <v/>
      </c>
      <c r="I172" s="13" t="str">
        <f t="shared" si="15"/>
        <v>West Ham</v>
      </c>
      <c r="J172" s="13" t="str">
        <f t="shared" si="16"/>
        <v>Arsenal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948343</v>
      </c>
      <c r="B173" s="15">
        <v>34297</v>
      </c>
      <c r="C173" s="12" t="s">
        <v>0</v>
      </c>
      <c r="D173" s="12" t="s">
        <v>8</v>
      </c>
      <c r="E173" s="12">
        <v>0</v>
      </c>
      <c r="F173" s="12" t="s">
        <v>11</v>
      </c>
      <c r="G173" s="12">
        <v>0</v>
      </c>
      <c r="H173" s="13" t="str">
        <f t="shared" si="14"/>
        <v/>
      </c>
      <c r="I173" s="13" t="str">
        <f t="shared" si="15"/>
        <v>Manchester United</v>
      </c>
      <c r="J173" s="13" t="str">
        <f t="shared" si="16"/>
        <v>Ipswich</v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948372</v>
      </c>
      <c r="B174" s="15">
        <v>34297</v>
      </c>
      <c r="C174" s="12" t="s">
        <v>0</v>
      </c>
      <c r="D174" s="12" t="s">
        <v>29</v>
      </c>
      <c r="E174" s="12">
        <v>4</v>
      </c>
      <c r="F174" s="12" t="s">
        <v>7</v>
      </c>
      <c r="G174" s="12">
        <v>0</v>
      </c>
      <c r="H174" s="13" t="str">
        <f t="shared" si="14"/>
        <v>Newcastle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948164</v>
      </c>
      <c r="B175" s="15">
        <v>34297</v>
      </c>
      <c r="C175" s="12" t="s">
        <v>0</v>
      </c>
      <c r="D175" s="12" t="s">
        <v>12</v>
      </c>
      <c r="E175" s="12">
        <v>0</v>
      </c>
      <c r="F175" s="12" t="s">
        <v>13</v>
      </c>
      <c r="G175" s="12">
        <v>2</v>
      </c>
      <c r="H175" s="13" t="str">
        <f t="shared" si="14"/>
        <v>Southampton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948476</v>
      </c>
      <c r="B176" s="15">
        <v>34297</v>
      </c>
      <c r="C176" s="12" t="s">
        <v>0</v>
      </c>
      <c r="D176" s="12" t="s">
        <v>10</v>
      </c>
      <c r="E176" s="12">
        <v>3</v>
      </c>
      <c r="F176" s="12" t="s">
        <v>2</v>
      </c>
      <c r="G176" s="12">
        <v>0</v>
      </c>
      <c r="H176" s="13" t="str">
        <f t="shared" si="14"/>
        <v>Sheffield Weds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948255</v>
      </c>
      <c r="B177" s="15">
        <v>34300</v>
      </c>
      <c r="C177" s="12" t="s">
        <v>0</v>
      </c>
      <c r="D177" s="12" t="s">
        <v>11</v>
      </c>
      <c r="E177" s="12">
        <v>1</v>
      </c>
      <c r="F177" s="12" t="s">
        <v>6</v>
      </c>
      <c r="G177" s="12">
        <v>0</v>
      </c>
      <c r="H177" s="13" t="str">
        <f t="shared" si="14"/>
        <v>Ipswich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948291</v>
      </c>
      <c r="B178" s="15">
        <v>34300</v>
      </c>
      <c r="C178" s="12" t="s">
        <v>0</v>
      </c>
      <c r="D178" s="12" t="s">
        <v>15</v>
      </c>
      <c r="E178" s="12">
        <v>3</v>
      </c>
      <c r="F178" s="12" t="s">
        <v>30</v>
      </c>
      <c r="G178" s="12">
        <v>0</v>
      </c>
      <c r="H178" s="13" t="str">
        <f t="shared" si="14"/>
        <v>Leeds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948573</v>
      </c>
      <c r="B179" s="15">
        <v>34300</v>
      </c>
      <c r="C179" s="12" t="s">
        <v>0</v>
      </c>
      <c r="D179" s="12" t="s">
        <v>16</v>
      </c>
      <c r="E179" s="12">
        <v>1</v>
      </c>
      <c r="F179" s="12" t="s">
        <v>9</v>
      </c>
      <c r="G179" s="12">
        <v>1</v>
      </c>
      <c r="H179" s="13" t="str">
        <f t="shared" si="14"/>
        <v/>
      </c>
      <c r="I179" s="13" t="str">
        <f t="shared" si="15"/>
        <v>Wimbledon FC</v>
      </c>
      <c r="J179" s="13" t="str">
        <f t="shared" si="16"/>
        <v>Everton</v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948331</v>
      </c>
      <c r="B180" s="15">
        <v>34300</v>
      </c>
      <c r="C180" s="12" t="s">
        <v>0</v>
      </c>
      <c r="D180" s="12" t="s">
        <v>20</v>
      </c>
      <c r="E180" s="12">
        <v>1</v>
      </c>
      <c r="F180" s="12" t="s">
        <v>10</v>
      </c>
      <c r="G180" s="12">
        <v>3</v>
      </c>
      <c r="H180" s="13" t="str">
        <f t="shared" si="14"/>
        <v>Sheffield Weds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948137</v>
      </c>
      <c r="B181" s="15">
        <v>34300</v>
      </c>
      <c r="C181" s="12" t="s">
        <v>0</v>
      </c>
      <c r="D181" s="12" t="s">
        <v>17</v>
      </c>
      <c r="E181" s="12">
        <v>2</v>
      </c>
      <c r="F181" s="12" t="s">
        <v>29</v>
      </c>
      <c r="G181" s="12">
        <v>1</v>
      </c>
      <c r="H181" s="13" t="str">
        <f t="shared" si="14"/>
        <v>Arsenal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948412</v>
      </c>
      <c r="B182" s="15">
        <v>34300</v>
      </c>
      <c r="C182" s="12" t="s">
        <v>0</v>
      </c>
      <c r="D182" s="12" t="s">
        <v>2</v>
      </c>
      <c r="E182" s="12">
        <v>2</v>
      </c>
      <c r="F182" s="12" t="s">
        <v>18</v>
      </c>
      <c r="G182" s="12">
        <v>1</v>
      </c>
      <c r="H182" s="13" t="str">
        <f t="shared" si="14"/>
        <v>Oldham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948439</v>
      </c>
      <c r="B183" s="15">
        <v>34300</v>
      </c>
      <c r="C183" s="12" t="s">
        <v>0</v>
      </c>
      <c r="D183" s="12" t="s">
        <v>21</v>
      </c>
      <c r="E183" s="12">
        <v>1</v>
      </c>
      <c r="F183" s="12" t="s">
        <v>14</v>
      </c>
      <c r="G183" s="12">
        <v>1</v>
      </c>
      <c r="H183" s="13" t="str">
        <f t="shared" si="14"/>
        <v/>
      </c>
      <c r="I183" s="13" t="str">
        <f t="shared" si="15"/>
        <v>QPR</v>
      </c>
      <c r="J183" s="13" t="str">
        <f t="shared" si="16"/>
        <v>Tottenham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948445</v>
      </c>
      <c r="B184" s="15">
        <v>34300</v>
      </c>
      <c r="C184" s="12" t="s">
        <v>0</v>
      </c>
      <c r="D184" s="12" t="s">
        <v>7</v>
      </c>
      <c r="E184" s="12">
        <v>1</v>
      </c>
      <c r="F184" s="12" t="s">
        <v>1</v>
      </c>
      <c r="G184" s="12">
        <v>0</v>
      </c>
      <c r="H184" s="13" t="str">
        <f t="shared" si="14"/>
        <v>Sheffield United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948220</v>
      </c>
      <c r="B185" s="15">
        <v>34300</v>
      </c>
      <c r="C185" s="12" t="s">
        <v>0</v>
      </c>
      <c r="D185" s="12" t="s">
        <v>3</v>
      </c>
      <c r="E185" s="12">
        <v>0</v>
      </c>
      <c r="F185" s="12" t="s">
        <v>8</v>
      </c>
      <c r="G185" s="12">
        <v>1</v>
      </c>
      <c r="H185" s="13" t="str">
        <f t="shared" si="14"/>
        <v>Manchester United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948296</v>
      </c>
      <c r="B186" s="15">
        <v>34301</v>
      </c>
      <c r="C186" s="12" t="s">
        <v>0</v>
      </c>
      <c r="D186" s="12" t="s">
        <v>19</v>
      </c>
      <c r="E186" s="12">
        <v>2</v>
      </c>
      <c r="F186" s="12" t="s">
        <v>12</v>
      </c>
      <c r="G186" s="12">
        <v>1</v>
      </c>
      <c r="H186" s="13" t="str">
        <f t="shared" si="14"/>
        <v>Liverpool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948503</v>
      </c>
      <c r="B187" s="15">
        <v>34302</v>
      </c>
      <c r="C187" s="12" t="s">
        <v>0</v>
      </c>
      <c r="D187" s="12" t="s">
        <v>13</v>
      </c>
      <c r="E187" s="12">
        <v>0</v>
      </c>
      <c r="F187" s="12" t="s">
        <v>28</v>
      </c>
      <c r="G187" s="12">
        <v>2</v>
      </c>
      <c r="H187" s="13" t="str">
        <f t="shared" si="14"/>
        <v>West Ham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948248</v>
      </c>
      <c r="B188" s="15">
        <v>34307</v>
      </c>
      <c r="C188" s="12" t="s">
        <v>0</v>
      </c>
      <c r="D188" s="12" t="s">
        <v>9</v>
      </c>
      <c r="E188" s="12">
        <v>1</v>
      </c>
      <c r="F188" s="12" t="s">
        <v>13</v>
      </c>
      <c r="G188" s="12">
        <v>0</v>
      </c>
      <c r="H188" s="13" t="str">
        <f t="shared" si="14"/>
        <v>Everton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948520</v>
      </c>
      <c r="B189" s="15">
        <v>34307</v>
      </c>
      <c r="C189" s="12" t="s">
        <v>0</v>
      </c>
      <c r="D189" s="12" t="s">
        <v>30</v>
      </c>
      <c r="E189" s="12">
        <v>0</v>
      </c>
      <c r="F189" s="12" t="s">
        <v>7</v>
      </c>
      <c r="G189" s="12">
        <v>0</v>
      </c>
      <c r="H189" s="13" t="str">
        <f t="shared" si="14"/>
        <v/>
      </c>
      <c r="I189" s="13" t="str">
        <f t="shared" si="15"/>
        <v>Swindon</v>
      </c>
      <c r="J189" s="13" t="str">
        <f t="shared" si="16"/>
        <v>Sheffield United</v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948265</v>
      </c>
      <c r="B190" s="15">
        <v>34307</v>
      </c>
      <c r="C190" s="12" t="s">
        <v>0</v>
      </c>
      <c r="D190" s="12" t="s">
        <v>11</v>
      </c>
      <c r="E190" s="12">
        <v>0</v>
      </c>
      <c r="F190" s="12" t="s">
        <v>2</v>
      </c>
      <c r="G190" s="12">
        <v>0</v>
      </c>
      <c r="H190" s="13" t="str">
        <f t="shared" si="14"/>
        <v/>
      </c>
      <c r="I190" s="13" t="str">
        <f t="shared" si="15"/>
        <v>Ipswich</v>
      </c>
      <c r="J190" s="13" t="str">
        <f t="shared" si="16"/>
        <v>Oldham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948537</v>
      </c>
      <c r="B191" s="15">
        <v>34307</v>
      </c>
      <c r="C191" s="12" t="s">
        <v>0</v>
      </c>
      <c r="D191" s="12" t="s">
        <v>14</v>
      </c>
      <c r="E191" s="12">
        <v>1</v>
      </c>
      <c r="F191" s="12" t="s">
        <v>29</v>
      </c>
      <c r="G191" s="12">
        <v>2</v>
      </c>
      <c r="H191" s="13" t="str">
        <f t="shared" si="14"/>
        <v>Newcastle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948282</v>
      </c>
      <c r="B192" s="15">
        <v>34307</v>
      </c>
      <c r="C192" s="12" t="s">
        <v>0</v>
      </c>
      <c r="D192" s="12" t="s">
        <v>15</v>
      </c>
      <c r="E192" s="12">
        <v>3</v>
      </c>
      <c r="F192" s="12" t="s">
        <v>20</v>
      </c>
      <c r="G192" s="12">
        <v>2</v>
      </c>
      <c r="H192" s="13" t="str">
        <f t="shared" si="14"/>
        <v>Leeds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948588</v>
      </c>
      <c r="B193" s="15">
        <v>34307</v>
      </c>
      <c r="C193" s="12" t="s">
        <v>0</v>
      </c>
      <c r="D193" s="12" t="s">
        <v>16</v>
      </c>
      <c r="E193" s="12">
        <v>1</v>
      </c>
      <c r="F193" s="12" t="s">
        <v>28</v>
      </c>
      <c r="G193" s="12">
        <v>2</v>
      </c>
      <c r="H193" s="13" t="str">
        <f t="shared" si="14"/>
        <v>West Ham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948348</v>
      </c>
      <c r="B194" s="15">
        <v>34307</v>
      </c>
      <c r="C194" s="12" t="s">
        <v>0</v>
      </c>
      <c r="D194" s="12" t="s">
        <v>8</v>
      </c>
      <c r="E194" s="12">
        <v>2</v>
      </c>
      <c r="F194" s="12" t="s">
        <v>18</v>
      </c>
      <c r="G194" s="12">
        <v>2</v>
      </c>
      <c r="H194" s="13" t="str">
        <f t="shared" si="14"/>
        <v/>
      </c>
      <c r="I194" s="13" t="str">
        <f t="shared" si="15"/>
        <v>Manchester United</v>
      </c>
      <c r="J194" s="13" t="str">
        <f t="shared" si="16"/>
        <v>Norwich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948422</v>
      </c>
      <c r="B195" s="15">
        <v>34307</v>
      </c>
      <c r="C195" s="12" t="s">
        <v>0</v>
      </c>
      <c r="D195" s="12" t="s">
        <v>21</v>
      </c>
      <c r="E195" s="12">
        <v>2</v>
      </c>
      <c r="F195" s="12" t="s">
        <v>12</v>
      </c>
      <c r="G195" s="12">
        <v>2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QPR</v>
      </c>
      <c r="J195" s="13" t="str">
        <f t="shared" ref="J195:J258" si="19">IF(H195="",F195,"")</f>
        <v>Aston Villa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948211</v>
      </c>
      <c r="B196" s="15">
        <v>34307</v>
      </c>
      <c r="C196" s="12" t="s">
        <v>0</v>
      </c>
      <c r="D196" s="12" t="s">
        <v>3</v>
      </c>
      <c r="E196" s="12">
        <v>1</v>
      </c>
      <c r="F196" s="12" t="s">
        <v>17</v>
      </c>
      <c r="G196" s="12">
        <v>0</v>
      </c>
      <c r="H196" s="13" t="str">
        <f t="shared" si="17"/>
        <v>Coventry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948471</v>
      </c>
      <c r="B197" s="15">
        <v>34307</v>
      </c>
      <c r="C197" s="12" t="s">
        <v>0</v>
      </c>
      <c r="D197" s="12" t="s">
        <v>10</v>
      </c>
      <c r="E197" s="12">
        <v>3</v>
      </c>
      <c r="F197" s="12" t="s">
        <v>19</v>
      </c>
      <c r="G197" s="12">
        <v>1</v>
      </c>
      <c r="H197" s="13" t="str">
        <f t="shared" si="17"/>
        <v>Sheffield Weds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948171</v>
      </c>
      <c r="B198" s="15">
        <v>34308</v>
      </c>
      <c r="C198" s="12" t="s">
        <v>0</v>
      </c>
      <c r="D198" s="12" t="s">
        <v>6</v>
      </c>
      <c r="E198" s="12">
        <v>2</v>
      </c>
      <c r="F198" s="12" t="s">
        <v>1</v>
      </c>
      <c r="G198" s="12">
        <v>0</v>
      </c>
      <c r="H198" s="13" t="str">
        <f t="shared" si="17"/>
        <v>Blackburn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948145</v>
      </c>
      <c r="B199" s="15">
        <v>34309</v>
      </c>
      <c r="C199" s="12" t="s">
        <v>0</v>
      </c>
      <c r="D199" s="12" t="s">
        <v>17</v>
      </c>
      <c r="E199" s="12">
        <v>1</v>
      </c>
      <c r="F199" s="12" t="s">
        <v>14</v>
      </c>
      <c r="G199" s="12">
        <v>1</v>
      </c>
      <c r="H199" s="13" t="str">
        <f t="shared" si="17"/>
        <v/>
      </c>
      <c r="I199" s="13" t="str">
        <f t="shared" si="18"/>
        <v>Arsenal</v>
      </c>
      <c r="J199" s="13" t="str">
        <f t="shared" si="19"/>
        <v>Tottenham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948417</v>
      </c>
      <c r="B200" s="15">
        <v>34310</v>
      </c>
      <c r="C200" s="12" t="s">
        <v>0</v>
      </c>
      <c r="D200" s="12" t="s">
        <v>2</v>
      </c>
      <c r="E200" s="12">
        <v>2</v>
      </c>
      <c r="F200" s="12" t="s">
        <v>30</v>
      </c>
      <c r="G200" s="12">
        <v>1</v>
      </c>
      <c r="H200" s="13" t="str">
        <f t="shared" si="17"/>
        <v>Oldham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948452</v>
      </c>
      <c r="B201" s="15">
        <v>34310</v>
      </c>
      <c r="C201" s="12" t="s">
        <v>0</v>
      </c>
      <c r="D201" s="12" t="s">
        <v>7</v>
      </c>
      <c r="E201" s="12">
        <v>0</v>
      </c>
      <c r="F201" s="12" t="s">
        <v>8</v>
      </c>
      <c r="G201" s="12">
        <v>3</v>
      </c>
      <c r="H201" s="13" t="str">
        <f t="shared" si="17"/>
        <v>Manchester United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948490</v>
      </c>
      <c r="B202" s="15">
        <v>34311</v>
      </c>
      <c r="C202" s="12" t="s">
        <v>0</v>
      </c>
      <c r="D202" s="12" t="s">
        <v>13</v>
      </c>
      <c r="E202" s="12">
        <v>0</v>
      </c>
      <c r="F202" s="12" t="s">
        <v>11</v>
      </c>
      <c r="G202" s="12">
        <v>1</v>
      </c>
      <c r="H202" s="13" t="str">
        <f t="shared" si="17"/>
        <v>Ipswich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948554</v>
      </c>
      <c r="B203" s="15">
        <v>34311</v>
      </c>
      <c r="C203" s="12" t="s">
        <v>0</v>
      </c>
      <c r="D203" s="12" t="s">
        <v>28</v>
      </c>
      <c r="E203" s="12">
        <v>0</v>
      </c>
      <c r="F203" s="12" t="s">
        <v>15</v>
      </c>
      <c r="G203" s="12">
        <v>1</v>
      </c>
      <c r="H203" s="13" t="str">
        <f t="shared" si="17"/>
        <v>Leeds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948308</v>
      </c>
      <c r="B204" s="15">
        <v>34311</v>
      </c>
      <c r="C204" s="12" t="s">
        <v>0</v>
      </c>
      <c r="D204" s="12" t="s">
        <v>19</v>
      </c>
      <c r="E204" s="12">
        <v>3</v>
      </c>
      <c r="F204" s="12" t="s">
        <v>21</v>
      </c>
      <c r="G204" s="12">
        <v>2</v>
      </c>
      <c r="H204" s="13" t="str">
        <f t="shared" si="17"/>
        <v>Liverpool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948321</v>
      </c>
      <c r="B205" s="15">
        <v>34311</v>
      </c>
      <c r="C205" s="12" t="s">
        <v>0</v>
      </c>
      <c r="D205" s="12" t="s">
        <v>20</v>
      </c>
      <c r="E205" s="12">
        <v>1</v>
      </c>
      <c r="F205" s="12" t="s">
        <v>9</v>
      </c>
      <c r="G205" s="12">
        <v>0</v>
      </c>
      <c r="H205" s="13" t="str">
        <f t="shared" si="17"/>
        <v>Manchester City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948163</v>
      </c>
      <c r="B206" s="15">
        <v>34311</v>
      </c>
      <c r="C206" s="12" t="s">
        <v>0</v>
      </c>
      <c r="D206" s="12" t="s">
        <v>12</v>
      </c>
      <c r="E206" s="12">
        <v>2</v>
      </c>
      <c r="F206" s="12" t="s">
        <v>10</v>
      </c>
      <c r="G206" s="12">
        <v>2</v>
      </c>
      <c r="H206" s="13" t="str">
        <f t="shared" si="17"/>
        <v/>
      </c>
      <c r="I206" s="13" t="str">
        <f t="shared" si="18"/>
        <v>Aston Villa</v>
      </c>
      <c r="J206" s="13" t="str">
        <f t="shared" si="19"/>
        <v>Sheffield Weds</v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948498</v>
      </c>
      <c r="B207" s="15">
        <v>34314</v>
      </c>
      <c r="C207" s="12" t="s">
        <v>0</v>
      </c>
      <c r="D207" s="12" t="s">
        <v>13</v>
      </c>
      <c r="E207" s="12">
        <v>0</v>
      </c>
      <c r="F207" s="12" t="s">
        <v>21</v>
      </c>
      <c r="G207" s="12">
        <v>1</v>
      </c>
      <c r="H207" s="13" t="str">
        <f t="shared" si="17"/>
        <v>QPR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948551</v>
      </c>
      <c r="B208" s="15">
        <v>34314</v>
      </c>
      <c r="C208" s="12" t="s">
        <v>0</v>
      </c>
      <c r="D208" s="12" t="s">
        <v>28</v>
      </c>
      <c r="E208" s="12">
        <v>3</v>
      </c>
      <c r="F208" s="12" t="s">
        <v>3</v>
      </c>
      <c r="G208" s="12">
        <v>2</v>
      </c>
      <c r="H208" s="13" t="str">
        <f t="shared" si="17"/>
        <v>West Ham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948312</v>
      </c>
      <c r="B209" s="15">
        <v>34314</v>
      </c>
      <c r="C209" s="12" t="s">
        <v>0</v>
      </c>
      <c r="D209" s="12" t="s">
        <v>19</v>
      </c>
      <c r="E209" s="12">
        <v>2</v>
      </c>
      <c r="F209" s="12" t="s">
        <v>30</v>
      </c>
      <c r="G209" s="12">
        <v>2</v>
      </c>
      <c r="H209" s="13" t="str">
        <f t="shared" si="17"/>
        <v/>
      </c>
      <c r="I209" s="13" t="str">
        <f t="shared" si="18"/>
        <v>Liverpool</v>
      </c>
      <c r="J209" s="13" t="str">
        <f t="shared" si="19"/>
        <v>Swindon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948334</v>
      </c>
      <c r="B210" s="15">
        <v>34314</v>
      </c>
      <c r="C210" s="12" t="s">
        <v>0</v>
      </c>
      <c r="D210" s="12" t="s">
        <v>20</v>
      </c>
      <c r="E210" s="12">
        <v>0</v>
      </c>
      <c r="F210" s="12" t="s">
        <v>14</v>
      </c>
      <c r="G210" s="12">
        <v>2</v>
      </c>
      <c r="H210" s="13" t="str">
        <f t="shared" si="17"/>
        <v>Tottenham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948368</v>
      </c>
      <c r="B211" s="15">
        <v>34314</v>
      </c>
      <c r="C211" s="12" t="s">
        <v>0</v>
      </c>
      <c r="D211" s="12" t="s">
        <v>29</v>
      </c>
      <c r="E211" s="12">
        <v>1</v>
      </c>
      <c r="F211" s="12" t="s">
        <v>8</v>
      </c>
      <c r="G211" s="12">
        <v>1</v>
      </c>
      <c r="H211" s="13" t="str">
        <f t="shared" si="17"/>
        <v/>
      </c>
      <c r="I211" s="13" t="str">
        <f t="shared" si="18"/>
        <v>Newcastle</v>
      </c>
      <c r="J211" s="13" t="str">
        <f t="shared" si="19"/>
        <v>Manchester United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948402</v>
      </c>
      <c r="B212" s="15">
        <v>34314</v>
      </c>
      <c r="C212" s="12" t="s">
        <v>0</v>
      </c>
      <c r="D212" s="12" t="s">
        <v>2</v>
      </c>
      <c r="E212" s="12">
        <v>1</v>
      </c>
      <c r="F212" s="12" t="s">
        <v>6</v>
      </c>
      <c r="G212" s="12">
        <v>2</v>
      </c>
      <c r="H212" s="13" t="str">
        <f t="shared" si="17"/>
        <v>Blackburn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948168</v>
      </c>
      <c r="B213" s="15">
        <v>34314</v>
      </c>
      <c r="C213" s="12" t="s">
        <v>0</v>
      </c>
      <c r="D213" s="12" t="s">
        <v>12</v>
      </c>
      <c r="E213" s="12">
        <v>0</v>
      </c>
      <c r="F213" s="12" t="s">
        <v>16</v>
      </c>
      <c r="G213" s="12">
        <v>1</v>
      </c>
      <c r="H213" s="13" t="str">
        <f t="shared" si="17"/>
        <v>Wimbledon FC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948447</v>
      </c>
      <c r="B214" s="15">
        <v>34314</v>
      </c>
      <c r="C214" s="12" t="s">
        <v>0</v>
      </c>
      <c r="D214" s="12" t="s">
        <v>7</v>
      </c>
      <c r="E214" s="12">
        <v>0</v>
      </c>
      <c r="F214" s="12" t="s">
        <v>9</v>
      </c>
      <c r="G214" s="12">
        <v>0</v>
      </c>
      <c r="H214" s="13" t="str">
        <f t="shared" si="17"/>
        <v/>
      </c>
      <c r="I214" s="13" t="str">
        <f t="shared" si="18"/>
        <v>Sheffield United</v>
      </c>
      <c r="J214" s="13" t="str">
        <f t="shared" si="19"/>
        <v>Everton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948195</v>
      </c>
      <c r="B215" s="15">
        <v>34314</v>
      </c>
      <c r="C215" s="12" t="s">
        <v>0</v>
      </c>
      <c r="D215" s="12" t="s">
        <v>1</v>
      </c>
      <c r="E215" s="12">
        <v>1</v>
      </c>
      <c r="F215" s="12" t="s">
        <v>11</v>
      </c>
      <c r="G215" s="12">
        <v>1</v>
      </c>
      <c r="H215" s="13" t="str">
        <f t="shared" si="17"/>
        <v/>
      </c>
      <c r="I215" s="13" t="str">
        <f t="shared" si="18"/>
        <v>Chelsea</v>
      </c>
      <c r="J215" s="13" t="str">
        <f t="shared" si="19"/>
        <v>Ipswich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948142</v>
      </c>
      <c r="B216" s="15">
        <v>34315</v>
      </c>
      <c r="C216" s="12" t="s">
        <v>0</v>
      </c>
      <c r="D216" s="12" t="s">
        <v>17</v>
      </c>
      <c r="E216" s="12">
        <v>1</v>
      </c>
      <c r="F216" s="12" t="s">
        <v>10</v>
      </c>
      <c r="G216" s="12">
        <v>0</v>
      </c>
      <c r="H216" s="13" t="str">
        <f t="shared" si="17"/>
        <v>Arsenal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948386</v>
      </c>
      <c r="B217" s="15">
        <v>34316</v>
      </c>
      <c r="C217" s="12" t="s">
        <v>0</v>
      </c>
      <c r="D217" s="12" t="s">
        <v>18</v>
      </c>
      <c r="E217" s="12">
        <v>2</v>
      </c>
      <c r="F217" s="12" t="s">
        <v>15</v>
      </c>
      <c r="G217" s="12">
        <v>1</v>
      </c>
      <c r="H217" s="13" t="str">
        <f t="shared" si="17"/>
        <v>Norwich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948482</v>
      </c>
      <c r="B218" s="15">
        <v>34321</v>
      </c>
      <c r="C218" s="12" t="s">
        <v>0</v>
      </c>
      <c r="D218" s="12" t="s">
        <v>10</v>
      </c>
      <c r="E218" s="12">
        <v>5</v>
      </c>
      <c r="F218" s="12" t="s">
        <v>28</v>
      </c>
      <c r="G218" s="12">
        <v>0</v>
      </c>
      <c r="H218" s="13" t="str">
        <f t="shared" si="17"/>
        <v>Sheffield Weds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948242</v>
      </c>
      <c r="B219" s="15">
        <v>34321</v>
      </c>
      <c r="C219" s="12" t="s">
        <v>0</v>
      </c>
      <c r="D219" s="12" t="s">
        <v>9</v>
      </c>
      <c r="E219" s="12">
        <v>0</v>
      </c>
      <c r="F219" s="12" t="s">
        <v>29</v>
      </c>
      <c r="G219" s="12">
        <v>2</v>
      </c>
      <c r="H219" s="13" t="str">
        <f t="shared" si="17"/>
        <v>Newcastle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948264</v>
      </c>
      <c r="B220" s="15">
        <v>34321</v>
      </c>
      <c r="C220" s="12" t="s">
        <v>0</v>
      </c>
      <c r="D220" s="12" t="s">
        <v>11</v>
      </c>
      <c r="E220" s="12">
        <v>2</v>
      </c>
      <c r="F220" s="12" t="s">
        <v>18</v>
      </c>
      <c r="G220" s="12">
        <v>1</v>
      </c>
      <c r="H220" s="13" t="str">
        <f t="shared" si="17"/>
        <v>Ipswich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948522</v>
      </c>
      <c r="B221" s="15">
        <v>34321</v>
      </c>
      <c r="C221" s="12" t="s">
        <v>0</v>
      </c>
      <c r="D221" s="12" t="s">
        <v>30</v>
      </c>
      <c r="E221" s="12">
        <v>2</v>
      </c>
      <c r="F221" s="12" t="s">
        <v>13</v>
      </c>
      <c r="G221" s="12">
        <v>1</v>
      </c>
      <c r="H221" s="13" t="str">
        <f t="shared" si="17"/>
        <v>Swindon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948274</v>
      </c>
      <c r="B222" s="15">
        <v>34321</v>
      </c>
      <c r="C222" s="12" t="s">
        <v>0</v>
      </c>
      <c r="D222" s="12" t="s">
        <v>15</v>
      </c>
      <c r="E222" s="12">
        <v>2</v>
      </c>
      <c r="F222" s="12" t="s">
        <v>17</v>
      </c>
      <c r="G222" s="12">
        <v>1</v>
      </c>
      <c r="H222" s="13" t="str">
        <f t="shared" si="17"/>
        <v>Leeds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948534</v>
      </c>
      <c r="B223" s="15">
        <v>34321</v>
      </c>
      <c r="C223" s="12" t="s">
        <v>0</v>
      </c>
      <c r="D223" s="12" t="s">
        <v>14</v>
      </c>
      <c r="E223" s="12">
        <v>3</v>
      </c>
      <c r="F223" s="12" t="s">
        <v>19</v>
      </c>
      <c r="G223" s="12">
        <v>3</v>
      </c>
      <c r="H223" s="13" t="str">
        <f t="shared" si="17"/>
        <v/>
      </c>
      <c r="I223" s="13" t="str">
        <f t="shared" si="18"/>
        <v>Tottenham</v>
      </c>
      <c r="J223" s="13" t="str">
        <f t="shared" si="19"/>
        <v>Liverpool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948583</v>
      </c>
      <c r="B224" s="15">
        <v>34321</v>
      </c>
      <c r="C224" s="12" t="s">
        <v>0</v>
      </c>
      <c r="D224" s="12" t="s">
        <v>16</v>
      </c>
      <c r="E224" s="12">
        <v>2</v>
      </c>
      <c r="F224" s="12" t="s">
        <v>7</v>
      </c>
      <c r="G224" s="12">
        <v>0</v>
      </c>
      <c r="H224" s="13" t="str">
        <f t="shared" si="17"/>
        <v>Wimbledon FC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948177</v>
      </c>
      <c r="B225" s="15">
        <v>34321</v>
      </c>
      <c r="C225" s="12" t="s">
        <v>0</v>
      </c>
      <c r="D225" s="12" t="s">
        <v>6</v>
      </c>
      <c r="E225" s="12">
        <v>2</v>
      </c>
      <c r="F225" s="12" t="s">
        <v>20</v>
      </c>
      <c r="G225" s="12">
        <v>0</v>
      </c>
      <c r="H225" s="13" t="str">
        <f t="shared" si="17"/>
        <v>Blackburn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948223</v>
      </c>
      <c r="B226" s="15">
        <v>34321</v>
      </c>
      <c r="C226" s="12" t="s">
        <v>0</v>
      </c>
      <c r="D226" s="12" t="s">
        <v>3</v>
      </c>
      <c r="E226" s="12">
        <v>1</v>
      </c>
      <c r="F226" s="12" t="s">
        <v>2</v>
      </c>
      <c r="G226" s="12">
        <v>1</v>
      </c>
      <c r="H226" s="13" t="str">
        <f t="shared" si="17"/>
        <v/>
      </c>
      <c r="I226" s="13" t="str">
        <f t="shared" si="18"/>
        <v>Coventry</v>
      </c>
      <c r="J226" s="13" t="str">
        <f t="shared" si="19"/>
        <v>Oldham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948338</v>
      </c>
      <c r="B227" s="15">
        <v>34322</v>
      </c>
      <c r="C227" s="12" t="s">
        <v>0</v>
      </c>
      <c r="D227" s="12" t="s">
        <v>8</v>
      </c>
      <c r="E227" s="12">
        <v>3</v>
      </c>
      <c r="F227" s="12" t="s">
        <v>12</v>
      </c>
      <c r="G227" s="12">
        <v>1</v>
      </c>
      <c r="H227" s="13" t="str">
        <f t="shared" si="17"/>
        <v>Manchester United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948365</v>
      </c>
      <c r="B228" s="15">
        <v>34325</v>
      </c>
      <c r="C228" s="12" t="s">
        <v>0</v>
      </c>
      <c r="D228" s="12" t="s">
        <v>29</v>
      </c>
      <c r="E228" s="12">
        <v>1</v>
      </c>
      <c r="F228" s="12" t="s">
        <v>15</v>
      </c>
      <c r="G228" s="12">
        <v>1</v>
      </c>
      <c r="H228" s="13" t="str">
        <f t="shared" si="17"/>
        <v/>
      </c>
      <c r="I228" s="13" t="str">
        <f t="shared" si="18"/>
        <v>Newcastle</v>
      </c>
      <c r="J228" s="13" t="str">
        <f t="shared" si="19"/>
        <v>Leeds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948572</v>
      </c>
      <c r="B229" s="15">
        <v>34329</v>
      </c>
      <c r="C229" s="12" t="s">
        <v>0</v>
      </c>
      <c r="D229" s="12" t="s">
        <v>16</v>
      </c>
      <c r="E229" s="12">
        <v>1</v>
      </c>
      <c r="F229" s="12" t="s">
        <v>3</v>
      </c>
      <c r="G229" s="12">
        <v>2</v>
      </c>
      <c r="H229" s="13" t="str">
        <f t="shared" si="17"/>
        <v>Coventry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948339</v>
      </c>
      <c r="B230" s="15">
        <v>34329</v>
      </c>
      <c r="C230" s="12" t="s">
        <v>0</v>
      </c>
      <c r="D230" s="12" t="s">
        <v>8</v>
      </c>
      <c r="E230" s="12">
        <v>1</v>
      </c>
      <c r="F230" s="12" t="s">
        <v>6</v>
      </c>
      <c r="G230" s="12">
        <v>1</v>
      </c>
      <c r="H230" s="13" t="str">
        <f t="shared" si="17"/>
        <v/>
      </c>
      <c r="I230" s="13" t="str">
        <f t="shared" si="18"/>
        <v>Manchester United</v>
      </c>
      <c r="J230" s="13" t="str">
        <f t="shared" si="19"/>
        <v>Blackburn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948450</v>
      </c>
      <c r="B231" s="15">
        <v>34329</v>
      </c>
      <c r="C231" s="12" t="s">
        <v>0</v>
      </c>
      <c r="D231" s="12" t="s">
        <v>7</v>
      </c>
      <c r="E231" s="12">
        <v>0</v>
      </c>
      <c r="F231" s="12" t="s">
        <v>19</v>
      </c>
      <c r="G231" s="12">
        <v>0</v>
      </c>
      <c r="H231" s="13" t="str">
        <f t="shared" si="17"/>
        <v/>
      </c>
      <c r="I231" s="13" t="str">
        <f t="shared" si="18"/>
        <v>Sheffield United</v>
      </c>
      <c r="J231" s="13" t="str">
        <f t="shared" si="19"/>
        <v>Liverpool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948487</v>
      </c>
      <c r="B232" s="15">
        <v>34330</v>
      </c>
      <c r="C232" s="12" t="s">
        <v>0</v>
      </c>
      <c r="D232" s="12" t="s">
        <v>13</v>
      </c>
      <c r="E232" s="12">
        <v>3</v>
      </c>
      <c r="F232" s="12" t="s">
        <v>1</v>
      </c>
      <c r="G232" s="12">
        <v>1</v>
      </c>
      <c r="H232" s="13" t="str">
        <f t="shared" si="17"/>
        <v>Southampton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948247</v>
      </c>
      <c r="B233" s="15">
        <v>34330</v>
      </c>
      <c r="C233" s="12" t="s">
        <v>0</v>
      </c>
      <c r="D233" s="12" t="s">
        <v>9</v>
      </c>
      <c r="E233" s="12">
        <v>0</v>
      </c>
      <c r="F233" s="12" t="s">
        <v>10</v>
      </c>
      <c r="G233" s="12">
        <v>2</v>
      </c>
      <c r="H233" s="13" t="str">
        <f t="shared" si="17"/>
        <v>Sheffield Weds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948505</v>
      </c>
      <c r="B234" s="15">
        <v>34330</v>
      </c>
      <c r="C234" s="12" t="s">
        <v>0</v>
      </c>
      <c r="D234" s="12" t="s">
        <v>30</v>
      </c>
      <c r="E234" s="12">
        <v>0</v>
      </c>
      <c r="F234" s="12" t="s">
        <v>17</v>
      </c>
      <c r="G234" s="12">
        <v>4</v>
      </c>
      <c r="H234" s="13" t="str">
        <f t="shared" si="17"/>
        <v>Arsenal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948272</v>
      </c>
      <c r="B235" s="15">
        <v>34330</v>
      </c>
      <c r="C235" s="12" t="s">
        <v>0</v>
      </c>
      <c r="D235" s="12" t="s">
        <v>11</v>
      </c>
      <c r="E235" s="12">
        <v>1</v>
      </c>
      <c r="F235" s="12" t="s">
        <v>28</v>
      </c>
      <c r="G235" s="12">
        <v>1</v>
      </c>
      <c r="H235" s="13" t="str">
        <f t="shared" si="17"/>
        <v/>
      </c>
      <c r="I235" s="13" t="str">
        <f t="shared" si="18"/>
        <v>Ipswich</v>
      </c>
      <c r="J235" s="13" t="str">
        <f t="shared" si="19"/>
        <v>West Ham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948538</v>
      </c>
      <c r="B236" s="15">
        <v>34330</v>
      </c>
      <c r="C236" s="12" t="s">
        <v>0</v>
      </c>
      <c r="D236" s="12" t="s">
        <v>14</v>
      </c>
      <c r="E236" s="12">
        <v>1</v>
      </c>
      <c r="F236" s="12" t="s">
        <v>18</v>
      </c>
      <c r="G236" s="12">
        <v>3</v>
      </c>
      <c r="H236" s="13" t="str">
        <f t="shared" si="17"/>
        <v>Norwich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948434</v>
      </c>
      <c r="B237" s="15">
        <v>34330</v>
      </c>
      <c r="C237" s="12" t="s">
        <v>0</v>
      </c>
      <c r="D237" s="12" t="s">
        <v>21</v>
      </c>
      <c r="E237" s="12">
        <v>2</v>
      </c>
      <c r="F237" s="12" t="s">
        <v>2</v>
      </c>
      <c r="G237" s="12">
        <v>0</v>
      </c>
      <c r="H237" s="13" t="str">
        <f t="shared" si="17"/>
        <v>QPR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948566</v>
      </c>
      <c r="B238" s="15">
        <v>34331</v>
      </c>
      <c r="C238" s="12" t="s">
        <v>0</v>
      </c>
      <c r="D238" s="12" t="s">
        <v>28</v>
      </c>
      <c r="E238" s="12">
        <v>1</v>
      </c>
      <c r="F238" s="12" t="s">
        <v>14</v>
      </c>
      <c r="G238" s="12">
        <v>3</v>
      </c>
      <c r="H238" s="13" t="str">
        <f t="shared" si="17"/>
        <v>Tottenham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948315</v>
      </c>
      <c r="B239" s="15">
        <v>34331</v>
      </c>
      <c r="C239" s="12" t="s">
        <v>0</v>
      </c>
      <c r="D239" s="12" t="s">
        <v>19</v>
      </c>
      <c r="E239" s="12">
        <v>1</v>
      </c>
      <c r="F239" s="12" t="s">
        <v>16</v>
      </c>
      <c r="G239" s="12">
        <v>1</v>
      </c>
      <c r="H239" s="13" t="str">
        <f t="shared" si="17"/>
        <v/>
      </c>
      <c r="I239" s="13" t="str">
        <f t="shared" si="18"/>
        <v>Liverpool</v>
      </c>
      <c r="J239" s="13" t="str">
        <f t="shared" si="19"/>
        <v>Wimbledon FC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948332</v>
      </c>
      <c r="B240" s="15">
        <v>34331</v>
      </c>
      <c r="C240" s="12" t="s">
        <v>0</v>
      </c>
      <c r="D240" s="12" t="s">
        <v>20</v>
      </c>
      <c r="E240" s="12">
        <v>1</v>
      </c>
      <c r="F240" s="12" t="s">
        <v>13</v>
      </c>
      <c r="G240" s="12">
        <v>1</v>
      </c>
      <c r="H240" s="13" t="str">
        <f t="shared" si="17"/>
        <v/>
      </c>
      <c r="I240" s="13" t="str">
        <f t="shared" si="18"/>
        <v>Manchester City</v>
      </c>
      <c r="J240" s="13" t="str">
        <f t="shared" si="19"/>
        <v>Southampton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948200</v>
      </c>
      <c r="B241" s="15">
        <v>34331</v>
      </c>
      <c r="C241" s="12" t="s">
        <v>0</v>
      </c>
      <c r="D241" s="12" t="s">
        <v>1</v>
      </c>
      <c r="E241" s="12">
        <v>1</v>
      </c>
      <c r="F241" s="12" t="s">
        <v>29</v>
      </c>
      <c r="G241" s="12">
        <v>0</v>
      </c>
      <c r="H241" s="13" t="str">
        <f t="shared" si="17"/>
        <v>Chelsea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948480</v>
      </c>
      <c r="B242" s="15">
        <v>34332</v>
      </c>
      <c r="C242" s="12" t="s">
        <v>0</v>
      </c>
      <c r="D242" s="12" t="s">
        <v>10</v>
      </c>
      <c r="E242" s="12">
        <v>3</v>
      </c>
      <c r="F242" s="12" t="s">
        <v>30</v>
      </c>
      <c r="G242" s="12">
        <v>3</v>
      </c>
      <c r="H242" s="13" t="str">
        <f t="shared" si="17"/>
        <v/>
      </c>
      <c r="I242" s="13" t="str">
        <f t="shared" si="18"/>
        <v>Sheffield Weds</v>
      </c>
      <c r="J242" s="13" t="str">
        <f t="shared" si="19"/>
        <v>Swindon</v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948287</v>
      </c>
      <c r="B243" s="15">
        <v>34332</v>
      </c>
      <c r="C243" s="12" t="s">
        <v>0</v>
      </c>
      <c r="D243" s="12" t="s">
        <v>15</v>
      </c>
      <c r="E243" s="12">
        <v>1</v>
      </c>
      <c r="F243" s="12" t="s">
        <v>21</v>
      </c>
      <c r="G243" s="12">
        <v>1</v>
      </c>
      <c r="H243" s="13" t="str">
        <f t="shared" si="17"/>
        <v/>
      </c>
      <c r="I243" s="13" t="str">
        <f t="shared" si="18"/>
        <v>Leeds</v>
      </c>
      <c r="J243" s="13" t="str">
        <f t="shared" si="19"/>
        <v>QPR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948380</v>
      </c>
      <c r="B244" s="15">
        <v>34332</v>
      </c>
      <c r="C244" s="12" t="s">
        <v>0</v>
      </c>
      <c r="D244" s="12" t="s">
        <v>18</v>
      </c>
      <c r="E244" s="12">
        <v>1</v>
      </c>
      <c r="F244" s="12" t="s">
        <v>12</v>
      </c>
      <c r="G244" s="12">
        <v>2</v>
      </c>
      <c r="H244" s="13" t="str">
        <f t="shared" si="17"/>
        <v>Aston Villa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948141</v>
      </c>
      <c r="B245" s="15">
        <v>34332</v>
      </c>
      <c r="C245" s="12" t="s">
        <v>0</v>
      </c>
      <c r="D245" s="12" t="s">
        <v>17</v>
      </c>
      <c r="E245" s="12">
        <v>3</v>
      </c>
      <c r="F245" s="12" t="s">
        <v>7</v>
      </c>
      <c r="G245" s="12">
        <v>0</v>
      </c>
      <c r="H245" s="13" t="str">
        <f t="shared" si="17"/>
        <v>Arsenal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948410</v>
      </c>
      <c r="B246" s="15">
        <v>34332</v>
      </c>
      <c r="C246" s="12" t="s">
        <v>0</v>
      </c>
      <c r="D246" s="12" t="s">
        <v>2</v>
      </c>
      <c r="E246" s="12">
        <v>2</v>
      </c>
      <c r="F246" s="12" t="s">
        <v>8</v>
      </c>
      <c r="G246" s="12">
        <v>5</v>
      </c>
      <c r="H246" s="13" t="str">
        <f t="shared" si="17"/>
        <v>Manchester United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948173</v>
      </c>
      <c r="B247" s="15">
        <v>34332</v>
      </c>
      <c r="C247" s="12" t="s">
        <v>0</v>
      </c>
      <c r="D247" s="12" t="s">
        <v>6</v>
      </c>
      <c r="E247" s="12">
        <v>2</v>
      </c>
      <c r="F247" s="12" t="s">
        <v>9</v>
      </c>
      <c r="G247" s="12">
        <v>0</v>
      </c>
      <c r="H247" s="13" t="str">
        <f t="shared" si="17"/>
        <v>Blackburn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948496</v>
      </c>
      <c r="B248" s="15">
        <v>34335</v>
      </c>
      <c r="C248" s="12" t="s">
        <v>0</v>
      </c>
      <c r="D248" s="12" t="s">
        <v>13</v>
      </c>
      <c r="E248" s="12">
        <v>0</v>
      </c>
      <c r="F248" s="12" t="s">
        <v>18</v>
      </c>
      <c r="G248" s="12">
        <v>1</v>
      </c>
      <c r="H248" s="13" t="str">
        <f t="shared" si="17"/>
        <v>Norwich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948251</v>
      </c>
      <c r="B249" s="15">
        <v>34335</v>
      </c>
      <c r="C249" s="12" t="s">
        <v>0</v>
      </c>
      <c r="D249" s="12" t="s">
        <v>9</v>
      </c>
      <c r="E249" s="12">
        <v>0</v>
      </c>
      <c r="F249" s="12" t="s">
        <v>28</v>
      </c>
      <c r="G249" s="12">
        <v>1</v>
      </c>
      <c r="H249" s="13" t="str">
        <f t="shared" si="17"/>
        <v>West Ham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948508</v>
      </c>
      <c r="B250" s="15">
        <v>34335</v>
      </c>
      <c r="C250" s="12" t="s">
        <v>0</v>
      </c>
      <c r="D250" s="12" t="s">
        <v>30</v>
      </c>
      <c r="E250" s="12">
        <v>1</v>
      </c>
      <c r="F250" s="12" t="s">
        <v>1</v>
      </c>
      <c r="G250" s="12">
        <v>3</v>
      </c>
      <c r="H250" s="13" t="str">
        <f t="shared" si="17"/>
        <v>Chelsea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948260</v>
      </c>
      <c r="B251" s="15">
        <v>34335</v>
      </c>
      <c r="C251" s="12" t="s">
        <v>0</v>
      </c>
      <c r="D251" s="12" t="s">
        <v>11</v>
      </c>
      <c r="E251" s="12">
        <v>1</v>
      </c>
      <c r="F251" s="12" t="s">
        <v>19</v>
      </c>
      <c r="G251" s="12">
        <v>2</v>
      </c>
      <c r="H251" s="13" t="str">
        <f t="shared" si="17"/>
        <v>Liverpool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948530</v>
      </c>
      <c r="B252" s="15">
        <v>34335</v>
      </c>
      <c r="C252" s="12" t="s">
        <v>0</v>
      </c>
      <c r="D252" s="12" t="s">
        <v>14</v>
      </c>
      <c r="E252" s="12">
        <v>1</v>
      </c>
      <c r="F252" s="12" t="s">
        <v>3</v>
      </c>
      <c r="G252" s="12">
        <v>2</v>
      </c>
      <c r="H252" s="13" t="str">
        <f t="shared" si="17"/>
        <v>Coventry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948568</v>
      </c>
      <c r="B253" s="15">
        <v>34335</v>
      </c>
      <c r="C253" s="12" t="s">
        <v>0</v>
      </c>
      <c r="D253" s="12" t="s">
        <v>16</v>
      </c>
      <c r="E253" s="12">
        <v>0</v>
      </c>
      <c r="F253" s="12" t="s">
        <v>17</v>
      </c>
      <c r="G253" s="12">
        <v>3</v>
      </c>
      <c r="H253" s="13" t="str">
        <f t="shared" si="17"/>
        <v>Arsenal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948344</v>
      </c>
      <c r="B254" s="15">
        <v>34335</v>
      </c>
      <c r="C254" s="12" t="s">
        <v>0</v>
      </c>
      <c r="D254" s="12" t="s">
        <v>8</v>
      </c>
      <c r="E254" s="12">
        <v>0</v>
      </c>
      <c r="F254" s="12" t="s">
        <v>15</v>
      </c>
      <c r="G254" s="12">
        <v>0</v>
      </c>
      <c r="H254" s="13" t="str">
        <f t="shared" si="17"/>
        <v/>
      </c>
      <c r="I254" s="13" t="str">
        <f t="shared" si="18"/>
        <v>Manchester United</v>
      </c>
      <c r="J254" s="13" t="str">
        <f t="shared" si="19"/>
        <v>Leeds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948367</v>
      </c>
      <c r="B255" s="15">
        <v>34335</v>
      </c>
      <c r="C255" s="12" t="s">
        <v>0</v>
      </c>
      <c r="D255" s="12" t="s">
        <v>29</v>
      </c>
      <c r="E255" s="12">
        <v>2</v>
      </c>
      <c r="F255" s="12" t="s">
        <v>20</v>
      </c>
      <c r="G255" s="12">
        <v>0</v>
      </c>
      <c r="H255" s="13" t="str">
        <f t="shared" si="17"/>
        <v>Newcastle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948149</v>
      </c>
      <c r="B256" s="15">
        <v>34335</v>
      </c>
      <c r="C256" s="12" t="s">
        <v>0</v>
      </c>
      <c r="D256" s="12" t="s">
        <v>12</v>
      </c>
      <c r="E256" s="12">
        <v>0</v>
      </c>
      <c r="F256" s="12" t="s">
        <v>6</v>
      </c>
      <c r="G256" s="12">
        <v>1</v>
      </c>
      <c r="H256" s="13" t="str">
        <f t="shared" si="17"/>
        <v>Blackburn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948436</v>
      </c>
      <c r="B257" s="15">
        <v>34335</v>
      </c>
      <c r="C257" s="12" t="s">
        <v>0</v>
      </c>
      <c r="D257" s="12" t="s">
        <v>21</v>
      </c>
      <c r="E257" s="12">
        <v>1</v>
      </c>
      <c r="F257" s="12" t="s">
        <v>10</v>
      </c>
      <c r="G257" s="12">
        <v>2</v>
      </c>
      <c r="H257" s="13" t="str">
        <f t="shared" si="17"/>
        <v>Sheffield Weds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948455</v>
      </c>
      <c r="B258" s="15">
        <v>34335</v>
      </c>
      <c r="C258" s="12" t="s">
        <v>0</v>
      </c>
      <c r="D258" s="12" t="s">
        <v>7</v>
      </c>
      <c r="E258" s="12">
        <v>2</v>
      </c>
      <c r="F258" s="12" t="s">
        <v>2</v>
      </c>
      <c r="G258" s="12">
        <v>1</v>
      </c>
      <c r="H258" s="13" t="str">
        <f t="shared" si="17"/>
        <v>Sheffield United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948481</v>
      </c>
      <c r="B259" s="15">
        <v>34337</v>
      </c>
      <c r="C259" s="12" t="s">
        <v>0</v>
      </c>
      <c r="D259" s="12" t="s">
        <v>10</v>
      </c>
      <c r="E259" s="12">
        <v>1</v>
      </c>
      <c r="F259" s="12" t="s">
        <v>14</v>
      </c>
      <c r="G259" s="12">
        <v>0</v>
      </c>
      <c r="H259" s="13" t="str">
        <f t="shared" ref="H259:H322" si="20">IF(E259&gt;G259,D259,IF(G259&gt;E259,F259,""))</f>
        <v>Sheffield Weds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948228</v>
      </c>
      <c r="B260" s="15">
        <v>34337</v>
      </c>
      <c r="C260" s="12" t="s">
        <v>0</v>
      </c>
      <c r="D260" s="12" t="s">
        <v>3</v>
      </c>
      <c r="E260" s="12">
        <v>1</v>
      </c>
      <c r="F260" s="12" t="s">
        <v>30</v>
      </c>
      <c r="G260" s="12">
        <v>1</v>
      </c>
      <c r="H260" s="13" t="str">
        <f t="shared" si="20"/>
        <v/>
      </c>
      <c r="I260" s="13" t="str">
        <f t="shared" si="21"/>
        <v>Coventry</v>
      </c>
      <c r="J260" s="13" t="str">
        <f t="shared" si="22"/>
        <v>Swindon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948562</v>
      </c>
      <c r="B261" s="15">
        <v>34337</v>
      </c>
      <c r="C261" s="12" t="s">
        <v>0</v>
      </c>
      <c r="D261" s="12" t="s">
        <v>28</v>
      </c>
      <c r="E261" s="12">
        <v>0</v>
      </c>
      <c r="F261" s="12" t="s">
        <v>7</v>
      </c>
      <c r="G261" s="12">
        <v>0</v>
      </c>
      <c r="H261" s="13" t="str">
        <f t="shared" si="20"/>
        <v/>
      </c>
      <c r="I261" s="13" t="str">
        <f t="shared" si="21"/>
        <v>West Ham</v>
      </c>
      <c r="J261" s="13" t="str">
        <f t="shared" si="22"/>
        <v>Sheffield United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948140</v>
      </c>
      <c r="B262" s="15">
        <v>34337</v>
      </c>
      <c r="C262" s="12" t="s">
        <v>0</v>
      </c>
      <c r="D262" s="12" t="s">
        <v>17</v>
      </c>
      <c r="E262" s="12">
        <v>0</v>
      </c>
      <c r="F262" s="12" t="s">
        <v>21</v>
      </c>
      <c r="G262" s="12">
        <v>0</v>
      </c>
      <c r="H262" s="13" t="str">
        <f t="shared" si="20"/>
        <v/>
      </c>
      <c r="I262" s="13" t="str">
        <f t="shared" si="21"/>
        <v>Arsenal</v>
      </c>
      <c r="J262" s="13" t="str">
        <f t="shared" si="22"/>
        <v>QPR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948194</v>
      </c>
      <c r="B263" s="15">
        <v>34337</v>
      </c>
      <c r="C263" s="12" t="s">
        <v>0</v>
      </c>
      <c r="D263" s="12" t="s">
        <v>1</v>
      </c>
      <c r="E263" s="12">
        <v>4</v>
      </c>
      <c r="F263" s="12" t="s">
        <v>9</v>
      </c>
      <c r="G263" s="12">
        <v>2</v>
      </c>
      <c r="H263" s="13" t="str">
        <f t="shared" si="20"/>
        <v>Chelsea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948304</v>
      </c>
      <c r="B264" s="15">
        <v>34338</v>
      </c>
      <c r="C264" s="12" t="s">
        <v>0</v>
      </c>
      <c r="D264" s="12" t="s">
        <v>19</v>
      </c>
      <c r="E264" s="12">
        <v>3</v>
      </c>
      <c r="F264" s="12" t="s">
        <v>8</v>
      </c>
      <c r="G264" s="12">
        <v>3</v>
      </c>
      <c r="H264" s="13" t="str">
        <f t="shared" si="20"/>
        <v/>
      </c>
      <c r="I264" s="13" t="str">
        <f t="shared" si="21"/>
        <v>Liverpool</v>
      </c>
      <c r="J264" s="13" t="str">
        <f t="shared" si="22"/>
        <v>Manchester United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948390</v>
      </c>
      <c r="B265" s="15">
        <v>34338</v>
      </c>
      <c r="C265" s="12" t="s">
        <v>0</v>
      </c>
      <c r="D265" s="12" t="s">
        <v>18</v>
      </c>
      <c r="E265" s="12">
        <v>1</v>
      </c>
      <c r="F265" s="12" t="s">
        <v>29</v>
      </c>
      <c r="G265" s="12">
        <v>2</v>
      </c>
      <c r="H265" s="13" t="str">
        <f t="shared" si="20"/>
        <v>Newcastle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948488</v>
      </c>
      <c r="B266" s="15">
        <v>34349</v>
      </c>
      <c r="C266" s="12" t="s">
        <v>0</v>
      </c>
      <c r="D266" s="12" t="s">
        <v>13</v>
      </c>
      <c r="E266" s="12">
        <v>1</v>
      </c>
      <c r="F266" s="12" t="s">
        <v>3</v>
      </c>
      <c r="G266" s="12">
        <v>0</v>
      </c>
      <c r="H266" s="13" t="str">
        <f t="shared" si="20"/>
        <v>Southampton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948249</v>
      </c>
      <c r="B267" s="15">
        <v>34349</v>
      </c>
      <c r="C267" s="12" t="s">
        <v>0</v>
      </c>
      <c r="D267" s="12" t="s">
        <v>9</v>
      </c>
      <c r="E267" s="12">
        <v>6</v>
      </c>
      <c r="F267" s="12" t="s">
        <v>30</v>
      </c>
      <c r="G267" s="12">
        <v>2</v>
      </c>
      <c r="H267" s="13" t="str">
        <f t="shared" si="20"/>
        <v>Everton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948280</v>
      </c>
      <c r="B268" s="15">
        <v>34349</v>
      </c>
      <c r="C268" s="12" t="s">
        <v>0</v>
      </c>
      <c r="D268" s="12" t="s">
        <v>15</v>
      </c>
      <c r="E268" s="12">
        <v>0</v>
      </c>
      <c r="F268" s="12" t="s">
        <v>11</v>
      </c>
      <c r="G268" s="12">
        <v>0</v>
      </c>
      <c r="H268" s="13" t="str">
        <f t="shared" si="20"/>
        <v/>
      </c>
      <c r="I268" s="13" t="str">
        <f t="shared" si="21"/>
        <v>Leeds</v>
      </c>
      <c r="J268" s="13" t="str">
        <f t="shared" si="22"/>
        <v>Ipswich</v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948536</v>
      </c>
      <c r="B269" s="15">
        <v>34349</v>
      </c>
      <c r="C269" s="12" t="s">
        <v>0</v>
      </c>
      <c r="D269" s="12" t="s">
        <v>14</v>
      </c>
      <c r="E269" s="12">
        <v>0</v>
      </c>
      <c r="F269" s="12" t="s">
        <v>8</v>
      </c>
      <c r="G269" s="12">
        <v>1</v>
      </c>
      <c r="H269" s="13" t="str">
        <f t="shared" si="20"/>
        <v>Manchester United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948316</v>
      </c>
      <c r="B270" s="15">
        <v>34349</v>
      </c>
      <c r="C270" s="12" t="s">
        <v>0</v>
      </c>
      <c r="D270" s="12" t="s">
        <v>20</v>
      </c>
      <c r="E270" s="12">
        <v>0</v>
      </c>
      <c r="F270" s="12" t="s">
        <v>17</v>
      </c>
      <c r="G270" s="12">
        <v>0</v>
      </c>
      <c r="H270" s="13" t="str">
        <f t="shared" si="20"/>
        <v/>
      </c>
      <c r="I270" s="13" t="str">
        <f t="shared" si="21"/>
        <v>Manchester City</v>
      </c>
      <c r="J270" s="13" t="str">
        <f t="shared" si="22"/>
        <v>Arsenal</v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948584</v>
      </c>
      <c r="B271" s="15">
        <v>34349</v>
      </c>
      <c r="C271" s="12" t="s">
        <v>0</v>
      </c>
      <c r="D271" s="12" t="s">
        <v>16</v>
      </c>
      <c r="E271" s="12">
        <v>2</v>
      </c>
      <c r="F271" s="12" t="s">
        <v>10</v>
      </c>
      <c r="G271" s="12">
        <v>1</v>
      </c>
      <c r="H271" s="13" t="str">
        <f t="shared" si="20"/>
        <v>Wimbledon FC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948382</v>
      </c>
      <c r="B272" s="15">
        <v>34349</v>
      </c>
      <c r="C272" s="12" t="s">
        <v>0</v>
      </c>
      <c r="D272" s="12" t="s">
        <v>18</v>
      </c>
      <c r="E272" s="12">
        <v>1</v>
      </c>
      <c r="F272" s="12" t="s">
        <v>1</v>
      </c>
      <c r="G272" s="12">
        <v>1</v>
      </c>
      <c r="H272" s="13" t="str">
        <f t="shared" si="20"/>
        <v/>
      </c>
      <c r="I272" s="13" t="str">
        <f t="shared" si="21"/>
        <v>Norwich</v>
      </c>
      <c r="J272" s="13" t="str">
        <f t="shared" si="22"/>
        <v>Chelsea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948408</v>
      </c>
      <c r="B273" s="15">
        <v>34349</v>
      </c>
      <c r="C273" s="12" t="s">
        <v>0</v>
      </c>
      <c r="D273" s="12" t="s">
        <v>2</v>
      </c>
      <c r="E273" s="12">
        <v>0</v>
      </c>
      <c r="F273" s="12" t="s">
        <v>19</v>
      </c>
      <c r="G273" s="12">
        <v>3</v>
      </c>
      <c r="H273" s="13" t="str">
        <f t="shared" si="20"/>
        <v>Liverpool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948167</v>
      </c>
      <c r="B274" s="15">
        <v>34349</v>
      </c>
      <c r="C274" s="12" t="s">
        <v>0</v>
      </c>
      <c r="D274" s="12" t="s">
        <v>12</v>
      </c>
      <c r="E274" s="12">
        <v>3</v>
      </c>
      <c r="F274" s="12" t="s">
        <v>28</v>
      </c>
      <c r="G274" s="12">
        <v>1</v>
      </c>
      <c r="H274" s="13" t="str">
        <f t="shared" si="20"/>
        <v>Aston Villa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948444</v>
      </c>
      <c r="B275" s="15">
        <v>34349</v>
      </c>
      <c r="C275" s="12" t="s">
        <v>0</v>
      </c>
      <c r="D275" s="12" t="s">
        <v>7</v>
      </c>
      <c r="E275" s="12">
        <v>1</v>
      </c>
      <c r="F275" s="12" t="s">
        <v>6</v>
      </c>
      <c r="G275" s="12">
        <v>2</v>
      </c>
      <c r="H275" s="13" t="str">
        <f t="shared" si="20"/>
        <v>Blackburn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948432</v>
      </c>
      <c r="B276" s="15">
        <v>34350</v>
      </c>
      <c r="C276" s="12" t="s">
        <v>0</v>
      </c>
      <c r="D276" s="12" t="s">
        <v>21</v>
      </c>
      <c r="E276" s="12">
        <v>1</v>
      </c>
      <c r="F276" s="12" t="s">
        <v>29</v>
      </c>
      <c r="G276" s="12">
        <v>2</v>
      </c>
      <c r="H276" s="13" t="str">
        <f t="shared" si="20"/>
        <v>Newcastle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948224</v>
      </c>
      <c r="B277" s="15">
        <v>34356</v>
      </c>
      <c r="C277" s="12" t="s">
        <v>0</v>
      </c>
      <c r="D277" s="12" t="s">
        <v>3</v>
      </c>
      <c r="E277" s="12">
        <v>0</v>
      </c>
      <c r="F277" s="12" t="s">
        <v>21</v>
      </c>
      <c r="G277" s="12">
        <v>1</v>
      </c>
      <c r="H277" s="13" t="str">
        <f t="shared" si="20"/>
        <v>QPR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948523</v>
      </c>
      <c r="B278" s="15">
        <v>34356</v>
      </c>
      <c r="C278" s="12" t="s">
        <v>0</v>
      </c>
      <c r="D278" s="12" t="s">
        <v>30</v>
      </c>
      <c r="E278" s="12">
        <v>2</v>
      </c>
      <c r="F278" s="12" t="s">
        <v>14</v>
      </c>
      <c r="G278" s="12">
        <v>1</v>
      </c>
      <c r="H278" s="13" t="str">
        <f t="shared" si="20"/>
        <v>Swindon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948273</v>
      </c>
      <c r="B279" s="15">
        <v>34356</v>
      </c>
      <c r="C279" s="12" t="s">
        <v>0</v>
      </c>
      <c r="D279" s="12" t="s">
        <v>11</v>
      </c>
      <c r="E279" s="12">
        <v>0</v>
      </c>
      <c r="F279" s="12" t="s">
        <v>16</v>
      </c>
      <c r="G279" s="12">
        <v>0</v>
      </c>
      <c r="H279" s="13" t="str">
        <f t="shared" si="20"/>
        <v/>
      </c>
      <c r="I279" s="13" t="str">
        <f t="shared" si="21"/>
        <v>Ipswich</v>
      </c>
      <c r="J279" s="13" t="str">
        <f t="shared" si="22"/>
        <v>Wimbledon FC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948303</v>
      </c>
      <c r="B280" s="15">
        <v>34356</v>
      </c>
      <c r="C280" s="12" t="s">
        <v>0</v>
      </c>
      <c r="D280" s="12" t="s">
        <v>19</v>
      </c>
      <c r="E280" s="12">
        <v>2</v>
      </c>
      <c r="F280" s="12" t="s">
        <v>20</v>
      </c>
      <c r="G280" s="12">
        <v>1</v>
      </c>
      <c r="H280" s="13" t="str">
        <f t="shared" si="20"/>
        <v>Liverpool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948342</v>
      </c>
      <c r="B281" s="15">
        <v>34356</v>
      </c>
      <c r="C281" s="12" t="s">
        <v>0</v>
      </c>
      <c r="D281" s="12" t="s">
        <v>8</v>
      </c>
      <c r="E281" s="12">
        <v>1</v>
      </c>
      <c r="F281" s="12" t="s">
        <v>9</v>
      </c>
      <c r="G281" s="12">
        <v>0</v>
      </c>
      <c r="H281" s="13" t="str">
        <f t="shared" si="20"/>
        <v>Manchester United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948374</v>
      </c>
      <c r="B282" s="15">
        <v>34356</v>
      </c>
      <c r="C282" s="12" t="s">
        <v>0</v>
      </c>
      <c r="D282" s="12" t="s">
        <v>29</v>
      </c>
      <c r="E282" s="12">
        <v>1</v>
      </c>
      <c r="F282" s="12" t="s">
        <v>13</v>
      </c>
      <c r="G282" s="12">
        <v>2</v>
      </c>
      <c r="H282" s="13" t="str">
        <f t="shared" si="20"/>
        <v>Southampton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948139</v>
      </c>
      <c r="B283" s="15">
        <v>34356</v>
      </c>
      <c r="C283" s="12" t="s">
        <v>0</v>
      </c>
      <c r="D283" s="12" t="s">
        <v>17</v>
      </c>
      <c r="E283" s="12">
        <v>1</v>
      </c>
      <c r="F283" s="12" t="s">
        <v>2</v>
      </c>
      <c r="G283" s="12">
        <v>1</v>
      </c>
      <c r="H283" s="13" t="str">
        <f t="shared" si="20"/>
        <v/>
      </c>
      <c r="I283" s="13" t="str">
        <f t="shared" si="21"/>
        <v>Arsenal</v>
      </c>
      <c r="J283" s="13" t="str">
        <f t="shared" si="22"/>
        <v>Oldham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948191</v>
      </c>
      <c r="B284" s="15">
        <v>34356</v>
      </c>
      <c r="C284" s="12" t="s">
        <v>0</v>
      </c>
      <c r="D284" s="12" t="s">
        <v>1</v>
      </c>
      <c r="E284" s="12">
        <v>1</v>
      </c>
      <c r="F284" s="12" t="s">
        <v>12</v>
      </c>
      <c r="G284" s="12">
        <v>1</v>
      </c>
      <c r="H284" s="13" t="str">
        <f t="shared" si="20"/>
        <v/>
      </c>
      <c r="I284" s="13" t="str">
        <f t="shared" si="21"/>
        <v>Chelsea</v>
      </c>
      <c r="J284" s="13" t="str">
        <f t="shared" si="22"/>
        <v>Aston Villa</v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948478</v>
      </c>
      <c r="B285" s="15">
        <v>34356</v>
      </c>
      <c r="C285" s="12" t="s">
        <v>0</v>
      </c>
      <c r="D285" s="12" t="s">
        <v>10</v>
      </c>
      <c r="E285" s="12">
        <v>3</v>
      </c>
      <c r="F285" s="12" t="s">
        <v>7</v>
      </c>
      <c r="G285" s="12">
        <v>1</v>
      </c>
      <c r="H285" s="13" t="str">
        <f t="shared" si="20"/>
        <v>Sheffield Weds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948175</v>
      </c>
      <c r="B286" s="15">
        <v>34357</v>
      </c>
      <c r="C286" s="12" t="s">
        <v>0</v>
      </c>
      <c r="D286" s="12" t="s">
        <v>6</v>
      </c>
      <c r="E286" s="12">
        <v>2</v>
      </c>
      <c r="F286" s="12" t="s">
        <v>15</v>
      </c>
      <c r="G286" s="12">
        <v>1</v>
      </c>
      <c r="H286" s="13" t="str">
        <f t="shared" si="20"/>
        <v>Blackburn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948559</v>
      </c>
      <c r="B287" s="15">
        <v>34358</v>
      </c>
      <c r="C287" s="12" t="s">
        <v>0</v>
      </c>
      <c r="D287" s="12" t="s">
        <v>28</v>
      </c>
      <c r="E287" s="12">
        <v>3</v>
      </c>
      <c r="F287" s="12" t="s">
        <v>18</v>
      </c>
      <c r="G287" s="12">
        <v>3</v>
      </c>
      <c r="H287" s="13" t="str">
        <f t="shared" si="20"/>
        <v/>
      </c>
      <c r="I287" s="13" t="str">
        <f t="shared" si="21"/>
        <v>West Ham</v>
      </c>
      <c r="J287" s="13" t="str">
        <f t="shared" si="22"/>
        <v>Norwich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948216</v>
      </c>
      <c r="B288" s="15">
        <v>34367</v>
      </c>
      <c r="C288" s="12" t="s">
        <v>0</v>
      </c>
      <c r="D288" s="12" t="s">
        <v>3</v>
      </c>
      <c r="E288" s="12">
        <v>1</v>
      </c>
      <c r="F288" s="12" t="s">
        <v>11</v>
      </c>
      <c r="G288" s="12">
        <v>0</v>
      </c>
      <c r="H288" s="13" t="str">
        <f t="shared" si="20"/>
        <v>Coventry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948235</v>
      </c>
      <c r="B289" s="15">
        <v>34370</v>
      </c>
      <c r="C289" s="12" t="s">
        <v>0</v>
      </c>
      <c r="D289" s="12" t="s">
        <v>9</v>
      </c>
      <c r="E289" s="12">
        <v>4</v>
      </c>
      <c r="F289" s="12" t="s">
        <v>1</v>
      </c>
      <c r="G289" s="12">
        <v>2</v>
      </c>
      <c r="H289" s="13" t="str">
        <f t="shared" si="20"/>
        <v>Everton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948509</v>
      </c>
      <c r="B290" s="15">
        <v>34370</v>
      </c>
      <c r="C290" s="12" t="s">
        <v>0</v>
      </c>
      <c r="D290" s="12" t="s">
        <v>30</v>
      </c>
      <c r="E290" s="12">
        <v>3</v>
      </c>
      <c r="F290" s="12" t="s">
        <v>3</v>
      </c>
      <c r="G290" s="12">
        <v>1</v>
      </c>
      <c r="H290" s="13" t="str">
        <f t="shared" si="20"/>
        <v>Swindon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948542</v>
      </c>
      <c r="B291" s="15">
        <v>34370</v>
      </c>
      <c r="C291" s="12" t="s">
        <v>0</v>
      </c>
      <c r="D291" s="12" t="s">
        <v>14</v>
      </c>
      <c r="E291" s="12">
        <v>1</v>
      </c>
      <c r="F291" s="12" t="s">
        <v>10</v>
      </c>
      <c r="G291" s="12">
        <v>3</v>
      </c>
      <c r="H291" s="13" t="str">
        <f t="shared" si="20"/>
        <v>Sheffield Weds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948322</v>
      </c>
      <c r="B292" s="15">
        <v>34370</v>
      </c>
      <c r="C292" s="12" t="s">
        <v>0</v>
      </c>
      <c r="D292" s="12" t="s">
        <v>20</v>
      </c>
      <c r="E292" s="12">
        <v>2</v>
      </c>
      <c r="F292" s="12" t="s">
        <v>11</v>
      </c>
      <c r="G292" s="12">
        <v>1</v>
      </c>
      <c r="H292" s="13" t="str">
        <f t="shared" si="20"/>
        <v>Manchester City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948387</v>
      </c>
      <c r="B293" s="15">
        <v>34370</v>
      </c>
      <c r="C293" s="12" t="s">
        <v>0</v>
      </c>
      <c r="D293" s="12" t="s">
        <v>18</v>
      </c>
      <c r="E293" s="12">
        <v>2</v>
      </c>
      <c r="F293" s="12" t="s">
        <v>19</v>
      </c>
      <c r="G293" s="12">
        <v>2</v>
      </c>
      <c r="H293" s="13" t="str">
        <f t="shared" si="20"/>
        <v/>
      </c>
      <c r="I293" s="13" t="str">
        <f t="shared" si="21"/>
        <v>Norwich</v>
      </c>
      <c r="J293" s="13" t="str">
        <f t="shared" si="22"/>
        <v>Liverpool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948416</v>
      </c>
      <c r="B294" s="15">
        <v>34370</v>
      </c>
      <c r="C294" s="12" t="s">
        <v>0</v>
      </c>
      <c r="D294" s="12" t="s">
        <v>2</v>
      </c>
      <c r="E294" s="12">
        <v>2</v>
      </c>
      <c r="F294" s="12" t="s">
        <v>13</v>
      </c>
      <c r="G294" s="12">
        <v>1</v>
      </c>
      <c r="H294" s="13" t="str">
        <f t="shared" si="20"/>
        <v>Oldham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948431</v>
      </c>
      <c r="B295" s="15">
        <v>34370</v>
      </c>
      <c r="C295" s="12" t="s">
        <v>0</v>
      </c>
      <c r="D295" s="12" t="s">
        <v>21</v>
      </c>
      <c r="E295" s="12">
        <v>2</v>
      </c>
      <c r="F295" s="12" t="s">
        <v>8</v>
      </c>
      <c r="G295" s="12">
        <v>3</v>
      </c>
      <c r="H295" s="13" t="str">
        <f t="shared" si="20"/>
        <v>Manchester United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948189</v>
      </c>
      <c r="B296" s="15">
        <v>34370</v>
      </c>
      <c r="C296" s="12" t="s">
        <v>0</v>
      </c>
      <c r="D296" s="12" t="s">
        <v>6</v>
      </c>
      <c r="E296" s="12">
        <v>3</v>
      </c>
      <c r="F296" s="12" t="s">
        <v>16</v>
      </c>
      <c r="G296" s="12">
        <v>0</v>
      </c>
      <c r="H296" s="13" t="str">
        <f t="shared" si="20"/>
        <v>Blackburn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948154</v>
      </c>
      <c r="B297" s="15">
        <v>34371</v>
      </c>
      <c r="C297" s="12" t="s">
        <v>0</v>
      </c>
      <c r="D297" s="12" t="s">
        <v>12</v>
      </c>
      <c r="E297" s="12">
        <v>1</v>
      </c>
      <c r="F297" s="12" t="s">
        <v>15</v>
      </c>
      <c r="G297" s="12">
        <v>0</v>
      </c>
      <c r="H297" s="13" t="str">
        <f t="shared" si="20"/>
        <v>Aston Villa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948237</v>
      </c>
      <c r="B298" s="15">
        <v>34377</v>
      </c>
      <c r="C298" s="12" t="s">
        <v>0</v>
      </c>
      <c r="D298" s="12" t="s">
        <v>9</v>
      </c>
      <c r="E298" s="12">
        <v>0</v>
      </c>
      <c r="F298" s="12" t="s">
        <v>11</v>
      </c>
      <c r="G298" s="12">
        <v>0</v>
      </c>
      <c r="H298" s="13" t="str">
        <f t="shared" si="20"/>
        <v/>
      </c>
      <c r="I298" s="13" t="str">
        <f t="shared" si="21"/>
        <v>Everton</v>
      </c>
      <c r="J298" s="13" t="str">
        <f t="shared" si="22"/>
        <v>Ipswich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948528</v>
      </c>
      <c r="B299" s="15">
        <v>34377</v>
      </c>
      <c r="C299" s="12" t="s">
        <v>0</v>
      </c>
      <c r="D299" s="12" t="s">
        <v>14</v>
      </c>
      <c r="E299" s="12">
        <v>0</v>
      </c>
      <c r="F299" s="12" t="s">
        <v>6</v>
      </c>
      <c r="G299" s="12">
        <v>2</v>
      </c>
      <c r="H299" s="13" t="str">
        <f t="shared" si="20"/>
        <v>Blackburn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948579</v>
      </c>
      <c r="B300" s="15">
        <v>34377</v>
      </c>
      <c r="C300" s="12" t="s">
        <v>0</v>
      </c>
      <c r="D300" s="12" t="s">
        <v>16</v>
      </c>
      <c r="E300" s="12">
        <v>4</v>
      </c>
      <c r="F300" s="12" t="s">
        <v>29</v>
      </c>
      <c r="G300" s="12">
        <v>2</v>
      </c>
      <c r="H300" s="13" t="str">
        <f t="shared" si="20"/>
        <v>Wimbledon FC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948335</v>
      </c>
      <c r="B301" s="15">
        <v>34377</v>
      </c>
      <c r="C301" s="12" t="s">
        <v>0</v>
      </c>
      <c r="D301" s="12" t="s">
        <v>20</v>
      </c>
      <c r="E301" s="12">
        <v>0</v>
      </c>
      <c r="F301" s="12" t="s">
        <v>28</v>
      </c>
      <c r="G301" s="12">
        <v>0</v>
      </c>
      <c r="H301" s="13" t="str">
        <f t="shared" si="20"/>
        <v/>
      </c>
      <c r="I301" s="13" t="str">
        <f t="shared" si="21"/>
        <v>Manchester City</v>
      </c>
      <c r="J301" s="13" t="str">
        <f t="shared" si="22"/>
        <v>West Ham</v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948403</v>
      </c>
      <c r="B302" s="15">
        <v>34377</v>
      </c>
      <c r="C302" s="12" t="s">
        <v>0</v>
      </c>
      <c r="D302" s="12" t="s">
        <v>2</v>
      </c>
      <c r="E302" s="12">
        <v>2</v>
      </c>
      <c r="F302" s="12" t="s">
        <v>1</v>
      </c>
      <c r="G302" s="12">
        <v>1</v>
      </c>
      <c r="H302" s="13" t="str">
        <f t="shared" si="20"/>
        <v>Oldham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948165</v>
      </c>
      <c r="B303" s="15">
        <v>34377</v>
      </c>
      <c r="C303" s="12" t="s">
        <v>0</v>
      </c>
      <c r="D303" s="12" t="s">
        <v>12</v>
      </c>
      <c r="E303" s="12">
        <v>5</v>
      </c>
      <c r="F303" s="12" t="s">
        <v>30</v>
      </c>
      <c r="G303" s="12">
        <v>0</v>
      </c>
      <c r="H303" s="13" t="str">
        <f t="shared" si="20"/>
        <v>Aston Villa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948446</v>
      </c>
      <c r="B304" s="15">
        <v>34377</v>
      </c>
      <c r="C304" s="12" t="s">
        <v>0</v>
      </c>
      <c r="D304" s="12" t="s">
        <v>7</v>
      </c>
      <c r="E304" s="12">
        <v>0</v>
      </c>
      <c r="F304" s="12" t="s">
        <v>3</v>
      </c>
      <c r="G304" s="12">
        <v>0</v>
      </c>
      <c r="H304" s="13" t="str">
        <f t="shared" si="20"/>
        <v/>
      </c>
      <c r="I304" s="13" t="str">
        <f t="shared" si="21"/>
        <v>Sheffield United</v>
      </c>
      <c r="J304" s="13" t="str">
        <f t="shared" si="22"/>
        <v>Coventry</v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948379</v>
      </c>
      <c r="B305" s="15">
        <v>34378</v>
      </c>
      <c r="C305" s="12" t="s">
        <v>0</v>
      </c>
      <c r="D305" s="12" t="s">
        <v>18</v>
      </c>
      <c r="E305" s="12">
        <v>1</v>
      </c>
      <c r="F305" s="12" t="s">
        <v>17</v>
      </c>
      <c r="G305" s="12">
        <v>1</v>
      </c>
      <c r="H305" s="13" t="str">
        <f t="shared" si="20"/>
        <v/>
      </c>
      <c r="I305" s="13" t="str">
        <f t="shared" si="21"/>
        <v>Norwich</v>
      </c>
      <c r="J305" s="13" t="str">
        <f t="shared" si="22"/>
        <v>Arsenal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948492</v>
      </c>
      <c r="B306" s="15">
        <v>34379</v>
      </c>
      <c r="C306" s="12" t="s">
        <v>0</v>
      </c>
      <c r="D306" s="12" t="s">
        <v>13</v>
      </c>
      <c r="E306" s="12">
        <v>4</v>
      </c>
      <c r="F306" s="12" t="s">
        <v>19</v>
      </c>
      <c r="G306" s="12">
        <v>2</v>
      </c>
      <c r="H306" s="13" t="str">
        <f t="shared" si="20"/>
        <v>Southampton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948232</v>
      </c>
      <c r="B307" s="15">
        <v>34384</v>
      </c>
      <c r="C307" s="12" t="s">
        <v>0</v>
      </c>
      <c r="D307" s="12" t="s">
        <v>9</v>
      </c>
      <c r="E307" s="12">
        <v>1</v>
      </c>
      <c r="F307" s="12" t="s">
        <v>17</v>
      </c>
      <c r="G307" s="12">
        <v>1</v>
      </c>
      <c r="H307" s="13" t="str">
        <f t="shared" si="20"/>
        <v/>
      </c>
      <c r="I307" s="13" t="str">
        <f t="shared" si="21"/>
        <v>Everton</v>
      </c>
      <c r="J307" s="13" t="str">
        <f t="shared" si="22"/>
        <v>Arsenal</v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948517</v>
      </c>
      <c r="B308" s="15">
        <v>34384</v>
      </c>
      <c r="C308" s="12" t="s">
        <v>0</v>
      </c>
      <c r="D308" s="12" t="s">
        <v>30</v>
      </c>
      <c r="E308" s="12">
        <v>3</v>
      </c>
      <c r="F308" s="12" t="s">
        <v>18</v>
      </c>
      <c r="G308" s="12">
        <v>3</v>
      </c>
      <c r="H308" s="13" t="str">
        <f t="shared" si="20"/>
        <v/>
      </c>
      <c r="I308" s="13" t="str">
        <f t="shared" si="21"/>
        <v>Swindon</v>
      </c>
      <c r="J308" s="13" t="str">
        <f t="shared" si="22"/>
        <v>Norwich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948281</v>
      </c>
      <c r="B309" s="15">
        <v>34384</v>
      </c>
      <c r="C309" s="12" t="s">
        <v>0</v>
      </c>
      <c r="D309" s="12" t="s">
        <v>15</v>
      </c>
      <c r="E309" s="12">
        <v>2</v>
      </c>
      <c r="F309" s="12" t="s">
        <v>19</v>
      </c>
      <c r="G309" s="12">
        <v>0</v>
      </c>
      <c r="H309" s="13" t="str">
        <f t="shared" si="20"/>
        <v>Leeds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948179</v>
      </c>
      <c r="B310" s="15">
        <v>34384</v>
      </c>
      <c r="C310" s="12" t="s">
        <v>0</v>
      </c>
      <c r="D310" s="12" t="s">
        <v>6</v>
      </c>
      <c r="E310" s="12">
        <v>1</v>
      </c>
      <c r="F310" s="12" t="s">
        <v>29</v>
      </c>
      <c r="G310" s="12">
        <v>0</v>
      </c>
      <c r="H310" s="13" t="str">
        <f t="shared" si="20"/>
        <v>Blackburn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948219</v>
      </c>
      <c r="B311" s="15">
        <v>34384</v>
      </c>
      <c r="C311" s="12" t="s">
        <v>0</v>
      </c>
      <c r="D311" s="12" t="s">
        <v>3</v>
      </c>
      <c r="E311" s="12">
        <v>4</v>
      </c>
      <c r="F311" s="12" t="s">
        <v>20</v>
      </c>
      <c r="G311" s="12">
        <v>0</v>
      </c>
      <c r="H311" s="13" t="str">
        <f t="shared" si="20"/>
        <v>Coventry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948381</v>
      </c>
      <c r="B312" s="15">
        <v>34387</v>
      </c>
      <c r="C312" s="12" t="s">
        <v>0</v>
      </c>
      <c r="D312" s="12" t="s">
        <v>18</v>
      </c>
      <c r="E312" s="12">
        <v>2</v>
      </c>
      <c r="F312" s="12" t="s">
        <v>6</v>
      </c>
      <c r="G312" s="12">
        <v>2</v>
      </c>
      <c r="H312" s="13" t="str">
        <f t="shared" si="20"/>
        <v/>
      </c>
      <c r="I312" s="13" t="str">
        <f t="shared" si="21"/>
        <v>Norwich</v>
      </c>
      <c r="J312" s="13" t="str">
        <f t="shared" si="22"/>
        <v>Blackburn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948156</v>
      </c>
      <c r="B313" s="15">
        <v>34387</v>
      </c>
      <c r="C313" s="12" t="s">
        <v>0</v>
      </c>
      <c r="D313" s="12" t="s">
        <v>12</v>
      </c>
      <c r="E313" s="12">
        <v>0</v>
      </c>
      <c r="F313" s="12" t="s">
        <v>20</v>
      </c>
      <c r="G313" s="12">
        <v>0</v>
      </c>
      <c r="H313" s="13" t="str">
        <f t="shared" si="20"/>
        <v/>
      </c>
      <c r="I313" s="13" t="str">
        <f t="shared" si="21"/>
        <v>Aston Villa</v>
      </c>
      <c r="J313" s="13" t="str">
        <f t="shared" si="22"/>
        <v>Manchester City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948362</v>
      </c>
      <c r="B314" s="15">
        <v>34388</v>
      </c>
      <c r="C314" s="12" t="s">
        <v>0</v>
      </c>
      <c r="D314" s="12" t="s">
        <v>29</v>
      </c>
      <c r="E314" s="12">
        <v>4</v>
      </c>
      <c r="F314" s="12" t="s">
        <v>3</v>
      </c>
      <c r="G314" s="12">
        <v>0</v>
      </c>
      <c r="H314" s="13" t="str">
        <f t="shared" si="20"/>
        <v>Newcastle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948504</v>
      </c>
      <c r="B315" s="15">
        <v>34391</v>
      </c>
      <c r="C315" s="12" t="s">
        <v>0</v>
      </c>
      <c r="D315" s="12" t="s">
        <v>13</v>
      </c>
      <c r="E315" s="12">
        <v>1</v>
      </c>
      <c r="F315" s="12" t="s">
        <v>16</v>
      </c>
      <c r="G315" s="12">
        <v>0</v>
      </c>
      <c r="H315" s="13" t="str">
        <f t="shared" si="20"/>
        <v>Southampton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948267</v>
      </c>
      <c r="B316" s="15">
        <v>34391</v>
      </c>
      <c r="C316" s="12" t="s">
        <v>0</v>
      </c>
      <c r="D316" s="12" t="s">
        <v>11</v>
      </c>
      <c r="E316" s="12">
        <v>3</v>
      </c>
      <c r="F316" s="12" t="s">
        <v>7</v>
      </c>
      <c r="G316" s="12">
        <v>2</v>
      </c>
      <c r="H316" s="13" t="str">
        <f t="shared" si="20"/>
        <v>Ipswich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948299</v>
      </c>
      <c r="B317" s="15">
        <v>34391</v>
      </c>
      <c r="C317" s="12" t="s">
        <v>0</v>
      </c>
      <c r="D317" s="12" t="s">
        <v>19</v>
      </c>
      <c r="E317" s="12">
        <v>1</v>
      </c>
      <c r="F317" s="12" t="s">
        <v>3</v>
      </c>
      <c r="G317" s="12">
        <v>0</v>
      </c>
      <c r="H317" s="13" t="str">
        <f t="shared" si="20"/>
        <v>Liverpool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948557</v>
      </c>
      <c r="B318" s="15">
        <v>34391</v>
      </c>
      <c r="C318" s="12" t="s">
        <v>0</v>
      </c>
      <c r="D318" s="12" t="s">
        <v>28</v>
      </c>
      <c r="E318" s="12">
        <v>2</v>
      </c>
      <c r="F318" s="12" t="s">
        <v>8</v>
      </c>
      <c r="G318" s="12">
        <v>2</v>
      </c>
      <c r="H318" s="13" t="str">
        <f t="shared" si="20"/>
        <v/>
      </c>
      <c r="I318" s="13" t="str">
        <f t="shared" si="21"/>
        <v>West Ham</v>
      </c>
      <c r="J318" s="13" t="str">
        <f t="shared" si="22"/>
        <v>Manchester United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948333</v>
      </c>
      <c r="B319" s="15">
        <v>34391</v>
      </c>
      <c r="C319" s="12" t="s">
        <v>0</v>
      </c>
      <c r="D319" s="12" t="s">
        <v>20</v>
      </c>
      <c r="E319" s="12">
        <v>2</v>
      </c>
      <c r="F319" s="12" t="s">
        <v>30</v>
      </c>
      <c r="G319" s="12">
        <v>1</v>
      </c>
      <c r="H319" s="13" t="str">
        <f t="shared" si="20"/>
        <v>Manchester City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948128</v>
      </c>
      <c r="B320" s="15">
        <v>34391</v>
      </c>
      <c r="C320" s="12" t="s">
        <v>0</v>
      </c>
      <c r="D320" s="12" t="s">
        <v>17</v>
      </c>
      <c r="E320" s="12">
        <v>1</v>
      </c>
      <c r="F320" s="12" t="s">
        <v>6</v>
      </c>
      <c r="G320" s="12">
        <v>0</v>
      </c>
      <c r="H320" s="13" t="str">
        <f t="shared" si="20"/>
        <v>Arsenal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948394</v>
      </c>
      <c r="B321" s="15">
        <v>34391</v>
      </c>
      <c r="C321" s="12" t="s">
        <v>0</v>
      </c>
      <c r="D321" s="12" t="s">
        <v>18</v>
      </c>
      <c r="E321" s="12">
        <v>1</v>
      </c>
      <c r="F321" s="12" t="s">
        <v>10</v>
      </c>
      <c r="G321" s="12">
        <v>1</v>
      </c>
      <c r="H321" s="13" t="str">
        <f t="shared" si="20"/>
        <v/>
      </c>
      <c r="I321" s="13" t="str">
        <f t="shared" si="21"/>
        <v>Norwich</v>
      </c>
      <c r="J321" s="13" t="str">
        <f t="shared" si="22"/>
        <v>Sheffield Weds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948208</v>
      </c>
      <c r="B322" s="15">
        <v>34392</v>
      </c>
      <c r="C322" s="12" t="s">
        <v>0</v>
      </c>
      <c r="D322" s="12" t="s">
        <v>1</v>
      </c>
      <c r="E322" s="12">
        <v>4</v>
      </c>
      <c r="F322" s="12" t="s">
        <v>14</v>
      </c>
      <c r="G322" s="12">
        <v>3</v>
      </c>
      <c r="H322" s="13" t="str">
        <f t="shared" si="20"/>
        <v>Chelsea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948407</v>
      </c>
      <c r="B323" s="15">
        <v>34393</v>
      </c>
      <c r="C323" s="12" t="s">
        <v>0</v>
      </c>
      <c r="D323" s="12" t="s">
        <v>2</v>
      </c>
      <c r="E323" s="12">
        <v>1</v>
      </c>
      <c r="F323" s="12" t="s">
        <v>15</v>
      </c>
      <c r="G323" s="12">
        <v>1</v>
      </c>
      <c r="H323" s="13" t="str">
        <f t="shared" ref="H323:H386" si="23">IF(E323&gt;G323,D323,IF(G323&gt;E323,F323,""))</f>
        <v/>
      </c>
      <c r="I323" s="13" t="str">
        <f t="shared" ref="I323:I386" si="24">IF(H323="",D323,"")</f>
        <v>Oldham</v>
      </c>
      <c r="J323" s="13" t="str">
        <f t="shared" ref="J323:J386" si="25">IF(H323="",F323,"")</f>
        <v>Leeds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948527</v>
      </c>
      <c r="B324" s="15">
        <v>34395</v>
      </c>
      <c r="C324" s="12" t="s">
        <v>0</v>
      </c>
      <c r="D324" s="12" t="s">
        <v>14</v>
      </c>
      <c r="E324" s="12">
        <v>1</v>
      </c>
      <c r="F324" s="12" t="s">
        <v>12</v>
      </c>
      <c r="G324" s="12">
        <v>1</v>
      </c>
      <c r="H324" s="13" t="str">
        <f t="shared" si="23"/>
        <v/>
      </c>
      <c r="I324" s="13" t="str">
        <f t="shared" si="24"/>
        <v>Tottenham</v>
      </c>
      <c r="J324" s="13" t="str">
        <f t="shared" si="25"/>
        <v>Aston Villa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948244</v>
      </c>
      <c r="B325" s="15">
        <v>34398</v>
      </c>
      <c r="C325" s="12" t="s">
        <v>0</v>
      </c>
      <c r="D325" s="12" t="s">
        <v>9</v>
      </c>
      <c r="E325" s="12">
        <v>2</v>
      </c>
      <c r="F325" s="12" t="s">
        <v>2</v>
      </c>
      <c r="G325" s="12">
        <v>1</v>
      </c>
      <c r="H325" s="13" t="str">
        <f t="shared" si="23"/>
        <v>Everton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948253</v>
      </c>
      <c r="B326" s="15">
        <v>34398</v>
      </c>
      <c r="C326" s="12" t="s">
        <v>0</v>
      </c>
      <c r="D326" s="12" t="s">
        <v>11</v>
      </c>
      <c r="E326" s="12">
        <v>1</v>
      </c>
      <c r="F326" s="12" t="s">
        <v>17</v>
      </c>
      <c r="G326" s="12">
        <v>5</v>
      </c>
      <c r="H326" s="13" t="str">
        <f t="shared" si="23"/>
        <v>Arsenal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948524</v>
      </c>
      <c r="B327" s="15">
        <v>34398</v>
      </c>
      <c r="C327" s="12" t="s">
        <v>0</v>
      </c>
      <c r="D327" s="12" t="s">
        <v>30</v>
      </c>
      <c r="E327" s="12">
        <v>1</v>
      </c>
      <c r="F327" s="12" t="s">
        <v>28</v>
      </c>
      <c r="G327" s="12">
        <v>1</v>
      </c>
      <c r="H327" s="13" t="str">
        <f t="shared" si="23"/>
        <v/>
      </c>
      <c r="I327" s="13" t="str">
        <f t="shared" si="24"/>
        <v>Swindon</v>
      </c>
      <c r="J327" s="13" t="str">
        <f t="shared" si="25"/>
        <v>West Ham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948541</v>
      </c>
      <c r="B328" s="15">
        <v>34398</v>
      </c>
      <c r="C328" s="12" t="s">
        <v>0</v>
      </c>
      <c r="D328" s="12" t="s">
        <v>14</v>
      </c>
      <c r="E328" s="12">
        <v>2</v>
      </c>
      <c r="F328" s="12" t="s">
        <v>7</v>
      </c>
      <c r="G328" s="12">
        <v>2</v>
      </c>
      <c r="H328" s="13" t="str">
        <f t="shared" si="23"/>
        <v/>
      </c>
      <c r="I328" s="13" t="str">
        <f t="shared" si="24"/>
        <v>Tottenham</v>
      </c>
      <c r="J328" s="13" t="str">
        <f t="shared" si="25"/>
        <v>Sheffield United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948290</v>
      </c>
      <c r="B329" s="15">
        <v>34398</v>
      </c>
      <c r="C329" s="12" t="s">
        <v>0</v>
      </c>
      <c r="D329" s="12" t="s">
        <v>15</v>
      </c>
      <c r="E329" s="12">
        <v>0</v>
      </c>
      <c r="F329" s="12" t="s">
        <v>13</v>
      </c>
      <c r="G329" s="12">
        <v>0</v>
      </c>
      <c r="H329" s="13" t="str">
        <f t="shared" si="23"/>
        <v/>
      </c>
      <c r="I329" s="13" t="str">
        <f t="shared" si="24"/>
        <v>Leeds</v>
      </c>
      <c r="J329" s="13" t="str">
        <f t="shared" si="25"/>
        <v>Southampton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948580</v>
      </c>
      <c r="B330" s="15">
        <v>34398</v>
      </c>
      <c r="C330" s="12" t="s">
        <v>0</v>
      </c>
      <c r="D330" s="12" t="s">
        <v>16</v>
      </c>
      <c r="E330" s="12">
        <v>3</v>
      </c>
      <c r="F330" s="12" t="s">
        <v>18</v>
      </c>
      <c r="G330" s="12">
        <v>1</v>
      </c>
      <c r="H330" s="13" t="str">
        <f t="shared" si="23"/>
        <v>Wimbledon FC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948340</v>
      </c>
      <c r="B331" s="15">
        <v>34398</v>
      </c>
      <c r="C331" s="12" t="s">
        <v>0</v>
      </c>
      <c r="D331" s="12" t="s">
        <v>8</v>
      </c>
      <c r="E331" s="12">
        <v>0</v>
      </c>
      <c r="F331" s="12" t="s">
        <v>1</v>
      </c>
      <c r="G331" s="12">
        <v>1</v>
      </c>
      <c r="H331" s="13" t="str">
        <f t="shared" si="23"/>
        <v>Chelsea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948430</v>
      </c>
      <c r="B332" s="15">
        <v>34398</v>
      </c>
      <c r="C332" s="12" t="s">
        <v>0</v>
      </c>
      <c r="D332" s="12" t="s">
        <v>21</v>
      </c>
      <c r="E332" s="12">
        <v>1</v>
      </c>
      <c r="F332" s="12" t="s">
        <v>20</v>
      </c>
      <c r="G332" s="12">
        <v>1</v>
      </c>
      <c r="H332" s="13" t="str">
        <f t="shared" si="23"/>
        <v/>
      </c>
      <c r="I332" s="13" t="str">
        <f t="shared" si="24"/>
        <v>QPR</v>
      </c>
      <c r="J332" s="13" t="str">
        <f t="shared" si="25"/>
        <v>Manchester City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948176</v>
      </c>
      <c r="B333" s="15">
        <v>34398</v>
      </c>
      <c r="C333" s="12" t="s">
        <v>0</v>
      </c>
      <c r="D333" s="12" t="s">
        <v>6</v>
      </c>
      <c r="E333" s="12">
        <v>2</v>
      </c>
      <c r="F333" s="12" t="s">
        <v>19</v>
      </c>
      <c r="G333" s="12">
        <v>0</v>
      </c>
      <c r="H333" s="13" t="str">
        <f t="shared" si="23"/>
        <v>Blackburn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948474</v>
      </c>
      <c r="B334" s="15">
        <v>34398</v>
      </c>
      <c r="C334" s="12" t="s">
        <v>0</v>
      </c>
      <c r="D334" s="12" t="s">
        <v>10</v>
      </c>
      <c r="E334" s="12">
        <v>0</v>
      </c>
      <c r="F334" s="12" t="s">
        <v>29</v>
      </c>
      <c r="G334" s="12">
        <v>1</v>
      </c>
      <c r="H334" s="13" t="str">
        <f t="shared" si="23"/>
        <v>Newcastle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948212</v>
      </c>
      <c r="B335" s="15">
        <v>34399</v>
      </c>
      <c r="C335" s="12" t="s">
        <v>0</v>
      </c>
      <c r="D335" s="12" t="s">
        <v>3</v>
      </c>
      <c r="E335" s="12">
        <v>0</v>
      </c>
      <c r="F335" s="12" t="s">
        <v>12</v>
      </c>
      <c r="G335" s="12">
        <v>1</v>
      </c>
      <c r="H335" s="13" t="str">
        <f t="shared" si="23"/>
        <v>Aston Villa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948500</v>
      </c>
      <c r="B336" s="15">
        <v>34405</v>
      </c>
      <c r="C336" s="12" t="s">
        <v>0</v>
      </c>
      <c r="D336" s="12" t="s">
        <v>13</v>
      </c>
      <c r="E336" s="12">
        <v>1</v>
      </c>
      <c r="F336" s="12" t="s">
        <v>10</v>
      </c>
      <c r="G336" s="12">
        <v>1</v>
      </c>
      <c r="H336" s="13" t="str">
        <f t="shared" si="23"/>
        <v/>
      </c>
      <c r="I336" s="13" t="str">
        <f t="shared" si="24"/>
        <v>Southampton</v>
      </c>
      <c r="J336" s="13" t="str">
        <f t="shared" si="25"/>
        <v>Sheffield Weds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948336</v>
      </c>
      <c r="B337" s="15">
        <v>34405</v>
      </c>
      <c r="C337" s="12" t="s">
        <v>0</v>
      </c>
      <c r="D337" s="12" t="s">
        <v>20</v>
      </c>
      <c r="E337" s="12">
        <v>0</v>
      </c>
      <c r="F337" s="12" t="s">
        <v>16</v>
      </c>
      <c r="G337" s="12">
        <v>1</v>
      </c>
      <c r="H337" s="13" t="str">
        <f t="shared" si="23"/>
        <v>Wimbledon FC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948375</v>
      </c>
      <c r="B338" s="15">
        <v>34405</v>
      </c>
      <c r="C338" s="12" t="s">
        <v>0</v>
      </c>
      <c r="D338" s="12" t="s">
        <v>29</v>
      </c>
      <c r="E338" s="12">
        <v>7</v>
      </c>
      <c r="F338" s="12" t="s">
        <v>30</v>
      </c>
      <c r="G338" s="12">
        <v>1</v>
      </c>
      <c r="H338" s="13" t="str">
        <f t="shared" si="23"/>
        <v>Newcastle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948392</v>
      </c>
      <c r="B339" s="15">
        <v>34405</v>
      </c>
      <c r="C339" s="12" t="s">
        <v>0</v>
      </c>
      <c r="D339" s="12" t="s">
        <v>18</v>
      </c>
      <c r="E339" s="12">
        <v>3</v>
      </c>
      <c r="F339" s="12" t="s">
        <v>21</v>
      </c>
      <c r="G339" s="12">
        <v>4</v>
      </c>
      <c r="H339" s="13" t="str">
        <f t="shared" si="23"/>
        <v>QPR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948153</v>
      </c>
      <c r="B340" s="15">
        <v>34405</v>
      </c>
      <c r="C340" s="12" t="s">
        <v>0</v>
      </c>
      <c r="D340" s="12" t="s">
        <v>12</v>
      </c>
      <c r="E340" s="12">
        <v>0</v>
      </c>
      <c r="F340" s="12" t="s">
        <v>11</v>
      </c>
      <c r="G340" s="12">
        <v>1</v>
      </c>
      <c r="H340" s="13" t="str">
        <f t="shared" si="23"/>
        <v>Ipswich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948300</v>
      </c>
      <c r="B341" s="15">
        <v>34406</v>
      </c>
      <c r="C341" s="12" t="s">
        <v>0</v>
      </c>
      <c r="D341" s="12" t="s">
        <v>19</v>
      </c>
      <c r="E341" s="12">
        <v>2</v>
      </c>
      <c r="F341" s="12" t="s">
        <v>9</v>
      </c>
      <c r="G341" s="12">
        <v>1</v>
      </c>
      <c r="H341" s="13" t="str">
        <f t="shared" si="23"/>
        <v>Liverpool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948449</v>
      </c>
      <c r="B342" s="15">
        <v>34406</v>
      </c>
      <c r="C342" s="12" t="s">
        <v>0</v>
      </c>
      <c r="D342" s="12" t="s">
        <v>7</v>
      </c>
      <c r="E342" s="12">
        <v>2</v>
      </c>
      <c r="F342" s="12" t="s">
        <v>15</v>
      </c>
      <c r="G342" s="12">
        <v>2</v>
      </c>
      <c r="H342" s="13" t="str">
        <f t="shared" si="23"/>
        <v/>
      </c>
      <c r="I342" s="13" t="str">
        <f t="shared" si="24"/>
        <v>Sheffield United</v>
      </c>
      <c r="J342" s="13" t="str">
        <f t="shared" si="25"/>
        <v>Leeds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948275</v>
      </c>
      <c r="B343" s="15">
        <v>34409</v>
      </c>
      <c r="C343" s="12" t="s">
        <v>0</v>
      </c>
      <c r="D343" s="12" t="s">
        <v>15</v>
      </c>
      <c r="E343" s="12">
        <v>2</v>
      </c>
      <c r="F343" s="12" t="s">
        <v>12</v>
      </c>
      <c r="G343" s="12">
        <v>0</v>
      </c>
      <c r="H343" s="13" t="str">
        <f t="shared" si="23"/>
        <v>Leeds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948352</v>
      </c>
      <c r="B344" s="15">
        <v>34409</v>
      </c>
      <c r="C344" s="12" t="s">
        <v>0</v>
      </c>
      <c r="D344" s="12" t="s">
        <v>8</v>
      </c>
      <c r="E344" s="12">
        <v>5</v>
      </c>
      <c r="F344" s="12" t="s">
        <v>10</v>
      </c>
      <c r="G344" s="12">
        <v>0</v>
      </c>
      <c r="H344" s="13" t="str">
        <f t="shared" si="23"/>
        <v>Manchester United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948456</v>
      </c>
      <c r="B345" s="15">
        <v>34409</v>
      </c>
      <c r="C345" s="12" t="s">
        <v>0</v>
      </c>
      <c r="D345" s="12" t="s">
        <v>7</v>
      </c>
      <c r="E345" s="12">
        <v>1</v>
      </c>
      <c r="F345" s="12" t="s">
        <v>21</v>
      </c>
      <c r="G345" s="12">
        <v>1</v>
      </c>
      <c r="H345" s="13" t="str">
        <f t="shared" si="23"/>
        <v/>
      </c>
      <c r="I345" s="13" t="str">
        <f t="shared" si="24"/>
        <v>Sheffield United</v>
      </c>
      <c r="J345" s="13" t="str">
        <f t="shared" si="25"/>
        <v>QPR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948210</v>
      </c>
      <c r="B346" s="15">
        <v>34409</v>
      </c>
      <c r="C346" s="12" t="s">
        <v>0</v>
      </c>
      <c r="D346" s="12" t="s">
        <v>1</v>
      </c>
      <c r="E346" s="12">
        <v>2</v>
      </c>
      <c r="F346" s="12" t="s">
        <v>16</v>
      </c>
      <c r="G346" s="12">
        <v>0</v>
      </c>
      <c r="H346" s="13" t="str">
        <f t="shared" si="23"/>
        <v>Chelsea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948484</v>
      </c>
      <c r="B347" s="15">
        <v>34412</v>
      </c>
      <c r="C347" s="12" t="s">
        <v>0</v>
      </c>
      <c r="D347" s="12" t="s">
        <v>13</v>
      </c>
      <c r="E347" s="12">
        <v>0</v>
      </c>
      <c r="F347" s="12" t="s">
        <v>17</v>
      </c>
      <c r="G347" s="12">
        <v>4</v>
      </c>
      <c r="H347" s="13" t="str">
        <f t="shared" si="23"/>
        <v>Arsenal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948515</v>
      </c>
      <c r="B348" s="15">
        <v>34412</v>
      </c>
      <c r="C348" s="12" t="s">
        <v>0</v>
      </c>
      <c r="D348" s="12" t="s">
        <v>30</v>
      </c>
      <c r="E348" s="12">
        <v>2</v>
      </c>
      <c r="F348" s="12" t="s">
        <v>8</v>
      </c>
      <c r="G348" s="12">
        <v>2</v>
      </c>
      <c r="H348" s="13" t="str">
        <f t="shared" si="23"/>
        <v/>
      </c>
      <c r="I348" s="13" t="str">
        <f t="shared" si="24"/>
        <v>Swindon</v>
      </c>
      <c r="J348" s="13" t="str">
        <f t="shared" si="25"/>
        <v>Manchester United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948532</v>
      </c>
      <c r="B349" s="15">
        <v>34412</v>
      </c>
      <c r="C349" s="12" t="s">
        <v>0</v>
      </c>
      <c r="D349" s="12" t="s">
        <v>14</v>
      </c>
      <c r="E349" s="12">
        <v>1</v>
      </c>
      <c r="F349" s="12" t="s">
        <v>11</v>
      </c>
      <c r="G349" s="12">
        <v>1</v>
      </c>
      <c r="H349" s="13" t="str">
        <f t="shared" si="23"/>
        <v/>
      </c>
      <c r="I349" s="13" t="str">
        <f t="shared" si="24"/>
        <v>Tottenham</v>
      </c>
      <c r="J349" s="13" t="str">
        <f t="shared" si="25"/>
        <v>Ipswich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948278</v>
      </c>
      <c r="B350" s="15">
        <v>34412</v>
      </c>
      <c r="C350" s="12" t="s">
        <v>0</v>
      </c>
      <c r="D350" s="12" t="s">
        <v>15</v>
      </c>
      <c r="E350" s="12">
        <v>1</v>
      </c>
      <c r="F350" s="12" t="s">
        <v>3</v>
      </c>
      <c r="G350" s="12">
        <v>0</v>
      </c>
      <c r="H350" s="13" t="str">
        <f t="shared" si="23"/>
        <v>Leeds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948298</v>
      </c>
      <c r="B351" s="15">
        <v>34412</v>
      </c>
      <c r="C351" s="12" t="s">
        <v>0</v>
      </c>
      <c r="D351" s="12" t="s">
        <v>19</v>
      </c>
      <c r="E351" s="12">
        <v>2</v>
      </c>
      <c r="F351" s="12" t="s">
        <v>1</v>
      </c>
      <c r="G351" s="12">
        <v>1</v>
      </c>
      <c r="H351" s="13" t="str">
        <f t="shared" si="23"/>
        <v>Liverpool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948558</v>
      </c>
      <c r="B352" s="15">
        <v>34412</v>
      </c>
      <c r="C352" s="12" t="s">
        <v>0</v>
      </c>
      <c r="D352" s="12" t="s">
        <v>28</v>
      </c>
      <c r="E352" s="12">
        <v>2</v>
      </c>
      <c r="F352" s="12" t="s">
        <v>29</v>
      </c>
      <c r="G352" s="12">
        <v>4</v>
      </c>
      <c r="H352" s="13" t="str">
        <f t="shared" si="23"/>
        <v>Newcastle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948330</v>
      </c>
      <c r="B353" s="15">
        <v>34412</v>
      </c>
      <c r="C353" s="12" t="s">
        <v>0</v>
      </c>
      <c r="D353" s="12" t="s">
        <v>20</v>
      </c>
      <c r="E353" s="12">
        <v>0</v>
      </c>
      <c r="F353" s="12" t="s">
        <v>7</v>
      </c>
      <c r="G353" s="12">
        <v>0</v>
      </c>
      <c r="H353" s="13" t="str">
        <f t="shared" si="23"/>
        <v/>
      </c>
      <c r="I353" s="13" t="str">
        <f t="shared" si="24"/>
        <v>Manchester City</v>
      </c>
      <c r="J353" s="13" t="str">
        <f t="shared" si="25"/>
        <v>Sheffield United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948160</v>
      </c>
      <c r="B354" s="15">
        <v>34412</v>
      </c>
      <c r="C354" s="12" t="s">
        <v>0</v>
      </c>
      <c r="D354" s="12" t="s">
        <v>12</v>
      </c>
      <c r="E354" s="12">
        <v>1</v>
      </c>
      <c r="F354" s="12" t="s">
        <v>2</v>
      </c>
      <c r="G354" s="12">
        <v>2</v>
      </c>
      <c r="H354" s="13" t="str">
        <f t="shared" si="23"/>
        <v>Oldham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948441</v>
      </c>
      <c r="B355" s="15">
        <v>34412</v>
      </c>
      <c r="C355" s="12" t="s">
        <v>0</v>
      </c>
      <c r="D355" s="12" t="s">
        <v>21</v>
      </c>
      <c r="E355" s="12">
        <v>1</v>
      </c>
      <c r="F355" s="12" t="s">
        <v>16</v>
      </c>
      <c r="G355" s="12">
        <v>0</v>
      </c>
      <c r="H355" s="13" t="str">
        <f t="shared" si="23"/>
        <v>QPR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948465</v>
      </c>
      <c r="B356" s="15">
        <v>34413</v>
      </c>
      <c r="C356" s="12" t="s">
        <v>0</v>
      </c>
      <c r="D356" s="12" t="s">
        <v>10</v>
      </c>
      <c r="E356" s="12">
        <v>1</v>
      </c>
      <c r="F356" s="12" t="s">
        <v>6</v>
      </c>
      <c r="G356" s="12">
        <v>2</v>
      </c>
      <c r="H356" s="13" t="str">
        <f t="shared" si="23"/>
        <v>Blackburn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948384</v>
      </c>
      <c r="B357" s="15">
        <v>34414</v>
      </c>
      <c r="C357" s="12" t="s">
        <v>0</v>
      </c>
      <c r="D357" s="12" t="s">
        <v>18</v>
      </c>
      <c r="E357" s="12">
        <v>3</v>
      </c>
      <c r="F357" s="12" t="s">
        <v>9</v>
      </c>
      <c r="G357" s="12">
        <v>0</v>
      </c>
      <c r="H357" s="13" t="str">
        <f t="shared" si="23"/>
        <v>Norwich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948364</v>
      </c>
      <c r="B358" s="15">
        <v>34415</v>
      </c>
      <c r="C358" s="12" t="s">
        <v>0</v>
      </c>
      <c r="D358" s="12" t="s">
        <v>29</v>
      </c>
      <c r="E358" s="12">
        <v>2</v>
      </c>
      <c r="F358" s="12" t="s">
        <v>11</v>
      </c>
      <c r="G358" s="12">
        <v>0</v>
      </c>
      <c r="H358" s="13" t="str">
        <f t="shared" si="23"/>
        <v>Newcastle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948136</v>
      </c>
      <c r="B359" s="15">
        <v>34415</v>
      </c>
      <c r="C359" s="12" t="s">
        <v>0</v>
      </c>
      <c r="D359" s="12" t="s">
        <v>17</v>
      </c>
      <c r="E359" s="12">
        <v>2</v>
      </c>
      <c r="F359" s="12" t="s">
        <v>8</v>
      </c>
      <c r="G359" s="12">
        <v>2</v>
      </c>
      <c r="H359" s="13" t="str">
        <f t="shared" si="23"/>
        <v/>
      </c>
      <c r="I359" s="13" t="str">
        <f t="shared" si="24"/>
        <v>Arsenal</v>
      </c>
      <c r="J359" s="13" t="str">
        <f t="shared" si="25"/>
        <v>Manchester United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948250</v>
      </c>
      <c r="B360" s="15">
        <v>34419</v>
      </c>
      <c r="C360" s="12" t="s">
        <v>0</v>
      </c>
      <c r="D360" s="12" t="s">
        <v>9</v>
      </c>
      <c r="E360" s="12">
        <v>0</v>
      </c>
      <c r="F360" s="12" t="s">
        <v>14</v>
      </c>
      <c r="G360" s="12">
        <v>1</v>
      </c>
      <c r="H360" s="13" t="str">
        <f t="shared" si="23"/>
        <v>Tottenham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948266</v>
      </c>
      <c r="B361" s="15">
        <v>34419</v>
      </c>
      <c r="C361" s="12" t="s">
        <v>0</v>
      </c>
      <c r="D361" s="12" t="s">
        <v>11</v>
      </c>
      <c r="E361" s="12">
        <v>1</v>
      </c>
      <c r="F361" s="12" t="s">
        <v>21</v>
      </c>
      <c r="G361" s="12">
        <v>3</v>
      </c>
      <c r="H361" s="13" t="str">
        <f t="shared" si="23"/>
        <v>QPR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948134</v>
      </c>
      <c r="B362" s="15">
        <v>34419</v>
      </c>
      <c r="C362" s="12" t="s">
        <v>0</v>
      </c>
      <c r="D362" s="12" t="s">
        <v>17</v>
      </c>
      <c r="E362" s="12">
        <v>1</v>
      </c>
      <c r="F362" s="12" t="s">
        <v>19</v>
      </c>
      <c r="G362" s="12">
        <v>0</v>
      </c>
      <c r="H362" s="13" t="str">
        <f t="shared" si="23"/>
        <v>Arsenal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948409</v>
      </c>
      <c r="B363" s="15">
        <v>34419</v>
      </c>
      <c r="C363" s="12" t="s">
        <v>0</v>
      </c>
      <c r="D363" s="12" t="s">
        <v>2</v>
      </c>
      <c r="E363" s="12">
        <v>0</v>
      </c>
      <c r="F363" s="12" t="s">
        <v>20</v>
      </c>
      <c r="G363" s="12">
        <v>0</v>
      </c>
      <c r="H363" s="13" t="str">
        <f t="shared" si="23"/>
        <v/>
      </c>
      <c r="I363" s="13" t="str">
        <f t="shared" si="24"/>
        <v>Oldham</v>
      </c>
      <c r="J363" s="13" t="str">
        <f t="shared" si="25"/>
        <v>Manchester City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948186</v>
      </c>
      <c r="B364" s="15">
        <v>34419</v>
      </c>
      <c r="C364" s="12" t="s">
        <v>0</v>
      </c>
      <c r="D364" s="12" t="s">
        <v>6</v>
      </c>
      <c r="E364" s="12">
        <v>3</v>
      </c>
      <c r="F364" s="12" t="s">
        <v>30</v>
      </c>
      <c r="G364" s="12">
        <v>1</v>
      </c>
      <c r="H364" s="13" t="str">
        <f t="shared" si="23"/>
        <v>Blackburn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948458</v>
      </c>
      <c r="B365" s="15">
        <v>34419</v>
      </c>
      <c r="C365" s="12" t="s">
        <v>0</v>
      </c>
      <c r="D365" s="12" t="s">
        <v>7</v>
      </c>
      <c r="E365" s="12">
        <v>0</v>
      </c>
      <c r="F365" s="12" t="s">
        <v>13</v>
      </c>
      <c r="G365" s="12">
        <v>0</v>
      </c>
      <c r="H365" s="13" t="str">
        <f t="shared" si="23"/>
        <v/>
      </c>
      <c r="I365" s="13" t="str">
        <f t="shared" si="24"/>
        <v>Sheffield United</v>
      </c>
      <c r="J365" s="13" t="str">
        <f t="shared" si="25"/>
        <v>Southampton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948209</v>
      </c>
      <c r="B366" s="15">
        <v>34419</v>
      </c>
      <c r="C366" s="12" t="s">
        <v>0</v>
      </c>
      <c r="D366" s="12" t="s">
        <v>1</v>
      </c>
      <c r="E366" s="12">
        <v>2</v>
      </c>
      <c r="F366" s="12" t="s">
        <v>28</v>
      </c>
      <c r="G366" s="12">
        <v>0</v>
      </c>
      <c r="H366" s="13" t="str">
        <f t="shared" si="23"/>
        <v>Chelsea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948222</v>
      </c>
      <c r="B367" s="15">
        <v>34419</v>
      </c>
      <c r="C367" s="12" t="s">
        <v>0</v>
      </c>
      <c r="D367" s="12" t="s">
        <v>3</v>
      </c>
      <c r="E367" s="12">
        <v>2</v>
      </c>
      <c r="F367" s="12" t="s">
        <v>18</v>
      </c>
      <c r="G367" s="12">
        <v>1</v>
      </c>
      <c r="H367" s="13" t="str">
        <f t="shared" si="23"/>
        <v>Coventry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948575</v>
      </c>
      <c r="B368" s="15">
        <v>34420</v>
      </c>
      <c r="C368" s="12" t="s">
        <v>0</v>
      </c>
      <c r="D368" s="12" t="s">
        <v>16</v>
      </c>
      <c r="E368" s="12">
        <v>1</v>
      </c>
      <c r="F368" s="12" t="s">
        <v>15</v>
      </c>
      <c r="G368" s="12">
        <v>0</v>
      </c>
      <c r="H368" s="13" t="str">
        <f t="shared" si="23"/>
        <v>Wimbledon FC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948461</v>
      </c>
      <c r="B369" s="15">
        <v>34421</v>
      </c>
      <c r="C369" s="12" t="s">
        <v>0</v>
      </c>
      <c r="D369" s="12" t="s">
        <v>7</v>
      </c>
      <c r="E369" s="12">
        <v>3</v>
      </c>
      <c r="F369" s="12" t="s">
        <v>28</v>
      </c>
      <c r="G369" s="12">
        <v>2</v>
      </c>
      <c r="H369" s="13" t="str">
        <f t="shared" si="23"/>
        <v>Sheffield United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948261</v>
      </c>
      <c r="B370" s="15">
        <v>34422</v>
      </c>
      <c r="C370" s="12" t="s">
        <v>0</v>
      </c>
      <c r="D370" s="12" t="s">
        <v>11</v>
      </c>
      <c r="E370" s="12">
        <v>2</v>
      </c>
      <c r="F370" s="12" t="s">
        <v>20</v>
      </c>
      <c r="G370" s="12">
        <v>2</v>
      </c>
      <c r="H370" s="13" t="str">
        <f t="shared" si="23"/>
        <v/>
      </c>
      <c r="I370" s="13" t="str">
        <f t="shared" si="24"/>
        <v>Ipswich</v>
      </c>
      <c r="J370" s="13" t="str">
        <f t="shared" si="25"/>
        <v>Manchester City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948570</v>
      </c>
      <c r="B371" s="15">
        <v>34422</v>
      </c>
      <c r="C371" s="12" t="s">
        <v>0</v>
      </c>
      <c r="D371" s="12" t="s">
        <v>16</v>
      </c>
      <c r="E371" s="12">
        <v>4</v>
      </c>
      <c r="F371" s="12" t="s">
        <v>6</v>
      </c>
      <c r="G371" s="12">
        <v>1</v>
      </c>
      <c r="H371" s="13" t="str">
        <f t="shared" si="23"/>
        <v>Wimbledon FC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948369</v>
      </c>
      <c r="B372" s="15">
        <v>34422</v>
      </c>
      <c r="C372" s="12" t="s">
        <v>0</v>
      </c>
      <c r="D372" s="12" t="s">
        <v>29</v>
      </c>
      <c r="E372" s="12">
        <v>3</v>
      </c>
      <c r="F372" s="12" t="s">
        <v>18</v>
      </c>
      <c r="G372" s="12">
        <v>0</v>
      </c>
      <c r="H372" s="13" t="str">
        <f t="shared" si="23"/>
        <v>Newcastle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948497</v>
      </c>
      <c r="B373" s="15">
        <v>34423</v>
      </c>
      <c r="C373" s="12" t="s">
        <v>0</v>
      </c>
      <c r="D373" s="12" t="s">
        <v>13</v>
      </c>
      <c r="E373" s="12">
        <v>1</v>
      </c>
      <c r="F373" s="12" t="s">
        <v>2</v>
      </c>
      <c r="G373" s="12">
        <v>3</v>
      </c>
      <c r="H373" s="13" t="str">
        <f t="shared" si="23"/>
        <v>Oldham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948345</v>
      </c>
      <c r="B374" s="15">
        <v>34423</v>
      </c>
      <c r="C374" s="12" t="s">
        <v>0</v>
      </c>
      <c r="D374" s="12" t="s">
        <v>8</v>
      </c>
      <c r="E374" s="12">
        <v>1</v>
      </c>
      <c r="F374" s="12" t="s">
        <v>19</v>
      </c>
      <c r="G374" s="12">
        <v>0</v>
      </c>
      <c r="H374" s="13" t="str">
        <f t="shared" si="23"/>
        <v>Manchester United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948152</v>
      </c>
      <c r="B375" s="15">
        <v>34423</v>
      </c>
      <c r="C375" s="12" t="s">
        <v>0</v>
      </c>
      <c r="D375" s="12" t="s">
        <v>12</v>
      </c>
      <c r="E375" s="12">
        <v>0</v>
      </c>
      <c r="F375" s="12" t="s">
        <v>9</v>
      </c>
      <c r="G375" s="12">
        <v>0</v>
      </c>
      <c r="H375" s="13" t="str">
        <f t="shared" si="23"/>
        <v/>
      </c>
      <c r="I375" s="13" t="str">
        <f t="shared" si="24"/>
        <v>Aston Villa</v>
      </c>
      <c r="J375" s="13" t="str">
        <f t="shared" si="25"/>
        <v>Everton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948466</v>
      </c>
      <c r="B376" s="15">
        <v>34423</v>
      </c>
      <c r="C376" s="12" t="s">
        <v>0</v>
      </c>
      <c r="D376" s="12" t="s">
        <v>10</v>
      </c>
      <c r="E376" s="12">
        <v>3</v>
      </c>
      <c r="F376" s="12" t="s">
        <v>1</v>
      </c>
      <c r="G376" s="12">
        <v>1</v>
      </c>
      <c r="H376" s="13" t="str">
        <f t="shared" si="23"/>
        <v>Sheffield Weds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948284</v>
      </c>
      <c r="B377" s="15">
        <v>34425</v>
      </c>
      <c r="C377" s="12" t="s">
        <v>0</v>
      </c>
      <c r="D377" s="12" t="s">
        <v>15</v>
      </c>
      <c r="E377" s="12">
        <v>1</v>
      </c>
      <c r="F377" s="12" t="s">
        <v>29</v>
      </c>
      <c r="G377" s="12">
        <v>1</v>
      </c>
      <c r="H377" s="13" t="str">
        <f t="shared" si="23"/>
        <v/>
      </c>
      <c r="I377" s="13" t="str">
        <f t="shared" si="24"/>
        <v>Leeds</v>
      </c>
      <c r="J377" s="13" t="str">
        <f t="shared" si="25"/>
        <v>Newcastle</v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948231</v>
      </c>
      <c r="B378" s="15">
        <v>34426</v>
      </c>
      <c r="C378" s="12" t="s">
        <v>0</v>
      </c>
      <c r="D378" s="12" t="s">
        <v>3</v>
      </c>
      <c r="E378" s="12">
        <v>1</v>
      </c>
      <c r="F378" s="12" t="s">
        <v>16</v>
      </c>
      <c r="G378" s="12">
        <v>2</v>
      </c>
      <c r="H378" s="13" t="str">
        <f t="shared" si="23"/>
        <v>Wimbledon FC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948553</v>
      </c>
      <c r="B379" s="15">
        <v>34426</v>
      </c>
      <c r="C379" s="12" t="s">
        <v>0</v>
      </c>
      <c r="D379" s="12" t="s">
        <v>28</v>
      </c>
      <c r="E379" s="12">
        <v>2</v>
      </c>
      <c r="F379" s="12" t="s">
        <v>11</v>
      </c>
      <c r="G379" s="12">
        <v>1</v>
      </c>
      <c r="H379" s="13" t="str">
        <f t="shared" si="23"/>
        <v>West Ham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948309</v>
      </c>
      <c r="B380" s="15">
        <v>34426</v>
      </c>
      <c r="C380" s="12" t="s">
        <v>0</v>
      </c>
      <c r="D380" s="12" t="s">
        <v>19</v>
      </c>
      <c r="E380" s="12">
        <v>1</v>
      </c>
      <c r="F380" s="12" t="s">
        <v>7</v>
      </c>
      <c r="G380" s="12">
        <v>2</v>
      </c>
      <c r="H380" s="13" t="str">
        <f t="shared" si="23"/>
        <v>Sheffield United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948317</v>
      </c>
      <c r="B381" s="15">
        <v>34426</v>
      </c>
      <c r="C381" s="12" t="s">
        <v>0</v>
      </c>
      <c r="D381" s="12" t="s">
        <v>20</v>
      </c>
      <c r="E381" s="12">
        <v>3</v>
      </c>
      <c r="F381" s="12" t="s">
        <v>12</v>
      </c>
      <c r="G381" s="12">
        <v>0</v>
      </c>
      <c r="H381" s="13" t="str">
        <f t="shared" si="23"/>
        <v>Manchester City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2" customHeight="1" x14ac:dyDescent="0.15">
      <c r="A382" s="12">
        <v>948397</v>
      </c>
      <c r="B382" s="15">
        <v>34426</v>
      </c>
      <c r="C382" s="12" t="s">
        <v>0</v>
      </c>
      <c r="D382" s="12" t="s">
        <v>18</v>
      </c>
      <c r="E382" s="12">
        <v>1</v>
      </c>
      <c r="F382" s="12" t="s">
        <v>14</v>
      </c>
      <c r="G382" s="12">
        <v>2</v>
      </c>
      <c r="H382" s="13" t="str">
        <f t="shared" si="23"/>
        <v>Tottenham</v>
      </c>
      <c r="I382" s="13" t="str">
        <f t="shared" si="24"/>
        <v/>
      </c>
      <c r="J382" s="13" t="str">
        <f t="shared" si="25"/>
        <v/>
      </c>
      <c r="K382" s="2"/>
      <c r="L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2" customHeight="1" x14ac:dyDescent="0.15">
      <c r="A383" s="12">
        <v>948144</v>
      </c>
      <c r="B383" s="15">
        <v>34426</v>
      </c>
      <c r="C383" s="12" t="s">
        <v>0</v>
      </c>
      <c r="D383" s="12" t="s">
        <v>17</v>
      </c>
      <c r="E383" s="12">
        <v>1</v>
      </c>
      <c r="F383" s="12" t="s">
        <v>30</v>
      </c>
      <c r="G383" s="12">
        <v>1</v>
      </c>
      <c r="H383" s="13" t="str">
        <f t="shared" si="23"/>
        <v/>
      </c>
      <c r="I383" s="13" t="str">
        <f t="shared" si="24"/>
        <v>Arsenal</v>
      </c>
      <c r="J383" s="13" t="str">
        <f t="shared" si="25"/>
        <v>Swindon</v>
      </c>
      <c r="K383" s="2"/>
      <c r="L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2" customHeight="1" x14ac:dyDescent="0.15">
      <c r="A384" s="12">
        <v>948413</v>
      </c>
      <c r="B384" s="15">
        <v>34426</v>
      </c>
      <c r="C384" s="12" t="s">
        <v>0</v>
      </c>
      <c r="D384" s="12" t="s">
        <v>2</v>
      </c>
      <c r="E384" s="12">
        <v>4</v>
      </c>
      <c r="F384" s="12" t="s">
        <v>21</v>
      </c>
      <c r="G384" s="12">
        <v>1</v>
      </c>
      <c r="H384" s="13" t="str">
        <f t="shared" si="23"/>
        <v>Oldham</v>
      </c>
      <c r="I384" s="13" t="str">
        <f t="shared" si="24"/>
        <v/>
      </c>
      <c r="J384" s="13" t="str">
        <f t="shared" si="25"/>
        <v/>
      </c>
      <c r="K384" s="2"/>
      <c r="L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2" customHeight="1" x14ac:dyDescent="0.15">
      <c r="A385" s="12">
        <v>948178</v>
      </c>
      <c r="B385" s="15">
        <v>34426</v>
      </c>
      <c r="C385" s="12" t="s">
        <v>0</v>
      </c>
      <c r="D385" s="12" t="s">
        <v>6</v>
      </c>
      <c r="E385" s="12">
        <v>2</v>
      </c>
      <c r="F385" s="12" t="s">
        <v>8</v>
      </c>
      <c r="G385" s="12">
        <v>0</v>
      </c>
      <c r="H385" s="13" t="str">
        <f t="shared" si="23"/>
        <v>Blackburn</v>
      </c>
      <c r="I385" s="13" t="str">
        <f t="shared" si="24"/>
        <v/>
      </c>
      <c r="J385" s="13" t="str">
        <f t="shared" si="25"/>
        <v/>
      </c>
      <c r="K385" s="2"/>
      <c r="L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2" customHeight="1" x14ac:dyDescent="0.15">
      <c r="A386" s="12">
        <v>948206</v>
      </c>
      <c r="B386" s="15">
        <v>34426</v>
      </c>
      <c r="C386" s="12" t="s">
        <v>0</v>
      </c>
      <c r="D386" s="12" t="s">
        <v>1</v>
      </c>
      <c r="E386" s="12">
        <v>2</v>
      </c>
      <c r="F386" s="12" t="s">
        <v>13</v>
      </c>
      <c r="G386" s="12">
        <v>0</v>
      </c>
      <c r="H386" s="13" t="str">
        <f t="shared" si="23"/>
        <v>Chelsea</v>
      </c>
      <c r="I386" s="13" t="str">
        <f t="shared" si="24"/>
        <v/>
      </c>
      <c r="J386" s="13" t="str">
        <f t="shared" si="25"/>
        <v/>
      </c>
      <c r="K386" s="2"/>
      <c r="L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2" customHeight="1" x14ac:dyDescent="0.15">
      <c r="A387" s="12">
        <v>948468</v>
      </c>
      <c r="B387" s="15">
        <v>34426</v>
      </c>
      <c r="C387" s="12" t="s">
        <v>0</v>
      </c>
      <c r="D387" s="12" t="s">
        <v>10</v>
      </c>
      <c r="E387" s="12">
        <v>5</v>
      </c>
      <c r="F387" s="12" t="s">
        <v>9</v>
      </c>
      <c r="G387" s="12">
        <v>1</v>
      </c>
      <c r="H387" s="13" t="str">
        <f t="shared" ref="H387:H450" si="26">IF(E387&gt;G387,D387,IF(G387&gt;E387,F387,""))</f>
        <v>Sheffield Weds</v>
      </c>
      <c r="I387" s="13" t="str">
        <f t="shared" ref="I387:I450" si="27">IF(H387="",D387,"")</f>
        <v/>
      </c>
      <c r="J387" s="13" t="str">
        <f t="shared" ref="J387:J450" si="28">IF(H387="",F387,"")</f>
        <v/>
      </c>
      <c r="K387" s="2"/>
      <c r="L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2" customHeight="1" x14ac:dyDescent="0.15">
      <c r="A388" s="12">
        <v>948234</v>
      </c>
      <c r="B388" s="15">
        <v>34428</v>
      </c>
      <c r="C388" s="12" t="s">
        <v>0</v>
      </c>
      <c r="D388" s="12" t="s">
        <v>9</v>
      </c>
      <c r="E388" s="12">
        <v>0</v>
      </c>
      <c r="F388" s="12" t="s">
        <v>6</v>
      </c>
      <c r="G388" s="12">
        <v>3</v>
      </c>
      <c r="H388" s="13" t="str">
        <f t="shared" si="26"/>
        <v>Blackburn</v>
      </c>
      <c r="I388" s="13" t="str">
        <f t="shared" si="27"/>
        <v/>
      </c>
      <c r="J388" s="13" t="str">
        <f t="shared" si="28"/>
        <v/>
      </c>
      <c r="K388" s="2"/>
      <c r="L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2" customHeight="1" x14ac:dyDescent="0.15">
      <c r="A389" s="12">
        <v>948493</v>
      </c>
      <c r="B389" s="15">
        <v>34428</v>
      </c>
      <c r="C389" s="12" t="s">
        <v>0</v>
      </c>
      <c r="D389" s="12" t="s">
        <v>13</v>
      </c>
      <c r="E389" s="12">
        <v>0</v>
      </c>
      <c r="F389" s="12" t="s">
        <v>20</v>
      </c>
      <c r="G389" s="12">
        <v>1</v>
      </c>
      <c r="H389" s="13" t="str">
        <f t="shared" si="26"/>
        <v>Manchester City</v>
      </c>
      <c r="I389" s="13" t="str">
        <f t="shared" si="27"/>
        <v/>
      </c>
      <c r="J389" s="13" t="str">
        <f t="shared" si="28"/>
        <v/>
      </c>
      <c r="K389" s="2"/>
      <c r="L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2" customHeight="1" x14ac:dyDescent="0.15">
      <c r="A390" s="12">
        <v>948257</v>
      </c>
      <c r="B390" s="15">
        <v>34428</v>
      </c>
      <c r="C390" s="12" t="s">
        <v>0</v>
      </c>
      <c r="D390" s="12" t="s">
        <v>11</v>
      </c>
      <c r="E390" s="12">
        <v>0</v>
      </c>
      <c r="F390" s="12" t="s">
        <v>3</v>
      </c>
      <c r="G390" s="12">
        <v>2</v>
      </c>
      <c r="H390" s="13" t="str">
        <f t="shared" si="26"/>
        <v>Coventry</v>
      </c>
      <c r="I390" s="13" t="str">
        <f t="shared" si="27"/>
        <v/>
      </c>
      <c r="J390" s="13" t="str">
        <f t="shared" si="28"/>
        <v/>
      </c>
      <c r="K390" s="2"/>
      <c r="L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2" customHeight="1" x14ac:dyDescent="0.15">
      <c r="A391" s="12">
        <v>948521</v>
      </c>
      <c r="B391" s="15">
        <v>34428</v>
      </c>
      <c r="C391" s="12" t="s">
        <v>0</v>
      </c>
      <c r="D391" s="12" t="s">
        <v>30</v>
      </c>
      <c r="E391" s="12">
        <v>0</v>
      </c>
      <c r="F391" s="12" t="s">
        <v>10</v>
      </c>
      <c r="G391" s="12">
        <v>1</v>
      </c>
      <c r="H391" s="13" t="str">
        <f t="shared" si="26"/>
        <v>Sheffield Weds</v>
      </c>
      <c r="I391" s="13" t="str">
        <f t="shared" si="27"/>
        <v/>
      </c>
      <c r="J391" s="13" t="str">
        <f t="shared" si="28"/>
        <v/>
      </c>
      <c r="K391" s="2"/>
      <c r="L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2" customHeight="1" x14ac:dyDescent="0.15">
      <c r="A392" s="12">
        <v>948545</v>
      </c>
      <c r="B392" s="15">
        <v>34428</v>
      </c>
      <c r="C392" s="12" t="s">
        <v>0</v>
      </c>
      <c r="D392" s="12" t="s">
        <v>14</v>
      </c>
      <c r="E392" s="12">
        <v>1</v>
      </c>
      <c r="F392" s="12" t="s">
        <v>28</v>
      </c>
      <c r="G392" s="12">
        <v>4</v>
      </c>
      <c r="H392" s="13" t="str">
        <f t="shared" si="26"/>
        <v>West Ham</v>
      </c>
      <c r="I392" s="13" t="str">
        <f t="shared" si="27"/>
        <v/>
      </c>
      <c r="J392" s="13" t="str">
        <f t="shared" si="28"/>
        <v/>
      </c>
      <c r="K392" s="2"/>
      <c r="L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2" customHeight="1" x14ac:dyDescent="0.15">
      <c r="A393" s="12">
        <v>948576</v>
      </c>
      <c r="B393" s="15">
        <v>34428</v>
      </c>
      <c r="C393" s="12" t="s">
        <v>0</v>
      </c>
      <c r="D393" s="12" t="s">
        <v>16</v>
      </c>
      <c r="E393" s="12">
        <v>1</v>
      </c>
      <c r="F393" s="12" t="s">
        <v>19</v>
      </c>
      <c r="G393" s="12">
        <v>1</v>
      </c>
      <c r="H393" s="13" t="str">
        <f t="shared" si="26"/>
        <v/>
      </c>
      <c r="I393" s="13" t="str">
        <f t="shared" si="27"/>
        <v>Wimbledon FC</v>
      </c>
      <c r="J393" s="13" t="str">
        <f t="shared" si="28"/>
        <v>Liverpool</v>
      </c>
      <c r="K393" s="2"/>
      <c r="L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2" customHeight="1" x14ac:dyDescent="0.15">
      <c r="A394" s="12">
        <v>948349</v>
      </c>
      <c r="B394" s="15">
        <v>34428</v>
      </c>
      <c r="C394" s="12" t="s">
        <v>0</v>
      </c>
      <c r="D394" s="12" t="s">
        <v>8</v>
      </c>
      <c r="E394" s="12">
        <v>3</v>
      </c>
      <c r="F394" s="12" t="s">
        <v>2</v>
      </c>
      <c r="G394" s="12">
        <v>2</v>
      </c>
      <c r="H394" s="13" t="str">
        <f t="shared" si="26"/>
        <v>Manchester United</v>
      </c>
      <c r="I394" s="13" t="str">
        <f t="shared" si="27"/>
        <v/>
      </c>
      <c r="J394" s="13" t="str">
        <f t="shared" si="28"/>
        <v/>
      </c>
      <c r="K394" s="2"/>
      <c r="L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2" customHeight="1" x14ac:dyDescent="0.15">
      <c r="A395" s="12">
        <v>948361</v>
      </c>
      <c r="B395" s="15">
        <v>34428</v>
      </c>
      <c r="C395" s="12" t="s">
        <v>0</v>
      </c>
      <c r="D395" s="12" t="s">
        <v>29</v>
      </c>
      <c r="E395" s="12">
        <v>0</v>
      </c>
      <c r="F395" s="12" t="s">
        <v>1</v>
      </c>
      <c r="G395" s="12">
        <v>0</v>
      </c>
      <c r="H395" s="13" t="str">
        <f t="shared" si="26"/>
        <v/>
      </c>
      <c r="I395" s="13" t="str">
        <f t="shared" si="27"/>
        <v>Newcastle</v>
      </c>
      <c r="J395" s="13" t="str">
        <f t="shared" si="28"/>
        <v>Chelsea</v>
      </c>
      <c r="K395" s="2"/>
      <c r="L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2" customHeight="1" x14ac:dyDescent="0.15">
      <c r="A396" s="12">
        <v>948159</v>
      </c>
      <c r="B396" s="15">
        <v>34428</v>
      </c>
      <c r="C396" s="12" t="s">
        <v>0</v>
      </c>
      <c r="D396" s="12" t="s">
        <v>12</v>
      </c>
      <c r="E396" s="12">
        <v>0</v>
      </c>
      <c r="F396" s="12" t="s">
        <v>18</v>
      </c>
      <c r="G396" s="12">
        <v>0</v>
      </c>
      <c r="H396" s="13" t="str">
        <f t="shared" si="26"/>
        <v/>
      </c>
      <c r="I396" s="13" t="str">
        <f t="shared" si="27"/>
        <v>Aston Villa</v>
      </c>
      <c r="J396" s="13" t="str">
        <f t="shared" si="28"/>
        <v>Norwich</v>
      </c>
      <c r="K396" s="2"/>
      <c r="L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2" customHeight="1" x14ac:dyDescent="0.15">
      <c r="A397" s="12">
        <v>948428</v>
      </c>
      <c r="B397" s="15">
        <v>34428</v>
      </c>
      <c r="C397" s="12" t="s">
        <v>0</v>
      </c>
      <c r="D397" s="12" t="s">
        <v>21</v>
      </c>
      <c r="E397" s="12">
        <v>0</v>
      </c>
      <c r="F397" s="12" t="s">
        <v>15</v>
      </c>
      <c r="G397" s="12">
        <v>4</v>
      </c>
      <c r="H397" s="13" t="str">
        <f t="shared" si="26"/>
        <v>Leeds</v>
      </c>
      <c r="I397" s="13" t="str">
        <f t="shared" si="27"/>
        <v/>
      </c>
      <c r="J397" s="13" t="str">
        <f t="shared" si="28"/>
        <v/>
      </c>
      <c r="K397" s="2"/>
      <c r="L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2" customHeight="1" x14ac:dyDescent="0.15">
      <c r="A398" s="12">
        <v>948442</v>
      </c>
      <c r="B398" s="15">
        <v>34428</v>
      </c>
      <c r="C398" s="12" t="s">
        <v>0</v>
      </c>
      <c r="D398" s="12" t="s">
        <v>7</v>
      </c>
      <c r="E398" s="12">
        <v>1</v>
      </c>
      <c r="F398" s="12" t="s">
        <v>17</v>
      </c>
      <c r="G398" s="12">
        <v>1</v>
      </c>
      <c r="H398" s="13" t="str">
        <f t="shared" si="26"/>
        <v/>
      </c>
      <c r="I398" s="13" t="str">
        <f t="shared" si="27"/>
        <v>Sheffield United</v>
      </c>
      <c r="J398" s="13" t="str">
        <f t="shared" si="28"/>
        <v>Arsenal</v>
      </c>
      <c r="K398" s="2"/>
      <c r="L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2" customHeight="1" x14ac:dyDescent="0.15">
      <c r="A399" s="12">
        <v>948229</v>
      </c>
      <c r="B399" s="15">
        <v>34433</v>
      </c>
      <c r="C399" s="12" t="s">
        <v>0</v>
      </c>
      <c r="D399" s="12" t="s">
        <v>3</v>
      </c>
      <c r="E399" s="12">
        <v>1</v>
      </c>
      <c r="F399" s="12" t="s">
        <v>14</v>
      </c>
      <c r="G399" s="12">
        <v>0</v>
      </c>
      <c r="H399" s="13" t="str">
        <f t="shared" si="26"/>
        <v>Coventry</v>
      </c>
      <c r="I399" s="13" t="str">
        <f t="shared" si="27"/>
        <v/>
      </c>
      <c r="J399" s="13" t="str">
        <f t="shared" si="28"/>
        <v/>
      </c>
      <c r="K399" s="2"/>
      <c r="L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2" customHeight="1" x14ac:dyDescent="0.15">
      <c r="A400" s="12">
        <v>948552</v>
      </c>
      <c r="B400" s="15">
        <v>34433</v>
      </c>
      <c r="C400" s="12" t="s">
        <v>0</v>
      </c>
      <c r="D400" s="12" t="s">
        <v>28</v>
      </c>
      <c r="E400" s="12">
        <v>0</v>
      </c>
      <c r="F400" s="12" t="s">
        <v>9</v>
      </c>
      <c r="G400" s="12">
        <v>1</v>
      </c>
      <c r="H400" s="13" t="str">
        <f t="shared" si="26"/>
        <v>Everton</v>
      </c>
      <c r="I400" s="13" t="str">
        <f t="shared" si="27"/>
        <v/>
      </c>
      <c r="J400" s="13" t="str">
        <f t="shared" si="28"/>
        <v/>
      </c>
      <c r="K400" s="2"/>
      <c r="L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2" customHeight="1" x14ac:dyDescent="0.15">
      <c r="A401" s="12">
        <v>948301</v>
      </c>
      <c r="B401" s="15">
        <v>34433</v>
      </c>
      <c r="C401" s="12" t="s">
        <v>0</v>
      </c>
      <c r="D401" s="12" t="s">
        <v>19</v>
      </c>
      <c r="E401" s="12">
        <v>1</v>
      </c>
      <c r="F401" s="12" t="s">
        <v>11</v>
      </c>
      <c r="G401" s="12">
        <v>0</v>
      </c>
      <c r="H401" s="13" t="str">
        <f t="shared" si="26"/>
        <v>Liverpool</v>
      </c>
      <c r="I401" s="13" t="str">
        <f t="shared" si="27"/>
        <v/>
      </c>
      <c r="J401" s="13" t="str">
        <f t="shared" si="28"/>
        <v/>
      </c>
      <c r="K401" s="2"/>
      <c r="L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2" customHeight="1" x14ac:dyDescent="0.15">
      <c r="A402" s="12">
        <v>948326</v>
      </c>
      <c r="B402" s="15">
        <v>34433</v>
      </c>
      <c r="C402" s="12" t="s">
        <v>0</v>
      </c>
      <c r="D402" s="12" t="s">
        <v>20</v>
      </c>
      <c r="E402" s="12">
        <v>2</v>
      </c>
      <c r="F402" s="12" t="s">
        <v>29</v>
      </c>
      <c r="G402" s="12">
        <v>1</v>
      </c>
      <c r="H402" s="13" t="str">
        <f t="shared" si="26"/>
        <v>Manchester City</v>
      </c>
      <c r="I402" s="13" t="str">
        <f t="shared" si="27"/>
        <v/>
      </c>
      <c r="J402" s="13" t="str">
        <f t="shared" si="28"/>
        <v/>
      </c>
      <c r="K402" s="2"/>
      <c r="L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2" customHeight="1" x14ac:dyDescent="0.15">
      <c r="A403" s="12">
        <v>948395</v>
      </c>
      <c r="B403" s="15">
        <v>34433</v>
      </c>
      <c r="C403" s="12" t="s">
        <v>0</v>
      </c>
      <c r="D403" s="12" t="s">
        <v>18</v>
      </c>
      <c r="E403" s="12">
        <v>4</v>
      </c>
      <c r="F403" s="12" t="s">
        <v>13</v>
      </c>
      <c r="G403" s="12">
        <v>5</v>
      </c>
      <c r="H403" s="13" t="str">
        <f t="shared" si="26"/>
        <v>Southampton</v>
      </c>
      <c r="I403" s="13" t="str">
        <f t="shared" si="27"/>
        <v/>
      </c>
      <c r="J403" s="13" t="str">
        <f t="shared" si="28"/>
        <v/>
      </c>
      <c r="K403" s="2"/>
      <c r="L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2" customHeight="1" x14ac:dyDescent="0.15">
      <c r="A404" s="12">
        <v>948477</v>
      </c>
      <c r="B404" s="15">
        <v>34433</v>
      </c>
      <c r="C404" s="12" t="s">
        <v>0</v>
      </c>
      <c r="D404" s="12" t="s">
        <v>10</v>
      </c>
      <c r="E404" s="12">
        <v>3</v>
      </c>
      <c r="F404" s="12" t="s">
        <v>21</v>
      </c>
      <c r="G404" s="12">
        <v>1</v>
      </c>
      <c r="H404" s="13" t="str">
        <f t="shared" si="26"/>
        <v>Sheffield Weds</v>
      </c>
      <c r="I404" s="13" t="str">
        <f t="shared" si="27"/>
        <v/>
      </c>
      <c r="J404" s="13" t="str">
        <f t="shared" si="28"/>
        <v/>
      </c>
      <c r="K404" s="2"/>
      <c r="L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2" customHeight="1" x14ac:dyDescent="0.15">
      <c r="A405" s="12">
        <v>948170</v>
      </c>
      <c r="B405" s="15">
        <v>34435</v>
      </c>
      <c r="C405" s="12" t="s">
        <v>0</v>
      </c>
      <c r="D405" s="12" t="s">
        <v>6</v>
      </c>
      <c r="E405" s="12">
        <v>1</v>
      </c>
      <c r="F405" s="12" t="s">
        <v>12</v>
      </c>
      <c r="G405" s="12">
        <v>0</v>
      </c>
      <c r="H405" s="13" t="str">
        <f t="shared" si="26"/>
        <v>Blackburn</v>
      </c>
      <c r="I405" s="13" t="str">
        <f t="shared" si="27"/>
        <v/>
      </c>
      <c r="J405" s="13" t="str">
        <f t="shared" si="28"/>
        <v/>
      </c>
      <c r="K405" s="2"/>
      <c r="L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2" customHeight="1" x14ac:dyDescent="0.15">
      <c r="A406" s="12">
        <v>948424</v>
      </c>
      <c r="B406" s="15">
        <v>34437</v>
      </c>
      <c r="C406" s="12" t="s">
        <v>0</v>
      </c>
      <c r="D406" s="12" t="s">
        <v>21</v>
      </c>
      <c r="E406" s="12">
        <v>1</v>
      </c>
      <c r="F406" s="12" t="s">
        <v>1</v>
      </c>
      <c r="G406" s="12">
        <v>1</v>
      </c>
      <c r="H406" s="13" t="str">
        <f t="shared" si="26"/>
        <v/>
      </c>
      <c r="I406" s="13" t="str">
        <f t="shared" si="27"/>
        <v>QPR</v>
      </c>
      <c r="J406" s="13" t="str">
        <f t="shared" si="28"/>
        <v>Chelsea</v>
      </c>
      <c r="K406" s="2"/>
      <c r="L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2" customHeight="1" x14ac:dyDescent="0.15">
      <c r="A407" s="12">
        <v>948226</v>
      </c>
      <c r="B407" s="15">
        <v>34440</v>
      </c>
      <c r="C407" s="12" t="s">
        <v>0</v>
      </c>
      <c r="D407" s="12" t="s">
        <v>3</v>
      </c>
      <c r="E407" s="12">
        <v>1</v>
      </c>
      <c r="F407" s="12" t="s">
        <v>10</v>
      </c>
      <c r="G407" s="12">
        <v>1</v>
      </c>
      <c r="H407" s="13" t="str">
        <f t="shared" si="26"/>
        <v/>
      </c>
      <c r="I407" s="13" t="str">
        <f t="shared" si="27"/>
        <v>Coventry</v>
      </c>
      <c r="J407" s="13" t="str">
        <f t="shared" si="28"/>
        <v>Sheffield Weds</v>
      </c>
      <c r="K407" s="2"/>
      <c r="L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2" customHeight="1" x14ac:dyDescent="0.15">
      <c r="A408" s="12">
        <v>948486</v>
      </c>
      <c r="B408" s="15">
        <v>34440</v>
      </c>
      <c r="C408" s="12" t="s">
        <v>0</v>
      </c>
      <c r="D408" s="12" t="s">
        <v>13</v>
      </c>
      <c r="E408" s="12">
        <v>3</v>
      </c>
      <c r="F408" s="12" t="s">
        <v>6</v>
      </c>
      <c r="G408" s="12">
        <v>1</v>
      </c>
      <c r="H408" s="13" t="str">
        <f t="shared" si="26"/>
        <v>Southampton</v>
      </c>
      <c r="I408" s="13" t="str">
        <f t="shared" si="27"/>
        <v/>
      </c>
      <c r="J408" s="13" t="str">
        <f t="shared" si="28"/>
        <v/>
      </c>
      <c r="K408" s="2"/>
      <c r="L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2" customHeight="1" x14ac:dyDescent="0.15">
      <c r="A409" s="12">
        <v>948270</v>
      </c>
      <c r="B409" s="15">
        <v>34440</v>
      </c>
      <c r="C409" s="12" t="s">
        <v>0</v>
      </c>
      <c r="D409" s="12" t="s">
        <v>11</v>
      </c>
      <c r="E409" s="12">
        <v>1</v>
      </c>
      <c r="F409" s="12" t="s">
        <v>30</v>
      </c>
      <c r="G409" s="12">
        <v>1</v>
      </c>
      <c r="H409" s="13" t="str">
        <f t="shared" si="26"/>
        <v/>
      </c>
      <c r="I409" s="13" t="str">
        <f t="shared" si="27"/>
        <v>Ipswich</v>
      </c>
      <c r="J409" s="13" t="str">
        <f t="shared" si="28"/>
        <v>Swindon</v>
      </c>
      <c r="K409" s="2"/>
      <c r="L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2" customHeight="1" x14ac:dyDescent="0.15">
      <c r="A410" s="12">
        <v>948305</v>
      </c>
      <c r="B410" s="15">
        <v>34440</v>
      </c>
      <c r="C410" s="12" t="s">
        <v>0</v>
      </c>
      <c r="D410" s="12" t="s">
        <v>19</v>
      </c>
      <c r="E410" s="12">
        <v>0</v>
      </c>
      <c r="F410" s="12" t="s">
        <v>29</v>
      </c>
      <c r="G410" s="12">
        <v>2</v>
      </c>
      <c r="H410" s="13" t="str">
        <f t="shared" si="26"/>
        <v>Newcastle</v>
      </c>
      <c r="I410" s="13" t="str">
        <f t="shared" si="27"/>
        <v/>
      </c>
      <c r="J410" s="13" t="str">
        <f t="shared" si="28"/>
        <v/>
      </c>
      <c r="K410" s="2"/>
      <c r="L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2" customHeight="1" x14ac:dyDescent="0.15">
      <c r="A411" s="12">
        <v>948578</v>
      </c>
      <c r="B411" s="15">
        <v>34440</v>
      </c>
      <c r="C411" s="12" t="s">
        <v>0</v>
      </c>
      <c r="D411" s="12" t="s">
        <v>16</v>
      </c>
      <c r="E411" s="12">
        <v>1</v>
      </c>
      <c r="F411" s="12" t="s">
        <v>8</v>
      </c>
      <c r="G411" s="12">
        <v>0</v>
      </c>
      <c r="H411" s="13" t="str">
        <f t="shared" si="26"/>
        <v>Wimbledon FC</v>
      </c>
      <c r="I411" s="13" t="str">
        <f t="shared" si="27"/>
        <v/>
      </c>
      <c r="J411" s="13" t="str">
        <f t="shared" si="28"/>
        <v/>
      </c>
      <c r="K411" s="2"/>
      <c r="L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2" customHeight="1" x14ac:dyDescent="0.15">
      <c r="A412" s="12">
        <v>948327</v>
      </c>
      <c r="B412" s="15">
        <v>34440</v>
      </c>
      <c r="C412" s="12" t="s">
        <v>0</v>
      </c>
      <c r="D412" s="12" t="s">
        <v>20</v>
      </c>
      <c r="E412" s="12">
        <v>1</v>
      </c>
      <c r="F412" s="12" t="s">
        <v>18</v>
      </c>
      <c r="G412" s="12">
        <v>1</v>
      </c>
      <c r="H412" s="13" t="str">
        <f t="shared" si="26"/>
        <v/>
      </c>
      <c r="I412" s="13" t="str">
        <f t="shared" si="27"/>
        <v>Manchester City</v>
      </c>
      <c r="J412" s="13" t="str">
        <f t="shared" si="28"/>
        <v>Norwich</v>
      </c>
      <c r="K412" s="2"/>
      <c r="L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2" customHeight="1" x14ac:dyDescent="0.15">
      <c r="A413" s="12">
        <v>948129</v>
      </c>
      <c r="B413" s="15">
        <v>34440</v>
      </c>
      <c r="C413" s="12" t="s">
        <v>0</v>
      </c>
      <c r="D413" s="12" t="s">
        <v>17</v>
      </c>
      <c r="E413" s="12">
        <v>1</v>
      </c>
      <c r="F413" s="12" t="s">
        <v>1</v>
      </c>
      <c r="G413" s="12">
        <v>0</v>
      </c>
      <c r="H413" s="13" t="str">
        <f t="shared" si="26"/>
        <v>Arsenal</v>
      </c>
      <c r="I413" s="13" t="str">
        <f t="shared" si="27"/>
        <v/>
      </c>
      <c r="J413" s="13" t="str">
        <f t="shared" si="28"/>
        <v/>
      </c>
      <c r="K413" s="2"/>
      <c r="L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2" customHeight="1" x14ac:dyDescent="0.15">
      <c r="A414" s="12">
        <v>948419</v>
      </c>
      <c r="B414" s="15">
        <v>34440</v>
      </c>
      <c r="C414" s="12" t="s">
        <v>0</v>
      </c>
      <c r="D414" s="12" t="s">
        <v>2</v>
      </c>
      <c r="E414" s="12">
        <v>1</v>
      </c>
      <c r="F414" s="12" t="s">
        <v>28</v>
      </c>
      <c r="G414" s="12">
        <v>2</v>
      </c>
      <c r="H414" s="13" t="str">
        <f t="shared" si="26"/>
        <v>West Ham</v>
      </c>
      <c r="I414" s="13" t="str">
        <f t="shared" si="27"/>
        <v/>
      </c>
      <c r="J414" s="13" t="str">
        <f t="shared" si="28"/>
        <v/>
      </c>
      <c r="K414" s="2"/>
      <c r="L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2" customHeight="1" x14ac:dyDescent="0.15">
      <c r="A415" s="12">
        <v>948426</v>
      </c>
      <c r="B415" s="15">
        <v>34440</v>
      </c>
      <c r="C415" s="12" t="s">
        <v>0</v>
      </c>
      <c r="D415" s="12" t="s">
        <v>21</v>
      </c>
      <c r="E415" s="12">
        <v>2</v>
      </c>
      <c r="F415" s="12" t="s">
        <v>9</v>
      </c>
      <c r="G415" s="12">
        <v>1</v>
      </c>
      <c r="H415" s="13" t="str">
        <f t="shared" si="26"/>
        <v>QPR</v>
      </c>
      <c r="I415" s="13" t="str">
        <f t="shared" si="27"/>
        <v/>
      </c>
      <c r="J415" s="13" t="str">
        <f t="shared" si="28"/>
        <v/>
      </c>
      <c r="K415" s="2"/>
      <c r="L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2" customHeight="1" x14ac:dyDescent="0.15">
      <c r="A416" s="12">
        <v>948443</v>
      </c>
      <c r="B416" s="15">
        <v>34440</v>
      </c>
      <c r="C416" s="12" t="s">
        <v>0</v>
      </c>
      <c r="D416" s="12" t="s">
        <v>7</v>
      </c>
      <c r="E416" s="12">
        <v>1</v>
      </c>
      <c r="F416" s="12" t="s">
        <v>12</v>
      </c>
      <c r="G416" s="12">
        <v>2</v>
      </c>
      <c r="H416" s="13" t="str">
        <f t="shared" si="26"/>
        <v>Aston Villa</v>
      </c>
      <c r="I416" s="13" t="str">
        <f t="shared" si="27"/>
        <v/>
      </c>
      <c r="J416" s="13" t="str">
        <f t="shared" si="28"/>
        <v/>
      </c>
      <c r="K416" s="2"/>
      <c r="L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2" customHeight="1" x14ac:dyDescent="0.15">
      <c r="A417" s="12">
        <v>948292</v>
      </c>
      <c r="B417" s="15">
        <v>34441</v>
      </c>
      <c r="C417" s="12" t="s">
        <v>0</v>
      </c>
      <c r="D417" s="12" t="s">
        <v>15</v>
      </c>
      <c r="E417" s="12">
        <v>2</v>
      </c>
      <c r="F417" s="12" t="s">
        <v>14</v>
      </c>
      <c r="G417" s="12">
        <v>0</v>
      </c>
      <c r="H417" s="13" t="str">
        <f t="shared" si="26"/>
        <v>Leeds</v>
      </c>
      <c r="I417" s="13" t="str">
        <f t="shared" si="27"/>
        <v/>
      </c>
      <c r="J417" s="13" t="str">
        <f t="shared" si="28"/>
        <v/>
      </c>
      <c r="K417" s="2"/>
      <c r="L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2" customHeight="1" x14ac:dyDescent="0.15">
      <c r="A418" s="12">
        <v>948147</v>
      </c>
      <c r="B418" s="15">
        <v>34443</v>
      </c>
      <c r="C418" s="12" t="s">
        <v>0</v>
      </c>
      <c r="D418" s="12" t="s">
        <v>17</v>
      </c>
      <c r="E418" s="12">
        <v>1</v>
      </c>
      <c r="F418" s="12" t="s">
        <v>16</v>
      </c>
      <c r="G418" s="12">
        <v>1</v>
      </c>
      <c r="H418" s="13" t="str">
        <f t="shared" si="26"/>
        <v/>
      </c>
      <c r="I418" s="13" t="str">
        <f t="shared" si="27"/>
        <v>Arsenal</v>
      </c>
      <c r="J418" s="13" t="str">
        <f t="shared" si="28"/>
        <v>Wimbledon FC</v>
      </c>
      <c r="K418" s="2"/>
      <c r="L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2" customHeight="1" x14ac:dyDescent="0.15">
      <c r="A419" s="12">
        <v>948236</v>
      </c>
      <c r="B419" s="15">
        <v>34447</v>
      </c>
      <c r="C419" s="12" t="s">
        <v>0</v>
      </c>
      <c r="D419" s="12" t="s">
        <v>9</v>
      </c>
      <c r="E419" s="12">
        <v>0</v>
      </c>
      <c r="F419" s="12" t="s">
        <v>3</v>
      </c>
      <c r="G419" s="12">
        <v>0</v>
      </c>
      <c r="H419" s="13" t="str">
        <f t="shared" si="26"/>
        <v/>
      </c>
      <c r="I419" s="13" t="str">
        <f t="shared" si="27"/>
        <v>Everton</v>
      </c>
      <c r="J419" s="13" t="str">
        <f t="shared" si="28"/>
        <v>Coventry</v>
      </c>
      <c r="K419" s="2"/>
      <c r="L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2" customHeight="1" x14ac:dyDescent="0.15">
      <c r="A420" s="12">
        <v>948525</v>
      </c>
      <c r="B420" s="15">
        <v>34447</v>
      </c>
      <c r="C420" s="12" t="s">
        <v>0</v>
      </c>
      <c r="D420" s="12" t="s">
        <v>30</v>
      </c>
      <c r="E420" s="12">
        <v>2</v>
      </c>
      <c r="F420" s="12" t="s">
        <v>16</v>
      </c>
      <c r="G420" s="12">
        <v>4</v>
      </c>
      <c r="H420" s="13" t="str">
        <f t="shared" si="26"/>
        <v>Wimbledon FC</v>
      </c>
      <c r="I420" s="13" t="str">
        <f t="shared" si="27"/>
        <v/>
      </c>
      <c r="J420" s="13" t="str">
        <f t="shared" si="28"/>
        <v/>
      </c>
      <c r="K420" s="2"/>
      <c r="L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2" customHeight="1" x14ac:dyDescent="0.15">
      <c r="A421" s="12">
        <v>948543</v>
      </c>
      <c r="B421" s="15">
        <v>34447</v>
      </c>
      <c r="C421" s="12" t="s">
        <v>0</v>
      </c>
      <c r="D421" s="12" t="s">
        <v>14</v>
      </c>
      <c r="E421" s="12">
        <v>3</v>
      </c>
      <c r="F421" s="12" t="s">
        <v>13</v>
      </c>
      <c r="G421" s="12">
        <v>0</v>
      </c>
      <c r="H421" s="13" t="str">
        <f t="shared" si="26"/>
        <v>Tottenham</v>
      </c>
      <c r="I421" s="13" t="str">
        <f t="shared" si="27"/>
        <v/>
      </c>
      <c r="J421" s="13" t="str">
        <f t="shared" si="28"/>
        <v/>
      </c>
      <c r="K421" s="2"/>
      <c r="L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2" customHeight="1" x14ac:dyDescent="0.15">
      <c r="A422" s="12">
        <v>948555</v>
      </c>
      <c r="B422" s="15">
        <v>34447</v>
      </c>
      <c r="C422" s="12" t="s">
        <v>0</v>
      </c>
      <c r="D422" s="12" t="s">
        <v>28</v>
      </c>
      <c r="E422" s="12">
        <v>1</v>
      </c>
      <c r="F422" s="12" t="s">
        <v>19</v>
      </c>
      <c r="G422" s="12">
        <v>2</v>
      </c>
      <c r="H422" s="13" t="str">
        <f t="shared" si="26"/>
        <v>Liverpool</v>
      </c>
      <c r="I422" s="13" t="str">
        <f t="shared" si="27"/>
        <v/>
      </c>
      <c r="J422" s="13" t="str">
        <f t="shared" si="28"/>
        <v/>
      </c>
      <c r="K422" s="2"/>
      <c r="L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2" customHeight="1" x14ac:dyDescent="0.15">
      <c r="A423" s="12">
        <v>948346</v>
      </c>
      <c r="B423" s="15">
        <v>34447</v>
      </c>
      <c r="C423" s="12" t="s">
        <v>0</v>
      </c>
      <c r="D423" s="12" t="s">
        <v>8</v>
      </c>
      <c r="E423" s="12">
        <v>2</v>
      </c>
      <c r="F423" s="12" t="s">
        <v>20</v>
      </c>
      <c r="G423" s="12">
        <v>0</v>
      </c>
      <c r="H423" s="13" t="str">
        <f t="shared" si="26"/>
        <v>Manchester United</v>
      </c>
      <c r="I423" s="13" t="str">
        <f t="shared" si="27"/>
        <v/>
      </c>
      <c r="J423" s="13" t="str">
        <f t="shared" si="28"/>
        <v/>
      </c>
      <c r="K423" s="2"/>
      <c r="L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2" customHeight="1" x14ac:dyDescent="0.15">
      <c r="A424" s="12">
        <v>948370</v>
      </c>
      <c r="B424" s="15">
        <v>34447</v>
      </c>
      <c r="C424" s="12" t="s">
        <v>0</v>
      </c>
      <c r="D424" s="12" t="s">
        <v>29</v>
      </c>
      <c r="E424" s="12">
        <v>3</v>
      </c>
      <c r="F424" s="12" t="s">
        <v>2</v>
      </c>
      <c r="G424" s="12">
        <v>2</v>
      </c>
      <c r="H424" s="13" t="str">
        <f t="shared" si="26"/>
        <v>Newcastle</v>
      </c>
      <c r="I424" s="13" t="str">
        <f t="shared" si="27"/>
        <v/>
      </c>
      <c r="J424" s="13" t="str">
        <f t="shared" si="28"/>
        <v/>
      </c>
      <c r="K424" s="2"/>
      <c r="L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2" customHeight="1" x14ac:dyDescent="0.15">
      <c r="A425" s="12">
        <v>948393</v>
      </c>
      <c r="B425" s="15">
        <v>34447</v>
      </c>
      <c r="C425" s="12" t="s">
        <v>0</v>
      </c>
      <c r="D425" s="12" t="s">
        <v>18</v>
      </c>
      <c r="E425" s="12">
        <v>0</v>
      </c>
      <c r="F425" s="12" t="s">
        <v>7</v>
      </c>
      <c r="G425" s="12">
        <v>1</v>
      </c>
      <c r="H425" s="13" t="str">
        <f t="shared" si="26"/>
        <v>Sheffield United</v>
      </c>
      <c r="I425" s="13" t="str">
        <f t="shared" si="27"/>
        <v/>
      </c>
      <c r="J425" s="13" t="str">
        <f t="shared" si="28"/>
        <v/>
      </c>
      <c r="K425" s="2"/>
      <c r="L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2" customHeight="1" x14ac:dyDescent="0.15">
      <c r="A426" s="12">
        <v>948148</v>
      </c>
      <c r="B426" s="15">
        <v>34447</v>
      </c>
      <c r="C426" s="12" t="s">
        <v>0</v>
      </c>
      <c r="D426" s="12" t="s">
        <v>12</v>
      </c>
      <c r="E426" s="12">
        <v>1</v>
      </c>
      <c r="F426" s="12" t="s">
        <v>17</v>
      </c>
      <c r="G426" s="12">
        <v>2</v>
      </c>
      <c r="H426" s="13" t="str">
        <f t="shared" si="26"/>
        <v>Arsenal</v>
      </c>
      <c r="I426" s="13" t="str">
        <f t="shared" si="27"/>
        <v/>
      </c>
      <c r="J426" s="13" t="str">
        <f t="shared" si="28"/>
        <v/>
      </c>
      <c r="K426" s="2"/>
      <c r="L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2" customHeight="1" x14ac:dyDescent="0.15">
      <c r="A427" s="12">
        <v>948196</v>
      </c>
      <c r="B427" s="15">
        <v>34447</v>
      </c>
      <c r="C427" s="12" t="s">
        <v>0</v>
      </c>
      <c r="D427" s="12" t="s">
        <v>1</v>
      </c>
      <c r="E427" s="12">
        <v>1</v>
      </c>
      <c r="F427" s="12" t="s">
        <v>15</v>
      </c>
      <c r="G427" s="12">
        <v>1</v>
      </c>
      <c r="H427" s="13" t="str">
        <f t="shared" si="26"/>
        <v/>
      </c>
      <c r="I427" s="13" t="str">
        <f t="shared" si="27"/>
        <v>Chelsea</v>
      </c>
      <c r="J427" s="13" t="str">
        <f t="shared" si="28"/>
        <v>Leeds</v>
      </c>
      <c r="K427" s="2"/>
      <c r="L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2" customHeight="1" x14ac:dyDescent="0.15">
      <c r="A428" s="12">
        <v>948469</v>
      </c>
      <c r="B428" s="15">
        <v>34447</v>
      </c>
      <c r="C428" s="12" t="s">
        <v>0</v>
      </c>
      <c r="D428" s="12" t="s">
        <v>10</v>
      </c>
      <c r="E428" s="12">
        <v>5</v>
      </c>
      <c r="F428" s="12" t="s">
        <v>11</v>
      </c>
      <c r="G428" s="12">
        <v>0</v>
      </c>
      <c r="H428" s="13" t="str">
        <f t="shared" si="26"/>
        <v>Sheffield Weds</v>
      </c>
      <c r="I428" s="13" t="str">
        <f t="shared" si="27"/>
        <v/>
      </c>
      <c r="J428" s="13" t="str">
        <f t="shared" si="28"/>
        <v/>
      </c>
      <c r="K428" s="2"/>
      <c r="L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2" customHeight="1" x14ac:dyDescent="0.15">
      <c r="A429" s="12">
        <v>948182</v>
      </c>
      <c r="B429" s="15">
        <v>34448</v>
      </c>
      <c r="C429" s="12" t="s">
        <v>0</v>
      </c>
      <c r="D429" s="12" t="s">
        <v>6</v>
      </c>
      <c r="E429" s="12">
        <v>1</v>
      </c>
      <c r="F429" s="12" t="s">
        <v>21</v>
      </c>
      <c r="G429" s="12">
        <v>1</v>
      </c>
      <c r="H429" s="13" t="str">
        <f t="shared" si="26"/>
        <v/>
      </c>
      <c r="I429" s="13" t="str">
        <f t="shared" si="27"/>
        <v>Blackburn</v>
      </c>
      <c r="J429" s="13" t="str">
        <f t="shared" si="28"/>
        <v>QPR</v>
      </c>
      <c r="K429" s="2"/>
      <c r="L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2" customHeight="1" x14ac:dyDescent="0.15">
      <c r="A430" s="12">
        <v>948581</v>
      </c>
      <c r="B430" s="15">
        <v>34450</v>
      </c>
      <c r="C430" s="12" t="s">
        <v>0</v>
      </c>
      <c r="D430" s="12" t="s">
        <v>16</v>
      </c>
      <c r="E430" s="12">
        <v>3</v>
      </c>
      <c r="F430" s="12" t="s">
        <v>2</v>
      </c>
      <c r="G430" s="12">
        <v>0</v>
      </c>
      <c r="H430" s="13" t="str">
        <f t="shared" si="26"/>
        <v>Wimbledon FC</v>
      </c>
      <c r="I430" s="13" t="str">
        <f t="shared" si="27"/>
        <v/>
      </c>
      <c r="J430" s="13" t="str">
        <f t="shared" si="28"/>
        <v/>
      </c>
      <c r="K430" s="2"/>
      <c r="L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2" customHeight="1" x14ac:dyDescent="0.15">
      <c r="A431" s="12">
        <v>948283</v>
      </c>
      <c r="B431" s="15">
        <v>34451</v>
      </c>
      <c r="C431" s="12" t="s">
        <v>0</v>
      </c>
      <c r="D431" s="12" t="s">
        <v>15</v>
      </c>
      <c r="E431" s="12">
        <v>0</v>
      </c>
      <c r="F431" s="12" t="s">
        <v>8</v>
      </c>
      <c r="G431" s="12">
        <v>2</v>
      </c>
      <c r="H431" s="13" t="str">
        <f t="shared" si="26"/>
        <v>Manchester United</v>
      </c>
      <c r="I431" s="13" t="str">
        <f t="shared" si="27"/>
        <v/>
      </c>
      <c r="J431" s="13" t="str">
        <f t="shared" si="28"/>
        <v/>
      </c>
      <c r="K431" s="2"/>
      <c r="L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2" customHeight="1" x14ac:dyDescent="0.15">
      <c r="A432" s="12">
        <v>948549</v>
      </c>
      <c r="B432" s="15">
        <v>34451</v>
      </c>
      <c r="C432" s="12" t="s">
        <v>0</v>
      </c>
      <c r="D432" s="12" t="s">
        <v>28</v>
      </c>
      <c r="E432" s="12">
        <v>1</v>
      </c>
      <c r="F432" s="12" t="s">
        <v>6</v>
      </c>
      <c r="G432" s="12">
        <v>2</v>
      </c>
      <c r="H432" s="13" t="str">
        <f t="shared" si="26"/>
        <v>Blackburn</v>
      </c>
      <c r="I432" s="13" t="str">
        <f t="shared" si="27"/>
        <v/>
      </c>
      <c r="J432" s="13" t="str">
        <f t="shared" si="28"/>
        <v/>
      </c>
      <c r="K432" s="2"/>
      <c r="L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2" customHeight="1" x14ac:dyDescent="0.15">
      <c r="A433" s="12">
        <v>948359</v>
      </c>
      <c r="B433" s="15">
        <v>34451</v>
      </c>
      <c r="C433" s="12" t="s">
        <v>0</v>
      </c>
      <c r="D433" s="12" t="s">
        <v>29</v>
      </c>
      <c r="E433" s="12">
        <v>5</v>
      </c>
      <c r="F433" s="12" t="s">
        <v>12</v>
      </c>
      <c r="G433" s="12">
        <v>1</v>
      </c>
      <c r="H433" s="13" t="str">
        <f t="shared" si="26"/>
        <v>Newcastle</v>
      </c>
      <c r="I433" s="13" t="str">
        <f t="shared" si="27"/>
        <v/>
      </c>
      <c r="J433" s="13" t="str">
        <f t="shared" si="28"/>
        <v/>
      </c>
      <c r="K433" s="2"/>
      <c r="L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2" customHeight="1" x14ac:dyDescent="0.15">
      <c r="A434" s="12">
        <v>948421</v>
      </c>
      <c r="B434" s="15">
        <v>34451</v>
      </c>
      <c r="C434" s="12" t="s">
        <v>0</v>
      </c>
      <c r="D434" s="12" t="s">
        <v>21</v>
      </c>
      <c r="E434" s="12">
        <v>1</v>
      </c>
      <c r="F434" s="12" t="s">
        <v>17</v>
      </c>
      <c r="G434" s="12">
        <v>1</v>
      </c>
      <c r="H434" s="13" t="str">
        <f t="shared" si="26"/>
        <v/>
      </c>
      <c r="I434" s="13" t="str">
        <f t="shared" si="27"/>
        <v>QPR</v>
      </c>
      <c r="J434" s="13" t="str">
        <f t="shared" si="28"/>
        <v>Arsenal</v>
      </c>
      <c r="K434" s="2"/>
      <c r="L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2" customHeight="1" x14ac:dyDescent="0.15">
      <c r="A435" s="12">
        <v>948207</v>
      </c>
      <c r="B435" s="15">
        <v>34451</v>
      </c>
      <c r="C435" s="12" t="s">
        <v>0</v>
      </c>
      <c r="D435" s="12" t="s">
        <v>1</v>
      </c>
      <c r="E435" s="12">
        <v>2</v>
      </c>
      <c r="F435" s="12" t="s">
        <v>30</v>
      </c>
      <c r="G435" s="12">
        <v>0</v>
      </c>
      <c r="H435" s="13" t="str">
        <f t="shared" si="26"/>
        <v>Chelsea</v>
      </c>
      <c r="I435" s="13" t="str">
        <f t="shared" si="27"/>
        <v/>
      </c>
      <c r="J435" s="13" t="str">
        <f t="shared" si="28"/>
        <v/>
      </c>
      <c r="K435" s="2"/>
      <c r="L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2" customHeight="1" x14ac:dyDescent="0.15">
      <c r="A436" s="12">
        <v>948485</v>
      </c>
      <c r="B436" s="15">
        <v>34454</v>
      </c>
      <c r="C436" s="12" t="s">
        <v>0</v>
      </c>
      <c r="D436" s="12" t="s">
        <v>13</v>
      </c>
      <c r="E436" s="12">
        <v>4</v>
      </c>
      <c r="F436" s="12" t="s">
        <v>12</v>
      </c>
      <c r="G436" s="12">
        <v>1</v>
      </c>
      <c r="H436" s="13" t="str">
        <f t="shared" si="26"/>
        <v>Southampton</v>
      </c>
      <c r="I436" s="13" t="str">
        <f t="shared" si="27"/>
        <v/>
      </c>
      <c r="J436" s="13" t="str">
        <f t="shared" si="28"/>
        <v/>
      </c>
      <c r="K436" s="2"/>
      <c r="L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2" customHeight="1" x14ac:dyDescent="0.15">
      <c r="A437" s="12">
        <v>948279</v>
      </c>
      <c r="B437" s="15">
        <v>34454</v>
      </c>
      <c r="C437" s="12" t="s">
        <v>0</v>
      </c>
      <c r="D437" s="12" t="s">
        <v>15</v>
      </c>
      <c r="E437" s="12">
        <v>3</v>
      </c>
      <c r="F437" s="12" t="s">
        <v>9</v>
      </c>
      <c r="G437" s="12">
        <v>0</v>
      </c>
      <c r="H437" s="13" t="str">
        <f t="shared" si="26"/>
        <v>Leeds</v>
      </c>
      <c r="I437" s="13" t="str">
        <f t="shared" si="27"/>
        <v/>
      </c>
      <c r="J437" s="13" t="str">
        <f t="shared" si="28"/>
        <v/>
      </c>
      <c r="K437" s="2"/>
      <c r="L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2" customHeight="1" x14ac:dyDescent="0.15">
      <c r="A438" s="12">
        <v>948306</v>
      </c>
      <c r="B438" s="15">
        <v>34454</v>
      </c>
      <c r="C438" s="12" t="s">
        <v>0</v>
      </c>
      <c r="D438" s="12" t="s">
        <v>19</v>
      </c>
      <c r="E438" s="12">
        <v>0</v>
      </c>
      <c r="F438" s="12" t="s">
        <v>18</v>
      </c>
      <c r="G438" s="12">
        <v>1</v>
      </c>
      <c r="H438" s="13" t="str">
        <f t="shared" si="26"/>
        <v>Norwich</v>
      </c>
      <c r="I438" s="13" t="str">
        <f t="shared" si="27"/>
        <v/>
      </c>
      <c r="J438" s="13" t="str">
        <f t="shared" si="28"/>
        <v/>
      </c>
      <c r="K438" s="2"/>
      <c r="L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2" customHeight="1" x14ac:dyDescent="0.15">
      <c r="A439" s="12">
        <v>948319</v>
      </c>
      <c r="B439" s="15">
        <v>34454</v>
      </c>
      <c r="C439" s="12" t="s">
        <v>0</v>
      </c>
      <c r="D439" s="12" t="s">
        <v>20</v>
      </c>
      <c r="E439" s="12">
        <v>2</v>
      </c>
      <c r="F439" s="12" t="s">
        <v>1</v>
      </c>
      <c r="G439" s="12">
        <v>2</v>
      </c>
      <c r="H439" s="13" t="str">
        <f t="shared" si="26"/>
        <v/>
      </c>
      <c r="I439" s="13" t="str">
        <f t="shared" si="27"/>
        <v>Manchester City</v>
      </c>
      <c r="J439" s="13" t="str">
        <f t="shared" si="28"/>
        <v>Chelsea</v>
      </c>
      <c r="K439" s="2"/>
      <c r="L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2" customHeight="1" x14ac:dyDescent="0.15">
      <c r="A440" s="12">
        <v>948587</v>
      </c>
      <c r="B440" s="15">
        <v>34454</v>
      </c>
      <c r="C440" s="12" t="s">
        <v>0</v>
      </c>
      <c r="D440" s="12" t="s">
        <v>16</v>
      </c>
      <c r="E440" s="12">
        <v>2</v>
      </c>
      <c r="F440" s="12" t="s">
        <v>14</v>
      </c>
      <c r="G440" s="12">
        <v>1</v>
      </c>
      <c r="H440" s="13" t="str">
        <f t="shared" si="26"/>
        <v>Wimbledon FC</v>
      </c>
      <c r="I440" s="13" t="str">
        <f t="shared" si="27"/>
        <v/>
      </c>
      <c r="J440" s="13" t="str">
        <f t="shared" si="28"/>
        <v/>
      </c>
      <c r="K440" s="2"/>
      <c r="L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2" customHeight="1" x14ac:dyDescent="0.15">
      <c r="A441" s="12">
        <v>948146</v>
      </c>
      <c r="B441" s="15">
        <v>34454</v>
      </c>
      <c r="C441" s="12" t="s">
        <v>0</v>
      </c>
      <c r="D441" s="12" t="s">
        <v>17</v>
      </c>
      <c r="E441" s="12">
        <v>0</v>
      </c>
      <c r="F441" s="12" t="s">
        <v>28</v>
      </c>
      <c r="G441" s="12">
        <v>2</v>
      </c>
      <c r="H441" s="13" t="str">
        <f t="shared" si="26"/>
        <v>West Ham</v>
      </c>
      <c r="I441" s="13" t="str">
        <f t="shared" si="27"/>
        <v/>
      </c>
      <c r="J441" s="13" t="str">
        <f t="shared" si="28"/>
        <v/>
      </c>
      <c r="K441" s="2"/>
      <c r="L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2" customHeight="1" x14ac:dyDescent="0.15">
      <c r="A442" s="12">
        <v>948415</v>
      </c>
      <c r="B442" s="15">
        <v>34454</v>
      </c>
      <c r="C442" s="12" t="s">
        <v>0</v>
      </c>
      <c r="D442" s="12" t="s">
        <v>2</v>
      </c>
      <c r="E442" s="12">
        <v>0</v>
      </c>
      <c r="F442" s="12" t="s">
        <v>10</v>
      </c>
      <c r="G442" s="12">
        <v>0</v>
      </c>
      <c r="H442" s="13" t="str">
        <f t="shared" si="26"/>
        <v/>
      </c>
      <c r="I442" s="13" t="str">
        <f t="shared" si="27"/>
        <v>Oldham</v>
      </c>
      <c r="J442" s="13" t="str">
        <f t="shared" si="28"/>
        <v>Sheffield Weds</v>
      </c>
      <c r="K442" s="2"/>
      <c r="L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2" customHeight="1" x14ac:dyDescent="0.15">
      <c r="A443" s="12">
        <v>948438</v>
      </c>
      <c r="B443" s="15">
        <v>34454</v>
      </c>
      <c r="C443" s="12" t="s">
        <v>0</v>
      </c>
      <c r="D443" s="12" t="s">
        <v>21</v>
      </c>
      <c r="E443" s="12">
        <v>1</v>
      </c>
      <c r="F443" s="12" t="s">
        <v>30</v>
      </c>
      <c r="G443" s="12">
        <v>3</v>
      </c>
      <c r="H443" s="13" t="str">
        <f t="shared" si="26"/>
        <v>Swindon</v>
      </c>
      <c r="I443" s="13" t="str">
        <f t="shared" si="27"/>
        <v/>
      </c>
      <c r="J443" s="13" t="str">
        <f t="shared" si="28"/>
        <v/>
      </c>
      <c r="K443" s="2"/>
      <c r="L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2" customHeight="1" x14ac:dyDescent="0.15">
      <c r="A444" s="12">
        <v>948453</v>
      </c>
      <c r="B444" s="15">
        <v>34454</v>
      </c>
      <c r="C444" s="12" t="s">
        <v>0</v>
      </c>
      <c r="D444" s="12" t="s">
        <v>7</v>
      </c>
      <c r="E444" s="12">
        <v>2</v>
      </c>
      <c r="F444" s="12" t="s">
        <v>29</v>
      </c>
      <c r="G444" s="12">
        <v>0</v>
      </c>
      <c r="H444" s="13" t="str">
        <f t="shared" si="26"/>
        <v>Sheffield United</v>
      </c>
      <c r="I444" s="13" t="str">
        <f t="shared" si="27"/>
        <v/>
      </c>
      <c r="J444" s="13" t="str">
        <f t="shared" si="28"/>
        <v/>
      </c>
      <c r="K444" s="2"/>
      <c r="L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2" customHeight="1" x14ac:dyDescent="0.15">
      <c r="A445" s="12">
        <v>948262</v>
      </c>
      <c r="B445" s="15">
        <v>34455</v>
      </c>
      <c r="C445" s="12" t="s">
        <v>0</v>
      </c>
      <c r="D445" s="12" t="s">
        <v>11</v>
      </c>
      <c r="E445" s="12">
        <v>1</v>
      </c>
      <c r="F445" s="12" t="s">
        <v>8</v>
      </c>
      <c r="G445" s="12">
        <v>2</v>
      </c>
      <c r="H445" s="13" t="str">
        <f t="shared" si="26"/>
        <v>Manchester United</v>
      </c>
      <c r="I445" s="13" t="str">
        <f t="shared" si="27"/>
        <v/>
      </c>
      <c r="J445" s="13" t="str">
        <f t="shared" si="28"/>
        <v/>
      </c>
      <c r="K445" s="2"/>
      <c r="L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2" customHeight="1" x14ac:dyDescent="0.15">
      <c r="A446" s="12">
        <v>948213</v>
      </c>
      <c r="B446" s="15">
        <v>34456</v>
      </c>
      <c r="C446" s="12" t="s">
        <v>0</v>
      </c>
      <c r="D446" s="12" t="s">
        <v>3</v>
      </c>
      <c r="E446" s="12">
        <v>2</v>
      </c>
      <c r="F446" s="12" t="s">
        <v>6</v>
      </c>
      <c r="G446" s="12">
        <v>1</v>
      </c>
      <c r="H446" s="13" t="str">
        <f t="shared" si="26"/>
        <v>Coventry</v>
      </c>
      <c r="I446" s="13" t="str">
        <f t="shared" si="27"/>
        <v/>
      </c>
      <c r="J446" s="13" t="str">
        <f t="shared" si="28"/>
        <v/>
      </c>
      <c r="K446" s="2"/>
      <c r="L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2" customHeight="1" x14ac:dyDescent="0.15">
      <c r="A447" s="12">
        <v>948289</v>
      </c>
      <c r="B447" s="15">
        <v>34457</v>
      </c>
      <c r="C447" s="12" t="s">
        <v>0</v>
      </c>
      <c r="D447" s="12" t="s">
        <v>15</v>
      </c>
      <c r="E447" s="12">
        <v>2</v>
      </c>
      <c r="F447" s="12" t="s">
        <v>10</v>
      </c>
      <c r="G447" s="12">
        <v>2</v>
      </c>
      <c r="H447" s="13" t="str">
        <f t="shared" si="26"/>
        <v/>
      </c>
      <c r="I447" s="13" t="str">
        <f t="shared" si="27"/>
        <v>Leeds</v>
      </c>
      <c r="J447" s="13" t="str">
        <f t="shared" si="28"/>
        <v>Sheffield Weds</v>
      </c>
      <c r="K447" s="2"/>
      <c r="L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2" customHeight="1" x14ac:dyDescent="0.15">
      <c r="A448" s="12">
        <v>948414</v>
      </c>
      <c r="B448" s="15">
        <v>34457</v>
      </c>
      <c r="C448" s="12" t="s">
        <v>0</v>
      </c>
      <c r="D448" s="12" t="s">
        <v>2</v>
      </c>
      <c r="E448" s="12">
        <v>1</v>
      </c>
      <c r="F448" s="12" t="s">
        <v>7</v>
      </c>
      <c r="G448" s="12">
        <v>1</v>
      </c>
      <c r="H448" s="13" t="str">
        <f t="shared" si="26"/>
        <v/>
      </c>
      <c r="I448" s="13" t="str">
        <f t="shared" si="27"/>
        <v>Oldham</v>
      </c>
      <c r="J448" s="13" t="str">
        <f t="shared" si="28"/>
        <v>Sheffield United</v>
      </c>
      <c r="K448" s="2"/>
      <c r="L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2" customHeight="1" x14ac:dyDescent="0.15">
      <c r="A449" s="12">
        <v>948440</v>
      </c>
      <c r="B449" s="15">
        <v>34457</v>
      </c>
      <c r="C449" s="12" t="s">
        <v>0</v>
      </c>
      <c r="D449" s="12" t="s">
        <v>21</v>
      </c>
      <c r="E449" s="12">
        <v>0</v>
      </c>
      <c r="F449" s="12" t="s">
        <v>28</v>
      </c>
      <c r="G449" s="12">
        <v>0</v>
      </c>
      <c r="H449" s="13" t="str">
        <f t="shared" si="26"/>
        <v/>
      </c>
      <c r="I449" s="13" t="str">
        <f t="shared" si="27"/>
        <v>QPR</v>
      </c>
      <c r="J449" s="13" t="str">
        <f t="shared" si="28"/>
        <v>West Ham</v>
      </c>
      <c r="K449" s="2"/>
      <c r="L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2" customHeight="1" x14ac:dyDescent="0.15">
      <c r="A450" s="12">
        <v>948353</v>
      </c>
      <c r="B450" s="15">
        <v>34458</v>
      </c>
      <c r="C450" s="12" t="s">
        <v>0</v>
      </c>
      <c r="D450" s="12" t="s">
        <v>8</v>
      </c>
      <c r="E450" s="12">
        <v>2</v>
      </c>
      <c r="F450" s="12" t="s">
        <v>13</v>
      </c>
      <c r="G450" s="12">
        <v>0</v>
      </c>
      <c r="H450" s="13" t="str">
        <f t="shared" si="26"/>
        <v>Manchester United</v>
      </c>
      <c r="I450" s="13" t="str">
        <f t="shared" si="27"/>
        <v/>
      </c>
      <c r="J450" s="13" t="str">
        <f t="shared" si="28"/>
        <v/>
      </c>
      <c r="K450" s="2"/>
      <c r="L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2" customHeight="1" x14ac:dyDescent="0.15">
      <c r="A451" s="12">
        <v>948193</v>
      </c>
      <c r="B451" s="15">
        <v>34458</v>
      </c>
      <c r="C451" s="12" t="s">
        <v>0</v>
      </c>
      <c r="D451" s="12" t="s">
        <v>1</v>
      </c>
      <c r="E451" s="12">
        <v>1</v>
      </c>
      <c r="F451" s="12" t="s">
        <v>3</v>
      </c>
      <c r="G451" s="12">
        <v>2</v>
      </c>
      <c r="H451" s="13" t="str">
        <f t="shared" ref="H451:H463" si="29">IF(E451&gt;G451,D451,IF(G451&gt;E451,F451,""))</f>
        <v>Coventry</v>
      </c>
      <c r="I451" s="13" t="str">
        <f t="shared" ref="I451:I463" si="30">IF(H451="",D451,"")</f>
        <v/>
      </c>
      <c r="J451" s="13" t="str">
        <f t="shared" ref="J451:J463" si="31">IF(H451="",F451,"")</f>
        <v/>
      </c>
      <c r="K451" s="2"/>
      <c r="L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2" customHeight="1" x14ac:dyDescent="0.15">
      <c r="A452" s="12">
        <v>948418</v>
      </c>
      <c r="B452" s="15">
        <v>34459</v>
      </c>
      <c r="C452" s="12" t="s">
        <v>0</v>
      </c>
      <c r="D452" s="12" t="s">
        <v>2</v>
      </c>
      <c r="E452" s="12">
        <v>0</v>
      </c>
      <c r="F452" s="12" t="s">
        <v>14</v>
      </c>
      <c r="G452" s="12">
        <v>2</v>
      </c>
      <c r="H452" s="13" t="str">
        <f t="shared" si="29"/>
        <v>Tottenham</v>
      </c>
      <c r="I452" s="13" t="str">
        <f t="shared" si="30"/>
        <v/>
      </c>
      <c r="J452" s="13" t="str">
        <f t="shared" si="31"/>
        <v/>
      </c>
      <c r="K452" s="2"/>
      <c r="L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2" customHeight="1" x14ac:dyDescent="0.15">
      <c r="A453" s="12">
        <v>948252</v>
      </c>
      <c r="B453" s="15">
        <v>34461</v>
      </c>
      <c r="C453" s="12" t="s">
        <v>0</v>
      </c>
      <c r="D453" s="12" t="s">
        <v>9</v>
      </c>
      <c r="E453" s="12">
        <v>3</v>
      </c>
      <c r="F453" s="12" t="s">
        <v>16</v>
      </c>
      <c r="G453" s="12">
        <v>2</v>
      </c>
      <c r="H453" s="13" t="str">
        <f t="shared" si="29"/>
        <v>Everton</v>
      </c>
      <c r="I453" s="13" t="str">
        <f t="shared" si="30"/>
        <v/>
      </c>
      <c r="J453" s="13" t="str">
        <f t="shared" si="31"/>
        <v/>
      </c>
      <c r="K453" s="2"/>
      <c r="L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2" customHeight="1" x14ac:dyDescent="0.15">
      <c r="A454" s="12">
        <v>948512</v>
      </c>
      <c r="B454" s="15">
        <v>34461</v>
      </c>
      <c r="C454" s="12" t="s">
        <v>0</v>
      </c>
      <c r="D454" s="12" t="s">
        <v>30</v>
      </c>
      <c r="E454" s="12">
        <v>0</v>
      </c>
      <c r="F454" s="12" t="s">
        <v>15</v>
      </c>
      <c r="G454" s="12">
        <v>5</v>
      </c>
      <c r="H454" s="13" t="str">
        <f t="shared" si="29"/>
        <v>Leeds</v>
      </c>
      <c r="I454" s="13" t="str">
        <f t="shared" si="30"/>
        <v/>
      </c>
      <c r="J454" s="13" t="str">
        <f t="shared" si="31"/>
        <v/>
      </c>
      <c r="K454" s="2"/>
      <c r="L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2" customHeight="1" x14ac:dyDescent="0.15">
      <c r="A455" s="12">
        <v>948540</v>
      </c>
      <c r="B455" s="15">
        <v>34461</v>
      </c>
      <c r="C455" s="12" t="s">
        <v>0</v>
      </c>
      <c r="D455" s="12" t="s">
        <v>14</v>
      </c>
      <c r="E455" s="12">
        <v>1</v>
      </c>
      <c r="F455" s="12" t="s">
        <v>21</v>
      </c>
      <c r="G455" s="12">
        <v>2</v>
      </c>
      <c r="H455" s="13" t="str">
        <f t="shared" si="29"/>
        <v>QPR</v>
      </c>
      <c r="I455" s="13" t="str">
        <f t="shared" si="30"/>
        <v/>
      </c>
      <c r="J455" s="13" t="str">
        <f t="shared" si="31"/>
        <v/>
      </c>
      <c r="K455" s="2"/>
      <c r="L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2" customHeight="1" x14ac:dyDescent="0.15">
      <c r="A456" s="12">
        <v>948564</v>
      </c>
      <c r="B456" s="15">
        <v>34461</v>
      </c>
      <c r="C456" s="12" t="s">
        <v>0</v>
      </c>
      <c r="D456" s="12" t="s">
        <v>28</v>
      </c>
      <c r="E456" s="12">
        <v>3</v>
      </c>
      <c r="F456" s="12" t="s">
        <v>13</v>
      </c>
      <c r="G456" s="12">
        <v>3</v>
      </c>
      <c r="H456" s="13" t="str">
        <f t="shared" si="29"/>
        <v/>
      </c>
      <c r="I456" s="13" t="str">
        <f t="shared" si="30"/>
        <v>West Ham</v>
      </c>
      <c r="J456" s="13" t="str">
        <f t="shared" si="31"/>
        <v>Southampton</v>
      </c>
      <c r="K456" s="2"/>
      <c r="L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2" customHeight="1" x14ac:dyDescent="0.15">
      <c r="A457" s="12">
        <v>948358</v>
      </c>
      <c r="B457" s="15">
        <v>34461</v>
      </c>
      <c r="C457" s="12" t="s">
        <v>0</v>
      </c>
      <c r="D457" s="12" t="s">
        <v>29</v>
      </c>
      <c r="E457" s="12">
        <v>2</v>
      </c>
      <c r="F457" s="12" t="s">
        <v>17</v>
      </c>
      <c r="G457" s="12">
        <v>0</v>
      </c>
      <c r="H457" s="13" t="str">
        <f t="shared" si="29"/>
        <v>Newcastle</v>
      </c>
      <c r="I457" s="13" t="str">
        <f t="shared" si="30"/>
        <v/>
      </c>
      <c r="J457" s="13" t="str">
        <f t="shared" si="31"/>
        <v/>
      </c>
      <c r="K457" s="2"/>
      <c r="L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2" customHeight="1" x14ac:dyDescent="0.15">
      <c r="A458" s="12">
        <v>948391</v>
      </c>
      <c r="B458" s="15">
        <v>34461</v>
      </c>
      <c r="C458" s="12" t="s">
        <v>0</v>
      </c>
      <c r="D458" s="12" t="s">
        <v>18</v>
      </c>
      <c r="E458" s="12">
        <v>1</v>
      </c>
      <c r="F458" s="12" t="s">
        <v>2</v>
      </c>
      <c r="G458" s="12">
        <v>1</v>
      </c>
      <c r="H458" s="13" t="str">
        <f t="shared" si="29"/>
        <v/>
      </c>
      <c r="I458" s="13" t="str">
        <f t="shared" si="30"/>
        <v>Norwich</v>
      </c>
      <c r="J458" s="13" t="str">
        <f t="shared" si="31"/>
        <v>Oldham</v>
      </c>
      <c r="K458" s="2"/>
      <c r="L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2" customHeight="1" x14ac:dyDescent="0.15">
      <c r="A459" s="12">
        <v>948155</v>
      </c>
      <c r="B459" s="15">
        <v>34461</v>
      </c>
      <c r="C459" s="12" t="s">
        <v>0</v>
      </c>
      <c r="D459" s="12" t="s">
        <v>12</v>
      </c>
      <c r="E459" s="12">
        <v>2</v>
      </c>
      <c r="F459" s="12" t="s">
        <v>19</v>
      </c>
      <c r="G459" s="12">
        <v>1</v>
      </c>
      <c r="H459" s="13" t="str">
        <f t="shared" si="29"/>
        <v>Aston Villa</v>
      </c>
      <c r="I459" s="13" t="str">
        <f t="shared" si="30"/>
        <v/>
      </c>
      <c r="J459" s="13" t="str">
        <f t="shared" si="31"/>
        <v/>
      </c>
      <c r="K459" s="2"/>
      <c r="L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2" customHeight="1" x14ac:dyDescent="0.15">
      <c r="A460" s="12">
        <v>948174</v>
      </c>
      <c r="B460" s="15">
        <v>34461</v>
      </c>
      <c r="C460" s="12" t="s">
        <v>0</v>
      </c>
      <c r="D460" s="12" t="s">
        <v>6</v>
      </c>
      <c r="E460" s="12">
        <v>0</v>
      </c>
      <c r="F460" s="12" t="s">
        <v>11</v>
      </c>
      <c r="G460" s="12">
        <v>0</v>
      </c>
      <c r="H460" s="13" t="str">
        <f t="shared" si="29"/>
        <v/>
      </c>
      <c r="I460" s="13" t="str">
        <f t="shared" si="30"/>
        <v>Blackburn</v>
      </c>
      <c r="J460" s="13" t="str">
        <f t="shared" si="31"/>
        <v>Ipswich</v>
      </c>
      <c r="K460" s="2"/>
      <c r="L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2" customHeight="1" x14ac:dyDescent="0.15">
      <c r="A461" s="12">
        <v>948204</v>
      </c>
      <c r="B461" s="15">
        <v>34461</v>
      </c>
      <c r="C461" s="12" t="s">
        <v>0</v>
      </c>
      <c r="D461" s="12" t="s">
        <v>1</v>
      </c>
      <c r="E461" s="12">
        <v>3</v>
      </c>
      <c r="F461" s="12" t="s">
        <v>7</v>
      </c>
      <c r="G461" s="12">
        <v>2</v>
      </c>
      <c r="H461" s="13" t="str">
        <f t="shared" si="29"/>
        <v>Chelsea</v>
      </c>
      <c r="I461" s="13" t="str">
        <f t="shared" si="30"/>
        <v/>
      </c>
      <c r="J461" s="13" t="str">
        <f t="shared" si="31"/>
        <v/>
      </c>
      <c r="K461" s="2"/>
      <c r="L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2" customHeight="1" x14ac:dyDescent="0.15">
      <c r="A462" s="12">
        <v>948472</v>
      </c>
      <c r="B462" s="15">
        <v>34461</v>
      </c>
      <c r="C462" s="12" t="s">
        <v>0</v>
      </c>
      <c r="D462" s="12" t="s">
        <v>10</v>
      </c>
      <c r="E462" s="12">
        <v>1</v>
      </c>
      <c r="F462" s="12" t="s">
        <v>20</v>
      </c>
      <c r="G462" s="12">
        <v>1</v>
      </c>
      <c r="H462" s="13" t="str">
        <f t="shared" si="29"/>
        <v/>
      </c>
      <c r="I462" s="13" t="str">
        <f t="shared" si="30"/>
        <v>Sheffield Weds</v>
      </c>
      <c r="J462" s="13" t="str">
        <f t="shared" si="31"/>
        <v>Manchester City</v>
      </c>
      <c r="K462" s="2"/>
      <c r="L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2" customHeight="1" x14ac:dyDescent="0.15">
      <c r="A463" s="12">
        <v>948341</v>
      </c>
      <c r="B463" s="15">
        <v>34462</v>
      </c>
      <c r="C463" s="12" t="s">
        <v>0</v>
      </c>
      <c r="D463" s="12" t="s">
        <v>8</v>
      </c>
      <c r="E463" s="12">
        <v>0</v>
      </c>
      <c r="F463" s="12" t="s">
        <v>3</v>
      </c>
      <c r="G463" s="12">
        <v>0</v>
      </c>
      <c r="H463" s="13" t="str">
        <f t="shared" si="29"/>
        <v/>
      </c>
      <c r="I463" s="13" t="str">
        <f t="shared" si="30"/>
        <v>Manchester United</v>
      </c>
      <c r="J463" s="13" t="str">
        <f t="shared" si="31"/>
        <v>Coventry</v>
      </c>
      <c r="K463" s="2"/>
      <c r="L463" s="2"/>
      <c r="N463" s="2"/>
      <c r="O463" s="2"/>
      <c r="P463" s="2"/>
      <c r="Q463" s="2"/>
      <c r="R463" s="2"/>
      <c r="S463" s="2"/>
      <c r="T463" s="2"/>
      <c r="U463" s="2"/>
      <c r="V463" s="2"/>
    </row>
  </sheetData>
  <autoFilter ref="M1:V23" xr:uid="{66373266-17E1-45D0-B3E3-DFDA51034B6F}">
    <sortState xmlns:xlrd2="http://schemas.microsoft.com/office/spreadsheetml/2017/richdata2" ref="M2:V23">
      <sortCondition ref="V1:V23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8701-4C1D-455D-AAC5-3790C9B05EE2}">
  <dimension ref="A1:V463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2" width="8.85546875" style="1"/>
    <col min="13" max="13" width="11.140625" style="1" bestFit="1" customWidth="1"/>
    <col min="14" max="14" width="4.85546875" style="1" bestFit="1" customWidth="1"/>
    <col min="15" max="15" width="5.42578125" style="1" bestFit="1" customWidth="1"/>
    <col min="16" max="16" width="5.85546875" style="1" bestFit="1" customWidth="1"/>
    <col min="17" max="17" width="9.85546875" style="1" bestFit="1" customWidth="1"/>
    <col min="18" max="18" width="7.28515625" style="1" bestFit="1" customWidth="1"/>
    <col min="19" max="19" width="9.7109375" style="1" bestFit="1" customWidth="1"/>
    <col min="20" max="20" width="10.7109375" style="1" bestFit="1" customWidth="1"/>
    <col min="21" max="21" width="5.42578125" style="1" bestFit="1" customWidth="1"/>
    <col min="22" max="22" width="6.5703125" style="1" bestFit="1" customWidth="1"/>
    <col min="23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948750</v>
      </c>
      <c r="B2" s="15">
        <v>34566</v>
      </c>
      <c r="C2" s="12" t="s">
        <v>0</v>
      </c>
      <c r="D2" s="12" t="s">
        <v>11</v>
      </c>
      <c r="E2" s="12">
        <v>0</v>
      </c>
      <c r="F2" s="12" t="s">
        <v>109</v>
      </c>
      <c r="G2" s="12">
        <v>1</v>
      </c>
      <c r="H2" s="13" t="str">
        <f>IF(E2&gt;G2,D2,IF(G2&gt;E2,F2,""))</f>
        <v>Nottingham Forest</v>
      </c>
      <c r="I2" s="13" t="str">
        <f>IF(H2="",D2,"")</f>
        <v/>
      </c>
      <c r="J2" s="13" t="str">
        <f>IF(H2="",F2,"")</f>
        <v/>
      </c>
      <c r="K2" s="2"/>
      <c r="L2" s="2"/>
      <c r="M2" s="13" t="s">
        <v>6</v>
      </c>
      <c r="N2" s="16">
        <f t="shared" ref="N2:N23" si="0">COUNTIF($H$2:$H$463,M2)</f>
        <v>27</v>
      </c>
      <c r="O2" s="16">
        <f t="shared" ref="O2:O23" si="1">COUNTIF($J$2:$J$463,M2)+COUNTIF($I$2:$I$463,M2)</f>
        <v>8</v>
      </c>
      <c r="P2" s="16">
        <f t="shared" ref="P2:P23" si="2">(COUNTIF($F$2:$F$463,M2)+COUNTIF($D$2:$D$463,M2))-SUM(N2:O2)</f>
        <v>7</v>
      </c>
      <c r="Q2" s="16">
        <f t="shared" ref="Q2:Q23" si="3">SUM(N2:P2)</f>
        <v>42</v>
      </c>
      <c r="R2" s="16">
        <f t="shared" ref="R2:R23" si="4">SUMIF(D:D,M2,E:E)+SUMIF(F:F,M2,G:G)</f>
        <v>80</v>
      </c>
      <c r="S2" s="16">
        <f t="shared" ref="S2:S23" si="5">SUMIF(D:D,M2,G:G)+SUMIF(F:F,M2,E:E)</f>
        <v>39</v>
      </c>
      <c r="T2" s="16">
        <f t="shared" ref="T2:T23" si="6">R2-S2</f>
        <v>41</v>
      </c>
      <c r="U2" s="16">
        <f t="shared" ref="U2:U23" si="7">(N2*3)+O2</f>
        <v>89</v>
      </c>
      <c r="V2" s="16">
        <v>1</v>
      </c>
    </row>
    <row r="3" spans="1:22" ht="12" customHeight="1" x14ac:dyDescent="0.15">
      <c r="A3" s="12">
        <v>949017</v>
      </c>
      <c r="B3" s="15">
        <v>34566</v>
      </c>
      <c r="C3" s="12" t="s">
        <v>0</v>
      </c>
      <c r="D3" s="12" t="s">
        <v>28</v>
      </c>
      <c r="E3" s="12">
        <v>0</v>
      </c>
      <c r="F3" s="12" t="s">
        <v>15</v>
      </c>
      <c r="G3" s="12">
        <v>0</v>
      </c>
      <c r="H3" s="13" t="str">
        <f t="shared" ref="H3:H66" si="8">IF(E3&gt;G3,D3,IF(G3&gt;E3,F3,""))</f>
        <v/>
      </c>
      <c r="I3" s="13" t="str">
        <f t="shared" ref="I3:I66" si="9">IF(H3="",D3,"")</f>
        <v>West Ham</v>
      </c>
      <c r="J3" s="13" t="str">
        <f t="shared" ref="J3:J66" si="10">IF(H3="",F3,"")</f>
        <v>Leeds</v>
      </c>
      <c r="K3" s="2"/>
      <c r="L3" s="2"/>
      <c r="M3" s="13" t="s">
        <v>8</v>
      </c>
      <c r="N3" s="16">
        <f t="shared" si="0"/>
        <v>26</v>
      </c>
      <c r="O3" s="16">
        <f t="shared" si="1"/>
        <v>10</v>
      </c>
      <c r="P3" s="16">
        <f t="shared" si="2"/>
        <v>6</v>
      </c>
      <c r="Q3" s="16">
        <f t="shared" si="3"/>
        <v>42</v>
      </c>
      <c r="R3" s="16">
        <f t="shared" si="4"/>
        <v>77</v>
      </c>
      <c r="S3" s="16">
        <f t="shared" si="5"/>
        <v>28</v>
      </c>
      <c r="T3" s="16">
        <f t="shared" si="6"/>
        <v>49</v>
      </c>
      <c r="U3" s="16">
        <f t="shared" si="7"/>
        <v>88</v>
      </c>
      <c r="V3" s="16">
        <v>2</v>
      </c>
    </row>
    <row r="4" spans="1:22" ht="12" customHeight="1" x14ac:dyDescent="0.15">
      <c r="A4" s="12">
        <v>948599</v>
      </c>
      <c r="B4" s="15">
        <v>34566</v>
      </c>
      <c r="C4" s="12" t="s">
        <v>0</v>
      </c>
      <c r="D4" s="12" t="s">
        <v>17</v>
      </c>
      <c r="E4" s="12">
        <v>3</v>
      </c>
      <c r="F4" s="12" t="s">
        <v>20</v>
      </c>
      <c r="G4" s="12">
        <v>0</v>
      </c>
      <c r="H4" s="13" t="str">
        <f t="shared" si="8"/>
        <v>Arsenal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109</v>
      </c>
      <c r="N4" s="16">
        <f t="shared" si="0"/>
        <v>22</v>
      </c>
      <c r="O4" s="16">
        <f t="shared" si="1"/>
        <v>11</v>
      </c>
      <c r="P4" s="16">
        <f t="shared" si="2"/>
        <v>9</v>
      </c>
      <c r="Q4" s="16">
        <f t="shared" si="3"/>
        <v>42</v>
      </c>
      <c r="R4" s="16">
        <f t="shared" si="4"/>
        <v>72</v>
      </c>
      <c r="S4" s="16">
        <f t="shared" si="5"/>
        <v>43</v>
      </c>
      <c r="T4" s="16">
        <f t="shared" si="6"/>
        <v>29</v>
      </c>
      <c r="U4" s="16">
        <f t="shared" si="7"/>
        <v>77</v>
      </c>
      <c r="V4" s="16">
        <v>3</v>
      </c>
    </row>
    <row r="5" spans="1:22" ht="12" customHeight="1" x14ac:dyDescent="0.15">
      <c r="A5" s="12">
        <v>948856</v>
      </c>
      <c r="B5" s="15">
        <v>34566</v>
      </c>
      <c r="C5" s="12" t="s">
        <v>0</v>
      </c>
      <c r="D5" s="12" t="s">
        <v>8</v>
      </c>
      <c r="E5" s="12">
        <v>2</v>
      </c>
      <c r="F5" s="12" t="s">
        <v>21</v>
      </c>
      <c r="G5" s="12">
        <v>0</v>
      </c>
      <c r="H5" s="13" t="str">
        <f t="shared" si="8"/>
        <v>Manchester United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19</v>
      </c>
      <c r="N5" s="16">
        <f t="shared" si="0"/>
        <v>21</v>
      </c>
      <c r="O5" s="16">
        <f t="shared" si="1"/>
        <v>11</v>
      </c>
      <c r="P5" s="16">
        <f t="shared" si="2"/>
        <v>10</v>
      </c>
      <c r="Q5" s="16">
        <f t="shared" si="3"/>
        <v>42</v>
      </c>
      <c r="R5" s="16">
        <f t="shared" si="4"/>
        <v>65</v>
      </c>
      <c r="S5" s="16">
        <f t="shared" si="5"/>
        <v>37</v>
      </c>
      <c r="T5" s="16">
        <f t="shared" si="6"/>
        <v>28</v>
      </c>
      <c r="U5" s="16">
        <f t="shared" si="7"/>
        <v>74</v>
      </c>
      <c r="V5" s="16">
        <v>4</v>
      </c>
    </row>
    <row r="6" spans="1:22" ht="12" customHeight="1" x14ac:dyDescent="0.15">
      <c r="A6" s="12">
        <v>948665</v>
      </c>
      <c r="B6" s="15">
        <v>34566</v>
      </c>
      <c r="C6" s="12" t="s">
        <v>0</v>
      </c>
      <c r="D6" s="12" t="s">
        <v>1</v>
      </c>
      <c r="E6" s="12">
        <v>2</v>
      </c>
      <c r="F6" s="12" t="s">
        <v>18</v>
      </c>
      <c r="G6" s="12">
        <v>0</v>
      </c>
      <c r="H6" s="13" t="str">
        <f t="shared" si="8"/>
        <v>Chelsea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15</v>
      </c>
      <c r="N6" s="16">
        <f t="shared" si="0"/>
        <v>20</v>
      </c>
      <c r="O6" s="16">
        <f t="shared" si="1"/>
        <v>13</v>
      </c>
      <c r="P6" s="16">
        <f t="shared" si="2"/>
        <v>9</v>
      </c>
      <c r="Q6" s="16">
        <f t="shared" si="3"/>
        <v>42</v>
      </c>
      <c r="R6" s="16">
        <f t="shared" si="4"/>
        <v>59</v>
      </c>
      <c r="S6" s="16">
        <f t="shared" si="5"/>
        <v>38</v>
      </c>
      <c r="T6" s="16">
        <f t="shared" si="6"/>
        <v>21</v>
      </c>
      <c r="U6" s="16">
        <f t="shared" si="7"/>
        <v>73</v>
      </c>
      <c r="V6" s="16">
        <v>5</v>
      </c>
    </row>
    <row r="7" spans="1:22" ht="12" customHeight="1" x14ac:dyDescent="0.15">
      <c r="A7" s="12">
        <v>948693</v>
      </c>
      <c r="B7" s="15">
        <v>34566</v>
      </c>
      <c r="C7" s="12" t="s">
        <v>0</v>
      </c>
      <c r="D7" s="12" t="s">
        <v>3</v>
      </c>
      <c r="E7" s="12">
        <v>1</v>
      </c>
      <c r="F7" s="12" t="s">
        <v>16</v>
      </c>
      <c r="G7" s="12">
        <v>1</v>
      </c>
      <c r="H7" s="13" t="str">
        <f t="shared" si="8"/>
        <v/>
      </c>
      <c r="I7" s="13" t="str">
        <f t="shared" si="9"/>
        <v>Coventry</v>
      </c>
      <c r="J7" s="13" t="str">
        <f t="shared" si="10"/>
        <v>Wimbledon FC</v>
      </c>
      <c r="K7" s="2"/>
      <c r="L7" s="2"/>
      <c r="M7" s="13" t="s">
        <v>29</v>
      </c>
      <c r="N7" s="16">
        <f t="shared" si="0"/>
        <v>20</v>
      </c>
      <c r="O7" s="16">
        <f t="shared" si="1"/>
        <v>12</v>
      </c>
      <c r="P7" s="16">
        <f t="shared" si="2"/>
        <v>10</v>
      </c>
      <c r="Q7" s="16">
        <f t="shared" si="3"/>
        <v>42</v>
      </c>
      <c r="R7" s="16">
        <f t="shared" si="4"/>
        <v>67</v>
      </c>
      <c r="S7" s="16">
        <f t="shared" si="5"/>
        <v>47</v>
      </c>
      <c r="T7" s="16">
        <f t="shared" si="6"/>
        <v>20</v>
      </c>
      <c r="U7" s="16">
        <f t="shared" si="7"/>
        <v>72</v>
      </c>
      <c r="V7" s="16">
        <v>6</v>
      </c>
    </row>
    <row r="8" spans="1:22" ht="12" customHeight="1" x14ac:dyDescent="0.15">
      <c r="A8" s="12">
        <v>948703</v>
      </c>
      <c r="B8" s="15">
        <v>34566</v>
      </c>
      <c r="C8" s="12" t="s">
        <v>0</v>
      </c>
      <c r="D8" s="12" t="s">
        <v>5</v>
      </c>
      <c r="E8" s="12">
        <v>1</v>
      </c>
      <c r="F8" s="12" t="s">
        <v>19</v>
      </c>
      <c r="G8" s="12">
        <v>6</v>
      </c>
      <c r="H8" s="13" t="str">
        <f t="shared" si="8"/>
        <v>Liverpool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14</v>
      </c>
      <c r="N8" s="16">
        <f t="shared" si="0"/>
        <v>16</v>
      </c>
      <c r="O8" s="16">
        <f t="shared" si="1"/>
        <v>14</v>
      </c>
      <c r="P8" s="16">
        <f t="shared" si="2"/>
        <v>12</v>
      </c>
      <c r="Q8" s="16">
        <f t="shared" si="3"/>
        <v>42</v>
      </c>
      <c r="R8" s="16">
        <f t="shared" si="4"/>
        <v>66</v>
      </c>
      <c r="S8" s="16">
        <f t="shared" si="5"/>
        <v>58</v>
      </c>
      <c r="T8" s="16">
        <f t="shared" si="6"/>
        <v>8</v>
      </c>
      <c r="U8" s="16">
        <f t="shared" si="7"/>
        <v>62</v>
      </c>
      <c r="V8" s="16">
        <v>7</v>
      </c>
    </row>
    <row r="9" spans="1:22" ht="12" customHeight="1" x14ac:dyDescent="0.15">
      <c r="A9" s="12">
        <v>948964</v>
      </c>
      <c r="B9" s="15">
        <v>34566</v>
      </c>
      <c r="C9" s="12" t="s">
        <v>0</v>
      </c>
      <c r="D9" s="12" t="s">
        <v>10</v>
      </c>
      <c r="E9" s="12">
        <v>3</v>
      </c>
      <c r="F9" s="12" t="s">
        <v>14</v>
      </c>
      <c r="G9" s="12">
        <v>4</v>
      </c>
      <c r="H9" s="13" t="str">
        <f t="shared" si="8"/>
        <v>Tottenham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21</v>
      </c>
      <c r="N9" s="16">
        <f t="shared" si="0"/>
        <v>17</v>
      </c>
      <c r="O9" s="16">
        <f t="shared" si="1"/>
        <v>9</v>
      </c>
      <c r="P9" s="16">
        <f t="shared" si="2"/>
        <v>16</v>
      </c>
      <c r="Q9" s="16">
        <f t="shared" si="3"/>
        <v>42</v>
      </c>
      <c r="R9" s="16">
        <f t="shared" si="4"/>
        <v>61</v>
      </c>
      <c r="S9" s="16">
        <f t="shared" si="5"/>
        <v>59</v>
      </c>
      <c r="T9" s="16">
        <f t="shared" si="6"/>
        <v>2</v>
      </c>
      <c r="U9" s="16">
        <f t="shared" si="7"/>
        <v>60</v>
      </c>
      <c r="V9" s="16">
        <v>8</v>
      </c>
    </row>
    <row r="10" spans="1:22" ht="12" customHeight="1" x14ac:dyDescent="0.15">
      <c r="A10" s="12">
        <v>948969</v>
      </c>
      <c r="B10" s="15">
        <v>34566</v>
      </c>
      <c r="C10" s="12" t="s">
        <v>0</v>
      </c>
      <c r="D10" s="12" t="s">
        <v>13</v>
      </c>
      <c r="E10" s="12">
        <v>1</v>
      </c>
      <c r="F10" s="12" t="s">
        <v>6</v>
      </c>
      <c r="G10" s="12">
        <v>1</v>
      </c>
      <c r="H10" s="13" t="str">
        <f t="shared" si="8"/>
        <v/>
      </c>
      <c r="I10" s="13" t="str">
        <f t="shared" si="9"/>
        <v>Southampton</v>
      </c>
      <c r="J10" s="13" t="str">
        <f t="shared" si="10"/>
        <v>Blackburn</v>
      </c>
      <c r="K10" s="2"/>
      <c r="L10" s="2"/>
      <c r="M10" s="13" t="s">
        <v>16</v>
      </c>
      <c r="N10" s="16">
        <f t="shared" si="0"/>
        <v>15</v>
      </c>
      <c r="O10" s="16">
        <f t="shared" si="1"/>
        <v>11</v>
      </c>
      <c r="P10" s="16">
        <f t="shared" si="2"/>
        <v>16</v>
      </c>
      <c r="Q10" s="16">
        <f t="shared" si="3"/>
        <v>42</v>
      </c>
      <c r="R10" s="16">
        <f t="shared" si="4"/>
        <v>48</v>
      </c>
      <c r="S10" s="16">
        <f t="shared" si="5"/>
        <v>65</v>
      </c>
      <c r="T10" s="16">
        <f t="shared" si="6"/>
        <v>-17</v>
      </c>
      <c r="U10" s="16">
        <f t="shared" si="7"/>
        <v>56</v>
      </c>
      <c r="V10" s="16">
        <v>9</v>
      </c>
    </row>
    <row r="11" spans="1:22" ht="12" customHeight="1" x14ac:dyDescent="0.15">
      <c r="A11" s="12">
        <v>948716</v>
      </c>
      <c r="B11" s="15">
        <v>34566</v>
      </c>
      <c r="C11" s="12" t="s">
        <v>0</v>
      </c>
      <c r="D11" s="12" t="s">
        <v>9</v>
      </c>
      <c r="E11" s="12">
        <v>2</v>
      </c>
      <c r="F11" s="12" t="s">
        <v>12</v>
      </c>
      <c r="G11" s="12">
        <v>2</v>
      </c>
      <c r="H11" s="13" t="str">
        <f t="shared" si="8"/>
        <v/>
      </c>
      <c r="I11" s="13" t="str">
        <f t="shared" si="9"/>
        <v>Everton</v>
      </c>
      <c r="J11" s="13" t="str">
        <f t="shared" si="10"/>
        <v>Aston Villa</v>
      </c>
      <c r="K11" s="2"/>
      <c r="L11" s="2"/>
      <c r="M11" s="13" t="s">
        <v>13</v>
      </c>
      <c r="N11" s="16">
        <f t="shared" si="0"/>
        <v>12</v>
      </c>
      <c r="O11" s="16">
        <f t="shared" si="1"/>
        <v>18</v>
      </c>
      <c r="P11" s="16">
        <f t="shared" si="2"/>
        <v>12</v>
      </c>
      <c r="Q11" s="16">
        <f t="shared" si="3"/>
        <v>42</v>
      </c>
      <c r="R11" s="16">
        <f t="shared" si="4"/>
        <v>61</v>
      </c>
      <c r="S11" s="16">
        <f t="shared" si="5"/>
        <v>63</v>
      </c>
      <c r="T11" s="16">
        <f t="shared" si="6"/>
        <v>-2</v>
      </c>
      <c r="U11" s="16">
        <f t="shared" si="7"/>
        <v>54</v>
      </c>
      <c r="V11" s="16">
        <v>10</v>
      </c>
    </row>
    <row r="12" spans="1:22" ht="12" customHeight="1" x14ac:dyDescent="0.15">
      <c r="A12" s="12">
        <v>948790</v>
      </c>
      <c r="B12" s="15">
        <v>34567</v>
      </c>
      <c r="C12" s="12" t="s">
        <v>0</v>
      </c>
      <c r="D12" s="12" t="s">
        <v>31</v>
      </c>
      <c r="E12" s="12">
        <v>1</v>
      </c>
      <c r="F12" s="12" t="s">
        <v>29</v>
      </c>
      <c r="G12" s="12">
        <v>3</v>
      </c>
      <c r="H12" s="13" t="str">
        <f t="shared" si="8"/>
        <v>Newcastle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</v>
      </c>
      <c r="N12" s="16">
        <f t="shared" si="0"/>
        <v>13</v>
      </c>
      <c r="O12" s="16">
        <f t="shared" si="1"/>
        <v>15</v>
      </c>
      <c r="P12" s="16">
        <f t="shared" si="2"/>
        <v>14</v>
      </c>
      <c r="Q12" s="16">
        <f t="shared" si="3"/>
        <v>42</v>
      </c>
      <c r="R12" s="16">
        <f t="shared" si="4"/>
        <v>50</v>
      </c>
      <c r="S12" s="16">
        <f t="shared" si="5"/>
        <v>55</v>
      </c>
      <c r="T12" s="16">
        <f t="shared" si="6"/>
        <v>-5</v>
      </c>
      <c r="U12" s="16">
        <f t="shared" si="7"/>
        <v>54</v>
      </c>
      <c r="V12" s="16">
        <v>11</v>
      </c>
    </row>
    <row r="13" spans="1:22" ht="12" customHeight="1" x14ac:dyDescent="0.15">
      <c r="A13" s="12">
        <v>948916</v>
      </c>
      <c r="B13" s="15">
        <v>34568</v>
      </c>
      <c r="C13" s="12" t="s">
        <v>0</v>
      </c>
      <c r="D13" s="12" t="s">
        <v>109</v>
      </c>
      <c r="E13" s="12">
        <v>1</v>
      </c>
      <c r="F13" s="12" t="s">
        <v>8</v>
      </c>
      <c r="G13" s="12">
        <v>1</v>
      </c>
      <c r="H13" s="13" t="str">
        <f t="shared" si="8"/>
        <v/>
      </c>
      <c r="I13" s="13" t="str">
        <f t="shared" si="9"/>
        <v>Nottingham Forest</v>
      </c>
      <c r="J13" s="13" t="str">
        <f t="shared" si="10"/>
        <v>Manchester United</v>
      </c>
      <c r="K13" s="2"/>
      <c r="L13" s="2"/>
      <c r="M13" s="13" t="s">
        <v>17</v>
      </c>
      <c r="N13" s="16">
        <f t="shared" si="0"/>
        <v>13</v>
      </c>
      <c r="O13" s="16">
        <f t="shared" si="1"/>
        <v>12</v>
      </c>
      <c r="P13" s="16">
        <f t="shared" si="2"/>
        <v>17</v>
      </c>
      <c r="Q13" s="16">
        <f t="shared" si="3"/>
        <v>42</v>
      </c>
      <c r="R13" s="16">
        <f t="shared" si="4"/>
        <v>52</v>
      </c>
      <c r="S13" s="16">
        <f t="shared" si="5"/>
        <v>49</v>
      </c>
      <c r="T13" s="16">
        <f t="shared" si="6"/>
        <v>3</v>
      </c>
      <c r="U13" s="16">
        <f t="shared" si="7"/>
        <v>51</v>
      </c>
      <c r="V13" s="16">
        <v>12</v>
      </c>
    </row>
    <row r="14" spans="1:22" ht="12" customHeight="1" x14ac:dyDescent="0.15">
      <c r="A14" s="12">
        <v>948757</v>
      </c>
      <c r="B14" s="15">
        <v>34569</v>
      </c>
      <c r="C14" s="12" t="s">
        <v>0</v>
      </c>
      <c r="D14" s="12" t="s">
        <v>15</v>
      </c>
      <c r="E14" s="12">
        <v>1</v>
      </c>
      <c r="F14" s="12" t="s">
        <v>17</v>
      </c>
      <c r="G14" s="12">
        <v>0</v>
      </c>
      <c r="H14" s="13" t="str">
        <f t="shared" si="8"/>
        <v>Leeds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10</v>
      </c>
      <c r="N14" s="16">
        <f t="shared" si="0"/>
        <v>13</v>
      </c>
      <c r="O14" s="16">
        <f t="shared" si="1"/>
        <v>12</v>
      </c>
      <c r="P14" s="16">
        <f t="shared" si="2"/>
        <v>17</v>
      </c>
      <c r="Q14" s="16">
        <f t="shared" si="3"/>
        <v>42</v>
      </c>
      <c r="R14" s="16">
        <f t="shared" si="4"/>
        <v>49</v>
      </c>
      <c r="S14" s="16">
        <f t="shared" si="5"/>
        <v>57</v>
      </c>
      <c r="T14" s="16">
        <f t="shared" si="6"/>
        <v>-8</v>
      </c>
      <c r="U14" s="16">
        <f t="shared" si="7"/>
        <v>51</v>
      </c>
      <c r="V14" s="16">
        <v>13</v>
      </c>
    </row>
    <row r="15" spans="1:22" ht="12" customHeight="1" x14ac:dyDescent="0.15">
      <c r="A15" s="12">
        <v>949037</v>
      </c>
      <c r="B15" s="15">
        <v>34569</v>
      </c>
      <c r="C15" s="12" t="s">
        <v>0</v>
      </c>
      <c r="D15" s="12" t="s">
        <v>16</v>
      </c>
      <c r="E15" s="12">
        <v>1</v>
      </c>
      <c r="F15" s="12" t="s">
        <v>11</v>
      </c>
      <c r="G15" s="12">
        <v>1</v>
      </c>
      <c r="H15" s="13" t="str">
        <f t="shared" si="8"/>
        <v/>
      </c>
      <c r="I15" s="13" t="str">
        <f t="shared" si="9"/>
        <v>Wimbledon FC</v>
      </c>
      <c r="J15" s="13" t="str">
        <f t="shared" si="10"/>
        <v>Ipswich</v>
      </c>
      <c r="K15" s="2"/>
      <c r="L15" s="2"/>
      <c r="M15" s="13" t="s">
        <v>28</v>
      </c>
      <c r="N15" s="16">
        <f t="shared" si="0"/>
        <v>13</v>
      </c>
      <c r="O15" s="16">
        <f t="shared" si="1"/>
        <v>11</v>
      </c>
      <c r="P15" s="16">
        <f t="shared" si="2"/>
        <v>18</v>
      </c>
      <c r="Q15" s="16">
        <f t="shared" si="3"/>
        <v>42</v>
      </c>
      <c r="R15" s="16">
        <f t="shared" si="4"/>
        <v>44</v>
      </c>
      <c r="S15" s="16">
        <f t="shared" si="5"/>
        <v>48</v>
      </c>
      <c r="T15" s="16">
        <f t="shared" si="6"/>
        <v>-4</v>
      </c>
      <c r="U15" s="16">
        <f t="shared" si="7"/>
        <v>50</v>
      </c>
      <c r="V15" s="16">
        <v>14</v>
      </c>
    </row>
    <row r="16" spans="1:22" ht="12" customHeight="1" x14ac:dyDescent="0.15">
      <c r="A16" s="12">
        <v>948639</v>
      </c>
      <c r="B16" s="15">
        <v>34569</v>
      </c>
      <c r="C16" s="12" t="s">
        <v>0</v>
      </c>
      <c r="D16" s="12" t="s">
        <v>6</v>
      </c>
      <c r="E16" s="12">
        <v>3</v>
      </c>
      <c r="F16" s="12" t="s">
        <v>31</v>
      </c>
      <c r="G16" s="12">
        <v>0</v>
      </c>
      <c r="H16" s="13" t="str">
        <f t="shared" si="8"/>
        <v>Blackburn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9</v>
      </c>
      <c r="N16" s="16">
        <f t="shared" si="0"/>
        <v>11</v>
      </c>
      <c r="O16" s="16">
        <f t="shared" si="1"/>
        <v>17</v>
      </c>
      <c r="P16" s="16">
        <f t="shared" si="2"/>
        <v>14</v>
      </c>
      <c r="Q16" s="16">
        <f t="shared" si="3"/>
        <v>42</v>
      </c>
      <c r="R16" s="16">
        <f t="shared" si="4"/>
        <v>44</v>
      </c>
      <c r="S16" s="16">
        <f t="shared" si="5"/>
        <v>51</v>
      </c>
      <c r="T16" s="16">
        <f t="shared" si="6"/>
        <v>-7</v>
      </c>
      <c r="U16" s="16">
        <f t="shared" si="7"/>
        <v>50</v>
      </c>
      <c r="V16" s="16">
        <v>15</v>
      </c>
    </row>
    <row r="17" spans="1:22" ht="12" customHeight="1" x14ac:dyDescent="0.15">
      <c r="A17" s="12">
        <v>948994</v>
      </c>
      <c r="B17" s="15">
        <v>34570</v>
      </c>
      <c r="C17" s="12" t="s">
        <v>0</v>
      </c>
      <c r="D17" s="12" t="s">
        <v>14</v>
      </c>
      <c r="E17" s="12">
        <v>2</v>
      </c>
      <c r="F17" s="12" t="s">
        <v>9</v>
      </c>
      <c r="G17" s="12">
        <v>1</v>
      </c>
      <c r="H17" s="13" t="str">
        <f t="shared" si="8"/>
        <v>Tottenham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3</v>
      </c>
      <c r="N17" s="16">
        <f t="shared" si="0"/>
        <v>12</v>
      </c>
      <c r="O17" s="16">
        <f t="shared" si="1"/>
        <v>14</v>
      </c>
      <c r="P17" s="16">
        <f t="shared" si="2"/>
        <v>16</v>
      </c>
      <c r="Q17" s="16">
        <f t="shared" si="3"/>
        <v>42</v>
      </c>
      <c r="R17" s="16">
        <f t="shared" si="4"/>
        <v>44</v>
      </c>
      <c r="S17" s="16">
        <f t="shared" si="5"/>
        <v>62</v>
      </c>
      <c r="T17" s="16">
        <f t="shared" si="6"/>
        <v>-18</v>
      </c>
      <c r="U17" s="16">
        <f t="shared" si="7"/>
        <v>50</v>
      </c>
      <c r="V17" s="16">
        <v>16</v>
      </c>
    </row>
    <row r="18" spans="1:22" ht="12" customHeight="1" x14ac:dyDescent="0.15">
      <c r="A18" s="12">
        <v>948839</v>
      </c>
      <c r="B18" s="15">
        <v>34570</v>
      </c>
      <c r="C18" s="12" t="s">
        <v>0</v>
      </c>
      <c r="D18" s="12" t="s">
        <v>20</v>
      </c>
      <c r="E18" s="12">
        <v>3</v>
      </c>
      <c r="F18" s="12" t="s">
        <v>28</v>
      </c>
      <c r="G18" s="12">
        <v>0</v>
      </c>
      <c r="H18" s="13" t="str">
        <f t="shared" si="8"/>
        <v>Manchester City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20</v>
      </c>
      <c r="N18" s="16">
        <f t="shared" si="0"/>
        <v>12</v>
      </c>
      <c r="O18" s="16">
        <f t="shared" si="1"/>
        <v>13</v>
      </c>
      <c r="P18" s="16">
        <f t="shared" si="2"/>
        <v>17</v>
      </c>
      <c r="Q18" s="16">
        <f t="shared" si="3"/>
        <v>42</v>
      </c>
      <c r="R18" s="16">
        <f t="shared" si="4"/>
        <v>53</v>
      </c>
      <c r="S18" s="16">
        <f t="shared" si="5"/>
        <v>64</v>
      </c>
      <c r="T18" s="16">
        <f t="shared" si="6"/>
        <v>-11</v>
      </c>
      <c r="U18" s="16">
        <f t="shared" si="7"/>
        <v>49</v>
      </c>
      <c r="V18" s="16">
        <v>17</v>
      </c>
    </row>
    <row r="19" spans="1:22" ht="12" customHeight="1" x14ac:dyDescent="0.15">
      <c r="A19" s="12">
        <v>948866</v>
      </c>
      <c r="B19" s="15">
        <v>34570</v>
      </c>
      <c r="C19" s="12" t="s">
        <v>0</v>
      </c>
      <c r="D19" s="12" t="s">
        <v>29</v>
      </c>
      <c r="E19" s="12">
        <v>4</v>
      </c>
      <c r="F19" s="12" t="s">
        <v>3</v>
      </c>
      <c r="G19" s="12">
        <v>0</v>
      </c>
      <c r="H19" s="13" t="str">
        <f t="shared" si="8"/>
        <v>Newcastle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12</v>
      </c>
      <c r="N19" s="16">
        <f t="shared" si="0"/>
        <v>11</v>
      </c>
      <c r="O19" s="16">
        <f t="shared" si="1"/>
        <v>15</v>
      </c>
      <c r="P19" s="16">
        <f t="shared" si="2"/>
        <v>16</v>
      </c>
      <c r="Q19" s="16">
        <f t="shared" si="3"/>
        <v>42</v>
      </c>
      <c r="R19" s="16">
        <f t="shared" si="4"/>
        <v>51</v>
      </c>
      <c r="S19" s="16">
        <f t="shared" si="5"/>
        <v>56</v>
      </c>
      <c r="T19" s="16">
        <f t="shared" si="6"/>
        <v>-5</v>
      </c>
      <c r="U19" s="16">
        <f t="shared" si="7"/>
        <v>48</v>
      </c>
      <c r="V19" s="16">
        <v>18</v>
      </c>
    </row>
    <row r="20" spans="1:22" ht="12" customHeight="1" x14ac:dyDescent="0.15">
      <c r="A20" s="12">
        <v>948627</v>
      </c>
      <c r="B20" s="15">
        <v>34570</v>
      </c>
      <c r="C20" s="12" t="s">
        <v>0</v>
      </c>
      <c r="D20" s="12" t="s">
        <v>12</v>
      </c>
      <c r="E20" s="12">
        <v>1</v>
      </c>
      <c r="F20" s="12" t="s">
        <v>13</v>
      </c>
      <c r="G20" s="12">
        <v>1</v>
      </c>
      <c r="H20" s="13" t="str">
        <f t="shared" si="8"/>
        <v/>
      </c>
      <c r="I20" s="13" t="str">
        <f t="shared" si="9"/>
        <v>Aston Villa</v>
      </c>
      <c r="J20" s="13" t="str">
        <f t="shared" si="10"/>
        <v>Southampton</v>
      </c>
      <c r="K20" s="2"/>
      <c r="L20" s="2"/>
      <c r="M20" s="13" t="s">
        <v>5</v>
      </c>
      <c r="N20" s="16">
        <f t="shared" si="0"/>
        <v>11</v>
      </c>
      <c r="O20" s="16">
        <f t="shared" si="1"/>
        <v>12</v>
      </c>
      <c r="P20" s="16">
        <f t="shared" si="2"/>
        <v>19</v>
      </c>
      <c r="Q20" s="16">
        <f t="shared" si="3"/>
        <v>42</v>
      </c>
      <c r="R20" s="16">
        <f t="shared" si="4"/>
        <v>34</v>
      </c>
      <c r="S20" s="16">
        <f t="shared" si="5"/>
        <v>49</v>
      </c>
      <c r="T20" s="16">
        <f t="shared" si="6"/>
        <v>-15</v>
      </c>
      <c r="U20" s="16">
        <f t="shared" si="7"/>
        <v>45</v>
      </c>
      <c r="V20" s="16">
        <v>19</v>
      </c>
    </row>
    <row r="21" spans="1:22" ht="12" customHeight="1" x14ac:dyDescent="0.15">
      <c r="A21" s="12">
        <v>948888</v>
      </c>
      <c r="B21" s="15">
        <v>34570</v>
      </c>
      <c r="C21" s="12" t="s">
        <v>0</v>
      </c>
      <c r="D21" s="12" t="s">
        <v>18</v>
      </c>
      <c r="E21" s="12">
        <v>0</v>
      </c>
      <c r="F21" s="12" t="s">
        <v>5</v>
      </c>
      <c r="G21" s="12">
        <v>0</v>
      </c>
      <c r="H21" s="13" t="str">
        <f t="shared" si="8"/>
        <v/>
      </c>
      <c r="I21" s="13" t="str">
        <f t="shared" si="9"/>
        <v>Norwich</v>
      </c>
      <c r="J21" s="13" t="str">
        <f t="shared" si="10"/>
        <v>Crystal Palace</v>
      </c>
      <c r="K21" s="2"/>
      <c r="L21" s="2"/>
      <c r="M21" s="13" t="s">
        <v>18</v>
      </c>
      <c r="N21" s="16">
        <f t="shared" si="0"/>
        <v>10</v>
      </c>
      <c r="O21" s="16">
        <f t="shared" si="1"/>
        <v>13</v>
      </c>
      <c r="P21" s="16">
        <f t="shared" si="2"/>
        <v>19</v>
      </c>
      <c r="Q21" s="16">
        <f t="shared" si="3"/>
        <v>42</v>
      </c>
      <c r="R21" s="16">
        <f t="shared" si="4"/>
        <v>37</v>
      </c>
      <c r="S21" s="16">
        <f t="shared" si="5"/>
        <v>54</v>
      </c>
      <c r="T21" s="16">
        <f t="shared" si="6"/>
        <v>-17</v>
      </c>
      <c r="U21" s="16">
        <f t="shared" si="7"/>
        <v>43</v>
      </c>
      <c r="V21" s="16">
        <v>20</v>
      </c>
    </row>
    <row r="22" spans="1:22" ht="12" customHeight="1" x14ac:dyDescent="0.15">
      <c r="A22" s="12">
        <v>948941</v>
      </c>
      <c r="B22" s="15">
        <v>34570</v>
      </c>
      <c r="C22" s="12" t="s">
        <v>0</v>
      </c>
      <c r="D22" s="12" t="s">
        <v>21</v>
      </c>
      <c r="E22" s="12">
        <v>3</v>
      </c>
      <c r="F22" s="12" t="s">
        <v>10</v>
      </c>
      <c r="G22" s="12">
        <v>2</v>
      </c>
      <c r="H22" s="13" t="str">
        <f t="shared" si="8"/>
        <v>QPR</v>
      </c>
      <c r="I22" s="13" t="str">
        <f t="shared" si="9"/>
        <v/>
      </c>
      <c r="J22" s="13" t="str">
        <f t="shared" si="10"/>
        <v/>
      </c>
      <c r="K22" s="2"/>
      <c r="L22" s="2"/>
      <c r="M22" s="13" t="s">
        <v>31</v>
      </c>
      <c r="N22" s="16">
        <f t="shared" si="0"/>
        <v>6</v>
      </c>
      <c r="O22" s="16">
        <f t="shared" si="1"/>
        <v>11</v>
      </c>
      <c r="P22" s="16">
        <f t="shared" si="2"/>
        <v>25</v>
      </c>
      <c r="Q22" s="16">
        <f t="shared" si="3"/>
        <v>42</v>
      </c>
      <c r="R22" s="16">
        <f t="shared" si="4"/>
        <v>45</v>
      </c>
      <c r="S22" s="16">
        <f t="shared" si="5"/>
        <v>80</v>
      </c>
      <c r="T22" s="16">
        <f t="shared" si="6"/>
        <v>-35</v>
      </c>
      <c r="U22" s="16">
        <f t="shared" si="7"/>
        <v>29</v>
      </c>
      <c r="V22" s="16">
        <v>21</v>
      </c>
    </row>
    <row r="23" spans="1:22" ht="12" customHeight="1" x14ac:dyDescent="0.15">
      <c r="A23" s="12">
        <v>949000</v>
      </c>
      <c r="B23" s="15">
        <v>34573</v>
      </c>
      <c r="C23" s="12" t="s">
        <v>0</v>
      </c>
      <c r="D23" s="12" t="s">
        <v>14</v>
      </c>
      <c r="E23" s="12">
        <v>0</v>
      </c>
      <c r="F23" s="12" t="s">
        <v>8</v>
      </c>
      <c r="G23" s="12">
        <v>1</v>
      </c>
      <c r="H23" s="13" t="str">
        <f t="shared" si="8"/>
        <v>Manchester United</v>
      </c>
      <c r="I23" s="13" t="str">
        <f t="shared" si="9"/>
        <v/>
      </c>
      <c r="J23" s="13" t="str">
        <f t="shared" si="10"/>
        <v/>
      </c>
      <c r="K23" s="2"/>
      <c r="L23" s="2"/>
      <c r="M23" s="13" t="s">
        <v>11</v>
      </c>
      <c r="N23" s="16">
        <f t="shared" si="0"/>
        <v>7</v>
      </c>
      <c r="O23" s="16">
        <f t="shared" si="1"/>
        <v>6</v>
      </c>
      <c r="P23" s="16">
        <f t="shared" si="2"/>
        <v>29</v>
      </c>
      <c r="Q23" s="16">
        <f t="shared" si="3"/>
        <v>42</v>
      </c>
      <c r="R23" s="16">
        <f t="shared" si="4"/>
        <v>36</v>
      </c>
      <c r="S23" s="16">
        <f t="shared" si="5"/>
        <v>93</v>
      </c>
      <c r="T23" s="16">
        <f t="shared" si="6"/>
        <v>-57</v>
      </c>
      <c r="U23" s="16">
        <f t="shared" si="7"/>
        <v>27</v>
      </c>
      <c r="V23" s="16">
        <v>22</v>
      </c>
    </row>
    <row r="24" spans="1:22" ht="12" customHeight="1" x14ac:dyDescent="0.15">
      <c r="A24" s="12">
        <v>948760</v>
      </c>
      <c r="B24" s="15">
        <v>34573</v>
      </c>
      <c r="C24" s="12" t="s">
        <v>0</v>
      </c>
      <c r="D24" s="12" t="s">
        <v>15</v>
      </c>
      <c r="E24" s="12">
        <v>2</v>
      </c>
      <c r="F24" s="12" t="s">
        <v>1</v>
      </c>
      <c r="G24" s="12">
        <v>3</v>
      </c>
      <c r="H24" s="13" t="str">
        <f t="shared" si="8"/>
        <v>Chelsea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949047</v>
      </c>
      <c r="B25" s="15">
        <v>34573</v>
      </c>
      <c r="C25" s="12" t="s">
        <v>0</v>
      </c>
      <c r="D25" s="12" t="s">
        <v>16</v>
      </c>
      <c r="E25" s="12">
        <v>0</v>
      </c>
      <c r="F25" s="12" t="s">
        <v>10</v>
      </c>
      <c r="G25" s="12">
        <v>1</v>
      </c>
      <c r="H25" s="13" t="str">
        <f t="shared" si="8"/>
        <v>Sheffield Weds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948826</v>
      </c>
      <c r="B26" s="15">
        <v>34573</v>
      </c>
      <c r="C26" s="12" t="s">
        <v>0</v>
      </c>
      <c r="D26" s="12" t="s">
        <v>20</v>
      </c>
      <c r="E26" s="12">
        <v>4</v>
      </c>
      <c r="F26" s="12" t="s">
        <v>9</v>
      </c>
      <c r="G26" s="12">
        <v>0</v>
      </c>
      <c r="H26" s="13" t="str">
        <f t="shared" si="8"/>
        <v>Manchester City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948614</v>
      </c>
      <c r="B27" s="15">
        <v>34573</v>
      </c>
      <c r="C27" s="12" t="s">
        <v>0</v>
      </c>
      <c r="D27" s="12" t="s">
        <v>12</v>
      </c>
      <c r="E27" s="12">
        <v>1</v>
      </c>
      <c r="F27" s="12" t="s">
        <v>5</v>
      </c>
      <c r="G27" s="12">
        <v>1</v>
      </c>
      <c r="H27" s="13" t="str">
        <f t="shared" si="8"/>
        <v/>
      </c>
      <c r="I27" s="13" t="str">
        <f t="shared" si="9"/>
        <v>Aston Villa</v>
      </c>
      <c r="J27" s="13" t="str">
        <f t="shared" si="10"/>
        <v>Crystal Palace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948879</v>
      </c>
      <c r="B28" s="15">
        <v>34573</v>
      </c>
      <c r="C28" s="12" t="s">
        <v>0</v>
      </c>
      <c r="D28" s="12" t="s">
        <v>29</v>
      </c>
      <c r="E28" s="12">
        <v>5</v>
      </c>
      <c r="F28" s="12" t="s">
        <v>13</v>
      </c>
      <c r="G28" s="12">
        <v>1</v>
      </c>
      <c r="H28" s="13" t="str">
        <f t="shared" si="8"/>
        <v>Newcastle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948634</v>
      </c>
      <c r="B29" s="15">
        <v>34573</v>
      </c>
      <c r="C29" s="12" t="s">
        <v>0</v>
      </c>
      <c r="D29" s="12" t="s">
        <v>6</v>
      </c>
      <c r="E29" s="12">
        <v>4</v>
      </c>
      <c r="F29" s="12" t="s">
        <v>3</v>
      </c>
      <c r="G29" s="12">
        <v>0</v>
      </c>
      <c r="H29" s="13" t="str">
        <f t="shared" si="8"/>
        <v>Blackburn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948902</v>
      </c>
      <c r="B30" s="15">
        <v>34573</v>
      </c>
      <c r="C30" s="12" t="s">
        <v>0</v>
      </c>
      <c r="D30" s="12" t="s">
        <v>18</v>
      </c>
      <c r="E30" s="12">
        <v>1</v>
      </c>
      <c r="F30" s="12" t="s">
        <v>28</v>
      </c>
      <c r="G30" s="12">
        <v>0</v>
      </c>
      <c r="H30" s="13" t="str">
        <f t="shared" si="8"/>
        <v>Norwich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948913</v>
      </c>
      <c r="B31" s="15">
        <v>34573</v>
      </c>
      <c r="C31" s="12" t="s">
        <v>0</v>
      </c>
      <c r="D31" s="12" t="s">
        <v>109</v>
      </c>
      <c r="E31" s="12">
        <v>1</v>
      </c>
      <c r="F31" s="12" t="s">
        <v>31</v>
      </c>
      <c r="G31" s="12">
        <v>0</v>
      </c>
      <c r="H31" s="13" t="str">
        <f t="shared" si="8"/>
        <v>Nottingham Forest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948932</v>
      </c>
      <c r="B32" s="15">
        <v>34573</v>
      </c>
      <c r="C32" s="12" t="s">
        <v>0</v>
      </c>
      <c r="D32" s="12" t="s">
        <v>21</v>
      </c>
      <c r="E32" s="12">
        <v>1</v>
      </c>
      <c r="F32" s="12" t="s">
        <v>11</v>
      </c>
      <c r="G32" s="12">
        <v>2</v>
      </c>
      <c r="H32" s="13" t="str">
        <f t="shared" si="8"/>
        <v>Ipswich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948799</v>
      </c>
      <c r="B33" s="15">
        <v>34574</v>
      </c>
      <c r="C33" s="12" t="s">
        <v>0</v>
      </c>
      <c r="D33" s="12" t="s">
        <v>19</v>
      </c>
      <c r="E33" s="12">
        <v>3</v>
      </c>
      <c r="F33" s="12" t="s">
        <v>17</v>
      </c>
      <c r="G33" s="12">
        <v>0</v>
      </c>
      <c r="H33" s="13" t="str">
        <f t="shared" si="8"/>
        <v>Liverpool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948674</v>
      </c>
      <c r="B34" s="15">
        <v>34575</v>
      </c>
      <c r="C34" s="12" t="s">
        <v>0</v>
      </c>
      <c r="D34" s="12" t="s">
        <v>3</v>
      </c>
      <c r="E34" s="12">
        <v>0</v>
      </c>
      <c r="F34" s="12" t="s">
        <v>12</v>
      </c>
      <c r="G34" s="12">
        <v>1</v>
      </c>
      <c r="H34" s="13" t="str">
        <f t="shared" si="8"/>
        <v>Aston Villa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948754</v>
      </c>
      <c r="B35" s="15">
        <v>34576</v>
      </c>
      <c r="C35" s="12" t="s">
        <v>0</v>
      </c>
      <c r="D35" s="12" t="s">
        <v>11</v>
      </c>
      <c r="E35" s="12">
        <v>1</v>
      </c>
      <c r="F35" s="12" t="s">
        <v>14</v>
      </c>
      <c r="G35" s="12">
        <v>3</v>
      </c>
      <c r="H35" s="13" t="str">
        <f t="shared" si="8"/>
        <v>Tottenham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948701</v>
      </c>
      <c r="B36" s="15">
        <v>34576</v>
      </c>
      <c r="C36" s="12" t="s">
        <v>0</v>
      </c>
      <c r="D36" s="12" t="s">
        <v>5</v>
      </c>
      <c r="E36" s="12">
        <v>1</v>
      </c>
      <c r="F36" s="12" t="s">
        <v>15</v>
      </c>
      <c r="G36" s="12">
        <v>2</v>
      </c>
      <c r="H36" s="13" t="str">
        <f t="shared" si="8"/>
        <v>Leeds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948729</v>
      </c>
      <c r="B37" s="15">
        <v>34576</v>
      </c>
      <c r="C37" s="12" t="s">
        <v>0</v>
      </c>
      <c r="D37" s="12" t="s">
        <v>9</v>
      </c>
      <c r="E37" s="12">
        <v>1</v>
      </c>
      <c r="F37" s="12" t="s">
        <v>109</v>
      </c>
      <c r="G37" s="12">
        <v>2</v>
      </c>
      <c r="H37" s="13" t="str">
        <f t="shared" si="8"/>
        <v>Nottingham Forest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949022</v>
      </c>
      <c r="B38" s="15">
        <v>34577</v>
      </c>
      <c r="C38" s="12" t="s">
        <v>0</v>
      </c>
      <c r="D38" s="12" t="s">
        <v>28</v>
      </c>
      <c r="E38" s="12">
        <v>1</v>
      </c>
      <c r="F38" s="12" t="s">
        <v>29</v>
      </c>
      <c r="G38" s="12">
        <v>3</v>
      </c>
      <c r="H38" s="13" t="str">
        <f t="shared" si="8"/>
        <v>Newcastle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948793</v>
      </c>
      <c r="B39" s="15">
        <v>34577</v>
      </c>
      <c r="C39" s="12" t="s">
        <v>0</v>
      </c>
      <c r="D39" s="12" t="s">
        <v>31</v>
      </c>
      <c r="E39" s="12">
        <v>1</v>
      </c>
      <c r="F39" s="12" t="s">
        <v>21</v>
      </c>
      <c r="G39" s="12">
        <v>1</v>
      </c>
      <c r="H39" s="13" t="str">
        <f t="shared" si="8"/>
        <v/>
      </c>
      <c r="I39" s="13" t="str">
        <f t="shared" si="9"/>
        <v>Leicester</v>
      </c>
      <c r="J39" s="13" t="str">
        <f t="shared" si="10"/>
        <v>QPR</v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948590</v>
      </c>
      <c r="B40" s="15">
        <v>34577</v>
      </c>
      <c r="C40" s="12" t="s">
        <v>0</v>
      </c>
      <c r="D40" s="12" t="s">
        <v>17</v>
      </c>
      <c r="E40" s="12">
        <v>0</v>
      </c>
      <c r="F40" s="12" t="s">
        <v>6</v>
      </c>
      <c r="G40" s="12">
        <v>0</v>
      </c>
      <c r="H40" s="13" t="str">
        <f t="shared" si="8"/>
        <v/>
      </c>
      <c r="I40" s="13" t="str">
        <f t="shared" si="9"/>
        <v>Arsenal</v>
      </c>
      <c r="J40" s="13" t="str">
        <f t="shared" si="10"/>
        <v>Blackburn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948861</v>
      </c>
      <c r="B41" s="15">
        <v>34577</v>
      </c>
      <c r="C41" s="12" t="s">
        <v>0</v>
      </c>
      <c r="D41" s="12" t="s">
        <v>8</v>
      </c>
      <c r="E41" s="12">
        <v>3</v>
      </c>
      <c r="F41" s="12" t="s">
        <v>16</v>
      </c>
      <c r="G41" s="12">
        <v>0</v>
      </c>
      <c r="H41" s="13" t="str">
        <f t="shared" si="8"/>
        <v>Manchester United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948662</v>
      </c>
      <c r="B42" s="15">
        <v>34577</v>
      </c>
      <c r="C42" s="12" t="s">
        <v>0</v>
      </c>
      <c r="D42" s="12" t="s">
        <v>1</v>
      </c>
      <c r="E42" s="12">
        <v>3</v>
      </c>
      <c r="F42" s="12" t="s">
        <v>20</v>
      </c>
      <c r="G42" s="12">
        <v>0</v>
      </c>
      <c r="H42" s="13" t="str">
        <f t="shared" si="8"/>
        <v>Chelsea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948960</v>
      </c>
      <c r="B43" s="15">
        <v>34577</v>
      </c>
      <c r="C43" s="12" t="s">
        <v>0</v>
      </c>
      <c r="D43" s="12" t="s">
        <v>10</v>
      </c>
      <c r="E43" s="12">
        <v>0</v>
      </c>
      <c r="F43" s="12" t="s">
        <v>18</v>
      </c>
      <c r="G43" s="12">
        <v>0</v>
      </c>
      <c r="H43" s="13" t="str">
        <f t="shared" si="8"/>
        <v/>
      </c>
      <c r="I43" s="13" t="str">
        <f t="shared" si="9"/>
        <v>Sheffield Weds</v>
      </c>
      <c r="J43" s="13" t="str">
        <f t="shared" si="10"/>
        <v>Norwich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948977</v>
      </c>
      <c r="B44" s="15">
        <v>34577</v>
      </c>
      <c r="C44" s="12" t="s">
        <v>0</v>
      </c>
      <c r="D44" s="12" t="s">
        <v>13</v>
      </c>
      <c r="E44" s="12">
        <v>0</v>
      </c>
      <c r="F44" s="12" t="s">
        <v>19</v>
      </c>
      <c r="G44" s="12">
        <v>2</v>
      </c>
      <c r="H44" s="13" t="str">
        <f t="shared" si="8"/>
        <v>Liverpool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949039</v>
      </c>
      <c r="B45" s="15">
        <v>34587</v>
      </c>
      <c r="C45" s="12" t="s">
        <v>0</v>
      </c>
      <c r="D45" s="12" t="s">
        <v>16</v>
      </c>
      <c r="E45" s="12">
        <v>2</v>
      </c>
      <c r="F45" s="12" t="s">
        <v>31</v>
      </c>
      <c r="G45" s="12">
        <v>1</v>
      </c>
      <c r="H45" s="13" t="str">
        <f t="shared" si="8"/>
        <v>Wimbledon FC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948818</v>
      </c>
      <c r="B46" s="15">
        <v>34587</v>
      </c>
      <c r="C46" s="12" t="s">
        <v>0</v>
      </c>
      <c r="D46" s="12" t="s">
        <v>19</v>
      </c>
      <c r="E46" s="12">
        <v>0</v>
      </c>
      <c r="F46" s="12" t="s">
        <v>28</v>
      </c>
      <c r="G46" s="12">
        <v>0</v>
      </c>
      <c r="H46" s="13" t="str">
        <f t="shared" si="8"/>
        <v/>
      </c>
      <c r="I46" s="13" t="str">
        <f t="shared" si="9"/>
        <v>Liverpool</v>
      </c>
      <c r="J46" s="13" t="str">
        <f t="shared" si="10"/>
        <v>West Ham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948825</v>
      </c>
      <c r="B47" s="15">
        <v>34587</v>
      </c>
      <c r="C47" s="12" t="s">
        <v>0</v>
      </c>
      <c r="D47" s="12" t="s">
        <v>20</v>
      </c>
      <c r="E47" s="12">
        <v>1</v>
      </c>
      <c r="F47" s="12" t="s">
        <v>5</v>
      </c>
      <c r="G47" s="12">
        <v>1</v>
      </c>
      <c r="H47" s="13" t="str">
        <f t="shared" si="8"/>
        <v/>
      </c>
      <c r="I47" s="13" t="str">
        <f t="shared" si="9"/>
        <v>Manchester City</v>
      </c>
      <c r="J47" s="13" t="str">
        <f t="shared" si="10"/>
        <v>Crystal Palace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948865</v>
      </c>
      <c r="B48" s="15">
        <v>34587</v>
      </c>
      <c r="C48" s="12" t="s">
        <v>0</v>
      </c>
      <c r="D48" s="12" t="s">
        <v>29</v>
      </c>
      <c r="E48" s="12">
        <v>4</v>
      </c>
      <c r="F48" s="12" t="s">
        <v>1</v>
      </c>
      <c r="G48" s="12">
        <v>2</v>
      </c>
      <c r="H48" s="13" t="str">
        <f t="shared" si="8"/>
        <v>Newcastle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948616</v>
      </c>
      <c r="B49" s="15">
        <v>34587</v>
      </c>
      <c r="C49" s="12" t="s">
        <v>0</v>
      </c>
      <c r="D49" s="12" t="s">
        <v>12</v>
      </c>
      <c r="E49" s="12">
        <v>2</v>
      </c>
      <c r="F49" s="12" t="s">
        <v>11</v>
      </c>
      <c r="G49" s="12">
        <v>0</v>
      </c>
      <c r="H49" s="13" t="str">
        <f t="shared" si="8"/>
        <v>Aston Villa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948883</v>
      </c>
      <c r="B50" s="15">
        <v>34587</v>
      </c>
      <c r="C50" s="12" t="s">
        <v>0</v>
      </c>
      <c r="D50" s="12" t="s">
        <v>18</v>
      </c>
      <c r="E50" s="12">
        <v>0</v>
      </c>
      <c r="F50" s="12" t="s">
        <v>17</v>
      </c>
      <c r="G50" s="12">
        <v>0</v>
      </c>
      <c r="H50" s="13" t="str">
        <f t="shared" si="8"/>
        <v/>
      </c>
      <c r="I50" s="13" t="str">
        <f t="shared" si="9"/>
        <v>Norwich</v>
      </c>
      <c r="J50" s="13" t="str">
        <f t="shared" si="10"/>
        <v>Arsenal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948636</v>
      </c>
      <c r="B51" s="15">
        <v>34587</v>
      </c>
      <c r="C51" s="12" t="s">
        <v>0</v>
      </c>
      <c r="D51" s="12" t="s">
        <v>6</v>
      </c>
      <c r="E51" s="12">
        <v>3</v>
      </c>
      <c r="F51" s="12" t="s">
        <v>9</v>
      </c>
      <c r="G51" s="12">
        <v>0</v>
      </c>
      <c r="H51" s="13" t="str">
        <f t="shared" si="8"/>
        <v>Blackburn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948920</v>
      </c>
      <c r="B52" s="15">
        <v>34587</v>
      </c>
      <c r="C52" s="12" t="s">
        <v>0</v>
      </c>
      <c r="D52" s="12" t="s">
        <v>109</v>
      </c>
      <c r="E52" s="12">
        <v>4</v>
      </c>
      <c r="F52" s="12" t="s">
        <v>10</v>
      </c>
      <c r="G52" s="12">
        <v>1</v>
      </c>
      <c r="H52" s="13" t="str">
        <f t="shared" si="8"/>
        <v>Nottingham Forest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948929</v>
      </c>
      <c r="B53" s="15">
        <v>34587</v>
      </c>
      <c r="C53" s="12" t="s">
        <v>0</v>
      </c>
      <c r="D53" s="12" t="s">
        <v>21</v>
      </c>
      <c r="E53" s="12">
        <v>2</v>
      </c>
      <c r="F53" s="12" t="s">
        <v>3</v>
      </c>
      <c r="G53" s="12">
        <v>2</v>
      </c>
      <c r="H53" s="13" t="str">
        <f t="shared" si="8"/>
        <v/>
      </c>
      <c r="I53" s="13" t="str">
        <f t="shared" si="9"/>
        <v>QPR</v>
      </c>
      <c r="J53" s="13" t="str">
        <f t="shared" si="10"/>
        <v>Coventry</v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948768</v>
      </c>
      <c r="B54" s="15">
        <v>34588</v>
      </c>
      <c r="C54" s="12" t="s">
        <v>0</v>
      </c>
      <c r="D54" s="12" t="s">
        <v>15</v>
      </c>
      <c r="E54" s="12">
        <v>2</v>
      </c>
      <c r="F54" s="12" t="s">
        <v>8</v>
      </c>
      <c r="G54" s="12">
        <v>1</v>
      </c>
      <c r="H54" s="13" t="str">
        <f t="shared" si="8"/>
        <v>Leeds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949006</v>
      </c>
      <c r="B55" s="15">
        <v>34589</v>
      </c>
      <c r="C55" s="12" t="s">
        <v>0</v>
      </c>
      <c r="D55" s="12" t="s">
        <v>14</v>
      </c>
      <c r="E55" s="12">
        <v>1</v>
      </c>
      <c r="F55" s="12" t="s">
        <v>13</v>
      </c>
      <c r="G55" s="12">
        <v>2</v>
      </c>
      <c r="H55" s="13" t="str">
        <f t="shared" si="8"/>
        <v>Southampton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949010</v>
      </c>
      <c r="B56" s="15">
        <v>34594</v>
      </c>
      <c r="C56" s="12" t="s">
        <v>0</v>
      </c>
      <c r="D56" s="12" t="s">
        <v>28</v>
      </c>
      <c r="E56" s="12">
        <v>1</v>
      </c>
      <c r="F56" s="12" t="s">
        <v>12</v>
      </c>
      <c r="G56" s="12">
        <v>0</v>
      </c>
      <c r="H56" s="13" t="str">
        <f t="shared" si="8"/>
        <v>West Ham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948796</v>
      </c>
      <c r="B57" s="15">
        <v>34594</v>
      </c>
      <c r="C57" s="12" t="s">
        <v>0</v>
      </c>
      <c r="D57" s="12" t="s">
        <v>31</v>
      </c>
      <c r="E57" s="12">
        <v>3</v>
      </c>
      <c r="F57" s="12" t="s">
        <v>14</v>
      </c>
      <c r="G57" s="12">
        <v>1</v>
      </c>
      <c r="H57" s="13" t="str">
        <f t="shared" si="8"/>
        <v>Leicester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948851</v>
      </c>
      <c r="B58" s="15">
        <v>34594</v>
      </c>
      <c r="C58" s="12" t="s">
        <v>0</v>
      </c>
      <c r="D58" s="12" t="s">
        <v>8</v>
      </c>
      <c r="E58" s="12">
        <v>2</v>
      </c>
      <c r="F58" s="12" t="s">
        <v>19</v>
      </c>
      <c r="G58" s="12">
        <v>0</v>
      </c>
      <c r="H58" s="13" t="str">
        <f t="shared" si="8"/>
        <v>Manchester United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948680</v>
      </c>
      <c r="B59" s="15">
        <v>34594</v>
      </c>
      <c r="C59" s="12" t="s">
        <v>0</v>
      </c>
      <c r="D59" s="12" t="s">
        <v>3</v>
      </c>
      <c r="E59" s="12">
        <v>2</v>
      </c>
      <c r="F59" s="12" t="s">
        <v>15</v>
      </c>
      <c r="G59" s="12">
        <v>1</v>
      </c>
      <c r="H59" s="13" t="str">
        <f t="shared" si="8"/>
        <v>Coventry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948957</v>
      </c>
      <c r="B60" s="15">
        <v>34594</v>
      </c>
      <c r="C60" s="12" t="s">
        <v>0</v>
      </c>
      <c r="D60" s="12" t="s">
        <v>10</v>
      </c>
      <c r="E60" s="12">
        <v>1</v>
      </c>
      <c r="F60" s="12" t="s">
        <v>20</v>
      </c>
      <c r="G60" s="12">
        <v>1</v>
      </c>
      <c r="H60" s="13" t="str">
        <f t="shared" si="8"/>
        <v/>
      </c>
      <c r="I60" s="13" t="str">
        <f t="shared" si="9"/>
        <v>Sheffield Weds</v>
      </c>
      <c r="J60" s="13" t="str">
        <f t="shared" si="10"/>
        <v>Manchester City</v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948714</v>
      </c>
      <c r="B61" s="15">
        <v>34594</v>
      </c>
      <c r="C61" s="12" t="s">
        <v>0</v>
      </c>
      <c r="D61" s="12" t="s">
        <v>5</v>
      </c>
      <c r="E61" s="12">
        <v>0</v>
      </c>
      <c r="F61" s="12" t="s">
        <v>16</v>
      </c>
      <c r="G61" s="12">
        <v>0</v>
      </c>
      <c r="H61" s="13" t="str">
        <f t="shared" si="8"/>
        <v/>
      </c>
      <c r="I61" s="13" t="str">
        <f t="shared" si="9"/>
        <v>Crystal Palace</v>
      </c>
      <c r="J61" s="13" t="str">
        <f t="shared" si="10"/>
        <v>Wimbledon FC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948982</v>
      </c>
      <c r="B62" s="15">
        <v>34594</v>
      </c>
      <c r="C62" s="12" t="s">
        <v>0</v>
      </c>
      <c r="D62" s="12" t="s">
        <v>13</v>
      </c>
      <c r="E62" s="12">
        <v>1</v>
      </c>
      <c r="F62" s="12" t="s">
        <v>109</v>
      </c>
      <c r="G62" s="12">
        <v>1</v>
      </c>
      <c r="H62" s="13" t="str">
        <f t="shared" si="8"/>
        <v/>
      </c>
      <c r="I62" s="13" t="str">
        <f t="shared" si="9"/>
        <v>Southampton</v>
      </c>
      <c r="J62" s="13" t="str">
        <f t="shared" si="10"/>
        <v>Nottingham Forest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948730</v>
      </c>
      <c r="B63" s="15">
        <v>34594</v>
      </c>
      <c r="C63" s="12" t="s">
        <v>0</v>
      </c>
      <c r="D63" s="12" t="s">
        <v>9</v>
      </c>
      <c r="E63" s="12">
        <v>2</v>
      </c>
      <c r="F63" s="12" t="s">
        <v>21</v>
      </c>
      <c r="G63" s="12">
        <v>2</v>
      </c>
      <c r="H63" s="13" t="str">
        <f t="shared" si="8"/>
        <v/>
      </c>
      <c r="I63" s="13" t="str">
        <f t="shared" si="9"/>
        <v>Everton</v>
      </c>
      <c r="J63" s="13" t="str">
        <f t="shared" si="10"/>
        <v>QPR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948601</v>
      </c>
      <c r="B64" s="15">
        <v>34595</v>
      </c>
      <c r="C64" s="12" t="s">
        <v>0</v>
      </c>
      <c r="D64" s="12" t="s">
        <v>17</v>
      </c>
      <c r="E64" s="12">
        <v>2</v>
      </c>
      <c r="F64" s="12" t="s">
        <v>29</v>
      </c>
      <c r="G64" s="12">
        <v>3</v>
      </c>
      <c r="H64" s="13" t="str">
        <f t="shared" si="8"/>
        <v>Newcastle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948654</v>
      </c>
      <c r="B65" s="15">
        <v>34595</v>
      </c>
      <c r="C65" s="12" t="s">
        <v>0</v>
      </c>
      <c r="D65" s="12" t="s">
        <v>1</v>
      </c>
      <c r="E65" s="12">
        <v>1</v>
      </c>
      <c r="F65" s="12" t="s">
        <v>6</v>
      </c>
      <c r="G65" s="12">
        <v>2</v>
      </c>
      <c r="H65" s="13" t="str">
        <f t="shared" si="8"/>
        <v>Blackburn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948749</v>
      </c>
      <c r="B66" s="15">
        <v>34596</v>
      </c>
      <c r="C66" s="12" t="s">
        <v>0</v>
      </c>
      <c r="D66" s="12" t="s">
        <v>11</v>
      </c>
      <c r="E66" s="12">
        <v>1</v>
      </c>
      <c r="F66" s="12" t="s">
        <v>18</v>
      </c>
      <c r="G66" s="12">
        <v>2</v>
      </c>
      <c r="H66" s="13" t="str">
        <f t="shared" si="8"/>
        <v>Norwich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948747</v>
      </c>
      <c r="B67" s="15">
        <v>34601</v>
      </c>
      <c r="C67" s="12" t="s">
        <v>0</v>
      </c>
      <c r="D67" s="12" t="s">
        <v>11</v>
      </c>
      <c r="E67" s="12">
        <v>3</v>
      </c>
      <c r="F67" s="12" t="s">
        <v>8</v>
      </c>
      <c r="G67" s="12">
        <v>2</v>
      </c>
      <c r="H67" s="13" t="str">
        <f t="shared" ref="H67:H130" si="11">IF(E67&gt;G67,D67,IF(G67&gt;E67,F67,""))</f>
        <v>Ipswich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949003</v>
      </c>
      <c r="B68" s="15">
        <v>34601</v>
      </c>
      <c r="C68" s="12" t="s">
        <v>0</v>
      </c>
      <c r="D68" s="12" t="s">
        <v>14</v>
      </c>
      <c r="E68" s="12">
        <v>1</v>
      </c>
      <c r="F68" s="12" t="s">
        <v>109</v>
      </c>
      <c r="G68" s="12">
        <v>4</v>
      </c>
      <c r="H68" s="13" t="str">
        <f t="shared" si="11"/>
        <v>Nottingham Forest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948833</v>
      </c>
      <c r="B69" s="15">
        <v>34601</v>
      </c>
      <c r="C69" s="12" t="s">
        <v>0</v>
      </c>
      <c r="D69" s="12" t="s">
        <v>20</v>
      </c>
      <c r="E69" s="12">
        <v>2</v>
      </c>
      <c r="F69" s="12" t="s">
        <v>18</v>
      </c>
      <c r="G69" s="12">
        <v>0</v>
      </c>
      <c r="H69" s="13" t="str">
        <f t="shared" si="11"/>
        <v>Manchester City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948872</v>
      </c>
      <c r="B70" s="15">
        <v>34601</v>
      </c>
      <c r="C70" s="12" t="s">
        <v>0</v>
      </c>
      <c r="D70" s="12" t="s">
        <v>29</v>
      </c>
      <c r="E70" s="12">
        <v>1</v>
      </c>
      <c r="F70" s="12" t="s">
        <v>19</v>
      </c>
      <c r="G70" s="12">
        <v>1</v>
      </c>
      <c r="H70" s="13" t="str">
        <f t="shared" si="11"/>
        <v/>
      </c>
      <c r="I70" s="13" t="str">
        <f t="shared" si="12"/>
        <v>Newcastle</v>
      </c>
      <c r="J70" s="13" t="str">
        <f t="shared" si="13"/>
        <v>Liverpool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948632</v>
      </c>
      <c r="B71" s="15">
        <v>34601</v>
      </c>
      <c r="C71" s="12" t="s">
        <v>0</v>
      </c>
      <c r="D71" s="12" t="s">
        <v>6</v>
      </c>
      <c r="E71" s="12">
        <v>3</v>
      </c>
      <c r="F71" s="12" t="s">
        <v>12</v>
      </c>
      <c r="G71" s="12">
        <v>1</v>
      </c>
      <c r="H71" s="13" t="str">
        <f t="shared" si="11"/>
        <v>Blackburn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948945</v>
      </c>
      <c r="B72" s="15">
        <v>34601</v>
      </c>
      <c r="C72" s="12" t="s">
        <v>0</v>
      </c>
      <c r="D72" s="12" t="s">
        <v>21</v>
      </c>
      <c r="E72" s="12">
        <v>0</v>
      </c>
      <c r="F72" s="12" t="s">
        <v>16</v>
      </c>
      <c r="G72" s="12">
        <v>1</v>
      </c>
      <c r="H72" s="13" t="str">
        <f t="shared" si="11"/>
        <v>Wimbledon FC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948690</v>
      </c>
      <c r="B73" s="15">
        <v>34601</v>
      </c>
      <c r="C73" s="12" t="s">
        <v>0</v>
      </c>
      <c r="D73" s="12" t="s">
        <v>3</v>
      </c>
      <c r="E73" s="12">
        <v>1</v>
      </c>
      <c r="F73" s="12" t="s">
        <v>13</v>
      </c>
      <c r="G73" s="12">
        <v>3</v>
      </c>
      <c r="H73" s="13" t="str">
        <f t="shared" si="11"/>
        <v>Southampton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948697</v>
      </c>
      <c r="B74" s="15">
        <v>34601</v>
      </c>
      <c r="C74" s="12" t="s">
        <v>0</v>
      </c>
      <c r="D74" s="12" t="s">
        <v>5</v>
      </c>
      <c r="E74" s="12">
        <v>0</v>
      </c>
      <c r="F74" s="12" t="s">
        <v>1</v>
      </c>
      <c r="G74" s="12">
        <v>1</v>
      </c>
      <c r="H74" s="13" t="str">
        <f t="shared" si="11"/>
        <v>Chelsea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948723</v>
      </c>
      <c r="B75" s="15">
        <v>34601</v>
      </c>
      <c r="C75" s="12" t="s">
        <v>0</v>
      </c>
      <c r="D75" s="12" t="s">
        <v>9</v>
      </c>
      <c r="E75" s="12">
        <v>1</v>
      </c>
      <c r="F75" s="12" t="s">
        <v>31</v>
      </c>
      <c r="G75" s="12">
        <v>1</v>
      </c>
      <c r="H75" s="13" t="str">
        <f t="shared" si="11"/>
        <v/>
      </c>
      <c r="I75" s="13" t="str">
        <f t="shared" si="12"/>
        <v>Everton</v>
      </c>
      <c r="J75" s="13" t="str">
        <f t="shared" si="13"/>
        <v>Leicester</v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949009</v>
      </c>
      <c r="B76" s="15">
        <v>34602</v>
      </c>
      <c r="C76" s="12" t="s">
        <v>0</v>
      </c>
      <c r="D76" s="12" t="s">
        <v>28</v>
      </c>
      <c r="E76" s="12">
        <v>0</v>
      </c>
      <c r="F76" s="12" t="s">
        <v>17</v>
      </c>
      <c r="G76" s="12">
        <v>2</v>
      </c>
      <c r="H76" s="13" t="str">
        <f t="shared" si="11"/>
        <v>Arsenal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948954</v>
      </c>
      <c r="B77" s="15">
        <v>34603</v>
      </c>
      <c r="C77" s="12" t="s">
        <v>0</v>
      </c>
      <c r="D77" s="12" t="s">
        <v>10</v>
      </c>
      <c r="E77" s="12">
        <v>1</v>
      </c>
      <c r="F77" s="12" t="s">
        <v>15</v>
      </c>
      <c r="G77" s="12">
        <v>1</v>
      </c>
      <c r="H77" s="13" t="str">
        <f t="shared" si="11"/>
        <v/>
      </c>
      <c r="I77" s="13" t="str">
        <f t="shared" si="12"/>
        <v>Sheffield Weds</v>
      </c>
      <c r="J77" s="13" t="str">
        <f t="shared" si="13"/>
        <v>Leeds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948767</v>
      </c>
      <c r="B78" s="15">
        <v>34608</v>
      </c>
      <c r="C78" s="12" t="s">
        <v>0</v>
      </c>
      <c r="D78" s="12" t="s">
        <v>15</v>
      </c>
      <c r="E78" s="12">
        <v>2</v>
      </c>
      <c r="F78" s="12" t="s">
        <v>20</v>
      </c>
      <c r="G78" s="12">
        <v>0</v>
      </c>
      <c r="H78" s="13" t="str">
        <f t="shared" si="11"/>
        <v>Leeds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949049</v>
      </c>
      <c r="B79" s="15">
        <v>34608</v>
      </c>
      <c r="C79" s="12" t="s">
        <v>0</v>
      </c>
      <c r="D79" s="12" t="s">
        <v>16</v>
      </c>
      <c r="E79" s="12">
        <v>1</v>
      </c>
      <c r="F79" s="12" t="s">
        <v>14</v>
      </c>
      <c r="G79" s="12">
        <v>2</v>
      </c>
      <c r="H79" s="13" t="str">
        <f t="shared" si="11"/>
        <v>Tottenham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948815</v>
      </c>
      <c r="B80" s="15">
        <v>34608</v>
      </c>
      <c r="C80" s="12" t="s">
        <v>0</v>
      </c>
      <c r="D80" s="12" t="s">
        <v>19</v>
      </c>
      <c r="E80" s="12">
        <v>4</v>
      </c>
      <c r="F80" s="12" t="s">
        <v>10</v>
      </c>
      <c r="G80" s="12">
        <v>1</v>
      </c>
      <c r="H80" s="13" t="str">
        <f t="shared" si="11"/>
        <v>Liverpool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948847</v>
      </c>
      <c r="B81" s="15">
        <v>34608</v>
      </c>
      <c r="C81" s="12" t="s">
        <v>0</v>
      </c>
      <c r="D81" s="12" t="s">
        <v>8</v>
      </c>
      <c r="E81" s="12">
        <v>2</v>
      </c>
      <c r="F81" s="12" t="s">
        <v>9</v>
      </c>
      <c r="G81" s="12">
        <v>0</v>
      </c>
      <c r="H81" s="13" t="str">
        <f t="shared" si="11"/>
        <v>Manchester United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948593</v>
      </c>
      <c r="B82" s="15">
        <v>34608</v>
      </c>
      <c r="C82" s="12" t="s">
        <v>0</v>
      </c>
      <c r="D82" s="12" t="s">
        <v>17</v>
      </c>
      <c r="E82" s="12">
        <v>1</v>
      </c>
      <c r="F82" s="12" t="s">
        <v>5</v>
      </c>
      <c r="G82" s="12">
        <v>2</v>
      </c>
      <c r="H82" s="13" t="str">
        <f t="shared" si="11"/>
        <v>Crystal Palace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948622</v>
      </c>
      <c r="B83" s="15">
        <v>34608</v>
      </c>
      <c r="C83" s="12" t="s">
        <v>0</v>
      </c>
      <c r="D83" s="12" t="s">
        <v>12</v>
      </c>
      <c r="E83" s="12">
        <v>0</v>
      </c>
      <c r="F83" s="12" t="s">
        <v>29</v>
      </c>
      <c r="G83" s="12">
        <v>2</v>
      </c>
      <c r="H83" s="13" t="str">
        <f t="shared" si="11"/>
        <v>Newcastle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948885</v>
      </c>
      <c r="B84" s="15">
        <v>34608</v>
      </c>
      <c r="C84" s="12" t="s">
        <v>0</v>
      </c>
      <c r="D84" s="12" t="s">
        <v>18</v>
      </c>
      <c r="E84" s="12">
        <v>2</v>
      </c>
      <c r="F84" s="12" t="s">
        <v>6</v>
      </c>
      <c r="G84" s="12">
        <v>1</v>
      </c>
      <c r="H84" s="13" t="str">
        <f t="shared" si="11"/>
        <v>Norwich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948974</v>
      </c>
      <c r="B85" s="15">
        <v>34608</v>
      </c>
      <c r="C85" s="12" t="s">
        <v>0</v>
      </c>
      <c r="D85" s="12" t="s">
        <v>13</v>
      </c>
      <c r="E85" s="12">
        <v>3</v>
      </c>
      <c r="F85" s="12" t="s">
        <v>11</v>
      </c>
      <c r="G85" s="12">
        <v>1</v>
      </c>
      <c r="H85" s="13" t="str">
        <f t="shared" si="11"/>
        <v>Southampton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948919</v>
      </c>
      <c r="B86" s="15">
        <v>34609</v>
      </c>
      <c r="C86" s="12" t="s">
        <v>0</v>
      </c>
      <c r="D86" s="12" t="s">
        <v>109</v>
      </c>
      <c r="E86" s="12">
        <v>3</v>
      </c>
      <c r="F86" s="12" t="s">
        <v>21</v>
      </c>
      <c r="G86" s="12">
        <v>2</v>
      </c>
      <c r="H86" s="13" t="str">
        <f t="shared" si="11"/>
        <v>Nottingham Forest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948671</v>
      </c>
      <c r="B87" s="15">
        <v>34609</v>
      </c>
      <c r="C87" s="12" t="s">
        <v>0</v>
      </c>
      <c r="D87" s="12" t="s">
        <v>1</v>
      </c>
      <c r="E87" s="12">
        <v>1</v>
      </c>
      <c r="F87" s="12" t="s">
        <v>28</v>
      </c>
      <c r="G87" s="12">
        <v>2</v>
      </c>
      <c r="H87" s="13" t="str">
        <f t="shared" si="11"/>
        <v>West 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948782</v>
      </c>
      <c r="B88" s="15">
        <v>34610</v>
      </c>
      <c r="C88" s="12" t="s">
        <v>0</v>
      </c>
      <c r="D88" s="12" t="s">
        <v>31</v>
      </c>
      <c r="E88" s="12">
        <v>2</v>
      </c>
      <c r="F88" s="12" t="s">
        <v>3</v>
      </c>
      <c r="G88" s="12">
        <v>2</v>
      </c>
      <c r="H88" s="13" t="str">
        <f t="shared" si="11"/>
        <v/>
      </c>
      <c r="I88" s="13" t="str">
        <f t="shared" si="12"/>
        <v>Leicester</v>
      </c>
      <c r="J88" s="13" t="str">
        <f t="shared" si="13"/>
        <v>Coventry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949004</v>
      </c>
      <c r="B89" s="15">
        <v>34615</v>
      </c>
      <c r="C89" s="12" t="s">
        <v>0</v>
      </c>
      <c r="D89" s="12" t="s">
        <v>14</v>
      </c>
      <c r="E89" s="12">
        <v>1</v>
      </c>
      <c r="F89" s="12" t="s">
        <v>21</v>
      </c>
      <c r="G89" s="12">
        <v>1</v>
      </c>
      <c r="H89" s="13" t="str">
        <f t="shared" si="11"/>
        <v/>
      </c>
      <c r="I89" s="13" t="str">
        <f t="shared" si="12"/>
        <v>Tottenham</v>
      </c>
      <c r="J89" s="13" t="str">
        <f t="shared" si="13"/>
        <v>QPR</v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949014</v>
      </c>
      <c r="B90" s="15">
        <v>34615</v>
      </c>
      <c r="C90" s="12" t="s">
        <v>0</v>
      </c>
      <c r="D90" s="12" t="s">
        <v>28</v>
      </c>
      <c r="E90" s="12">
        <v>1</v>
      </c>
      <c r="F90" s="12" t="s">
        <v>5</v>
      </c>
      <c r="G90" s="12">
        <v>0</v>
      </c>
      <c r="H90" s="13" t="str">
        <f t="shared" si="11"/>
        <v>West Ham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949030</v>
      </c>
      <c r="B91" s="15">
        <v>34615</v>
      </c>
      <c r="C91" s="12" t="s">
        <v>0</v>
      </c>
      <c r="D91" s="12" t="s">
        <v>16</v>
      </c>
      <c r="E91" s="12">
        <v>1</v>
      </c>
      <c r="F91" s="12" t="s">
        <v>17</v>
      </c>
      <c r="G91" s="12">
        <v>3</v>
      </c>
      <c r="H91" s="13" t="str">
        <f t="shared" si="11"/>
        <v>Arsenal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948800</v>
      </c>
      <c r="B92" s="15">
        <v>34615</v>
      </c>
      <c r="C92" s="12" t="s">
        <v>0</v>
      </c>
      <c r="D92" s="12" t="s">
        <v>19</v>
      </c>
      <c r="E92" s="12">
        <v>3</v>
      </c>
      <c r="F92" s="12" t="s">
        <v>12</v>
      </c>
      <c r="G92" s="12">
        <v>2</v>
      </c>
      <c r="H92" s="13" t="str">
        <f t="shared" si="11"/>
        <v>Liverpool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948834</v>
      </c>
      <c r="B93" s="15">
        <v>34615</v>
      </c>
      <c r="C93" s="12" t="s">
        <v>0</v>
      </c>
      <c r="D93" s="12" t="s">
        <v>20</v>
      </c>
      <c r="E93" s="12">
        <v>3</v>
      </c>
      <c r="F93" s="12" t="s">
        <v>109</v>
      </c>
      <c r="G93" s="12">
        <v>3</v>
      </c>
      <c r="H93" s="13" t="str">
        <f t="shared" si="11"/>
        <v/>
      </c>
      <c r="I93" s="13" t="str">
        <f t="shared" si="12"/>
        <v>Manchester City</v>
      </c>
      <c r="J93" s="13" t="str">
        <f t="shared" si="13"/>
        <v>Nottingham Forest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948891</v>
      </c>
      <c r="B94" s="15">
        <v>34615</v>
      </c>
      <c r="C94" s="12" t="s">
        <v>0</v>
      </c>
      <c r="D94" s="12" t="s">
        <v>18</v>
      </c>
      <c r="E94" s="12">
        <v>2</v>
      </c>
      <c r="F94" s="12" t="s">
        <v>15</v>
      </c>
      <c r="G94" s="12">
        <v>1</v>
      </c>
      <c r="H94" s="13" t="str">
        <f t="shared" si="11"/>
        <v>Norwich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948660</v>
      </c>
      <c r="B95" s="15">
        <v>34615</v>
      </c>
      <c r="C95" s="12" t="s">
        <v>0</v>
      </c>
      <c r="D95" s="12" t="s">
        <v>1</v>
      </c>
      <c r="E95" s="12">
        <v>4</v>
      </c>
      <c r="F95" s="12" t="s">
        <v>31</v>
      </c>
      <c r="G95" s="12">
        <v>0</v>
      </c>
      <c r="H95" s="13" t="str">
        <f t="shared" si="11"/>
        <v>Chelsea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948958</v>
      </c>
      <c r="B96" s="15">
        <v>34615</v>
      </c>
      <c r="C96" s="12" t="s">
        <v>0</v>
      </c>
      <c r="D96" s="12" t="s">
        <v>10</v>
      </c>
      <c r="E96" s="12">
        <v>1</v>
      </c>
      <c r="F96" s="12" t="s">
        <v>8</v>
      </c>
      <c r="G96" s="12">
        <v>0</v>
      </c>
      <c r="H96" s="13" t="str">
        <f t="shared" si="11"/>
        <v>Sheffield Weds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948973</v>
      </c>
      <c r="B97" s="15">
        <v>34615</v>
      </c>
      <c r="C97" s="12" t="s">
        <v>0</v>
      </c>
      <c r="D97" s="12" t="s">
        <v>13</v>
      </c>
      <c r="E97" s="12">
        <v>2</v>
      </c>
      <c r="F97" s="12" t="s">
        <v>9</v>
      </c>
      <c r="G97" s="12">
        <v>0</v>
      </c>
      <c r="H97" s="13" t="str">
        <f t="shared" si="11"/>
        <v>Southampton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948864</v>
      </c>
      <c r="B98" s="15">
        <v>34616</v>
      </c>
      <c r="C98" s="12" t="s">
        <v>0</v>
      </c>
      <c r="D98" s="12" t="s">
        <v>29</v>
      </c>
      <c r="E98" s="12">
        <v>1</v>
      </c>
      <c r="F98" s="12" t="s">
        <v>6</v>
      </c>
      <c r="G98" s="12">
        <v>1</v>
      </c>
      <c r="H98" s="13" t="str">
        <f t="shared" si="11"/>
        <v/>
      </c>
      <c r="I98" s="13" t="str">
        <f t="shared" si="12"/>
        <v>Newcastle</v>
      </c>
      <c r="J98" s="13" t="str">
        <f t="shared" si="13"/>
        <v>Blackburn</v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948679</v>
      </c>
      <c r="B99" s="15">
        <v>34617</v>
      </c>
      <c r="C99" s="12" t="s">
        <v>0</v>
      </c>
      <c r="D99" s="12" t="s">
        <v>3</v>
      </c>
      <c r="E99" s="12">
        <v>2</v>
      </c>
      <c r="F99" s="12" t="s">
        <v>11</v>
      </c>
      <c r="G99" s="12">
        <v>0</v>
      </c>
      <c r="H99" s="13" t="str">
        <f t="shared" si="11"/>
        <v>Coventry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948775</v>
      </c>
      <c r="B100" s="15">
        <v>34622</v>
      </c>
      <c r="C100" s="12" t="s">
        <v>0</v>
      </c>
      <c r="D100" s="12" t="s">
        <v>15</v>
      </c>
      <c r="E100" s="12">
        <v>1</v>
      </c>
      <c r="F100" s="12" t="s">
        <v>14</v>
      </c>
      <c r="G100" s="12">
        <v>1</v>
      </c>
      <c r="H100" s="13" t="str">
        <f t="shared" si="11"/>
        <v/>
      </c>
      <c r="I100" s="13" t="str">
        <f t="shared" si="12"/>
        <v>Leeds</v>
      </c>
      <c r="J100" s="13" t="str">
        <f t="shared" si="13"/>
        <v>Tottenham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948795</v>
      </c>
      <c r="B101" s="15">
        <v>34622</v>
      </c>
      <c r="C101" s="12" t="s">
        <v>0</v>
      </c>
      <c r="D101" s="12" t="s">
        <v>31</v>
      </c>
      <c r="E101" s="12">
        <v>4</v>
      </c>
      <c r="F101" s="12" t="s">
        <v>13</v>
      </c>
      <c r="G101" s="12">
        <v>3</v>
      </c>
      <c r="H101" s="13" t="str">
        <f t="shared" si="11"/>
        <v>Leicester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948591</v>
      </c>
      <c r="B102" s="15">
        <v>34622</v>
      </c>
      <c r="C102" s="12" t="s">
        <v>0</v>
      </c>
      <c r="D102" s="12" t="s">
        <v>17</v>
      </c>
      <c r="E102" s="12">
        <v>3</v>
      </c>
      <c r="F102" s="12" t="s">
        <v>1</v>
      </c>
      <c r="G102" s="12">
        <v>1</v>
      </c>
      <c r="H102" s="13" t="str">
        <f t="shared" si="11"/>
        <v>Arsenal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948860</v>
      </c>
      <c r="B103" s="15">
        <v>34622</v>
      </c>
      <c r="C103" s="12" t="s">
        <v>0</v>
      </c>
      <c r="D103" s="12" t="s">
        <v>8</v>
      </c>
      <c r="E103" s="12">
        <v>1</v>
      </c>
      <c r="F103" s="12" t="s">
        <v>28</v>
      </c>
      <c r="G103" s="12">
        <v>0</v>
      </c>
      <c r="H103" s="13" t="str">
        <f t="shared" si="11"/>
        <v>Manchester United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948623</v>
      </c>
      <c r="B104" s="15">
        <v>34622</v>
      </c>
      <c r="C104" s="12" t="s">
        <v>0</v>
      </c>
      <c r="D104" s="12" t="s">
        <v>12</v>
      </c>
      <c r="E104" s="12">
        <v>1</v>
      </c>
      <c r="F104" s="12" t="s">
        <v>18</v>
      </c>
      <c r="G104" s="12">
        <v>1</v>
      </c>
      <c r="H104" s="13" t="str">
        <f t="shared" si="11"/>
        <v/>
      </c>
      <c r="I104" s="13" t="str">
        <f t="shared" si="12"/>
        <v>Aston Villa</v>
      </c>
      <c r="J104" s="13" t="str">
        <f t="shared" si="13"/>
        <v>Norwich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948640</v>
      </c>
      <c r="B105" s="15">
        <v>34622</v>
      </c>
      <c r="C105" s="12" t="s">
        <v>0</v>
      </c>
      <c r="D105" s="12" t="s">
        <v>6</v>
      </c>
      <c r="E105" s="12">
        <v>3</v>
      </c>
      <c r="F105" s="12" t="s">
        <v>19</v>
      </c>
      <c r="G105" s="12">
        <v>2</v>
      </c>
      <c r="H105" s="13" t="str">
        <f t="shared" si="11"/>
        <v>Blackburn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948936</v>
      </c>
      <c r="B106" s="15">
        <v>34622</v>
      </c>
      <c r="C106" s="12" t="s">
        <v>0</v>
      </c>
      <c r="D106" s="12" t="s">
        <v>21</v>
      </c>
      <c r="E106" s="12">
        <v>1</v>
      </c>
      <c r="F106" s="12" t="s">
        <v>20</v>
      </c>
      <c r="G106" s="12">
        <v>2</v>
      </c>
      <c r="H106" s="13" t="str">
        <f t="shared" si="11"/>
        <v>Manchester City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948706</v>
      </c>
      <c r="B107" s="15">
        <v>34622</v>
      </c>
      <c r="C107" s="12" t="s">
        <v>0</v>
      </c>
      <c r="D107" s="12" t="s">
        <v>5</v>
      </c>
      <c r="E107" s="12">
        <v>0</v>
      </c>
      <c r="F107" s="12" t="s">
        <v>29</v>
      </c>
      <c r="G107" s="12">
        <v>1</v>
      </c>
      <c r="H107" s="13" t="str">
        <f t="shared" si="11"/>
        <v>Newcastle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948719</v>
      </c>
      <c r="B108" s="15">
        <v>34622</v>
      </c>
      <c r="C108" s="12" t="s">
        <v>0</v>
      </c>
      <c r="D108" s="12" t="s">
        <v>9</v>
      </c>
      <c r="E108" s="12">
        <v>0</v>
      </c>
      <c r="F108" s="12" t="s">
        <v>3</v>
      </c>
      <c r="G108" s="12">
        <v>2</v>
      </c>
      <c r="H108" s="13" t="str">
        <f t="shared" si="11"/>
        <v>Coventry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948752</v>
      </c>
      <c r="B109" s="15">
        <v>34623</v>
      </c>
      <c r="C109" s="12" t="s">
        <v>0</v>
      </c>
      <c r="D109" s="12" t="s">
        <v>11</v>
      </c>
      <c r="E109" s="12">
        <v>1</v>
      </c>
      <c r="F109" s="12" t="s">
        <v>10</v>
      </c>
      <c r="G109" s="12">
        <v>2</v>
      </c>
      <c r="H109" s="13" t="str">
        <f t="shared" si="11"/>
        <v>Sheffield Weds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948924</v>
      </c>
      <c r="B110" s="15">
        <v>34624</v>
      </c>
      <c r="C110" s="12" t="s">
        <v>0</v>
      </c>
      <c r="D110" s="12" t="s">
        <v>109</v>
      </c>
      <c r="E110" s="12">
        <v>3</v>
      </c>
      <c r="F110" s="12" t="s">
        <v>16</v>
      </c>
      <c r="G110" s="12">
        <v>1</v>
      </c>
      <c r="H110" s="13" t="str">
        <f t="shared" si="11"/>
        <v>Nottingham Forest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949027</v>
      </c>
      <c r="B111" s="15">
        <v>34629</v>
      </c>
      <c r="C111" s="12" t="s">
        <v>0</v>
      </c>
      <c r="D111" s="12" t="s">
        <v>28</v>
      </c>
      <c r="E111" s="12">
        <v>2</v>
      </c>
      <c r="F111" s="12" t="s">
        <v>13</v>
      </c>
      <c r="G111" s="12">
        <v>0</v>
      </c>
      <c r="H111" s="13" t="str">
        <f t="shared" si="11"/>
        <v>West Ham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948819</v>
      </c>
      <c r="B112" s="15">
        <v>34629</v>
      </c>
      <c r="C112" s="12" t="s">
        <v>0</v>
      </c>
      <c r="D112" s="12" t="s">
        <v>19</v>
      </c>
      <c r="E112" s="12">
        <v>3</v>
      </c>
      <c r="F112" s="12" t="s">
        <v>16</v>
      </c>
      <c r="G112" s="12">
        <v>0</v>
      </c>
      <c r="H112" s="13" t="str">
        <f t="shared" si="11"/>
        <v>Liverpool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948838</v>
      </c>
      <c r="B113" s="15">
        <v>34629</v>
      </c>
      <c r="C113" s="12" t="s">
        <v>0</v>
      </c>
      <c r="D113" s="12" t="s">
        <v>20</v>
      </c>
      <c r="E113" s="12">
        <v>5</v>
      </c>
      <c r="F113" s="12" t="s">
        <v>14</v>
      </c>
      <c r="G113" s="12">
        <v>2</v>
      </c>
      <c r="H113" s="13" t="str">
        <f t="shared" si="11"/>
        <v>Manchester City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948878</v>
      </c>
      <c r="B114" s="15">
        <v>34629</v>
      </c>
      <c r="C114" s="12" t="s">
        <v>0</v>
      </c>
      <c r="D114" s="12" t="s">
        <v>29</v>
      </c>
      <c r="E114" s="12">
        <v>2</v>
      </c>
      <c r="F114" s="12" t="s">
        <v>10</v>
      </c>
      <c r="G114" s="12">
        <v>1</v>
      </c>
      <c r="H114" s="13" t="str">
        <f t="shared" si="11"/>
        <v>Newcastle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948624</v>
      </c>
      <c r="B115" s="15">
        <v>34629</v>
      </c>
      <c r="C115" s="12" t="s">
        <v>0</v>
      </c>
      <c r="D115" s="12" t="s">
        <v>12</v>
      </c>
      <c r="E115" s="12">
        <v>0</v>
      </c>
      <c r="F115" s="12" t="s">
        <v>109</v>
      </c>
      <c r="G115" s="12">
        <v>2</v>
      </c>
      <c r="H115" s="13" t="str">
        <f t="shared" si="11"/>
        <v>Nottingham Forest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948898</v>
      </c>
      <c r="B116" s="15">
        <v>34629</v>
      </c>
      <c r="C116" s="12" t="s">
        <v>0</v>
      </c>
      <c r="D116" s="12" t="s">
        <v>18</v>
      </c>
      <c r="E116" s="12">
        <v>4</v>
      </c>
      <c r="F116" s="12" t="s">
        <v>21</v>
      </c>
      <c r="G116" s="12">
        <v>2</v>
      </c>
      <c r="H116" s="13" t="str">
        <f t="shared" si="11"/>
        <v>Norwich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948699</v>
      </c>
      <c r="B117" s="15">
        <v>34629</v>
      </c>
      <c r="C117" s="12" t="s">
        <v>0</v>
      </c>
      <c r="D117" s="12" t="s">
        <v>5</v>
      </c>
      <c r="E117" s="12">
        <v>1</v>
      </c>
      <c r="F117" s="12" t="s">
        <v>9</v>
      </c>
      <c r="G117" s="12">
        <v>0</v>
      </c>
      <c r="H117" s="13" t="str">
        <f t="shared" si="11"/>
        <v>Crystal Palace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948592</v>
      </c>
      <c r="B118" s="15">
        <v>34630</v>
      </c>
      <c r="C118" s="12" t="s">
        <v>0</v>
      </c>
      <c r="D118" s="12" t="s">
        <v>17</v>
      </c>
      <c r="E118" s="12">
        <v>2</v>
      </c>
      <c r="F118" s="12" t="s">
        <v>3</v>
      </c>
      <c r="G118" s="12">
        <v>1</v>
      </c>
      <c r="H118" s="13" t="str">
        <f t="shared" si="11"/>
        <v>Arsenal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948642</v>
      </c>
      <c r="B119" s="15">
        <v>34630</v>
      </c>
      <c r="C119" s="12" t="s">
        <v>0</v>
      </c>
      <c r="D119" s="12" t="s">
        <v>6</v>
      </c>
      <c r="E119" s="12">
        <v>2</v>
      </c>
      <c r="F119" s="12" t="s">
        <v>8</v>
      </c>
      <c r="G119" s="12">
        <v>4</v>
      </c>
      <c r="H119" s="13" t="str">
        <f t="shared" si="11"/>
        <v>Manchester United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948658</v>
      </c>
      <c r="B120" s="15">
        <v>34630</v>
      </c>
      <c r="C120" s="12" t="s">
        <v>0</v>
      </c>
      <c r="D120" s="12" t="s">
        <v>1</v>
      </c>
      <c r="E120" s="12">
        <v>2</v>
      </c>
      <c r="F120" s="12" t="s">
        <v>11</v>
      </c>
      <c r="G120" s="12">
        <v>0</v>
      </c>
      <c r="H120" s="13" t="str">
        <f t="shared" si="11"/>
        <v>Chelsea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948765</v>
      </c>
      <c r="B121" s="15">
        <v>34631</v>
      </c>
      <c r="C121" s="12" t="s">
        <v>0</v>
      </c>
      <c r="D121" s="12" t="s">
        <v>15</v>
      </c>
      <c r="E121" s="12">
        <v>2</v>
      </c>
      <c r="F121" s="12" t="s">
        <v>31</v>
      </c>
      <c r="G121" s="12">
        <v>1</v>
      </c>
      <c r="H121" s="13" t="str">
        <f t="shared" si="11"/>
        <v>Leeds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948745</v>
      </c>
      <c r="B122" s="15">
        <v>34636</v>
      </c>
      <c r="C122" s="12" t="s">
        <v>0</v>
      </c>
      <c r="D122" s="12" t="s">
        <v>11</v>
      </c>
      <c r="E122" s="12">
        <v>1</v>
      </c>
      <c r="F122" s="12" t="s">
        <v>19</v>
      </c>
      <c r="G122" s="12">
        <v>3</v>
      </c>
      <c r="H122" s="13" t="str">
        <f t="shared" si="11"/>
        <v>Liverpool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949007</v>
      </c>
      <c r="B123" s="15">
        <v>34636</v>
      </c>
      <c r="C123" s="12" t="s">
        <v>0</v>
      </c>
      <c r="D123" s="12" t="s">
        <v>14</v>
      </c>
      <c r="E123" s="12">
        <v>3</v>
      </c>
      <c r="F123" s="12" t="s">
        <v>28</v>
      </c>
      <c r="G123" s="12">
        <v>1</v>
      </c>
      <c r="H123" s="13" t="str">
        <f t="shared" si="11"/>
        <v>Tottenham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948783</v>
      </c>
      <c r="B124" s="15">
        <v>34636</v>
      </c>
      <c r="C124" s="12" t="s">
        <v>0</v>
      </c>
      <c r="D124" s="12" t="s">
        <v>31</v>
      </c>
      <c r="E124" s="12">
        <v>0</v>
      </c>
      <c r="F124" s="12" t="s">
        <v>5</v>
      </c>
      <c r="G124" s="12">
        <v>1</v>
      </c>
      <c r="H124" s="13" t="str">
        <f t="shared" si="11"/>
        <v>Crystal Palace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948853</v>
      </c>
      <c r="B125" s="15">
        <v>34636</v>
      </c>
      <c r="C125" s="12" t="s">
        <v>0</v>
      </c>
      <c r="D125" s="12" t="s">
        <v>8</v>
      </c>
      <c r="E125" s="12">
        <v>2</v>
      </c>
      <c r="F125" s="12" t="s">
        <v>29</v>
      </c>
      <c r="G125" s="12">
        <v>0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948906</v>
      </c>
      <c r="B126" s="15">
        <v>34636</v>
      </c>
      <c r="C126" s="12" t="s">
        <v>0</v>
      </c>
      <c r="D126" s="12" t="s">
        <v>109</v>
      </c>
      <c r="E126" s="12">
        <v>0</v>
      </c>
      <c r="F126" s="12" t="s">
        <v>6</v>
      </c>
      <c r="G126" s="12">
        <v>2</v>
      </c>
      <c r="H126" s="13" t="str">
        <f t="shared" si="11"/>
        <v>Blackburn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948926</v>
      </c>
      <c r="B127" s="15">
        <v>34636</v>
      </c>
      <c r="C127" s="12" t="s">
        <v>0</v>
      </c>
      <c r="D127" s="12" t="s">
        <v>21</v>
      </c>
      <c r="E127" s="12">
        <v>2</v>
      </c>
      <c r="F127" s="12" t="s">
        <v>12</v>
      </c>
      <c r="G127" s="12">
        <v>0</v>
      </c>
      <c r="H127" s="13" t="str">
        <f t="shared" si="11"/>
        <v>QPR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948683</v>
      </c>
      <c r="B128" s="15">
        <v>34636</v>
      </c>
      <c r="C128" s="12" t="s">
        <v>0</v>
      </c>
      <c r="D128" s="12" t="s">
        <v>3</v>
      </c>
      <c r="E128" s="12">
        <v>1</v>
      </c>
      <c r="F128" s="12" t="s">
        <v>20</v>
      </c>
      <c r="G128" s="12">
        <v>0</v>
      </c>
      <c r="H128" s="13" t="str">
        <f t="shared" si="11"/>
        <v>Coventry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948949</v>
      </c>
      <c r="B129" s="15">
        <v>34636</v>
      </c>
      <c r="C129" s="12" t="s">
        <v>0</v>
      </c>
      <c r="D129" s="12" t="s">
        <v>10</v>
      </c>
      <c r="E129" s="12">
        <v>1</v>
      </c>
      <c r="F129" s="12" t="s">
        <v>1</v>
      </c>
      <c r="G129" s="12">
        <v>1</v>
      </c>
      <c r="H129" s="13" t="str">
        <f t="shared" si="11"/>
        <v/>
      </c>
      <c r="I129" s="13" t="str">
        <f t="shared" si="12"/>
        <v>Sheffield Weds</v>
      </c>
      <c r="J129" s="13" t="str">
        <f t="shared" si="13"/>
        <v>Chelsea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948715</v>
      </c>
      <c r="B130" s="15">
        <v>34636</v>
      </c>
      <c r="C130" s="12" t="s">
        <v>0</v>
      </c>
      <c r="D130" s="12" t="s">
        <v>9</v>
      </c>
      <c r="E130" s="12">
        <v>1</v>
      </c>
      <c r="F130" s="12" t="s">
        <v>17</v>
      </c>
      <c r="G130" s="12">
        <v>1</v>
      </c>
      <c r="H130" s="13" t="str">
        <f t="shared" si="11"/>
        <v/>
      </c>
      <c r="I130" s="13" t="str">
        <f t="shared" si="12"/>
        <v>Everton</v>
      </c>
      <c r="J130" s="13" t="str">
        <f t="shared" si="13"/>
        <v>Arsenal</v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948975</v>
      </c>
      <c r="B131" s="15">
        <v>34636</v>
      </c>
      <c r="C131" s="12" t="s">
        <v>0</v>
      </c>
      <c r="D131" s="12" t="s">
        <v>13</v>
      </c>
      <c r="E131" s="12">
        <v>1</v>
      </c>
      <c r="F131" s="12" t="s">
        <v>15</v>
      </c>
      <c r="G131" s="12">
        <v>3</v>
      </c>
      <c r="H131" s="13" t="str">
        <f t="shared" ref="H131:H194" si="14">IF(E131&gt;G131,D131,IF(G131&gt;E131,F131,""))</f>
        <v>Leeds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949044</v>
      </c>
      <c r="B132" s="15">
        <v>34637</v>
      </c>
      <c r="C132" s="12" t="s">
        <v>0</v>
      </c>
      <c r="D132" s="12" t="s">
        <v>16</v>
      </c>
      <c r="E132" s="12">
        <v>1</v>
      </c>
      <c r="F132" s="12" t="s">
        <v>18</v>
      </c>
      <c r="G132" s="12">
        <v>0</v>
      </c>
      <c r="H132" s="13" t="str">
        <f t="shared" si="14"/>
        <v>Wimbledon FC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948935</v>
      </c>
      <c r="B133" s="15">
        <v>34638</v>
      </c>
      <c r="C133" s="12" t="s">
        <v>0</v>
      </c>
      <c r="D133" s="12" t="s">
        <v>21</v>
      </c>
      <c r="E133" s="12">
        <v>2</v>
      </c>
      <c r="F133" s="12" t="s">
        <v>19</v>
      </c>
      <c r="G133" s="12">
        <v>1</v>
      </c>
      <c r="H133" s="13" t="str">
        <f t="shared" si="14"/>
        <v>QPR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948743</v>
      </c>
      <c r="B134" s="15">
        <v>34639</v>
      </c>
      <c r="C134" s="12" t="s">
        <v>0</v>
      </c>
      <c r="D134" s="12" t="s">
        <v>11</v>
      </c>
      <c r="E134" s="12">
        <v>2</v>
      </c>
      <c r="F134" s="12" t="s">
        <v>15</v>
      </c>
      <c r="G134" s="12">
        <v>0</v>
      </c>
      <c r="H134" s="13" t="str">
        <f t="shared" si="14"/>
        <v>Ipswich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948734</v>
      </c>
      <c r="B135" s="15">
        <v>34639</v>
      </c>
      <c r="C135" s="12" t="s">
        <v>0</v>
      </c>
      <c r="D135" s="12" t="s">
        <v>9</v>
      </c>
      <c r="E135" s="12">
        <v>1</v>
      </c>
      <c r="F135" s="12" t="s">
        <v>28</v>
      </c>
      <c r="G135" s="12">
        <v>0</v>
      </c>
      <c r="H135" s="13" t="str">
        <f t="shared" si="14"/>
        <v>Everton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948677</v>
      </c>
      <c r="B136" s="15">
        <v>34640</v>
      </c>
      <c r="C136" s="12" t="s">
        <v>0</v>
      </c>
      <c r="D136" s="12" t="s">
        <v>3</v>
      </c>
      <c r="E136" s="12">
        <v>1</v>
      </c>
      <c r="F136" s="12" t="s">
        <v>5</v>
      </c>
      <c r="G136" s="12">
        <v>4</v>
      </c>
      <c r="H136" s="13" t="str">
        <f t="shared" si="14"/>
        <v>Crystal Palace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948948</v>
      </c>
      <c r="B137" s="15">
        <v>34640</v>
      </c>
      <c r="C137" s="12" t="s">
        <v>0</v>
      </c>
      <c r="D137" s="12" t="s">
        <v>10</v>
      </c>
      <c r="E137" s="12">
        <v>0</v>
      </c>
      <c r="F137" s="12" t="s">
        <v>6</v>
      </c>
      <c r="G137" s="12">
        <v>1</v>
      </c>
      <c r="H137" s="13" t="str">
        <f t="shared" si="14"/>
        <v>Blackburn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948981</v>
      </c>
      <c r="B138" s="15">
        <v>34640</v>
      </c>
      <c r="C138" s="12" t="s">
        <v>0</v>
      </c>
      <c r="D138" s="12" t="s">
        <v>13</v>
      </c>
      <c r="E138" s="12">
        <v>1</v>
      </c>
      <c r="F138" s="12" t="s">
        <v>18</v>
      </c>
      <c r="G138" s="12">
        <v>1</v>
      </c>
      <c r="H138" s="13" t="str">
        <f t="shared" si="14"/>
        <v/>
      </c>
      <c r="I138" s="13" t="str">
        <f t="shared" si="15"/>
        <v>Southampton</v>
      </c>
      <c r="J138" s="13" t="str">
        <f t="shared" si="16"/>
        <v>Norwich</v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949018</v>
      </c>
      <c r="B139" s="15">
        <v>34643</v>
      </c>
      <c r="C139" s="12" t="s">
        <v>0</v>
      </c>
      <c r="D139" s="12" t="s">
        <v>28</v>
      </c>
      <c r="E139" s="12">
        <v>1</v>
      </c>
      <c r="F139" s="12" t="s">
        <v>31</v>
      </c>
      <c r="G139" s="12">
        <v>0</v>
      </c>
      <c r="H139" s="13" t="str">
        <f t="shared" si="14"/>
        <v>West Ham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948777</v>
      </c>
      <c r="B140" s="15">
        <v>34643</v>
      </c>
      <c r="C140" s="12" t="s">
        <v>0</v>
      </c>
      <c r="D140" s="12" t="s">
        <v>15</v>
      </c>
      <c r="E140" s="12">
        <v>3</v>
      </c>
      <c r="F140" s="12" t="s">
        <v>16</v>
      </c>
      <c r="G140" s="12">
        <v>1</v>
      </c>
      <c r="H140" s="13" t="str">
        <f t="shared" si="14"/>
        <v>Leeds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948813</v>
      </c>
      <c r="B141" s="15">
        <v>34643</v>
      </c>
      <c r="C141" s="12" t="s">
        <v>0</v>
      </c>
      <c r="D141" s="12" t="s">
        <v>19</v>
      </c>
      <c r="E141" s="12">
        <v>1</v>
      </c>
      <c r="F141" s="12" t="s">
        <v>109</v>
      </c>
      <c r="G141" s="12">
        <v>0</v>
      </c>
      <c r="H141" s="13" t="str">
        <f t="shared" si="14"/>
        <v>Liverpool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948837</v>
      </c>
      <c r="B142" s="15">
        <v>34643</v>
      </c>
      <c r="C142" s="12" t="s">
        <v>0</v>
      </c>
      <c r="D142" s="12" t="s">
        <v>20</v>
      </c>
      <c r="E142" s="12">
        <v>3</v>
      </c>
      <c r="F142" s="12" t="s">
        <v>13</v>
      </c>
      <c r="G142" s="12">
        <v>3</v>
      </c>
      <c r="H142" s="13" t="str">
        <f t="shared" si="14"/>
        <v/>
      </c>
      <c r="I142" s="13" t="str">
        <f t="shared" si="15"/>
        <v>Manchester City</v>
      </c>
      <c r="J142" s="13" t="str">
        <f t="shared" si="16"/>
        <v>Southampton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948877</v>
      </c>
      <c r="B143" s="15">
        <v>34643</v>
      </c>
      <c r="C143" s="12" t="s">
        <v>0</v>
      </c>
      <c r="D143" s="12" t="s">
        <v>29</v>
      </c>
      <c r="E143" s="12">
        <v>2</v>
      </c>
      <c r="F143" s="12" t="s">
        <v>21</v>
      </c>
      <c r="G143" s="12">
        <v>1</v>
      </c>
      <c r="H143" s="13" t="str">
        <f t="shared" si="14"/>
        <v>Newcastle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948889</v>
      </c>
      <c r="B144" s="15">
        <v>34643</v>
      </c>
      <c r="C144" s="12" t="s">
        <v>0</v>
      </c>
      <c r="D144" s="12" t="s">
        <v>18</v>
      </c>
      <c r="E144" s="12">
        <v>0</v>
      </c>
      <c r="F144" s="12" t="s">
        <v>9</v>
      </c>
      <c r="G144" s="12">
        <v>0</v>
      </c>
      <c r="H144" s="13" t="str">
        <f t="shared" si="14"/>
        <v/>
      </c>
      <c r="I144" s="13" t="str">
        <f t="shared" si="15"/>
        <v>Norwich</v>
      </c>
      <c r="J144" s="13" t="str">
        <f t="shared" si="16"/>
        <v>Everton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948649</v>
      </c>
      <c r="B145" s="15">
        <v>34643</v>
      </c>
      <c r="C145" s="12" t="s">
        <v>0</v>
      </c>
      <c r="D145" s="12" t="s">
        <v>6</v>
      </c>
      <c r="E145" s="12">
        <v>2</v>
      </c>
      <c r="F145" s="12" t="s">
        <v>14</v>
      </c>
      <c r="G145" s="12">
        <v>0</v>
      </c>
      <c r="H145" s="13" t="str">
        <f t="shared" si="14"/>
        <v>Blackburn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948700</v>
      </c>
      <c r="B146" s="15">
        <v>34643</v>
      </c>
      <c r="C146" s="12" t="s">
        <v>0</v>
      </c>
      <c r="D146" s="12" t="s">
        <v>5</v>
      </c>
      <c r="E146" s="12">
        <v>3</v>
      </c>
      <c r="F146" s="12" t="s">
        <v>11</v>
      </c>
      <c r="G146" s="12">
        <v>0</v>
      </c>
      <c r="H146" s="13" t="str">
        <f t="shared" si="14"/>
        <v>Crystal Palace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948605</v>
      </c>
      <c r="B147" s="15">
        <v>34644</v>
      </c>
      <c r="C147" s="12" t="s">
        <v>0</v>
      </c>
      <c r="D147" s="12" t="s">
        <v>17</v>
      </c>
      <c r="E147" s="12">
        <v>0</v>
      </c>
      <c r="F147" s="12" t="s">
        <v>10</v>
      </c>
      <c r="G147" s="12">
        <v>0</v>
      </c>
      <c r="H147" s="13" t="str">
        <f t="shared" si="14"/>
        <v/>
      </c>
      <c r="I147" s="13" t="str">
        <f t="shared" si="15"/>
        <v>Arsenal</v>
      </c>
      <c r="J147" s="13" t="str">
        <f t="shared" si="16"/>
        <v>Sheffield Weds</v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948621</v>
      </c>
      <c r="B148" s="15">
        <v>34644</v>
      </c>
      <c r="C148" s="12" t="s">
        <v>0</v>
      </c>
      <c r="D148" s="12" t="s">
        <v>12</v>
      </c>
      <c r="E148" s="12">
        <v>1</v>
      </c>
      <c r="F148" s="12" t="s">
        <v>8</v>
      </c>
      <c r="G148" s="12">
        <v>2</v>
      </c>
      <c r="H148" s="13" t="str">
        <f t="shared" si="14"/>
        <v>Manchester United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948655</v>
      </c>
      <c r="B149" s="15">
        <v>34644</v>
      </c>
      <c r="C149" s="12" t="s">
        <v>0</v>
      </c>
      <c r="D149" s="12" t="s">
        <v>1</v>
      </c>
      <c r="E149" s="12">
        <v>2</v>
      </c>
      <c r="F149" s="12" t="s">
        <v>3</v>
      </c>
      <c r="G149" s="12">
        <v>2</v>
      </c>
      <c r="H149" s="13" t="str">
        <f t="shared" si="14"/>
        <v/>
      </c>
      <c r="I149" s="13" t="str">
        <f t="shared" si="15"/>
        <v>Chelsea</v>
      </c>
      <c r="J149" s="13" t="str">
        <f t="shared" si="16"/>
        <v>Coventry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948917</v>
      </c>
      <c r="B150" s="15">
        <v>34645</v>
      </c>
      <c r="C150" s="12" t="s">
        <v>0</v>
      </c>
      <c r="D150" s="12" t="s">
        <v>109</v>
      </c>
      <c r="E150" s="12">
        <v>0</v>
      </c>
      <c r="F150" s="12" t="s">
        <v>29</v>
      </c>
      <c r="G150" s="12">
        <v>0</v>
      </c>
      <c r="H150" s="13" t="str">
        <f t="shared" si="14"/>
        <v/>
      </c>
      <c r="I150" s="13" t="str">
        <f t="shared" si="15"/>
        <v>Nottingham Forest</v>
      </c>
      <c r="J150" s="13" t="str">
        <f t="shared" si="16"/>
        <v>Newcastle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949031</v>
      </c>
      <c r="B151" s="15">
        <v>34647</v>
      </c>
      <c r="C151" s="12" t="s">
        <v>0</v>
      </c>
      <c r="D151" s="12" t="s">
        <v>16</v>
      </c>
      <c r="E151" s="12">
        <v>4</v>
      </c>
      <c r="F151" s="12" t="s">
        <v>12</v>
      </c>
      <c r="G151" s="12">
        <v>3</v>
      </c>
      <c r="H151" s="13" t="str">
        <f t="shared" si="14"/>
        <v>Wimbledon FC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948802</v>
      </c>
      <c r="B152" s="15">
        <v>34647</v>
      </c>
      <c r="C152" s="12" t="s">
        <v>0</v>
      </c>
      <c r="D152" s="12" t="s">
        <v>19</v>
      </c>
      <c r="E152" s="12">
        <v>3</v>
      </c>
      <c r="F152" s="12" t="s">
        <v>1</v>
      </c>
      <c r="G152" s="12">
        <v>1</v>
      </c>
      <c r="H152" s="13" t="str">
        <f t="shared" si="14"/>
        <v>Liverpool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948852</v>
      </c>
      <c r="B153" s="15">
        <v>34648</v>
      </c>
      <c r="C153" s="12" t="s">
        <v>0</v>
      </c>
      <c r="D153" s="12" t="s">
        <v>8</v>
      </c>
      <c r="E153" s="12">
        <v>5</v>
      </c>
      <c r="F153" s="12" t="s">
        <v>20</v>
      </c>
      <c r="G153" s="12">
        <v>0</v>
      </c>
      <c r="H153" s="13" t="str">
        <f t="shared" si="14"/>
        <v>Manchester United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948738</v>
      </c>
      <c r="B154" s="15">
        <v>34657</v>
      </c>
      <c r="C154" s="12" t="s">
        <v>0</v>
      </c>
      <c r="D154" s="12" t="s">
        <v>11</v>
      </c>
      <c r="E154" s="12">
        <v>1</v>
      </c>
      <c r="F154" s="12" t="s">
        <v>6</v>
      </c>
      <c r="G154" s="12">
        <v>3</v>
      </c>
      <c r="H154" s="13" t="str">
        <f t="shared" si="14"/>
        <v>Blackburn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949043</v>
      </c>
      <c r="B155" s="15">
        <v>34657</v>
      </c>
      <c r="C155" s="12" t="s">
        <v>0</v>
      </c>
      <c r="D155" s="12" t="s">
        <v>16</v>
      </c>
      <c r="E155" s="12">
        <v>3</v>
      </c>
      <c r="F155" s="12" t="s">
        <v>29</v>
      </c>
      <c r="G155" s="12">
        <v>2</v>
      </c>
      <c r="H155" s="13" t="str">
        <f t="shared" si="14"/>
        <v>Wimbledon FC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948846</v>
      </c>
      <c r="B156" s="15">
        <v>34657</v>
      </c>
      <c r="C156" s="12" t="s">
        <v>0</v>
      </c>
      <c r="D156" s="12" t="s">
        <v>8</v>
      </c>
      <c r="E156" s="12">
        <v>3</v>
      </c>
      <c r="F156" s="12" t="s">
        <v>5</v>
      </c>
      <c r="G156" s="12">
        <v>0</v>
      </c>
      <c r="H156" s="13" t="str">
        <f t="shared" si="14"/>
        <v>Manchester United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948907</v>
      </c>
      <c r="B157" s="15">
        <v>34657</v>
      </c>
      <c r="C157" s="12" t="s">
        <v>0</v>
      </c>
      <c r="D157" s="12" t="s">
        <v>109</v>
      </c>
      <c r="E157" s="12">
        <v>0</v>
      </c>
      <c r="F157" s="12" t="s">
        <v>1</v>
      </c>
      <c r="G157" s="12">
        <v>1</v>
      </c>
      <c r="H157" s="13" t="str">
        <f t="shared" si="14"/>
        <v>Chelsea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948933</v>
      </c>
      <c r="B158" s="15">
        <v>34657</v>
      </c>
      <c r="C158" s="12" t="s">
        <v>0</v>
      </c>
      <c r="D158" s="12" t="s">
        <v>21</v>
      </c>
      <c r="E158" s="12">
        <v>3</v>
      </c>
      <c r="F158" s="12" t="s">
        <v>15</v>
      </c>
      <c r="G158" s="12">
        <v>2</v>
      </c>
      <c r="H158" s="13" t="str">
        <f t="shared" si="14"/>
        <v>QPR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948686</v>
      </c>
      <c r="B159" s="15">
        <v>34657</v>
      </c>
      <c r="C159" s="12" t="s">
        <v>0</v>
      </c>
      <c r="D159" s="12" t="s">
        <v>3</v>
      </c>
      <c r="E159" s="12">
        <v>1</v>
      </c>
      <c r="F159" s="12" t="s">
        <v>18</v>
      </c>
      <c r="G159" s="12">
        <v>0</v>
      </c>
      <c r="H159" s="13" t="str">
        <f t="shared" si="14"/>
        <v>Coventry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948965</v>
      </c>
      <c r="B160" s="15">
        <v>34657</v>
      </c>
      <c r="C160" s="12" t="s">
        <v>0</v>
      </c>
      <c r="D160" s="12" t="s">
        <v>10</v>
      </c>
      <c r="E160" s="12">
        <v>1</v>
      </c>
      <c r="F160" s="12" t="s">
        <v>28</v>
      </c>
      <c r="G160" s="12">
        <v>0</v>
      </c>
      <c r="H160" s="13" t="str">
        <f t="shared" si="14"/>
        <v>Sheffield Weds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948967</v>
      </c>
      <c r="B161" s="15">
        <v>34657</v>
      </c>
      <c r="C161" s="12" t="s">
        <v>0</v>
      </c>
      <c r="D161" s="12" t="s">
        <v>13</v>
      </c>
      <c r="E161" s="12">
        <v>1</v>
      </c>
      <c r="F161" s="12" t="s">
        <v>17</v>
      </c>
      <c r="G161" s="12">
        <v>0</v>
      </c>
      <c r="H161" s="13" t="str">
        <f t="shared" si="14"/>
        <v>Southampton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948989</v>
      </c>
      <c r="B162" s="15">
        <v>34657</v>
      </c>
      <c r="C162" s="12" t="s">
        <v>0</v>
      </c>
      <c r="D162" s="12" t="s">
        <v>14</v>
      </c>
      <c r="E162" s="12">
        <v>3</v>
      </c>
      <c r="F162" s="12" t="s">
        <v>12</v>
      </c>
      <c r="G162" s="12">
        <v>4</v>
      </c>
      <c r="H162" s="13" t="str">
        <f t="shared" si="14"/>
        <v>Aston Villa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948788</v>
      </c>
      <c r="B163" s="15">
        <v>34658</v>
      </c>
      <c r="C163" s="12" t="s">
        <v>0</v>
      </c>
      <c r="D163" s="12" t="s">
        <v>31</v>
      </c>
      <c r="E163" s="12">
        <v>0</v>
      </c>
      <c r="F163" s="12" t="s">
        <v>20</v>
      </c>
      <c r="G163" s="12">
        <v>1</v>
      </c>
      <c r="H163" s="13" t="str">
        <f t="shared" si="14"/>
        <v>Manchester City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948724</v>
      </c>
      <c r="B164" s="15">
        <v>34659</v>
      </c>
      <c r="C164" s="12" t="s">
        <v>0</v>
      </c>
      <c r="D164" s="12" t="s">
        <v>9</v>
      </c>
      <c r="E164" s="12">
        <v>2</v>
      </c>
      <c r="F164" s="12" t="s">
        <v>19</v>
      </c>
      <c r="G164" s="12">
        <v>0</v>
      </c>
      <c r="H164" s="13" t="str">
        <f t="shared" si="14"/>
        <v>Everton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948778</v>
      </c>
      <c r="B165" s="15">
        <v>34661</v>
      </c>
      <c r="C165" s="12" t="s">
        <v>0</v>
      </c>
      <c r="D165" s="12" t="s">
        <v>31</v>
      </c>
      <c r="E165" s="12">
        <v>2</v>
      </c>
      <c r="F165" s="12" t="s">
        <v>17</v>
      </c>
      <c r="G165" s="12">
        <v>1</v>
      </c>
      <c r="H165" s="13" t="str">
        <f t="shared" si="14"/>
        <v>Leicester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948991</v>
      </c>
      <c r="B166" s="15">
        <v>34661</v>
      </c>
      <c r="C166" s="12" t="s">
        <v>0</v>
      </c>
      <c r="D166" s="12" t="s">
        <v>14</v>
      </c>
      <c r="E166" s="12">
        <v>0</v>
      </c>
      <c r="F166" s="12" t="s">
        <v>1</v>
      </c>
      <c r="G166" s="12">
        <v>0</v>
      </c>
      <c r="H166" s="13" t="str">
        <f t="shared" si="14"/>
        <v/>
      </c>
      <c r="I166" s="13" t="str">
        <f t="shared" si="15"/>
        <v>Tottenham</v>
      </c>
      <c r="J166" s="13" t="str">
        <f t="shared" si="16"/>
        <v>Chelsea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949013</v>
      </c>
      <c r="B167" s="15">
        <v>34664</v>
      </c>
      <c r="C167" s="12" t="s">
        <v>0</v>
      </c>
      <c r="D167" s="12" t="s">
        <v>28</v>
      </c>
      <c r="E167" s="12">
        <v>0</v>
      </c>
      <c r="F167" s="12" t="s">
        <v>3</v>
      </c>
      <c r="G167" s="12">
        <v>1</v>
      </c>
      <c r="H167" s="13" t="str">
        <f t="shared" si="14"/>
        <v>Coventry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948771</v>
      </c>
      <c r="B168" s="15">
        <v>34664</v>
      </c>
      <c r="C168" s="12" t="s">
        <v>0</v>
      </c>
      <c r="D168" s="12" t="s">
        <v>15</v>
      </c>
      <c r="E168" s="12">
        <v>1</v>
      </c>
      <c r="F168" s="12" t="s">
        <v>109</v>
      </c>
      <c r="G168" s="12">
        <v>0</v>
      </c>
      <c r="H168" s="13" t="str">
        <f t="shared" si="14"/>
        <v>Leeds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948817</v>
      </c>
      <c r="B169" s="15">
        <v>34664</v>
      </c>
      <c r="C169" s="12" t="s">
        <v>0</v>
      </c>
      <c r="D169" s="12" t="s">
        <v>19</v>
      </c>
      <c r="E169" s="12">
        <v>1</v>
      </c>
      <c r="F169" s="12" t="s">
        <v>14</v>
      </c>
      <c r="G169" s="12">
        <v>1</v>
      </c>
      <c r="H169" s="13" t="str">
        <f t="shared" si="14"/>
        <v/>
      </c>
      <c r="I169" s="13" t="str">
        <f t="shared" si="15"/>
        <v>Liverpool</v>
      </c>
      <c r="J169" s="13" t="str">
        <f t="shared" si="16"/>
        <v>Tottenham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948840</v>
      </c>
      <c r="B170" s="15">
        <v>34664</v>
      </c>
      <c r="C170" s="12" t="s">
        <v>0</v>
      </c>
      <c r="D170" s="12" t="s">
        <v>20</v>
      </c>
      <c r="E170" s="12">
        <v>2</v>
      </c>
      <c r="F170" s="12" t="s">
        <v>16</v>
      </c>
      <c r="G170" s="12">
        <v>0</v>
      </c>
      <c r="H170" s="13" t="str">
        <f t="shared" si="14"/>
        <v>Manchester City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948600</v>
      </c>
      <c r="B171" s="15">
        <v>34664</v>
      </c>
      <c r="C171" s="12" t="s">
        <v>0</v>
      </c>
      <c r="D171" s="12" t="s">
        <v>17</v>
      </c>
      <c r="E171" s="12">
        <v>0</v>
      </c>
      <c r="F171" s="12" t="s">
        <v>8</v>
      </c>
      <c r="G171" s="12">
        <v>0</v>
      </c>
      <c r="H171" s="13" t="str">
        <f t="shared" si="14"/>
        <v/>
      </c>
      <c r="I171" s="13" t="str">
        <f t="shared" si="15"/>
        <v>Arsenal</v>
      </c>
      <c r="J171" s="13" t="str">
        <f t="shared" si="16"/>
        <v>Manchester United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948869</v>
      </c>
      <c r="B172" s="15">
        <v>34664</v>
      </c>
      <c r="C172" s="12" t="s">
        <v>0</v>
      </c>
      <c r="D172" s="12" t="s">
        <v>29</v>
      </c>
      <c r="E172" s="12">
        <v>1</v>
      </c>
      <c r="F172" s="12" t="s">
        <v>11</v>
      </c>
      <c r="G172" s="12">
        <v>1</v>
      </c>
      <c r="H172" s="13" t="str">
        <f t="shared" si="14"/>
        <v/>
      </c>
      <c r="I172" s="13" t="str">
        <f t="shared" si="15"/>
        <v>Newcastle</v>
      </c>
      <c r="J172" s="13" t="str">
        <f t="shared" si="16"/>
        <v>Ipswich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948892</v>
      </c>
      <c r="B173" s="15">
        <v>34664</v>
      </c>
      <c r="C173" s="12" t="s">
        <v>0</v>
      </c>
      <c r="D173" s="12" t="s">
        <v>18</v>
      </c>
      <c r="E173" s="12">
        <v>2</v>
      </c>
      <c r="F173" s="12" t="s">
        <v>31</v>
      </c>
      <c r="G173" s="12">
        <v>1</v>
      </c>
      <c r="H173" s="13" t="str">
        <f t="shared" si="14"/>
        <v>Norwich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948646</v>
      </c>
      <c r="B174" s="15">
        <v>34664</v>
      </c>
      <c r="C174" s="12" t="s">
        <v>0</v>
      </c>
      <c r="D174" s="12" t="s">
        <v>6</v>
      </c>
      <c r="E174" s="12">
        <v>4</v>
      </c>
      <c r="F174" s="12" t="s">
        <v>21</v>
      </c>
      <c r="G174" s="12">
        <v>0</v>
      </c>
      <c r="H174" s="13" t="str">
        <f t="shared" si="14"/>
        <v>Blackburn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948657</v>
      </c>
      <c r="B175" s="15">
        <v>34664</v>
      </c>
      <c r="C175" s="12" t="s">
        <v>0</v>
      </c>
      <c r="D175" s="12" t="s">
        <v>1</v>
      </c>
      <c r="E175" s="12">
        <v>0</v>
      </c>
      <c r="F175" s="12" t="s">
        <v>9</v>
      </c>
      <c r="G175" s="12">
        <v>1</v>
      </c>
      <c r="H175" s="13" t="str">
        <f t="shared" si="14"/>
        <v>Everton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948711</v>
      </c>
      <c r="B176" s="15">
        <v>34664</v>
      </c>
      <c r="C176" s="12" t="s">
        <v>0</v>
      </c>
      <c r="D176" s="12" t="s">
        <v>5</v>
      </c>
      <c r="E176" s="12">
        <v>0</v>
      </c>
      <c r="F176" s="12" t="s">
        <v>13</v>
      </c>
      <c r="G176" s="12">
        <v>0</v>
      </c>
      <c r="H176" s="13" t="str">
        <f t="shared" si="14"/>
        <v/>
      </c>
      <c r="I176" s="13" t="str">
        <f t="shared" si="15"/>
        <v>Crystal Palace</v>
      </c>
      <c r="J176" s="13" t="str">
        <f t="shared" si="16"/>
        <v>Southampton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948626</v>
      </c>
      <c r="B177" s="15">
        <v>34665</v>
      </c>
      <c r="C177" s="12" t="s">
        <v>0</v>
      </c>
      <c r="D177" s="12" t="s">
        <v>12</v>
      </c>
      <c r="E177" s="12">
        <v>1</v>
      </c>
      <c r="F177" s="12" t="s">
        <v>10</v>
      </c>
      <c r="G177" s="12">
        <v>1</v>
      </c>
      <c r="H177" s="13" t="str">
        <f t="shared" si="14"/>
        <v/>
      </c>
      <c r="I177" s="13" t="str">
        <f t="shared" si="15"/>
        <v>Aston Villa</v>
      </c>
      <c r="J177" s="13" t="str">
        <f t="shared" si="16"/>
        <v>Sheffield Weds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949001</v>
      </c>
      <c r="B178" s="15">
        <v>34671</v>
      </c>
      <c r="C178" s="12" t="s">
        <v>0</v>
      </c>
      <c r="D178" s="12" t="s">
        <v>14</v>
      </c>
      <c r="E178" s="12">
        <v>4</v>
      </c>
      <c r="F178" s="12" t="s">
        <v>29</v>
      </c>
      <c r="G178" s="12">
        <v>2</v>
      </c>
      <c r="H178" s="13" t="str">
        <f t="shared" si="14"/>
        <v>Tottenham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948746</v>
      </c>
      <c r="B179" s="15">
        <v>34671</v>
      </c>
      <c r="C179" s="12" t="s">
        <v>0</v>
      </c>
      <c r="D179" s="12" t="s">
        <v>11</v>
      </c>
      <c r="E179" s="12">
        <v>1</v>
      </c>
      <c r="F179" s="12" t="s">
        <v>20</v>
      </c>
      <c r="G179" s="12">
        <v>2</v>
      </c>
      <c r="H179" s="13" t="str">
        <f t="shared" si="14"/>
        <v>Manchester City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949032</v>
      </c>
      <c r="B180" s="15">
        <v>34671</v>
      </c>
      <c r="C180" s="12" t="s">
        <v>0</v>
      </c>
      <c r="D180" s="12" t="s">
        <v>16</v>
      </c>
      <c r="E180" s="12">
        <v>0</v>
      </c>
      <c r="F180" s="12" t="s">
        <v>6</v>
      </c>
      <c r="G180" s="12">
        <v>3</v>
      </c>
      <c r="H180" s="13" t="str">
        <f t="shared" si="14"/>
        <v>Blackburn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948779</v>
      </c>
      <c r="B181" s="15">
        <v>34671</v>
      </c>
      <c r="C181" s="12" t="s">
        <v>0</v>
      </c>
      <c r="D181" s="12" t="s">
        <v>31</v>
      </c>
      <c r="E181" s="12">
        <v>1</v>
      </c>
      <c r="F181" s="12" t="s">
        <v>12</v>
      </c>
      <c r="G181" s="12">
        <v>1</v>
      </c>
      <c r="H181" s="13" t="str">
        <f t="shared" si="14"/>
        <v/>
      </c>
      <c r="I181" s="13" t="str">
        <f t="shared" si="15"/>
        <v>Leicester</v>
      </c>
      <c r="J181" s="13" t="str">
        <f t="shared" si="16"/>
        <v>Aston Villa</v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948854</v>
      </c>
      <c r="B182" s="15">
        <v>34671</v>
      </c>
      <c r="C182" s="12" t="s">
        <v>0</v>
      </c>
      <c r="D182" s="12" t="s">
        <v>8</v>
      </c>
      <c r="E182" s="12">
        <v>1</v>
      </c>
      <c r="F182" s="12" t="s">
        <v>18</v>
      </c>
      <c r="G182" s="12">
        <v>0</v>
      </c>
      <c r="H182" s="13" t="str">
        <f t="shared" si="14"/>
        <v>Manchester United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948904</v>
      </c>
      <c r="B183" s="15">
        <v>34671</v>
      </c>
      <c r="C183" s="12" t="s">
        <v>0</v>
      </c>
      <c r="D183" s="12" t="s">
        <v>109</v>
      </c>
      <c r="E183" s="12">
        <v>2</v>
      </c>
      <c r="F183" s="12" t="s">
        <v>17</v>
      </c>
      <c r="G183" s="12">
        <v>2</v>
      </c>
      <c r="H183" s="13" t="str">
        <f t="shared" si="14"/>
        <v/>
      </c>
      <c r="I183" s="13" t="str">
        <f t="shared" si="15"/>
        <v>Nottingham Forest</v>
      </c>
      <c r="J183" s="13" t="str">
        <f t="shared" si="16"/>
        <v>Arsenal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948682</v>
      </c>
      <c r="B184" s="15">
        <v>34671</v>
      </c>
      <c r="C184" s="12" t="s">
        <v>0</v>
      </c>
      <c r="D184" s="12" t="s">
        <v>3</v>
      </c>
      <c r="E184" s="12">
        <v>1</v>
      </c>
      <c r="F184" s="12" t="s">
        <v>19</v>
      </c>
      <c r="G184" s="12">
        <v>1</v>
      </c>
      <c r="H184" s="13" t="str">
        <f t="shared" si="14"/>
        <v/>
      </c>
      <c r="I184" s="13" t="str">
        <f t="shared" si="15"/>
        <v>Coventry</v>
      </c>
      <c r="J184" s="13" t="str">
        <f t="shared" si="16"/>
        <v>Liverpool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948951</v>
      </c>
      <c r="B185" s="15">
        <v>34671</v>
      </c>
      <c r="C185" s="12" t="s">
        <v>0</v>
      </c>
      <c r="D185" s="12" t="s">
        <v>10</v>
      </c>
      <c r="E185" s="12">
        <v>1</v>
      </c>
      <c r="F185" s="12" t="s">
        <v>5</v>
      </c>
      <c r="G185" s="12">
        <v>0</v>
      </c>
      <c r="H185" s="13" t="str">
        <f t="shared" si="14"/>
        <v>Sheffield Weds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948970</v>
      </c>
      <c r="B186" s="15">
        <v>34671</v>
      </c>
      <c r="C186" s="12" t="s">
        <v>0</v>
      </c>
      <c r="D186" s="12" t="s">
        <v>13</v>
      </c>
      <c r="E186" s="12">
        <v>0</v>
      </c>
      <c r="F186" s="12" t="s">
        <v>1</v>
      </c>
      <c r="G186" s="12">
        <v>1</v>
      </c>
      <c r="H186" s="13" t="str">
        <f t="shared" si="14"/>
        <v>Chelsea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948944</v>
      </c>
      <c r="B187" s="15">
        <v>34672</v>
      </c>
      <c r="C187" s="12" t="s">
        <v>0</v>
      </c>
      <c r="D187" s="12" t="s">
        <v>21</v>
      </c>
      <c r="E187" s="12">
        <v>2</v>
      </c>
      <c r="F187" s="12" t="s">
        <v>28</v>
      </c>
      <c r="G187" s="12">
        <v>1</v>
      </c>
      <c r="H187" s="13" t="str">
        <f t="shared" si="14"/>
        <v>QPR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948722</v>
      </c>
      <c r="B188" s="15">
        <v>34672</v>
      </c>
      <c r="C188" s="12" t="s">
        <v>0</v>
      </c>
      <c r="D188" s="12" t="s">
        <v>9</v>
      </c>
      <c r="E188" s="12">
        <v>3</v>
      </c>
      <c r="F188" s="12" t="s">
        <v>15</v>
      </c>
      <c r="G188" s="12">
        <v>0</v>
      </c>
      <c r="H188" s="13" t="str">
        <f t="shared" si="14"/>
        <v>Everton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949005</v>
      </c>
      <c r="B189" s="15">
        <v>34678</v>
      </c>
      <c r="C189" s="12" t="s">
        <v>0</v>
      </c>
      <c r="D189" s="12" t="s">
        <v>14</v>
      </c>
      <c r="E189" s="12">
        <v>3</v>
      </c>
      <c r="F189" s="12" t="s">
        <v>10</v>
      </c>
      <c r="G189" s="12">
        <v>1</v>
      </c>
      <c r="H189" s="13" t="str">
        <f t="shared" si="14"/>
        <v>Tottenham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948776</v>
      </c>
      <c r="B190" s="15">
        <v>34678</v>
      </c>
      <c r="C190" s="12" t="s">
        <v>0</v>
      </c>
      <c r="D190" s="12" t="s">
        <v>15</v>
      </c>
      <c r="E190" s="12">
        <v>2</v>
      </c>
      <c r="F190" s="12" t="s">
        <v>28</v>
      </c>
      <c r="G190" s="12">
        <v>2</v>
      </c>
      <c r="H190" s="13" t="str">
        <f t="shared" si="14"/>
        <v/>
      </c>
      <c r="I190" s="13" t="str">
        <f t="shared" si="15"/>
        <v>Leeds</v>
      </c>
      <c r="J190" s="13" t="str">
        <f t="shared" si="16"/>
        <v>West Ham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949034</v>
      </c>
      <c r="B191" s="15">
        <v>34678</v>
      </c>
      <c r="C191" s="12" t="s">
        <v>0</v>
      </c>
      <c r="D191" s="12" t="s">
        <v>16</v>
      </c>
      <c r="E191" s="12">
        <v>2</v>
      </c>
      <c r="F191" s="12" t="s">
        <v>3</v>
      </c>
      <c r="G191" s="12">
        <v>0</v>
      </c>
      <c r="H191" s="13" t="str">
        <f t="shared" si="14"/>
        <v>Wimbledon FC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948615</v>
      </c>
      <c r="B192" s="15">
        <v>34678</v>
      </c>
      <c r="C192" s="12" t="s">
        <v>0</v>
      </c>
      <c r="D192" s="12" t="s">
        <v>12</v>
      </c>
      <c r="E192" s="12">
        <v>0</v>
      </c>
      <c r="F192" s="12" t="s">
        <v>9</v>
      </c>
      <c r="G192" s="12">
        <v>0</v>
      </c>
      <c r="H192" s="13" t="str">
        <f t="shared" si="14"/>
        <v/>
      </c>
      <c r="I192" s="13" t="str">
        <f t="shared" si="15"/>
        <v>Aston Villa</v>
      </c>
      <c r="J192" s="13" t="str">
        <f t="shared" si="16"/>
        <v>Everton</v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948871</v>
      </c>
      <c r="B193" s="15">
        <v>34678</v>
      </c>
      <c r="C193" s="12" t="s">
        <v>0</v>
      </c>
      <c r="D193" s="12" t="s">
        <v>29</v>
      </c>
      <c r="E193" s="12">
        <v>3</v>
      </c>
      <c r="F193" s="12" t="s">
        <v>31</v>
      </c>
      <c r="G193" s="12">
        <v>1</v>
      </c>
      <c r="H193" s="13" t="str">
        <f t="shared" si="14"/>
        <v>Newcastle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948886</v>
      </c>
      <c r="B194" s="15">
        <v>34678</v>
      </c>
      <c r="C194" s="12" t="s">
        <v>0</v>
      </c>
      <c r="D194" s="12" t="s">
        <v>18</v>
      </c>
      <c r="E194" s="12">
        <v>3</v>
      </c>
      <c r="F194" s="12" t="s">
        <v>1</v>
      </c>
      <c r="G194" s="12">
        <v>0</v>
      </c>
      <c r="H194" s="13" t="str">
        <f t="shared" si="14"/>
        <v>Norwich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948648</v>
      </c>
      <c r="B195" s="15">
        <v>34678</v>
      </c>
      <c r="C195" s="12" t="s">
        <v>0</v>
      </c>
      <c r="D195" s="12" t="s">
        <v>6</v>
      </c>
      <c r="E195" s="12">
        <v>3</v>
      </c>
      <c r="F195" s="12" t="s">
        <v>13</v>
      </c>
      <c r="G195" s="12">
        <v>2</v>
      </c>
      <c r="H195" s="13" t="str">
        <f t="shared" ref="H195:H258" si="17">IF(E195&gt;G195,D195,IF(G195&gt;E195,F195,""))</f>
        <v>Blackburn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948911</v>
      </c>
      <c r="B196" s="15">
        <v>34678</v>
      </c>
      <c r="C196" s="12" t="s">
        <v>0</v>
      </c>
      <c r="D196" s="12" t="s">
        <v>109</v>
      </c>
      <c r="E196" s="12">
        <v>4</v>
      </c>
      <c r="F196" s="12" t="s">
        <v>11</v>
      </c>
      <c r="G196" s="12">
        <v>1</v>
      </c>
      <c r="H196" s="13" t="str">
        <f t="shared" si="17"/>
        <v>Nottingham Forest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948937</v>
      </c>
      <c r="B197" s="15">
        <v>34678</v>
      </c>
      <c r="C197" s="12" t="s">
        <v>32</v>
      </c>
      <c r="D197" s="12" t="s">
        <v>21</v>
      </c>
      <c r="E197" s="12">
        <v>2</v>
      </c>
      <c r="F197" s="12" t="s">
        <v>8</v>
      </c>
      <c r="G197" s="12">
        <v>3</v>
      </c>
      <c r="H197" s="13" t="str">
        <f t="shared" si="17"/>
        <v>Manchester United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948804</v>
      </c>
      <c r="B198" s="15">
        <v>34679</v>
      </c>
      <c r="C198" s="12" t="s">
        <v>0</v>
      </c>
      <c r="D198" s="12" t="s">
        <v>19</v>
      </c>
      <c r="E198" s="12">
        <v>0</v>
      </c>
      <c r="F198" s="12" t="s">
        <v>5</v>
      </c>
      <c r="G198" s="12">
        <v>0</v>
      </c>
      <c r="H198" s="13" t="str">
        <f t="shared" si="17"/>
        <v/>
      </c>
      <c r="I198" s="13" t="str">
        <f t="shared" si="18"/>
        <v>Liverpool</v>
      </c>
      <c r="J198" s="13" t="str">
        <f t="shared" si="19"/>
        <v>Crystal Palace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948820</v>
      </c>
      <c r="B199" s="15">
        <v>34680</v>
      </c>
      <c r="C199" s="12" t="s">
        <v>0</v>
      </c>
      <c r="D199" s="12" t="s">
        <v>20</v>
      </c>
      <c r="E199" s="12">
        <v>1</v>
      </c>
      <c r="F199" s="12" t="s">
        <v>17</v>
      </c>
      <c r="G199" s="12">
        <v>2</v>
      </c>
      <c r="H199" s="13" t="str">
        <f t="shared" si="17"/>
        <v>Arsenal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948756</v>
      </c>
      <c r="B200" s="15">
        <v>34684</v>
      </c>
      <c r="C200" s="12" t="s">
        <v>0</v>
      </c>
      <c r="D200" s="12" t="s">
        <v>11</v>
      </c>
      <c r="E200" s="12">
        <v>2</v>
      </c>
      <c r="F200" s="12" t="s">
        <v>16</v>
      </c>
      <c r="G200" s="12">
        <v>2</v>
      </c>
      <c r="H200" s="13" t="str">
        <f t="shared" si="17"/>
        <v/>
      </c>
      <c r="I200" s="13" t="str">
        <f t="shared" si="18"/>
        <v>Ipswich</v>
      </c>
      <c r="J200" s="13" t="str">
        <f t="shared" si="19"/>
        <v>Wimbledon FC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949020</v>
      </c>
      <c r="B201" s="15">
        <v>34685</v>
      </c>
      <c r="C201" s="12" t="s">
        <v>0</v>
      </c>
      <c r="D201" s="12" t="s">
        <v>28</v>
      </c>
      <c r="E201" s="12">
        <v>3</v>
      </c>
      <c r="F201" s="12" t="s">
        <v>20</v>
      </c>
      <c r="G201" s="12">
        <v>0</v>
      </c>
      <c r="H201" s="13" t="str">
        <f t="shared" si="17"/>
        <v>West Ham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948780</v>
      </c>
      <c r="B202" s="15">
        <v>34685</v>
      </c>
      <c r="C202" s="12" t="s">
        <v>0</v>
      </c>
      <c r="D202" s="12" t="s">
        <v>31</v>
      </c>
      <c r="E202" s="12">
        <v>0</v>
      </c>
      <c r="F202" s="12" t="s">
        <v>6</v>
      </c>
      <c r="G202" s="12">
        <v>0</v>
      </c>
      <c r="H202" s="13" t="str">
        <f t="shared" si="17"/>
        <v/>
      </c>
      <c r="I202" s="13" t="str">
        <f t="shared" si="18"/>
        <v>Leicester</v>
      </c>
      <c r="J202" s="13" t="str">
        <f t="shared" si="19"/>
        <v>Blackburn</v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948596</v>
      </c>
      <c r="B203" s="15">
        <v>34685</v>
      </c>
      <c r="C203" s="12" t="s">
        <v>0</v>
      </c>
      <c r="D203" s="12" t="s">
        <v>17</v>
      </c>
      <c r="E203" s="12">
        <v>1</v>
      </c>
      <c r="F203" s="12" t="s">
        <v>15</v>
      </c>
      <c r="G203" s="12">
        <v>3</v>
      </c>
      <c r="H203" s="13" t="str">
        <f t="shared" si="17"/>
        <v>Leeds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948855</v>
      </c>
      <c r="B204" s="15">
        <v>34685</v>
      </c>
      <c r="C204" s="12" t="s">
        <v>0</v>
      </c>
      <c r="D204" s="12" t="s">
        <v>8</v>
      </c>
      <c r="E204" s="12">
        <v>1</v>
      </c>
      <c r="F204" s="12" t="s">
        <v>109</v>
      </c>
      <c r="G204" s="12">
        <v>2</v>
      </c>
      <c r="H204" s="13" t="str">
        <f t="shared" si="17"/>
        <v>Nottingham Forest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948685</v>
      </c>
      <c r="B205" s="15">
        <v>34685</v>
      </c>
      <c r="C205" s="12" t="s">
        <v>0</v>
      </c>
      <c r="D205" s="12" t="s">
        <v>3</v>
      </c>
      <c r="E205" s="12">
        <v>0</v>
      </c>
      <c r="F205" s="12" t="s">
        <v>29</v>
      </c>
      <c r="G205" s="12">
        <v>0</v>
      </c>
      <c r="H205" s="13" t="str">
        <f t="shared" si="17"/>
        <v/>
      </c>
      <c r="I205" s="13" t="str">
        <f t="shared" si="18"/>
        <v>Coventry</v>
      </c>
      <c r="J205" s="13" t="str">
        <f t="shared" si="19"/>
        <v>Newcastle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948962</v>
      </c>
      <c r="B206" s="15">
        <v>34685</v>
      </c>
      <c r="C206" s="12" t="s">
        <v>0</v>
      </c>
      <c r="D206" s="12" t="s">
        <v>10</v>
      </c>
      <c r="E206" s="12">
        <v>0</v>
      </c>
      <c r="F206" s="12" t="s">
        <v>21</v>
      </c>
      <c r="G206" s="12">
        <v>2</v>
      </c>
      <c r="H206" s="13" t="str">
        <f t="shared" si="17"/>
        <v>QPR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948707</v>
      </c>
      <c r="B207" s="15">
        <v>34685</v>
      </c>
      <c r="C207" s="12" t="s">
        <v>0</v>
      </c>
      <c r="D207" s="12" t="s">
        <v>5</v>
      </c>
      <c r="E207" s="12">
        <v>0</v>
      </c>
      <c r="F207" s="12" t="s">
        <v>18</v>
      </c>
      <c r="G207" s="12">
        <v>1</v>
      </c>
      <c r="H207" s="13" t="str">
        <f t="shared" si="17"/>
        <v>Norwich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948733</v>
      </c>
      <c r="B208" s="15">
        <v>34685</v>
      </c>
      <c r="C208" s="12" t="s">
        <v>0</v>
      </c>
      <c r="D208" s="12" t="s">
        <v>9</v>
      </c>
      <c r="E208" s="12">
        <v>0</v>
      </c>
      <c r="F208" s="12" t="s">
        <v>14</v>
      </c>
      <c r="G208" s="12">
        <v>0</v>
      </c>
      <c r="H208" s="13" t="str">
        <f t="shared" si="17"/>
        <v/>
      </c>
      <c r="I208" s="13" t="str">
        <f t="shared" si="18"/>
        <v>Everton</v>
      </c>
      <c r="J208" s="13" t="str">
        <f t="shared" si="19"/>
        <v>Tottenham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948661</v>
      </c>
      <c r="B209" s="15">
        <v>34686</v>
      </c>
      <c r="C209" s="12" t="s">
        <v>0</v>
      </c>
      <c r="D209" s="12" t="s">
        <v>1</v>
      </c>
      <c r="E209" s="12">
        <v>0</v>
      </c>
      <c r="F209" s="12" t="s">
        <v>19</v>
      </c>
      <c r="G209" s="12">
        <v>0</v>
      </c>
      <c r="H209" s="13" t="str">
        <f t="shared" si="17"/>
        <v/>
      </c>
      <c r="I209" s="13" t="str">
        <f t="shared" si="18"/>
        <v>Chelsea</v>
      </c>
      <c r="J209" s="13" t="str">
        <f t="shared" si="19"/>
        <v>Liverpool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948968</v>
      </c>
      <c r="B210" s="15">
        <v>34687</v>
      </c>
      <c r="C210" s="12" t="s">
        <v>0</v>
      </c>
      <c r="D210" s="12" t="s">
        <v>13</v>
      </c>
      <c r="E210" s="12">
        <v>2</v>
      </c>
      <c r="F210" s="12" t="s">
        <v>12</v>
      </c>
      <c r="G210" s="12">
        <v>1</v>
      </c>
      <c r="H210" s="13" t="str">
        <f t="shared" si="17"/>
        <v>Southampton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949016</v>
      </c>
      <c r="B211" s="15">
        <v>34694</v>
      </c>
      <c r="C211" s="12" t="s">
        <v>0</v>
      </c>
      <c r="D211" s="12" t="s">
        <v>28</v>
      </c>
      <c r="E211" s="12">
        <v>1</v>
      </c>
      <c r="F211" s="12" t="s">
        <v>11</v>
      </c>
      <c r="G211" s="12">
        <v>1</v>
      </c>
      <c r="H211" s="13" t="str">
        <f t="shared" si="17"/>
        <v/>
      </c>
      <c r="I211" s="13" t="str">
        <f t="shared" si="18"/>
        <v>West Ham</v>
      </c>
      <c r="J211" s="13" t="str">
        <f t="shared" si="19"/>
        <v>Ipswich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948769</v>
      </c>
      <c r="B212" s="15">
        <v>34694</v>
      </c>
      <c r="C212" s="12" t="s">
        <v>0</v>
      </c>
      <c r="D212" s="12" t="s">
        <v>15</v>
      </c>
      <c r="E212" s="12">
        <v>0</v>
      </c>
      <c r="F212" s="12" t="s">
        <v>29</v>
      </c>
      <c r="G212" s="12">
        <v>0</v>
      </c>
      <c r="H212" s="13" t="str">
        <f t="shared" si="17"/>
        <v/>
      </c>
      <c r="I212" s="13" t="str">
        <f t="shared" si="18"/>
        <v>Leeds</v>
      </c>
      <c r="J212" s="13" t="str">
        <f t="shared" si="19"/>
        <v>Newcastle</v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948787</v>
      </c>
      <c r="B213" s="15">
        <v>34694</v>
      </c>
      <c r="C213" s="12" t="s">
        <v>0</v>
      </c>
      <c r="D213" s="12" t="s">
        <v>31</v>
      </c>
      <c r="E213" s="12">
        <v>1</v>
      </c>
      <c r="F213" s="12" t="s">
        <v>19</v>
      </c>
      <c r="G213" s="12">
        <v>2</v>
      </c>
      <c r="H213" s="13" t="str">
        <f t="shared" si="17"/>
        <v>Liverpool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948822</v>
      </c>
      <c r="B214" s="15">
        <v>34694</v>
      </c>
      <c r="C214" s="12" t="s">
        <v>0</v>
      </c>
      <c r="D214" s="12" t="s">
        <v>20</v>
      </c>
      <c r="E214" s="12">
        <v>1</v>
      </c>
      <c r="F214" s="12" t="s">
        <v>6</v>
      </c>
      <c r="G214" s="12">
        <v>3</v>
      </c>
      <c r="H214" s="13" t="str">
        <f t="shared" si="17"/>
        <v>Blackburn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948589</v>
      </c>
      <c r="B215" s="15">
        <v>34694</v>
      </c>
      <c r="C215" s="12" t="s">
        <v>0</v>
      </c>
      <c r="D215" s="12" t="s">
        <v>17</v>
      </c>
      <c r="E215" s="12">
        <v>0</v>
      </c>
      <c r="F215" s="12" t="s">
        <v>12</v>
      </c>
      <c r="G215" s="12">
        <v>0</v>
      </c>
      <c r="H215" s="13" t="str">
        <f t="shared" si="17"/>
        <v/>
      </c>
      <c r="I215" s="13" t="str">
        <f t="shared" si="18"/>
        <v>Arsenal</v>
      </c>
      <c r="J215" s="13" t="str">
        <f t="shared" si="19"/>
        <v>Aston Villa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948901</v>
      </c>
      <c r="B216" s="15">
        <v>34694</v>
      </c>
      <c r="C216" s="12" t="s">
        <v>0</v>
      </c>
      <c r="D216" s="12" t="s">
        <v>18</v>
      </c>
      <c r="E216" s="12">
        <v>0</v>
      </c>
      <c r="F216" s="12" t="s">
        <v>14</v>
      </c>
      <c r="G216" s="12">
        <v>2</v>
      </c>
      <c r="H216" s="13" t="str">
        <f t="shared" si="17"/>
        <v>Tottenham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948663</v>
      </c>
      <c r="B217" s="15">
        <v>34694</v>
      </c>
      <c r="C217" s="12" t="s">
        <v>0</v>
      </c>
      <c r="D217" s="12" t="s">
        <v>1</v>
      </c>
      <c r="E217" s="12">
        <v>2</v>
      </c>
      <c r="F217" s="12" t="s">
        <v>8</v>
      </c>
      <c r="G217" s="12">
        <v>3</v>
      </c>
      <c r="H217" s="13" t="str">
        <f t="shared" si="17"/>
        <v>Manchester United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948687</v>
      </c>
      <c r="B218" s="15">
        <v>34694</v>
      </c>
      <c r="C218" s="12" t="s">
        <v>0</v>
      </c>
      <c r="D218" s="12" t="s">
        <v>3</v>
      </c>
      <c r="E218" s="12">
        <v>0</v>
      </c>
      <c r="F218" s="12" t="s">
        <v>109</v>
      </c>
      <c r="G218" s="12">
        <v>0</v>
      </c>
      <c r="H218" s="13" t="str">
        <f t="shared" si="17"/>
        <v/>
      </c>
      <c r="I218" s="13" t="str">
        <f t="shared" si="18"/>
        <v>Coventry</v>
      </c>
      <c r="J218" s="13" t="str">
        <f t="shared" si="19"/>
        <v>Nottingham Forest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948709</v>
      </c>
      <c r="B219" s="15">
        <v>34694</v>
      </c>
      <c r="C219" s="12" t="s">
        <v>0</v>
      </c>
      <c r="D219" s="12" t="s">
        <v>5</v>
      </c>
      <c r="E219" s="12">
        <v>0</v>
      </c>
      <c r="F219" s="12" t="s">
        <v>21</v>
      </c>
      <c r="G219" s="12">
        <v>0</v>
      </c>
      <c r="H219" s="13" t="str">
        <f t="shared" si="17"/>
        <v/>
      </c>
      <c r="I219" s="13" t="str">
        <f t="shared" si="18"/>
        <v>Crystal Palace</v>
      </c>
      <c r="J219" s="13" t="str">
        <f t="shared" si="19"/>
        <v>QPR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948731</v>
      </c>
      <c r="B220" s="15">
        <v>34694</v>
      </c>
      <c r="C220" s="12" t="s">
        <v>0</v>
      </c>
      <c r="D220" s="12" t="s">
        <v>9</v>
      </c>
      <c r="E220" s="12">
        <v>1</v>
      </c>
      <c r="F220" s="12" t="s">
        <v>10</v>
      </c>
      <c r="G220" s="12">
        <v>4</v>
      </c>
      <c r="H220" s="13" t="str">
        <f t="shared" si="17"/>
        <v>Sheffield Weds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948987</v>
      </c>
      <c r="B221" s="15">
        <v>34694</v>
      </c>
      <c r="C221" s="12" t="s">
        <v>0</v>
      </c>
      <c r="D221" s="12" t="s">
        <v>13</v>
      </c>
      <c r="E221" s="12">
        <v>2</v>
      </c>
      <c r="F221" s="12" t="s">
        <v>16</v>
      </c>
      <c r="G221" s="12">
        <v>3</v>
      </c>
      <c r="H221" s="13" t="str">
        <f t="shared" si="17"/>
        <v>Wimbledon FC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948993</v>
      </c>
      <c r="B222" s="15">
        <v>34695</v>
      </c>
      <c r="C222" s="12" t="s">
        <v>0</v>
      </c>
      <c r="D222" s="12" t="s">
        <v>14</v>
      </c>
      <c r="E222" s="12">
        <v>0</v>
      </c>
      <c r="F222" s="12" t="s">
        <v>5</v>
      </c>
      <c r="G222" s="12">
        <v>0</v>
      </c>
      <c r="H222" s="13" t="str">
        <f t="shared" si="17"/>
        <v/>
      </c>
      <c r="I222" s="13" t="str">
        <f t="shared" si="18"/>
        <v>Tottenham</v>
      </c>
      <c r="J222" s="13" t="str">
        <f t="shared" si="19"/>
        <v>Crystal Palace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948918</v>
      </c>
      <c r="B223" s="15">
        <v>34695</v>
      </c>
      <c r="C223" s="12" t="s">
        <v>0</v>
      </c>
      <c r="D223" s="12" t="s">
        <v>109</v>
      </c>
      <c r="E223" s="12">
        <v>1</v>
      </c>
      <c r="F223" s="12" t="s">
        <v>18</v>
      </c>
      <c r="G223" s="12">
        <v>0</v>
      </c>
      <c r="H223" s="13" t="str">
        <f t="shared" si="17"/>
        <v>Nottingham Forest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948736</v>
      </c>
      <c r="B224" s="15">
        <v>34696</v>
      </c>
      <c r="C224" s="12" t="s">
        <v>0</v>
      </c>
      <c r="D224" s="12" t="s">
        <v>11</v>
      </c>
      <c r="E224" s="12">
        <v>0</v>
      </c>
      <c r="F224" s="12" t="s">
        <v>17</v>
      </c>
      <c r="G224" s="12">
        <v>2</v>
      </c>
      <c r="H224" s="13" t="str">
        <f t="shared" si="17"/>
        <v>Arsenal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949050</v>
      </c>
      <c r="B225" s="15">
        <v>34696</v>
      </c>
      <c r="C225" s="12" t="s">
        <v>0</v>
      </c>
      <c r="D225" s="12" t="s">
        <v>16</v>
      </c>
      <c r="E225" s="12">
        <v>1</v>
      </c>
      <c r="F225" s="12" t="s">
        <v>28</v>
      </c>
      <c r="G225" s="12">
        <v>0</v>
      </c>
      <c r="H225" s="13" t="str">
        <f t="shared" si="17"/>
        <v>Wimbledon FC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948809</v>
      </c>
      <c r="B226" s="15">
        <v>34696</v>
      </c>
      <c r="C226" s="12" t="s">
        <v>0</v>
      </c>
      <c r="D226" s="12" t="s">
        <v>19</v>
      </c>
      <c r="E226" s="12">
        <v>2</v>
      </c>
      <c r="F226" s="12" t="s">
        <v>20</v>
      </c>
      <c r="G226" s="12">
        <v>0</v>
      </c>
      <c r="H226" s="13" t="str">
        <f t="shared" si="17"/>
        <v>Liverpool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948850</v>
      </c>
      <c r="B227" s="15">
        <v>34696</v>
      </c>
      <c r="C227" s="12" t="s">
        <v>0</v>
      </c>
      <c r="D227" s="12" t="s">
        <v>8</v>
      </c>
      <c r="E227" s="12">
        <v>1</v>
      </c>
      <c r="F227" s="12" t="s">
        <v>31</v>
      </c>
      <c r="G227" s="12">
        <v>1</v>
      </c>
      <c r="H227" s="13" t="str">
        <f t="shared" si="17"/>
        <v/>
      </c>
      <c r="I227" s="13" t="str">
        <f t="shared" si="18"/>
        <v>Manchester United</v>
      </c>
      <c r="J227" s="13" t="str">
        <f t="shared" si="19"/>
        <v>Leicester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948612</v>
      </c>
      <c r="B228" s="15">
        <v>34696</v>
      </c>
      <c r="C228" s="12" t="s">
        <v>0</v>
      </c>
      <c r="D228" s="12" t="s">
        <v>12</v>
      </c>
      <c r="E228" s="12">
        <v>3</v>
      </c>
      <c r="F228" s="12" t="s">
        <v>1</v>
      </c>
      <c r="G228" s="12">
        <v>0</v>
      </c>
      <c r="H228" s="13" t="str">
        <f t="shared" si="17"/>
        <v>Aston Villa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948942</v>
      </c>
      <c r="B229" s="15">
        <v>34696</v>
      </c>
      <c r="C229" s="12" t="s">
        <v>0</v>
      </c>
      <c r="D229" s="12" t="s">
        <v>21</v>
      </c>
      <c r="E229" s="12">
        <v>2</v>
      </c>
      <c r="F229" s="12" t="s">
        <v>13</v>
      </c>
      <c r="G229" s="12">
        <v>2</v>
      </c>
      <c r="H229" s="13" t="str">
        <f t="shared" si="17"/>
        <v/>
      </c>
      <c r="I229" s="13" t="str">
        <f t="shared" si="18"/>
        <v>QPR</v>
      </c>
      <c r="J229" s="13" t="str">
        <f t="shared" si="19"/>
        <v>Southampton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948950</v>
      </c>
      <c r="B230" s="15">
        <v>34696</v>
      </c>
      <c r="C230" s="12" t="s">
        <v>0</v>
      </c>
      <c r="D230" s="12" t="s">
        <v>10</v>
      </c>
      <c r="E230" s="12">
        <v>5</v>
      </c>
      <c r="F230" s="12" t="s">
        <v>3</v>
      </c>
      <c r="G230" s="12">
        <v>1</v>
      </c>
      <c r="H230" s="13" t="str">
        <f t="shared" si="17"/>
        <v>Sheffield Weds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948766</v>
      </c>
      <c r="B231" s="15">
        <v>34699</v>
      </c>
      <c r="C231" s="12" t="s">
        <v>0</v>
      </c>
      <c r="D231" s="12" t="s">
        <v>15</v>
      </c>
      <c r="E231" s="12">
        <v>0</v>
      </c>
      <c r="F231" s="12" t="s">
        <v>19</v>
      </c>
      <c r="G231" s="12">
        <v>2</v>
      </c>
      <c r="H231" s="13" t="str">
        <f t="shared" si="17"/>
        <v>Liverpool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949024</v>
      </c>
      <c r="B232" s="15">
        <v>34699</v>
      </c>
      <c r="C232" s="12" t="s">
        <v>0</v>
      </c>
      <c r="D232" s="12" t="s">
        <v>28</v>
      </c>
      <c r="E232" s="12">
        <v>3</v>
      </c>
      <c r="F232" s="12" t="s">
        <v>109</v>
      </c>
      <c r="G232" s="12">
        <v>1</v>
      </c>
      <c r="H232" s="13" t="str">
        <f t="shared" si="17"/>
        <v>West Ham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948794</v>
      </c>
      <c r="B233" s="15">
        <v>34699</v>
      </c>
      <c r="C233" s="12" t="s">
        <v>0</v>
      </c>
      <c r="D233" s="12" t="s">
        <v>31</v>
      </c>
      <c r="E233" s="12">
        <v>0</v>
      </c>
      <c r="F233" s="12" t="s">
        <v>10</v>
      </c>
      <c r="G233" s="12">
        <v>1</v>
      </c>
      <c r="H233" s="13" t="str">
        <f t="shared" si="17"/>
        <v>Sheffield Weds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948821</v>
      </c>
      <c r="B234" s="15">
        <v>34699</v>
      </c>
      <c r="C234" s="12" t="s">
        <v>0</v>
      </c>
      <c r="D234" s="12" t="s">
        <v>20</v>
      </c>
      <c r="E234" s="12">
        <v>2</v>
      </c>
      <c r="F234" s="12" t="s">
        <v>12</v>
      </c>
      <c r="G234" s="12">
        <v>2</v>
      </c>
      <c r="H234" s="13" t="str">
        <f t="shared" si="17"/>
        <v/>
      </c>
      <c r="I234" s="13" t="str">
        <f t="shared" si="18"/>
        <v>Manchester City</v>
      </c>
      <c r="J234" s="13" t="str">
        <f t="shared" si="19"/>
        <v>Aston Villa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948604</v>
      </c>
      <c r="B235" s="15">
        <v>34699</v>
      </c>
      <c r="C235" s="12" t="s">
        <v>0</v>
      </c>
      <c r="D235" s="12" t="s">
        <v>17</v>
      </c>
      <c r="E235" s="12">
        <v>1</v>
      </c>
      <c r="F235" s="12" t="s">
        <v>21</v>
      </c>
      <c r="G235" s="12">
        <v>3</v>
      </c>
      <c r="H235" s="13" t="str">
        <f t="shared" si="17"/>
        <v>QPR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948896</v>
      </c>
      <c r="B236" s="15">
        <v>34699</v>
      </c>
      <c r="C236" s="12" t="s">
        <v>0</v>
      </c>
      <c r="D236" s="12" t="s">
        <v>18</v>
      </c>
      <c r="E236" s="12">
        <v>2</v>
      </c>
      <c r="F236" s="12" t="s">
        <v>29</v>
      </c>
      <c r="G236" s="12">
        <v>1</v>
      </c>
      <c r="H236" s="13" t="str">
        <f t="shared" si="17"/>
        <v>Norwich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948672</v>
      </c>
      <c r="B237" s="15">
        <v>34699</v>
      </c>
      <c r="C237" s="12" t="s">
        <v>0</v>
      </c>
      <c r="D237" s="12" t="s">
        <v>1</v>
      </c>
      <c r="E237" s="12">
        <v>1</v>
      </c>
      <c r="F237" s="12" t="s">
        <v>16</v>
      </c>
      <c r="G237" s="12">
        <v>1</v>
      </c>
      <c r="H237" s="13" t="str">
        <f t="shared" si="17"/>
        <v/>
      </c>
      <c r="I237" s="13" t="str">
        <f t="shared" si="18"/>
        <v>Chelsea</v>
      </c>
      <c r="J237" s="13" t="str">
        <f t="shared" si="19"/>
        <v>Wimbledon FC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948691</v>
      </c>
      <c r="B238" s="15">
        <v>34699</v>
      </c>
      <c r="C238" s="12" t="s">
        <v>0</v>
      </c>
      <c r="D238" s="12" t="s">
        <v>3</v>
      </c>
      <c r="E238" s="12">
        <v>0</v>
      </c>
      <c r="F238" s="12" t="s">
        <v>14</v>
      </c>
      <c r="G238" s="12">
        <v>4</v>
      </c>
      <c r="H238" s="13" t="str">
        <f t="shared" si="17"/>
        <v>Tottenham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948696</v>
      </c>
      <c r="B239" s="15">
        <v>34699</v>
      </c>
      <c r="C239" s="12" t="s">
        <v>0</v>
      </c>
      <c r="D239" s="12" t="s">
        <v>5</v>
      </c>
      <c r="E239" s="12">
        <v>0</v>
      </c>
      <c r="F239" s="12" t="s">
        <v>6</v>
      </c>
      <c r="G239" s="12">
        <v>1</v>
      </c>
      <c r="H239" s="13" t="str">
        <f t="shared" si="17"/>
        <v>Blackburn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948721</v>
      </c>
      <c r="B240" s="15">
        <v>34699</v>
      </c>
      <c r="C240" s="12" t="s">
        <v>0</v>
      </c>
      <c r="D240" s="12" t="s">
        <v>9</v>
      </c>
      <c r="E240" s="12">
        <v>4</v>
      </c>
      <c r="F240" s="12" t="s">
        <v>11</v>
      </c>
      <c r="G240" s="12">
        <v>1</v>
      </c>
      <c r="H240" s="13" t="str">
        <f t="shared" si="17"/>
        <v>Everton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948979</v>
      </c>
      <c r="B241" s="15">
        <v>34699</v>
      </c>
      <c r="C241" s="12" t="s">
        <v>0</v>
      </c>
      <c r="D241" s="12" t="s">
        <v>13</v>
      </c>
      <c r="E241" s="12">
        <v>2</v>
      </c>
      <c r="F241" s="12" t="s">
        <v>8</v>
      </c>
      <c r="G241" s="12">
        <v>2</v>
      </c>
      <c r="H241" s="13" t="str">
        <f t="shared" si="17"/>
        <v/>
      </c>
      <c r="I241" s="13" t="str">
        <f t="shared" si="18"/>
        <v>Southampton</v>
      </c>
      <c r="J241" s="13" t="str">
        <f t="shared" si="19"/>
        <v>Manchester United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948744</v>
      </c>
      <c r="B242" s="15">
        <v>34701</v>
      </c>
      <c r="C242" s="12" t="s">
        <v>0</v>
      </c>
      <c r="D242" s="12" t="s">
        <v>11</v>
      </c>
      <c r="E242" s="12">
        <v>4</v>
      </c>
      <c r="F242" s="12" t="s">
        <v>31</v>
      </c>
      <c r="G242" s="12">
        <v>1</v>
      </c>
      <c r="H242" s="13" t="str">
        <f t="shared" si="17"/>
        <v>Ipswich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949036</v>
      </c>
      <c r="B243" s="15">
        <v>34701</v>
      </c>
      <c r="C243" s="12" t="s">
        <v>0</v>
      </c>
      <c r="D243" s="12" t="s">
        <v>16</v>
      </c>
      <c r="E243" s="12">
        <v>2</v>
      </c>
      <c r="F243" s="12" t="s">
        <v>9</v>
      </c>
      <c r="G243" s="12">
        <v>1</v>
      </c>
      <c r="H243" s="13" t="str">
        <f t="shared" si="17"/>
        <v>Wimbledon FC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948812</v>
      </c>
      <c r="B244" s="15">
        <v>34701</v>
      </c>
      <c r="C244" s="12" t="s">
        <v>0</v>
      </c>
      <c r="D244" s="12" t="s">
        <v>19</v>
      </c>
      <c r="E244" s="12">
        <v>4</v>
      </c>
      <c r="F244" s="12" t="s">
        <v>18</v>
      </c>
      <c r="G244" s="12">
        <v>0</v>
      </c>
      <c r="H244" s="13" t="str">
        <f t="shared" si="17"/>
        <v>Liverpool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948617</v>
      </c>
      <c r="B245" s="15">
        <v>34701</v>
      </c>
      <c r="C245" s="12" t="s">
        <v>0</v>
      </c>
      <c r="D245" s="12" t="s">
        <v>12</v>
      </c>
      <c r="E245" s="12">
        <v>0</v>
      </c>
      <c r="F245" s="12" t="s">
        <v>15</v>
      </c>
      <c r="G245" s="12">
        <v>0</v>
      </c>
      <c r="H245" s="13" t="str">
        <f t="shared" si="17"/>
        <v/>
      </c>
      <c r="I245" s="13" t="str">
        <f t="shared" si="18"/>
        <v>Aston Villa</v>
      </c>
      <c r="J245" s="13" t="str">
        <f t="shared" si="19"/>
        <v>Leeds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948873</v>
      </c>
      <c r="B246" s="15">
        <v>34701</v>
      </c>
      <c r="C246" s="12" t="s">
        <v>0</v>
      </c>
      <c r="D246" s="12" t="s">
        <v>29</v>
      </c>
      <c r="E246" s="12">
        <v>0</v>
      </c>
      <c r="F246" s="12" t="s">
        <v>20</v>
      </c>
      <c r="G246" s="12">
        <v>0</v>
      </c>
      <c r="H246" s="13" t="str">
        <f t="shared" si="17"/>
        <v/>
      </c>
      <c r="I246" s="13" t="str">
        <f t="shared" si="18"/>
        <v>Newcastle</v>
      </c>
      <c r="J246" s="13" t="str">
        <f t="shared" si="19"/>
        <v>Manchester City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948650</v>
      </c>
      <c r="B247" s="15">
        <v>34701</v>
      </c>
      <c r="C247" s="12" t="s">
        <v>0</v>
      </c>
      <c r="D247" s="12" t="s">
        <v>6</v>
      </c>
      <c r="E247" s="12">
        <v>4</v>
      </c>
      <c r="F247" s="12" t="s">
        <v>28</v>
      </c>
      <c r="G247" s="12">
        <v>2</v>
      </c>
      <c r="H247" s="13" t="str">
        <f t="shared" si="17"/>
        <v>Blackburn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948909</v>
      </c>
      <c r="B248" s="15">
        <v>34701</v>
      </c>
      <c r="C248" s="12" t="s">
        <v>0</v>
      </c>
      <c r="D248" s="12" t="s">
        <v>109</v>
      </c>
      <c r="E248" s="12">
        <v>1</v>
      </c>
      <c r="F248" s="12" t="s">
        <v>5</v>
      </c>
      <c r="G248" s="12">
        <v>0</v>
      </c>
      <c r="H248" s="13" t="str">
        <f t="shared" si="17"/>
        <v>Nottingham Forest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948963</v>
      </c>
      <c r="B249" s="15">
        <v>34701</v>
      </c>
      <c r="C249" s="12" t="s">
        <v>0</v>
      </c>
      <c r="D249" s="12" t="s">
        <v>10</v>
      </c>
      <c r="E249" s="12">
        <v>1</v>
      </c>
      <c r="F249" s="12" t="s">
        <v>13</v>
      </c>
      <c r="G249" s="12">
        <v>1</v>
      </c>
      <c r="H249" s="13" t="str">
        <f t="shared" si="17"/>
        <v/>
      </c>
      <c r="I249" s="13" t="str">
        <f t="shared" si="18"/>
        <v>Sheffield Weds</v>
      </c>
      <c r="J249" s="13" t="str">
        <f t="shared" si="19"/>
        <v>Southampton</v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948988</v>
      </c>
      <c r="B250" s="15">
        <v>34701</v>
      </c>
      <c r="C250" s="12" t="s">
        <v>0</v>
      </c>
      <c r="D250" s="12" t="s">
        <v>14</v>
      </c>
      <c r="E250" s="12">
        <v>1</v>
      </c>
      <c r="F250" s="12" t="s">
        <v>17</v>
      </c>
      <c r="G250" s="12">
        <v>0</v>
      </c>
      <c r="H250" s="13" t="str">
        <f t="shared" si="17"/>
        <v>Tottenham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948845</v>
      </c>
      <c r="B251" s="15">
        <v>34702</v>
      </c>
      <c r="C251" s="12" t="s">
        <v>0</v>
      </c>
      <c r="D251" s="12" t="s">
        <v>8</v>
      </c>
      <c r="E251" s="12">
        <v>2</v>
      </c>
      <c r="F251" s="12" t="s">
        <v>3</v>
      </c>
      <c r="G251" s="12">
        <v>0</v>
      </c>
      <c r="H251" s="13" t="str">
        <f t="shared" si="17"/>
        <v>Manchester United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949028</v>
      </c>
      <c r="B252" s="15">
        <v>34713</v>
      </c>
      <c r="C252" s="12" t="s">
        <v>0</v>
      </c>
      <c r="D252" s="12" t="s">
        <v>28</v>
      </c>
      <c r="E252" s="12">
        <v>1</v>
      </c>
      <c r="F252" s="12" t="s">
        <v>14</v>
      </c>
      <c r="G252" s="12">
        <v>2</v>
      </c>
      <c r="H252" s="13" t="str">
        <f t="shared" si="17"/>
        <v>Tottenham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948774</v>
      </c>
      <c r="B253" s="15">
        <v>34713</v>
      </c>
      <c r="C253" s="12" t="s">
        <v>0</v>
      </c>
      <c r="D253" s="12" t="s">
        <v>15</v>
      </c>
      <c r="E253" s="12">
        <v>0</v>
      </c>
      <c r="F253" s="12" t="s">
        <v>13</v>
      </c>
      <c r="G253" s="12">
        <v>0</v>
      </c>
      <c r="H253" s="13" t="str">
        <f t="shared" si="17"/>
        <v/>
      </c>
      <c r="I253" s="13" t="str">
        <f t="shared" si="18"/>
        <v>Leeds</v>
      </c>
      <c r="J253" s="13" t="str">
        <f t="shared" si="19"/>
        <v>Southampton</v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948806</v>
      </c>
      <c r="B254" s="15">
        <v>34713</v>
      </c>
      <c r="C254" s="12" t="s">
        <v>0</v>
      </c>
      <c r="D254" s="12" t="s">
        <v>19</v>
      </c>
      <c r="E254" s="12">
        <v>0</v>
      </c>
      <c r="F254" s="12" t="s">
        <v>11</v>
      </c>
      <c r="G254" s="12">
        <v>1</v>
      </c>
      <c r="H254" s="13" t="str">
        <f t="shared" si="17"/>
        <v>Ipswich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948824</v>
      </c>
      <c r="B255" s="15">
        <v>34713</v>
      </c>
      <c r="C255" s="12" t="s">
        <v>0</v>
      </c>
      <c r="D255" s="12" t="s">
        <v>20</v>
      </c>
      <c r="E255" s="12">
        <v>0</v>
      </c>
      <c r="F255" s="12" t="s">
        <v>3</v>
      </c>
      <c r="G255" s="12">
        <v>0</v>
      </c>
      <c r="H255" s="13" t="str">
        <f t="shared" si="17"/>
        <v/>
      </c>
      <c r="I255" s="13" t="str">
        <f t="shared" si="18"/>
        <v>Manchester City</v>
      </c>
      <c r="J255" s="13" t="str">
        <f t="shared" si="19"/>
        <v>Coventry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948594</v>
      </c>
      <c r="B256" s="15">
        <v>34713</v>
      </c>
      <c r="C256" s="12" t="s">
        <v>0</v>
      </c>
      <c r="D256" s="12" t="s">
        <v>17</v>
      </c>
      <c r="E256" s="12">
        <v>1</v>
      </c>
      <c r="F256" s="12" t="s">
        <v>9</v>
      </c>
      <c r="G256" s="12">
        <v>1</v>
      </c>
      <c r="H256" s="13" t="str">
        <f t="shared" si="17"/>
        <v/>
      </c>
      <c r="I256" s="13" t="str">
        <f t="shared" si="18"/>
        <v>Arsenal</v>
      </c>
      <c r="J256" s="13" t="str">
        <f t="shared" si="19"/>
        <v>Everton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948625</v>
      </c>
      <c r="B257" s="15">
        <v>34713</v>
      </c>
      <c r="C257" s="12" t="s">
        <v>0</v>
      </c>
      <c r="D257" s="12" t="s">
        <v>12</v>
      </c>
      <c r="E257" s="12">
        <v>2</v>
      </c>
      <c r="F257" s="12" t="s">
        <v>21</v>
      </c>
      <c r="G257" s="12">
        <v>1</v>
      </c>
      <c r="H257" s="13" t="str">
        <f t="shared" si="17"/>
        <v>Aston Villa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948645</v>
      </c>
      <c r="B258" s="15">
        <v>34713</v>
      </c>
      <c r="C258" s="12" t="s">
        <v>0</v>
      </c>
      <c r="D258" s="12" t="s">
        <v>6</v>
      </c>
      <c r="E258" s="12">
        <v>3</v>
      </c>
      <c r="F258" s="12" t="s">
        <v>109</v>
      </c>
      <c r="G258" s="12">
        <v>0</v>
      </c>
      <c r="H258" s="13" t="str">
        <f t="shared" si="17"/>
        <v>Blackburn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948903</v>
      </c>
      <c r="B259" s="15">
        <v>34713</v>
      </c>
      <c r="C259" s="12" t="s">
        <v>0</v>
      </c>
      <c r="D259" s="12" t="s">
        <v>18</v>
      </c>
      <c r="E259" s="12">
        <v>1</v>
      </c>
      <c r="F259" s="12" t="s">
        <v>16</v>
      </c>
      <c r="G259" s="12">
        <v>2</v>
      </c>
      <c r="H259" s="13" t="str">
        <f t="shared" ref="H259:H322" si="20">IF(E259&gt;G259,D259,IF(G259&gt;E259,F259,""))</f>
        <v>Wimbledon FC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948668</v>
      </c>
      <c r="B260" s="15">
        <v>34713</v>
      </c>
      <c r="C260" s="12" t="s">
        <v>0</v>
      </c>
      <c r="D260" s="12" t="s">
        <v>1</v>
      </c>
      <c r="E260" s="12">
        <v>1</v>
      </c>
      <c r="F260" s="12" t="s">
        <v>10</v>
      </c>
      <c r="G260" s="12">
        <v>1</v>
      </c>
      <c r="H260" s="13" t="str">
        <f t="shared" si="20"/>
        <v/>
      </c>
      <c r="I260" s="13" t="str">
        <f t="shared" si="21"/>
        <v>Chelsea</v>
      </c>
      <c r="J260" s="13" t="str">
        <f t="shared" si="22"/>
        <v>Sheffield Weds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948702</v>
      </c>
      <c r="B261" s="15">
        <v>34713</v>
      </c>
      <c r="C261" s="12" t="s">
        <v>0</v>
      </c>
      <c r="D261" s="12" t="s">
        <v>5</v>
      </c>
      <c r="E261" s="12">
        <v>2</v>
      </c>
      <c r="F261" s="12" t="s">
        <v>31</v>
      </c>
      <c r="G261" s="12">
        <v>0</v>
      </c>
      <c r="H261" s="13" t="str">
        <f t="shared" si="20"/>
        <v>Crystal Palace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948874</v>
      </c>
      <c r="B262" s="15">
        <v>34714</v>
      </c>
      <c r="C262" s="12" t="s">
        <v>0</v>
      </c>
      <c r="D262" s="12" t="s">
        <v>29</v>
      </c>
      <c r="E262" s="12">
        <v>1</v>
      </c>
      <c r="F262" s="12" t="s">
        <v>8</v>
      </c>
      <c r="G262" s="12">
        <v>1</v>
      </c>
      <c r="H262" s="13" t="str">
        <f t="shared" si="20"/>
        <v/>
      </c>
      <c r="I262" s="13" t="str">
        <f t="shared" si="21"/>
        <v>Newcastle</v>
      </c>
      <c r="J262" s="13" t="str">
        <f t="shared" si="22"/>
        <v>Manchester United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948739</v>
      </c>
      <c r="B263" s="15">
        <v>34720</v>
      </c>
      <c r="C263" s="12" t="s">
        <v>0</v>
      </c>
      <c r="D263" s="12" t="s">
        <v>11</v>
      </c>
      <c r="E263" s="12">
        <v>2</v>
      </c>
      <c r="F263" s="12" t="s">
        <v>1</v>
      </c>
      <c r="G263" s="12">
        <v>2</v>
      </c>
      <c r="H263" s="13" t="str">
        <f t="shared" si="20"/>
        <v/>
      </c>
      <c r="I263" s="13" t="str">
        <f t="shared" si="21"/>
        <v>Ipswich</v>
      </c>
      <c r="J263" s="13" t="str">
        <f t="shared" si="22"/>
        <v>Chelsea</v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948905</v>
      </c>
      <c r="B264" s="15">
        <v>34720</v>
      </c>
      <c r="C264" s="12" t="s">
        <v>0</v>
      </c>
      <c r="D264" s="12" t="s">
        <v>109</v>
      </c>
      <c r="E264" s="12">
        <v>1</v>
      </c>
      <c r="F264" s="12" t="s">
        <v>12</v>
      </c>
      <c r="G264" s="12">
        <v>2</v>
      </c>
      <c r="H264" s="13" t="str">
        <f t="shared" si="20"/>
        <v>Aston Villa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948673</v>
      </c>
      <c r="B265" s="15">
        <v>34720</v>
      </c>
      <c r="C265" s="12" t="s">
        <v>0</v>
      </c>
      <c r="D265" s="12" t="s">
        <v>3</v>
      </c>
      <c r="E265" s="12">
        <v>0</v>
      </c>
      <c r="F265" s="12" t="s">
        <v>17</v>
      </c>
      <c r="G265" s="12">
        <v>1</v>
      </c>
      <c r="H265" s="13" t="str">
        <f t="shared" si="20"/>
        <v>Arsenal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948959</v>
      </c>
      <c r="B266" s="15">
        <v>34720</v>
      </c>
      <c r="C266" s="12" t="s">
        <v>0</v>
      </c>
      <c r="D266" s="12" t="s">
        <v>10</v>
      </c>
      <c r="E266" s="12">
        <v>0</v>
      </c>
      <c r="F266" s="12" t="s">
        <v>29</v>
      </c>
      <c r="G266" s="12">
        <v>0</v>
      </c>
      <c r="H266" s="13" t="str">
        <f t="shared" si="20"/>
        <v/>
      </c>
      <c r="I266" s="13" t="str">
        <f t="shared" si="21"/>
        <v>Sheffield Weds</v>
      </c>
      <c r="J266" s="13" t="str">
        <f t="shared" si="22"/>
        <v>Newcastle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948720</v>
      </c>
      <c r="B267" s="15">
        <v>34720</v>
      </c>
      <c r="C267" s="12" t="s">
        <v>0</v>
      </c>
      <c r="D267" s="12" t="s">
        <v>9</v>
      </c>
      <c r="E267" s="12">
        <v>3</v>
      </c>
      <c r="F267" s="12" t="s">
        <v>5</v>
      </c>
      <c r="G267" s="12">
        <v>1</v>
      </c>
      <c r="H267" s="13" t="str">
        <f t="shared" si="20"/>
        <v>Everton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948843</v>
      </c>
      <c r="B268" s="15">
        <v>34721</v>
      </c>
      <c r="C268" s="12" t="s">
        <v>0</v>
      </c>
      <c r="D268" s="12" t="s">
        <v>8</v>
      </c>
      <c r="E268" s="12">
        <v>1</v>
      </c>
      <c r="F268" s="12" t="s">
        <v>6</v>
      </c>
      <c r="G268" s="12">
        <v>0</v>
      </c>
      <c r="H268" s="13" t="str">
        <f t="shared" si="20"/>
        <v>Manchester United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949026</v>
      </c>
      <c r="B269" s="15">
        <v>34722</v>
      </c>
      <c r="C269" s="12" t="s">
        <v>0</v>
      </c>
      <c r="D269" s="12" t="s">
        <v>28</v>
      </c>
      <c r="E269" s="12">
        <v>0</v>
      </c>
      <c r="F269" s="12" t="s">
        <v>10</v>
      </c>
      <c r="G269" s="12">
        <v>2</v>
      </c>
      <c r="H269" s="13" t="str">
        <f t="shared" si="20"/>
        <v>Sheffield Weds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948772</v>
      </c>
      <c r="B270" s="15">
        <v>34723</v>
      </c>
      <c r="C270" s="12" t="s">
        <v>0</v>
      </c>
      <c r="D270" s="12" t="s">
        <v>15</v>
      </c>
      <c r="E270" s="12">
        <v>4</v>
      </c>
      <c r="F270" s="12" t="s">
        <v>21</v>
      </c>
      <c r="G270" s="12">
        <v>0</v>
      </c>
      <c r="H270" s="13" t="str">
        <f t="shared" si="20"/>
        <v>Leeds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948805</v>
      </c>
      <c r="B271" s="15">
        <v>34723</v>
      </c>
      <c r="C271" s="12" t="s">
        <v>0</v>
      </c>
      <c r="D271" s="12" t="s">
        <v>19</v>
      </c>
      <c r="E271" s="12">
        <v>0</v>
      </c>
      <c r="F271" s="12" t="s">
        <v>9</v>
      </c>
      <c r="G271" s="12">
        <v>0</v>
      </c>
      <c r="H271" s="13" t="str">
        <f t="shared" si="20"/>
        <v/>
      </c>
      <c r="I271" s="13" t="str">
        <f t="shared" si="21"/>
        <v>Liverpool</v>
      </c>
      <c r="J271" s="13" t="str">
        <f t="shared" si="22"/>
        <v>Everton</v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948606</v>
      </c>
      <c r="B272" s="15">
        <v>34723</v>
      </c>
      <c r="C272" s="12" t="s">
        <v>0</v>
      </c>
      <c r="D272" s="12" t="s">
        <v>17</v>
      </c>
      <c r="E272" s="12">
        <v>1</v>
      </c>
      <c r="F272" s="12" t="s">
        <v>13</v>
      </c>
      <c r="G272" s="12">
        <v>1</v>
      </c>
      <c r="H272" s="13" t="str">
        <f t="shared" si="20"/>
        <v/>
      </c>
      <c r="I272" s="13" t="str">
        <f t="shared" si="21"/>
        <v>Arsenal</v>
      </c>
      <c r="J272" s="13" t="str">
        <f t="shared" si="22"/>
        <v>Southampton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948829</v>
      </c>
      <c r="B273" s="15">
        <v>34724</v>
      </c>
      <c r="C273" s="12" t="s">
        <v>0</v>
      </c>
      <c r="D273" s="12" t="s">
        <v>20</v>
      </c>
      <c r="E273" s="12">
        <v>0</v>
      </c>
      <c r="F273" s="12" t="s">
        <v>31</v>
      </c>
      <c r="G273" s="12">
        <v>1</v>
      </c>
      <c r="H273" s="13" t="str">
        <f t="shared" si="20"/>
        <v>Leicester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948882</v>
      </c>
      <c r="B274" s="15">
        <v>34724</v>
      </c>
      <c r="C274" s="12" t="s">
        <v>0</v>
      </c>
      <c r="D274" s="12" t="s">
        <v>29</v>
      </c>
      <c r="E274" s="12">
        <v>2</v>
      </c>
      <c r="F274" s="12" t="s">
        <v>16</v>
      </c>
      <c r="G274" s="12">
        <v>1</v>
      </c>
      <c r="H274" s="13" t="str">
        <f t="shared" si="20"/>
        <v>Newcastle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948628</v>
      </c>
      <c r="B275" s="15">
        <v>34724</v>
      </c>
      <c r="C275" s="12" t="s">
        <v>0</v>
      </c>
      <c r="D275" s="12" t="s">
        <v>12</v>
      </c>
      <c r="E275" s="12">
        <v>1</v>
      </c>
      <c r="F275" s="12" t="s">
        <v>14</v>
      </c>
      <c r="G275" s="12">
        <v>0</v>
      </c>
      <c r="H275" s="13" t="str">
        <f t="shared" si="20"/>
        <v>Aston Villa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948887</v>
      </c>
      <c r="B276" s="15">
        <v>34724</v>
      </c>
      <c r="C276" s="12" t="s">
        <v>0</v>
      </c>
      <c r="D276" s="12" t="s">
        <v>18</v>
      </c>
      <c r="E276" s="12">
        <v>2</v>
      </c>
      <c r="F276" s="12" t="s">
        <v>3</v>
      </c>
      <c r="G276" s="12">
        <v>2</v>
      </c>
      <c r="H276" s="13" t="str">
        <f t="shared" si="20"/>
        <v/>
      </c>
      <c r="I276" s="13" t="str">
        <f t="shared" si="21"/>
        <v>Norwich</v>
      </c>
      <c r="J276" s="13" t="str">
        <f t="shared" si="22"/>
        <v>Coventry</v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948666</v>
      </c>
      <c r="B277" s="15">
        <v>34724</v>
      </c>
      <c r="C277" s="12" t="s">
        <v>0</v>
      </c>
      <c r="D277" s="12" t="s">
        <v>1</v>
      </c>
      <c r="E277" s="12">
        <v>0</v>
      </c>
      <c r="F277" s="12" t="s">
        <v>109</v>
      </c>
      <c r="G277" s="12">
        <v>2</v>
      </c>
      <c r="H277" s="13" t="str">
        <f t="shared" si="20"/>
        <v>Nottingham Forest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948705</v>
      </c>
      <c r="B278" s="15">
        <v>34724</v>
      </c>
      <c r="C278" s="12" t="s">
        <v>0</v>
      </c>
      <c r="D278" s="12" t="s">
        <v>5</v>
      </c>
      <c r="E278" s="12">
        <v>1</v>
      </c>
      <c r="F278" s="12" t="s">
        <v>8</v>
      </c>
      <c r="G278" s="12">
        <v>1</v>
      </c>
      <c r="H278" s="13" t="str">
        <f t="shared" si="20"/>
        <v/>
      </c>
      <c r="I278" s="13" t="str">
        <f t="shared" si="21"/>
        <v>Crystal Palace</v>
      </c>
      <c r="J278" s="13" t="str">
        <f t="shared" si="22"/>
        <v>Manchester United</v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948637</v>
      </c>
      <c r="B279" s="15">
        <v>34727</v>
      </c>
      <c r="C279" s="12" t="s">
        <v>0</v>
      </c>
      <c r="D279" s="12" t="s">
        <v>6</v>
      </c>
      <c r="E279" s="12">
        <v>4</v>
      </c>
      <c r="F279" s="12" t="s">
        <v>11</v>
      </c>
      <c r="G279" s="12">
        <v>1</v>
      </c>
      <c r="H279" s="13" t="str">
        <f t="shared" si="20"/>
        <v>Blackburn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948868</v>
      </c>
      <c r="B280" s="15">
        <v>34731</v>
      </c>
      <c r="C280" s="12" t="s">
        <v>0</v>
      </c>
      <c r="D280" s="12" t="s">
        <v>29</v>
      </c>
      <c r="E280" s="12">
        <v>2</v>
      </c>
      <c r="F280" s="12" t="s">
        <v>9</v>
      </c>
      <c r="G280" s="12">
        <v>0</v>
      </c>
      <c r="H280" s="13" t="str">
        <f t="shared" si="20"/>
        <v>Newcastle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948638</v>
      </c>
      <c r="B281" s="15">
        <v>34731</v>
      </c>
      <c r="C281" s="12" t="s">
        <v>0</v>
      </c>
      <c r="D281" s="12" t="s">
        <v>6</v>
      </c>
      <c r="E281" s="12">
        <v>1</v>
      </c>
      <c r="F281" s="12" t="s">
        <v>15</v>
      </c>
      <c r="G281" s="12">
        <v>1</v>
      </c>
      <c r="H281" s="13" t="str">
        <f t="shared" si="20"/>
        <v/>
      </c>
      <c r="I281" s="13" t="str">
        <f t="shared" si="21"/>
        <v>Blackburn</v>
      </c>
      <c r="J281" s="13" t="str">
        <f t="shared" si="22"/>
        <v>Leeds</v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948741</v>
      </c>
      <c r="B282" s="15">
        <v>34734</v>
      </c>
      <c r="C282" s="12" t="s">
        <v>0</v>
      </c>
      <c r="D282" s="12" t="s">
        <v>11</v>
      </c>
      <c r="E282" s="12">
        <v>0</v>
      </c>
      <c r="F282" s="12" t="s">
        <v>5</v>
      </c>
      <c r="G282" s="12">
        <v>2</v>
      </c>
      <c r="H282" s="13" t="str">
        <f t="shared" si="20"/>
        <v>Crystal Palace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949038</v>
      </c>
      <c r="B283" s="15">
        <v>34734</v>
      </c>
      <c r="C283" s="12" t="s">
        <v>0</v>
      </c>
      <c r="D283" s="12" t="s">
        <v>16</v>
      </c>
      <c r="E283" s="12">
        <v>0</v>
      </c>
      <c r="F283" s="12" t="s">
        <v>15</v>
      </c>
      <c r="G283" s="12">
        <v>0</v>
      </c>
      <c r="H283" s="13" t="str">
        <f t="shared" si="20"/>
        <v/>
      </c>
      <c r="I283" s="13" t="str">
        <f t="shared" si="21"/>
        <v>Wimbledon FC</v>
      </c>
      <c r="J283" s="13" t="str">
        <f t="shared" si="22"/>
        <v>Leeds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948797</v>
      </c>
      <c r="B284" s="15">
        <v>34734</v>
      </c>
      <c r="C284" s="12" t="s">
        <v>0</v>
      </c>
      <c r="D284" s="12" t="s">
        <v>31</v>
      </c>
      <c r="E284" s="12">
        <v>1</v>
      </c>
      <c r="F284" s="12" t="s">
        <v>28</v>
      </c>
      <c r="G284" s="12">
        <v>2</v>
      </c>
      <c r="H284" s="13" t="str">
        <f t="shared" si="20"/>
        <v>West Ham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948842</v>
      </c>
      <c r="B285" s="15">
        <v>34734</v>
      </c>
      <c r="C285" s="12" t="s">
        <v>0</v>
      </c>
      <c r="D285" s="12" t="s">
        <v>8</v>
      </c>
      <c r="E285" s="12">
        <v>1</v>
      </c>
      <c r="F285" s="12" t="s">
        <v>12</v>
      </c>
      <c r="G285" s="12">
        <v>0</v>
      </c>
      <c r="H285" s="13" t="str">
        <f t="shared" si="20"/>
        <v>Manchester United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948914</v>
      </c>
      <c r="B286" s="15">
        <v>34734</v>
      </c>
      <c r="C286" s="12" t="s">
        <v>0</v>
      </c>
      <c r="D286" s="12" t="s">
        <v>109</v>
      </c>
      <c r="E286" s="12">
        <v>1</v>
      </c>
      <c r="F286" s="12" t="s">
        <v>19</v>
      </c>
      <c r="G286" s="12">
        <v>1</v>
      </c>
      <c r="H286" s="13" t="str">
        <f t="shared" si="20"/>
        <v/>
      </c>
      <c r="I286" s="13" t="str">
        <f t="shared" si="21"/>
        <v>Nottingham Forest</v>
      </c>
      <c r="J286" s="13" t="str">
        <f t="shared" si="22"/>
        <v>Liverpool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948676</v>
      </c>
      <c r="B287" s="15">
        <v>34734</v>
      </c>
      <c r="C287" s="12" t="s">
        <v>0</v>
      </c>
      <c r="D287" s="12" t="s">
        <v>3</v>
      </c>
      <c r="E287" s="12">
        <v>2</v>
      </c>
      <c r="F287" s="12" t="s">
        <v>1</v>
      </c>
      <c r="G287" s="12">
        <v>2</v>
      </c>
      <c r="H287" s="13" t="str">
        <f t="shared" si="20"/>
        <v/>
      </c>
      <c r="I287" s="13" t="str">
        <f t="shared" si="21"/>
        <v>Coventry</v>
      </c>
      <c r="J287" s="13" t="str">
        <f t="shared" si="22"/>
        <v>Chelsea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948938</v>
      </c>
      <c r="B288" s="15">
        <v>34734</v>
      </c>
      <c r="C288" s="12" t="s">
        <v>0</v>
      </c>
      <c r="D288" s="12" t="s">
        <v>21</v>
      </c>
      <c r="E288" s="12">
        <v>3</v>
      </c>
      <c r="F288" s="12" t="s">
        <v>29</v>
      </c>
      <c r="G288" s="12">
        <v>0</v>
      </c>
      <c r="H288" s="13" t="str">
        <f t="shared" si="20"/>
        <v>QPR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948946</v>
      </c>
      <c r="B289" s="15">
        <v>34734</v>
      </c>
      <c r="C289" s="12" t="s">
        <v>0</v>
      </c>
      <c r="D289" s="12" t="s">
        <v>10</v>
      </c>
      <c r="E289" s="12">
        <v>3</v>
      </c>
      <c r="F289" s="12" t="s">
        <v>17</v>
      </c>
      <c r="G289" s="12">
        <v>1</v>
      </c>
      <c r="H289" s="13" t="str">
        <f t="shared" si="20"/>
        <v>Sheffield Weds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948978</v>
      </c>
      <c r="B290" s="15">
        <v>34734</v>
      </c>
      <c r="C290" s="12" t="s">
        <v>0</v>
      </c>
      <c r="D290" s="12" t="s">
        <v>13</v>
      </c>
      <c r="E290" s="12">
        <v>2</v>
      </c>
      <c r="F290" s="12" t="s">
        <v>20</v>
      </c>
      <c r="G290" s="12">
        <v>2</v>
      </c>
      <c r="H290" s="13" t="str">
        <f t="shared" si="20"/>
        <v/>
      </c>
      <c r="I290" s="13" t="str">
        <f t="shared" si="21"/>
        <v>Southampton</v>
      </c>
      <c r="J290" s="13" t="str">
        <f t="shared" si="22"/>
        <v>Manchester City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948728</v>
      </c>
      <c r="B291" s="15">
        <v>34734</v>
      </c>
      <c r="C291" s="12" t="s">
        <v>0</v>
      </c>
      <c r="D291" s="12" t="s">
        <v>9</v>
      </c>
      <c r="E291" s="12">
        <v>2</v>
      </c>
      <c r="F291" s="12" t="s">
        <v>18</v>
      </c>
      <c r="G291" s="12">
        <v>1</v>
      </c>
      <c r="H291" s="13" t="str">
        <f t="shared" si="20"/>
        <v>Everton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948990</v>
      </c>
      <c r="B292" s="15">
        <v>34735</v>
      </c>
      <c r="C292" s="12" t="s">
        <v>0</v>
      </c>
      <c r="D292" s="12" t="s">
        <v>14</v>
      </c>
      <c r="E292" s="12">
        <v>3</v>
      </c>
      <c r="F292" s="12" t="s">
        <v>6</v>
      </c>
      <c r="G292" s="12">
        <v>1</v>
      </c>
      <c r="H292" s="13" t="str">
        <f t="shared" si="20"/>
        <v>Tottenham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948814</v>
      </c>
      <c r="B293" s="15">
        <v>34741</v>
      </c>
      <c r="C293" s="12" t="s">
        <v>0</v>
      </c>
      <c r="D293" s="12" t="s">
        <v>19</v>
      </c>
      <c r="E293" s="12">
        <v>1</v>
      </c>
      <c r="F293" s="12" t="s">
        <v>21</v>
      </c>
      <c r="G293" s="12">
        <v>1</v>
      </c>
      <c r="H293" s="13" t="str">
        <f t="shared" si="20"/>
        <v/>
      </c>
      <c r="I293" s="13" t="str">
        <f t="shared" si="21"/>
        <v>Liverpool</v>
      </c>
      <c r="J293" s="13" t="str">
        <f t="shared" si="22"/>
        <v>QPR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948831</v>
      </c>
      <c r="B294" s="15">
        <v>34741</v>
      </c>
      <c r="C294" s="12" t="s">
        <v>0</v>
      </c>
      <c r="D294" s="12" t="s">
        <v>20</v>
      </c>
      <c r="E294" s="12">
        <v>0</v>
      </c>
      <c r="F294" s="12" t="s">
        <v>8</v>
      </c>
      <c r="G294" s="12">
        <v>3</v>
      </c>
      <c r="H294" s="13" t="str">
        <f t="shared" si="20"/>
        <v>Manchester United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948597</v>
      </c>
      <c r="B295" s="15">
        <v>34741</v>
      </c>
      <c r="C295" s="12" t="s">
        <v>0</v>
      </c>
      <c r="D295" s="12" t="s">
        <v>17</v>
      </c>
      <c r="E295" s="12">
        <v>1</v>
      </c>
      <c r="F295" s="12" t="s">
        <v>31</v>
      </c>
      <c r="G295" s="12">
        <v>1</v>
      </c>
      <c r="H295" s="13" t="str">
        <f t="shared" si="20"/>
        <v/>
      </c>
      <c r="I295" s="13" t="str">
        <f t="shared" si="21"/>
        <v>Arsenal</v>
      </c>
      <c r="J295" s="13" t="str">
        <f t="shared" si="22"/>
        <v>Leicester</v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948876</v>
      </c>
      <c r="B296" s="15">
        <v>34741</v>
      </c>
      <c r="C296" s="12" t="s">
        <v>0</v>
      </c>
      <c r="D296" s="12" t="s">
        <v>29</v>
      </c>
      <c r="E296" s="12">
        <v>2</v>
      </c>
      <c r="F296" s="12" t="s">
        <v>109</v>
      </c>
      <c r="G296" s="12">
        <v>1</v>
      </c>
      <c r="H296" s="13" t="str">
        <f t="shared" si="20"/>
        <v>Newcastle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948630</v>
      </c>
      <c r="B297" s="15">
        <v>34741</v>
      </c>
      <c r="C297" s="12" t="s">
        <v>0</v>
      </c>
      <c r="D297" s="12" t="s">
        <v>12</v>
      </c>
      <c r="E297" s="12">
        <v>7</v>
      </c>
      <c r="F297" s="12" t="s">
        <v>16</v>
      </c>
      <c r="G297" s="12">
        <v>1</v>
      </c>
      <c r="H297" s="13" t="str">
        <f t="shared" si="20"/>
        <v>Aston Villa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948900</v>
      </c>
      <c r="B298" s="15">
        <v>34741</v>
      </c>
      <c r="C298" s="12" t="s">
        <v>0</v>
      </c>
      <c r="D298" s="12" t="s">
        <v>18</v>
      </c>
      <c r="E298" s="12">
        <v>2</v>
      </c>
      <c r="F298" s="12" t="s">
        <v>13</v>
      </c>
      <c r="G298" s="12">
        <v>2</v>
      </c>
      <c r="H298" s="13" t="str">
        <f t="shared" si="20"/>
        <v/>
      </c>
      <c r="I298" s="13" t="str">
        <f t="shared" si="21"/>
        <v>Norwich</v>
      </c>
      <c r="J298" s="13" t="str">
        <f t="shared" si="22"/>
        <v>Southampton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948670</v>
      </c>
      <c r="B299" s="15">
        <v>34741</v>
      </c>
      <c r="C299" s="12" t="s">
        <v>0</v>
      </c>
      <c r="D299" s="12" t="s">
        <v>1</v>
      </c>
      <c r="E299" s="12">
        <v>1</v>
      </c>
      <c r="F299" s="12" t="s">
        <v>14</v>
      </c>
      <c r="G299" s="12">
        <v>1</v>
      </c>
      <c r="H299" s="13" t="str">
        <f t="shared" si="20"/>
        <v/>
      </c>
      <c r="I299" s="13" t="str">
        <f t="shared" si="21"/>
        <v>Chelsea</v>
      </c>
      <c r="J299" s="13" t="str">
        <f t="shared" si="22"/>
        <v>Tottenham</v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948698</v>
      </c>
      <c r="B300" s="15">
        <v>34741</v>
      </c>
      <c r="C300" s="12" t="s">
        <v>0</v>
      </c>
      <c r="D300" s="12" t="s">
        <v>5</v>
      </c>
      <c r="E300" s="12">
        <v>0</v>
      </c>
      <c r="F300" s="12" t="s">
        <v>3</v>
      </c>
      <c r="G300" s="12">
        <v>2</v>
      </c>
      <c r="H300" s="13" t="str">
        <f t="shared" si="20"/>
        <v>Coventry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948647</v>
      </c>
      <c r="B301" s="15">
        <v>34742</v>
      </c>
      <c r="C301" s="12" t="s">
        <v>0</v>
      </c>
      <c r="D301" s="12" t="s">
        <v>6</v>
      </c>
      <c r="E301" s="12">
        <v>3</v>
      </c>
      <c r="F301" s="12" t="s">
        <v>10</v>
      </c>
      <c r="G301" s="12">
        <v>1</v>
      </c>
      <c r="H301" s="13" t="str">
        <f t="shared" si="20"/>
        <v>Blackburn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949015</v>
      </c>
      <c r="B302" s="15">
        <v>34743</v>
      </c>
      <c r="C302" s="12" t="s">
        <v>0</v>
      </c>
      <c r="D302" s="12" t="s">
        <v>28</v>
      </c>
      <c r="E302" s="12">
        <v>2</v>
      </c>
      <c r="F302" s="12" t="s">
        <v>9</v>
      </c>
      <c r="G302" s="12">
        <v>2</v>
      </c>
      <c r="H302" s="13" t="str">
        <f t="shared" si="20"/>
        <v/>
      </c>
      <c r="I302" s="13" t="str">
        <f t="shared" si="21"/>
        <v>West Ham</v>
      </c>
      <c r="J302" s="13" t="str">
        <f t="shared" si="22"/>
        <v>Everton</v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948947</v>
      </c>
      <c r="B303" s="15">
        <v>34748</v>
      </c>
      <c r="C303" s="12" t="s">
        <v>0</v>
      </c>
      <c r="D303" s="12" t="s">
        <v>10</v>
      </c>
      <c r="E303" s="12">
        <v>1</v>
      </c>
      <c r="F303" s="12" t="s">
        <v>12</v>
      </c>
      <c r="G303" s="12">
        <v>2</v>
      </c>
      <c r="H303" s="13" t="str">
        <f t="shared" si="20"/>
        <v>Aston Villa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948692</v>
      </c>
      <c r="B304" s="15">
        <v>34748</v>
      </c>
      <c r="C304" s="12" t="s">
        <v>0</v>
      </c>
      <c r="D304" s="12" t="s">
        <v>3</v>
      </c>
      <c r="E304" s="12">
        <v>2</v>
      </c>
      <c r="F304" s="12" t="s">
        <v>28</v>
      </c>
      <c r="G304" s="12">
        <v>0</v>
      </c>
      <c r="H304" s="13" t="str">
        <f t="shared" si="20"/>
        <v>Coventry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948603</v>
      </c>
      <c r="B305" s="15">
        <v>34751</v>
      </c>
      <c r="C305" s="12" t="s">
        <v>0</v>
      </c>
      <c r="D305" s="12" t="s">
        <v>17</v>
      </c>
      <c r="E305" s="12">
        <v>1</v>
      </c>
      <c r="F305" s="12" t="s">
        <v>109</v>
      </c>
      <c r="G305" s="12">
        <v>0</v>
      </c>
      <c r="H305" s="13" t="str">
        <f t="shared" si="20"/>
        <v>Arsenal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948763</v>
      </c>
      <c r="B306" s="15">
        <v>34752</v>
      </c>
      <c r="C306" s="12" t="s">
        <v>0</v>
      </c>
      <c r="D306" s="12" t="s">
        <v>15</v>
      </c>
      <c r="E306" s="12">
        <v>1</v>
      </c>
      <c r="F306" s="12" t="s">
        <v>9</v>
      </c>
      <c r="G306" s="12">
        <v>0</v>
      </c>
      <c r="H306" s="13" t="str">
        <f t="shared" si="20"/>
        <v>Leeds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948827</v>
      </c>
      <c r="B307" s="15">
        <v>34752</v>
      </c>
      <c r="C307" s="12" t="s">
        <v>0</v>
      </c>
      <c r="D307" s="12" t="s">
        <v>20</v>
      </c>
      <c r="E307" s="12">
        <v>2</v>
      </c>
      <c r="F307" s="12" t="s">
        <v>11</v>
      </c>
      <c r="G307" s="12">
        <v>0</v>
      </c>
      <c r="H307" s="13" t="str">
        <f t="shared" si="20"/>
        <v>Manchester City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948618</v>
      </c>
      <c r="B308" s="15">
        <v>34752</v>
      </c>
      <c r="C308" s="12" t="s">
        <v>0</v>
      </c>
      <c r="D308" s="12" t="s">
        <v>12</v>
      </c>
      <c r="E308" s="12">
        <v>4</v>
      </c>
      <c r="F308" s="12" t="s">
        <v>31</v>
      </c>
      <c r="G308" s="12">
        <v>4</v>
      </c>
      <c r="H308" s="13" t="str">
        <f t="shared" si="20"/>
        <v/>
      </c>
      <c r="I308" s="13" t="str">
        <f t="shared" si="21"/>
        <v>Aston Villa</v>
      </c>
      <c r="J308" s="13" t="str">
        <f t="shared" si="22"/>
        <v>Leicester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948895</v>
      </c>
      <c r="B309" s="15">
        <v>34752</v>
      </c>
      <c r="C309" s="12" t="s">
        <v>0</v>
      </c>
      <c r="D309" s="12" t="s">
        <v>18</v>
      </c>
      <c r="E309" s="12">
        <v>0</v>
      </c>
      <c r="F309" s="12" t="s">
        <v>8</v>
      </c>
      <c r="G309" s="12">
        <v>2</v>
      </c>
      <c r="H309" s="13" t="str">
        <f t="shared" si="20"/>
        <v>Manchester United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948651</v>
      </c>
      <c r="B310" s="15">
        <v>34752</v>
      </c>
      <c r="C310" s="12" t="s">
        <v>0</v>
      </c>
      <c r="D310" s="12" t="s">
        <v>6</v>
      </c>
      <c r="E310" s="12">
        <v>2</v>
      </c>
      <c r="F310" s="12" t="s">
        <v>16</v>
      </c>
      <c r="G310" s="12">
        <v>1</v>
      </c>
      <c r="H310" s="13" t="str">
        <f t="shared" si="20"/>
        <v>Blackburn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949008</v>
      </c>
      <c r="B311" s="15">
        <v>34755</v>
      </c>
      <c r="C311" s="12" t="s">
        <v>0</v>
      </c>
      <c r="D311" s="12" t="s">
        <v>14</v>
      </c>
      <c r="E311" s="12">
        <v>1</v>
      </c>
      <c r="F311" s="12" t="s">
        <v>16</v>
      </c>
      <c r="G311" s="12">
        <v>2</v>
      </c>
      <c r="H311" s="13" t="str">
        <f t="shared" si="20"/>
        <v>Wimbledon FC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948753</v>
      </c>
      <c r="B312" s="15">
        <v>34755</v>
      </c>
      <c r="C312" s="12" t="s">
        <v>0</v>
      </c>
      <c r="D312" s="12" t="s">
        <v>11</v>
      </c>
      <c r="E312" s="12">
        <v>2</v>
      </c>
      <c r="F312" s="12" t="s">
        <v>13</v>
      </c>
      <c r="G312" s="12">
        <v>1</v>
      </c>
      <c r="H312" s="13" t="str">
        <f t="shared" si="20"/>
        <v>Ipswich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949012</v>
      </c>
      <c r="B313" s="15">
        <v>34755</v>
      </c>
      <c r="C313" s="12" t="s">
        <v>0</v>
      </c>
      <c r="D313" s="12" t="s">
        <v>28</v>
      </c>
      <c r="E313" s="12">
        <v>1</v>
      </c>
      <c r="F313" s="12" t="s">
        <v>1</v>
      </c>
      <c r="G313" s="12">
        <v>2</v>
      </c>
      <c r="H313" s="13" t="str">
        <f t="shared" si="20"/>
        <v>Chelsea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948828</v>
      </c>
      <c r="B314" s="15">
        <v>34755</v>
      </c>
      <c r="C314" s="12" t="s">
        <v>0</v>
      </c>
      <c r="D314" s="12" t="s">
        <v>20</v>
      </c>
      <c r="E314" s="12">
        <v>0</v>
      </c>
      <c r="F314" s="12" t="s">
        <v>15</v>
      </c>
      <c r="G314" s="12">
        <v>0</v>
      </c>
      <c r="H314" s="13" t="str">
        <f t="shared" si="20"/>
        <v/>
      </c>
      <c r="I314" s="13" t="str">
        <f t="shared" si="21"/>
        <v>Manchester City</v>
      </c>
      <c r="J314" s="13" t="str">
        <f t="shared" si="22"/>
        <v>Leeds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948863</v>
      </c>
      <c r="B315" s="15">
        <v>34755</v>
      </c>
      <c r="C315" s="12" t="s">
        <v>0</v>
      </c>
      <c r="D315" s="12" t="s">
        <v>29</v>
      </c>
      <c r="E315" s="12">
        <v>3</v>
      </c>
      <c r="F315" s="12" t="s">
        <v>12</v>
      </c>
      <c r="G315" s="12">
        <v>1</v>
      </c>
      <c r="H315" s="13" t="str">
        <f t="shared" si="20"/>
        <v>Newcastle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948644</v>
      </c>
      <c r="B316" s="15">
        <v>34755</v>
      </c>
      <c r="C316" s="12" t="s">
        <v>0</v>
      </c>
      <c r="D316" s="12" t="s">
        <v>6</v>
      </c>
      <c r="E316" s="12">
        <v>0</v>
      </c>
      <c r="F316" s="12" t="s">
        <v>18</v>
      </c>
      <c r="G316" s="12">
        <v>0</v>
      </c>
      <c r="H316" s="13" t="str">
        <f t="shared" si="20"/>
        <v/>
      </c>
      <c r="I316" s="13" t="str">
        <f t="shared" si="21"/>
        <v>Blackburn</v>
      </c>
      <c r="J316" s="13" t="str">
        <f t="shared" si="22"/>
        <v>Norwich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948681</v>
      </c>
      <c r="B317" s="15">
        <v>34755</v>
      </c>
      <c r="C317" s="12" t="s">
        <v>0</v>
      </c>
      <c r="D317" s="12" t="s">
        <v>3</v>
      </c>
      <c r="E317" s="12">
        <v>4</v>
      </c>
      <c r="F317" s="12" t="s">
        <v>31</v>
      </c>
      <c r="G317" s="12">
        <v>2</v>
      </c>
      <c r="H317" s="13" t="str">
        <f t="shared" si="20"/>
        <v>Coventry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948694</v>
      </c>
      <c r="B318" s="15">
        <v>34755</v>
      </c>
      <c r="C318" s="12" t="s">
        <v>0</v>
      </c>
      <c r="D318" s="12" t="s">
        <v>5</v>
      </c>
      <c r="E318" s="12">
        <v>0</v>
      </c>
      <c r="F318" s="12" t="s">
        <v>17</v>
      </c>
      <c r="G318" s="12">
        <v>3</v>
      </c>
      <c r="H318" s="13" t="str">
        <f t="shared" si="20"/>
        <v>Arsenal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948956</v>
      </c>
      <c r="B319" s="15">
        <v>34755</v>
      </c>
      <c r="C319" s="12" t="s">
        <v>0</v>
      </c>
      <c r="D319" s="12" t="s">
        <v>10</v>
      </c>
      <c r="E319" s="12">
        <v>1</v>
      </c>
      <c r="F319" s="12" t="s">
        <v>19</v>
      </c>
      <c r="G319" s="12">
        <v>2</v>
      </c>
      <c r="H319" s="13" t="str">
        <f t="shared" si="20"/>
        <v>Liverpool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948726</v>
      </c>
      <c r="B320" s="15">
        <v>34755</v>
      </c>
      <c r="C320" s="12" t="s">
        <v>0</v>
      </c>
      <c r="D320" s="12" t="s">
        <v>9</v>
      </c>
      <c r="E320" s="12">
        <v>1</v>
      </c>
      <c r="F320" s="12" t="s">
        <v>8</v>
      </c>
      <c r="G320" s="12">
        <v>0</v>
      </c>
      <c r="H320" s="13" t="str">
        <f t="shared" si="20"/>
        <v>Everton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948940</v>
      </c>
      <c r="B321" s="15">
        <v>34756</v>
      </c>
      <c r="C321" s="12" t="s">
        <v>0</v>
      </c>
      <c r="D321" s="12" t="s">
        <v>21</v>
      </c>
      <c r="E321" s="12">
        <v>1</v>
      </c>
      <c r="F321" s="12" t="s">
        <v>109</v>
      </c>
      <c r="G321" s="12">
        <v>1</v>
      </c>
      <c r="H321" s="13" t="str">
        <f t="shared" si="20"/>
        <v/>
      </c>
      <c r="I321" s="13" t="str">
        <f t="shared" si="21"/>
        <v>QPR</v>
      </c>
      <c r="J321" s="13" t="str">
        <f t="shared" si="22"/>
        <v>Nottingham Forest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948748</v>
      </c>
      <c r="B322" s="15">
        <v>34758</v>
      </c>
      <c r="C322" s="12" t="s">
        <v>0</v>
      </c>
      <c r="D322" s="12" t="s">
        <v>11</v>
      </c>
      <c r="E322" s="12">
        <v>0</v>
      </c>
      <c r="F322" s="12" t="s">
        <v>29</v>
      </c>
      <c r="G322" s="12">
        <v>2</v>
      </c>
      <c r="H322" s="13" t="str">
        <f t="shared" si="20"/>
        <v>Newcastle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948773</v>
      </c>
      <c r="B323" s="15">
        <v>34762</v>
      </c>
      <c r="C323" s="12" t="s">
        <v>0</v>
      </c>
      <c r="D323" s="12" t="s">
        <v>15</v>
      </c>
      <c r="E323" s="12">
        <v>0</v>
      </c>
      <c r="F323" s="12" t="s">
        <v>10</v>
      </c>
      <c r="G323" s="12">
        <v>1</v>
      </c>
      <c r="H323" s="13" t="str">
        <f t="shared" ref="H323:H386" si="23">IF(E323&gt;G323,D323,IF(G323&gt;E323,F323,""))</f>
        <v>Sheffield Weds</v>
      </c>
      <c r="I323" s="13" t="str">
        <f t="shared" ref="I323:I386" si="24">IF(H323="",D323,"")</f>
        <v/>
      </c>
      <c r="J323" s="13" t="str">
        <f t="shared" ref="J323:J386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948784</v>
      </c>
      <c r="B324" s="15">
        <v>34762</v>
      </c>
      <c r="C324" s="12" t="s">
        <v>0</v>
      </c>
      <c r="D324" s="12" t="s">
        <v>31</v>
      </c>
      <c r="E324" s="12">
        <v>2</v>
      </c>
      <c r="F324" s="12" t="s">
        <v>9</v>
      </c>
      <c r="G324" s="12">
        <v>2</v>
      </c>
      <c r="H324" s="13" t="str">
        <f t="shared" si="23"/>
        <v/>
      </c>
      <c r="I324" s="13" t="str">
        <f t="shared" si="24"/>
        <v>Leicester</v>
      </c>
      <c r="J324" s="13" t="str">
        <f t="shared" si="25"/>
        <v>Everton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949046</v>
      </c>
      <c r="B325" s="15">
        <v>34762</v>
      </c>
      <c r="C325" s="12" t="s">
        <v>0</v>
      </c>
      <c r="D325" s="12" t="s">
        <v>16</v>
      </c>
      <c r="E325" s="12">
        <v>1</v>
      </c>
      <c r="F325" s="12" t="s">
        <v>21</v>
      </c>
      <c r="G325" s="12">
        <v>3</v>
      </c>
      <c r="H325" s="13" t="str">
        <f t="shared" si="23"/>
        <v>QPR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948811</v>
      </c>
      <c r="B326" s="15">
        <v>34762</v>
      </c>
      <c r="C326" s="12" t="s">
        <v>0</v>
      </c>
      <c r="D326" s="12" t="s">
        <v>19</v>
      </c>
      <c r="E326" s="12">
        <v>2</v>
      </c>
      <c r="F326" s="12" t="s">
        <v>29</v>
      </c>
      <c r="G326" s="12">
        <v>0</v>
      </c>
      <c r="H326" s="13" t="str">
        <f t="shared" si="23"/>
        <v>Liverpool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948848</v>
      </c>
      <c r="B327" s="15">
        <v>34762</v>
      </c>
      <c r="C327" s="12" t="s">
        <v>0</v>
      </c>
      <c r="D327" s="12" t="s">
        <v>8</v>
      </c>
      <c r="E327" s="12">
        <v>9</v>
      </c>
      <c r="F327" s="12" t="s">
        <v>11</v>
      </c>
      <c r="G327" s="12">
        <v>0</v>
      </c>
      <c r="H327" s="13" t="str">
        <f t="shared" si="23"/>
        <v>Manchester United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948611</v>
      </c>
      <c r="B328" s="15">
        <v>34762</v>
      </c>
      <c r="C328" s="12" t="s">
        <v>0</v>
      </c>
      <c r="D328" s="12" t="s">
        <v>12</v>
      </c>
      <c r="E328" s="12">
        <v>0</v>
      </c>
      <c r="F328" s="12" t="s">
        <v>6</v>
      </c>
      <c r="G328" s="12">
        <v>1</v>
      </c>
      <c r="H328" s="13" t="str">
        <f t="shared" si="23"/>
        <v>Blackburn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948894</v>
      </c>
      <c r="B329" s="15">
        <v>34762</v>
      </c>
      <c r="C329" s="12" t="s">
        <v>0</v>
      </c>
      <c r="D329" s="12" t="s">
        <v>18</v>
      </c>
      <c r="E329" s="12">
        <v>1</v>
      </c>
      <c r="F329" s="12" t="s">
        <v>20</v>
      </c>
      <c r="G329" s="12">
        <v>1</v>
      </c>
      <c r="H329" s="13" t="str">
        <f t="shared" si="23"/>
        <v/>
      </c>
      <c r="I329" s="13" t="str">
        <f t="shared" si="24"/>
        <v>Norwich</v>
      </c>
      <c r="J329" s="13" t="str">
        <f t="shared" si="25"/>
        <v>Manchester City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948922</v>
      </c>
      <c r="B330" s="15">
        <v>34762</v>
      </c>
      <c r="C330" s="12" t="s">
        <v>0</v>
      </c>
      <c r="D330" s="12" t="s">
        <v>109</v>
      </c>
      <c r="E330" s="12">
        <v>2</v>
      </c>
      <c r="F330" s="12" t="s">
        <v>14</v>
      </c>
      <c r="G330" s="12">
        <v>2</v>
      </c>
      <c r="H330" s="13" t="str">
        <f t="shared" si="23"/>
        <v/>
      </c>
      <c r="I330" s="13" t="str">
        <f t="shared" si="24"/>
        <v>Nottingham Forest</v>
      </c>
      <c r="J330" s="13" t="str">
        <f t="shared" si="25"/>
        <v>Tottenham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948971</v>
      </c>
      <c r="B331" s="15">
        <v>34762</v>
      </c>
      <c r="C331" s="12" t="s">
        <v>0</v>
      </c>
      <c r="D331" s="12" t="s">
        <v>13</v>
      </c>
      <c r="E331" s="12">
        <v>0</v>
      </c>
      <c r="F331" s="12" t="s">
        <v>3</v>
      </c>
      <c r="G331" s="12">
        <v>0</v>
      </c>
      <c r="H331" s="13" t="str">
        <f t="shared" si="23"/>
        <v/>
      </c>
      <c r="I331" s="13" t="str">
        <f t="shared" si="24"/>
        <v>Southampton</v>
      </c>
      <c r="J331" s="13" t="str">
        <f t="shared" si="25"/>
        <v>Coventry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948608</v>
      </c>
      <c r="B332" s="15">
        <v>34763</v>
      </c>
      <c r="C332" s="12" t="s">
        <v>0</v>
      </c>
      <c r="D332" s="12" t="s">
        <v>17</v>
      </c>
      <c r="E332" s="12">
        <v>0</v>
      </c>
      <c r="F332" s="12" t="s">
        <v>28</v>
      </c>
      <c r="G332" s="12">
        <v>1</v>
      </c>
      <c r="H332" s="13" t="str">
        <f t="shared" si="23"/>
        <v>West Ham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948656</v>
      </c>
      <c r="B333" s="15">
        <v>34763</v>
      </c>
      <c r="C333" s="12" t="s">
        <v>0</v>
      </c>
      <c r="D333" s="12" t="s">
        <v>1</v>
      </c>
      <c r="E333" s="12">
        <v>0</v>
      </c>
      <c r="F333" s="12" t="s">
        <v>5</v>
      </c>
      <c r="G333" s="12">
        <v>0</v>
      </c>
      <c r="H333" s="13" t="str">
        <f t="shared" si="23"/>
        <v/>
      </c>
      <c r="I333" s="13" t="str">
        <f t="shared" si="24"/>
        <v>Chelsea</v>
      </c>
      <c r="J333" s="13" t="str">
        <f t="shared" si="25"/>
        <v>Crystal Palace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948613</v>
      </c>
      <c r="B334" s="15">
        <v>34764</v>
      </c>
      <c r="C334" s="12" t="s">
        <v>0</v>
      </c>
      <c r="D334" s="12" t="s">
        <v>12</v>
      </c>
      <c r="E334" s="12">
        <v>0</v>
      </c>
      <c r="F334" s="12" t="s">
        <v>3</v>
      </c>
      <c r="G334" s="12">
        <v>0</v>
      </c>
      <c r="H334" s="13" t="str">
        <f t="shared" si="23"/>
        <v/>
      </c>
      <c r="I334" s="13" t="str">
        <f t="shared" si="24"/>
        <v>Aston Villa</v>
      </c>
      <c r="J334" s="13" t="str">
        <f t="shared" si="25"/>
        <v>Coventry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949042</v>
      </c>
      <c r="B335" s="15">
        <v>34765</v>
      </c>
      <c r="C335" s="12" t="s">
        <v>0</v>
      </c>
      <c r="D335" s="12" t="s">
        <v>16</v>
      </c>
      <c r="E335" s="12">
        <v>0</v>
      </c>
      <c r="F335" s="12" t="s">
        <v>8</v>
      </c>
      <c r="G335" s="12">
        <v>1</v>
      </c>
      <c r="H335" s="13" t="str">
        <f t="shared" si="23"/>
        <v>Manchester United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948995</v>
      </c>
      <c r="B336" s="15">
        <v>34766</v>
      </c>
      <c r="C336" s="12" t="s">
        <v>0</v>
      </c>
      <c r="D336" s="12" t="s">
        <v>14</v>
      </c>
      <c r="E336" s="12">
        <v>3</v>
      </c>
      <c r="F336" s="12" t="s">
        <v>11</v>
      </c>
      <c r="G336" s="12">
        <v>0</v>
      </c>
      <c r="H336" s="13" t="str">
        <f t="shared" si="23"/>
        <v>Tottenham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948823</v>
      </c>
      <c r="B337" s="15">
        <v>34766</v>
      </c>
      <c r="C337" s="12" t="s">
        <v>0</v>
      </c>
      <c r="D337" s="12" t="s">
        <v>20</v>
      </c>
      <c r="E337" s="12">
        <v>1</v>
      </c>
      <c r="F337" s="12" t="s">
        <v>1</v>
      </c>
      <c r="G337" s="12">
        <v>2</v>
      </c>
      <c r="H337" s="13" t="str">
        <f t="shared" si="23"/>
        <v>Chelsea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948881</v>
      </c>
      <c r="B338" s="15">
        <v>34766</v>
      </c>
      <c r="C338" s="12" t="s">
        <v>0</v>
      </c>
      <c r="D338" s="12" t="s">
        <v>29</v>
      </c>
      <c r="E338" s="12">
        <v>2</v>
      </c>
      <c r="F338" s="12" t="s">
        <v>28</v>
      </c>
      <c r="G338" s="12">
        <v>0</v>
      </c>
      <c r="H338" s="13" t="str">
        <f t="shared" si="23"/>
        <v>Newcastle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948631</v>
      </c>
      <c r="B339" s="15">
        <v>34766</v>
      </c>
      <c r="C339" s="12" t="s">
        <v>0</v>
      </c>
      <c r="D339" s="12" t="s">
        <v>6</v>
      </c>
      <c r="E339" s="12">
        <v>3</v>
      </c>
      <c r="F339" s="12" t="s">
        <v>17</v>
      </c>
      <c r="G339" s="12">
        <v>1</v>
      </c>
      <c r="H339" s="13" t="str">
        <f t="shared" si="23"/>
        <v>Blackburn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948899</v>
      </c>
      <c r="B340" s="15">
        <v>34766</v>
      </c>
      <c r="C340" s="12" t="s">
        <v>0</v>
      </c>
      <c r="D340" s="12" t="s">
        <v>18</v>
      </c>
      <c r="E340" s="12">
        <v>0</v>
      </c>
      <c r="F340" s="12" t="s">
        <v>10</v>
      </c>
      <c r="G340" s="12">
        <v>0</v>
      </c>
      <c r="H340" s="13" t="str">
        <f t="shared" si="23"/>
        <v/>
      </c>
      <c r="I340" s="13" t="str">
        <f t="shared" si="24"/>
        <v>Norwich</v>
      </c>
      <c r="J340" s="13" t="str">
        <f t="shared" si="25"/>
        <v>Sheffield Weds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948910</v>
      </c>
      <c r="B341" s="15">
        <v>34766</v>
      </c>
      <c r="C341" s="12" t="s">
        <v>0</v>
      </c>
      <c r="D341" s="12" t="s">
        <v>109</v>
      </c>
      <c r="E341" s="12">
        <v>2</v>
      </c>
      <c r="F341" s="12" t="s">
        <v>9</v>
      </c>
      <c r="G341" s="12">
        <v>1</v>
      </c>
      <c r="H341" s="13" t="str">
        <f t="shared" si="23"/>
        <v>Nottingham Forest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948934</v>
      </c>
      <c r="B342" s="15">
        <v>34766</v>
      </c>
      <c r="C342" s="12" t="s">
        <v>0</v>
      </c>
      <c r="D342" s="12" t="s">
        <v>21</v>
      </c>
      <c r="E342" s="12">
        <v>2</v>
      </c>
      <c r="F342" s="12" t="s">
        <v>31</v>
      </c>
      <c r="G342" s="12">
        <v>0</v>
      </c>
      <c r="H342" s="13" t="str">
        <f t="shared" si="23"/>
        <v>QPR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949023</v>
      </c>
      <c r="B343" s="15">
        <v>34769</v>
      </c>
      <c r="C343" s="12" t="s">
        <v>0</v>
      </c>
      <c r="D343" s="12" t="s">
        <v>28</v>
      </c>
      <c r="E343" s="12">
        <v>2</v>
      </c>
      <c r="F343" s="12" t="s">
        <v>18</v>
      </c>
      <c r="G343" s="12">
        <v>2</v>
      </c>
      <c r="H343" s="13" t="str">
        <f t="shared" si="23"/>
        <v/>
      </c>
      <c r="I343" s="13" t="str">
        <f t="shared" si="24"/>
        <v>West Ham</v>
      </c>
      <c r="J343" s="13" t="str">
        <f t="shared" si="25"/>
        <v>Norwich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948792</v>
      </c>
      <c r="B344" s="15">
        <v>34769</v>
      </c>
      <c r="C344" s="12" t="s">
        <v>0</v>
      </c>
      <c r="D344" s="12" t="s">
        <v>31</v>
      </c>
      <c r="E344" s="12">
        <v>2</v>
      </c>
      <c r="F344" s="12" t="s">
        <v>109</v>
      </c>
      <c r="G344" s="12">
        <v>4</v>
      </c>
      <c r="H344" s="13" t="str">
        <f t="shared" si="23"/>
        <v>Nottingham Forest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948659</v>
      </c>
      <c r="B345" s="15">
        <v>34769</v>
      </c>
      <c r="C345" s="12" t="s">
        <v>0</v>
      </c>
      <c r="D345" s="12" t="s">
        <v>1</v>
      </c>
      <c r="E345" s="12">
        <v>0</v>
      </c>
      <c r="F345" s="12" t="s">
        <v>15</v>
      </c>
      <c r="G345" s="12">
        <v>3</v>
      </c>
      <c r="H345" s="13" t="str">
        <f t="shared" si="23"/>
        <v>Leeds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948675</v>
      </c>
      <c r="B346" s="15">
        <v>34769</v>
      </c>
      <c r="C346" s="12" t="s">
        <v>0</v>
      </c>
      <c r="D346" s="12" t="s">
        <v>3</v>
      </c>
      <c r="E346" s="12">
        <v>1</v>
      </c>
      <c r="F346" s="12" t="s">
        <v>6</v>
      </c>
      <c r="G346" s="12">
        <v>1</v>
      </c>
      <c r="H346" s="13" t="str">
        <f t="shared" si="23"/>
        <v/>
      </c>
      <c r="I346" s="13" t="str">
        <f t="shared" si="24"/>
        <v>Coventry</v>
      </c>
      <c r="J346" s="13" t="str">
        <f t="shared" si="25"/>
        <v>Blackburn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948966</v>
      </c>
      <c r="B347" s="15">
        <v>34769</v>
      </c>
      <c r="C347" s="12" t="s">
        <v>0</v>
      </c>
      <c r="D347" s="12" t="s">
        <v>10</v>
      </c>
      <c r="E347" s="12">
        <v>0</v>
      </c>
      <c r="F347" s="12" t="s">
        <v>16</v>
      </c>
      <c r="G347" s="12">
        <v>1</v>
      </c>
      <c r="H347" s="13" t="str">
        <f t="shared" si="23"/>
        <v>Wimbledon FC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948803</v>
      </c>
      <c r="B348" s="15">
        <v>34772</v>
      </c>
      <c r="C348" s="12" t="s">
        <v>0</v>
      </c>
      <c r="D348" s="12" t="s">
        <v>19</v>
      </c>
      <c r="E348" s="12">
        <v>2</v>
      </c>
      <c r="F348" s="12" t="s">
        <v>3</v>
      </c>
      <c r="G348" s="12">
        <v>3</v>
      </c>
      <c r="H348" s="13" t="str">
        <f t="shared" si="23"/>
        <v>Coventry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948710</v>
      </c>
      <c r="B349" s="15">
        <v>34772</v>
      </c>
      <c r="C349" s="12" t="s">
        <v>0</v>
      </c>
      <c r="D349" s="12" t="s">
        <v>5</v>
      </c>
      <c r="E349" s="12">
        <v>2</v>
      </c>
      <c r="F349" s="12" t="s">
        <v>10</v>
      </c>
      <c r="G349" s="12">
        <v>1</v>
      </c>
      <c r="H349" s="13" t="str">
        <f t="shared" si="23"/>
        <v>Crystal Palace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948786</v>
      </c>
      <c r="B350" s="15">
        <v>34773</v>
      </c>
      <c r="C350" s="12" t="s">
        <v>0</v>
      </c>
      <c r="D350" s="12" t="s">
        <v>31</v>
      </c>
      <c r="E350" s="12">
        <v>1</v>
      </c>
      <c r="F350" s="12" t="s">
        <v>15</v>
      </c>
      <c r="G350" s="12">
        <v>3</v>
      </c>
      <c r="H350" s="13" t="str">
        <f t="shared" si="23"/>
        <v>Leeds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948859</v>
      </c>
      <c r="B351" s="15">
        <v>34773</v>
      </c>
      <c r="C351" s="12" t="s">
        <v>0</v>
      </c>
      <c r="D351" s="12" t="s">
        <v>8</v>
      </c>
      <c r="E351" s="12">
        <v>0</v>
      </c>
      <c r="F351" s="12" t="s">
        <v>14</v>
      </c>
      <c r="G351" s="12">
        <v>0</v>
      </c>
      <c r="H351" s="13" t="str">
        <f t="shared" si="23"/>
        <v/>
      </c>
      <c r="I351" s="13" t="str">
        <f t="shared" si="24"/>
        <v>Manchester United</v>
      </c>
      <c r="J351" s="13" t="str">
        <f t="shared" si="25"/>
        <v>Tottenham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948939</v>
      </c>
      <c r="B352" s="15">
        <v>34773</v>
      </c>
      <c r="C352" s="12" t="s">
        <v>0</v>
      </c>
      <c r="D352" s="12" t="s">
        <v>21</v>
      </c>
      <c r="E352" s="12">
        <v>2</v>
      </c>
      <c r="F352" s="12" t="s">
        <v>18</v>
      </c>
      <c r="G352" s="12">
        <v>0</v>
      </c>
      <c r="H352" s="13" t="str">
        <f t="shared" si="23"/>
        <v>QPR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948725</v>
      </c>
      <c r="B353" s="15">
        <v>34773</v>
      </c>
      <c r="C353" s="12" t="s">
        <v>0</v>
      </c>
      <c r="D353" s="12" t="s">
        <v>9</v>
      </c>
      <c r="E353" s="12">
        <v>1</v>
      </c>
      <c r="F353" s="12" t="s">
        <v>20</v>
      </c>
      <c r="G353" s="12">
        <v>1</v>
      </c>
      <c r="H353" s="13" t="str">
        <f t="shared" si="23"/>
        <v/>
      </c>
      <c r="I353" s="13" t="str">
        <f t="shared" si="24"/>
        <v>Everton</v>
      </c>
      <c r="J353" s="13" t="str">
        <f t="shared" si="25"/>
        <v>Manchester City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948986</v>
      </c>
      <c r="B354" s="15">
        <v>34773</v>
      </c>
      <c r="C354" s="12" t="s">
        <v>0</v>
      </c>
      <c r="D354" s="12" t="s">
        <v>13</v>
      </c>
      <c r="E354" s="12">
        <v>1</v>
      </c>
      <c r="F354" s="12" t="s">
        <v>28</v>
      </c>
      <c r="G354" s="12">
        <v>1</v>
      </c>
      <c r="H354" s="13" t="str">
        <f t="shared" si="23"/>
        <v/>
      </c>
      <c r="I354" s="13" t="str">
        <f t="shared" si="24"/>
        <v>Southampton</v>
      </c>
      <c r="J354" s="13" t="str">
        <f t="shared" si="25"/>
        <v>West Ham</v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948997</v>
      </c>
      <c r="B355" s="15">
        <v>34776</v>
      </c>
      <c r="C355" s="12" t="s">
        <v>0</v>
      </c>
      <c r="D355" s="12" t="s">
        <v>14</v>
      </c>
      <c r="E355" s="12">
        <v>1</v>
      </c>
      <c r="F355" s="12" t="s">
        <v>31</v>
      </c>
      <c r="G355" s="12">
        <v>0</v>
      </c>
      <c r="H355" s="13" t="str">
        <f t="shared" si="23"/>
        <v>Tottenham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948761</v>
      </c>
      <c r="B356" s="15">
        <v>34776</v>
      </c>
      <c r="C356" s="12" t="s">
        <v>0</v>
      </c>
      <c r="D356" s="12" t="s">
        <v>15</v>
      </c>
      <c r="E356" s="12">
        <v>3</v>
      </c>
      <c r="F356" s="12" t="s">
        <v>3</v>
      </c>
      <c r="G356" s="12">
        <v>0</v>
      </c>
      <c r="H356" s="13" t="str">
        <f t="shared" si="23"/>
        <v>Leeds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949035</v>
      </c>
      <c r="B357" s="15">
        <v>34776</v>
      </c>
      <c r="C357" s="12" t="s">
        <v>0</v>
      </c>
      <c r="D357" s="12" t="s">
        <v>16</v>
      </c>
      <c r="E357" s="12">
        <v>2</v>
      </c>
      <c r="F357" s="12" t="s">
        <v>5</v>
      </c>
      <c r="G357" s="12">
        <v>0</v>
      </c>
      <c r="H357" s="13" t="str">
        <f t="shared" si="23"/>
        <v>Wimbledon FC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948836</v>
      </c>
      <c r="B358" s="15">
        <v>34776</v>
      </c>
      <c r="C358" s="12" t="s">
        <v>0</v>
      </c>
      <c r="D358" s="12" t="s">
        <v>20</v>
      </c>
      <c r="E358" s="12">
        <v>3</v>
      </c>
      <c r="F358" s="12" t="s">
        <v>10</v>
      </c>
      <c r="G358" s="12">
        <v>2</v>
      </c>
      <c r="H358" s="13" t="str">
        <f t="shared" si="23"/>
        <v>Manchester City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948629</v>
      </c>
      <c r="B359" s="15">
        <v>34776</v>
      </c>
      <c r="C359" s="12" t="s">
        <v>0</v>
      </c>
      <c r="D359" s="12" t="s">
        <v>12</v>
      </c>
      <c r="E359" s="12">
        <v>0</v>
      </c>
      <c r="F359" s="12" t="s">
        <v>28</v>
      </c>
      <c r="G359" s="12">
        <v>2</v>
      </c>
      <c r="H359" s="13" t="str">
        <f t="shared" si="23"/>
        <v>West Ham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948633</v>
      </c>
      <c r="B360" s="15">
        <v>34776</v>
      </c>
      <c r="C360" s="12" t="s">
        <v>0</v>
      </c>
      <c r="D360" s="12" t="s">
        <v>6</v>
      </c>
      <c r="E360" s="12">
        <v>2</v>
      </c>
      <c r="F360" s="12" t="s">
        <v>1</v>
      </c>
      <c r="G360" s="12">
        <v>1</v>
      </c>
      <c r="H360" s="13" t="str">
        <f t="shared" si="23"/>
        <v>Blackburn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948921</v>
      </c>
      <c r="B361" s="15">
        <v>34776</v>
      </c>
      <c r="C361" s="12" t="s">
        <v>0</v>
      </c>
      <c r="D361" s="12" t="s">
        <v>109</v>
      </c>
      <c r="E361" s="12">
        <v>3</v>
      </c>
      <c r="F361" s="12" t="s">
        <v>13</v>
      </c>
      <c r="G361" s="12">
        <v>0</v>
      </c>
      <c r="H361" s="13" t="str">
        <f t="shared" si="23"/>
        <v>Nottingham Forest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948931</v>
      </c>
      <c r="B362" s="15">
        <v>34776</v>
      </c>
      <c r="C362" s="12" t="s">
        <v>0</v>
      </c>
      <c r="D362" s="12" t="s">
        <v>21</v>
      </c>
      <c r="E362" s="12">
        <v>2</v>
      </c>
      <c r="F362" s="12" t="s">
        <v>9</v>
      </c>
      <c r="G362" s="12">
        <v>3</v>
      </c>
      <c r="H362" s="13" t="str">
        <f t="shared" si="23"/>
        <v>Everton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948810</v>
      </c>
      <c r="B363" s="15">
        <v>34777</v>
      </c>
      <c r="C363" s="12" t="s">
        <v>0</v>
      </c>
      <c r="D363" s="12" t="s">
        <v>19</v>
      </c>
      <c r="E363" s="12">
        <v>2</v>
      </c>
      <c r="F363" s="12" t="s">
        <v>8</v>
      </c>
      <c r="G363" s="12">
        <v>0</v>
      </c>
      <c r="H363" s="13" t="str">
        <f t="shared" si="23"/>
        <v>Liverpool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948862</v>
      </c>
      <c r="B364" s="15">
        <v>34777</v>
      </c>
      <c r="C364" s="12" t="s">
        <v>0</v>
      </c>
      <c r="D364" s="12" t="s">
        <v>29</v>
      </c>
      <c r="E364" s="12">
        <v>1</v>
      </c>
      <c r="F364" s="12" t="s">
        <v>17</v>
      </c>
      <c r="G364" s="12">
        <v>0</v>
      </c>
      <c r="H364" s="13" t="str">
        <f t="shared" si="23"/>
        <v>Newcastle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948890</v>
      </c>
      <c r="B365" s="15">
        <v>34778</v>
      </c>
      <c r="C365" s="12" t="s">
        <v>0</v>
      </c>
      <c r="D365" s="12" t="s">
        <v>18</v>
      </c>
      <c r="E365" s="12">
        <v>3</v>
      </c>
      <c r="F365" s="12" t="s">
        <v>11</v>
      </c>
      <c r="G365" s="12">
        <v>0</v>
      </c>
      <c r="H365" s="13" t="str">
        <f t="shared" si="23"/>
        <v>Norwich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949041</v>
      </c>
      <c r="B366" s="15">
        <v>34779</v>
      </c>
      <c r="C366" s="12" t="s">
        <v>0</v>
      </c>
      <c r="D366" s="12" t="s">
        <v>16</v>
      </c>
      <c r="E366" s="12">
        <v>2</v>
      </c>
      <c r="F366" s="12" t="s">
        <v>20</v>
      </c>
      <c r="G366" s="12">
        <v>0</v>
      </c>
      <c r="H366" s="13" t="str">
        <f t="shared" si="23"/>
        <v>Wimbledon FC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948998</v>
      </c>
      <c r="B367" s="15">
        <v>34780</v>
      </c>
      <c r="C367" s="12" t="s">
        <v>0</v>
      </c>
      <c r="D367" s="12" t="s">
        <v>14</v>
      </c>
      <c r="E367" s="12">
        <v>0</v>
      </c>
      <c r="F367" s="12" t="s">
        <v>19</v>
      </c>
      <c r="G367" s="12">
        <v>0</v>
      </c>
      <c r="H367" s="13" t="str">
        <f t="shared" si="23"/>
        <v/>
      </c>
      <c r="I367" s="13" t="str">
        <f t="shared" si="24"/>
        <v>Tottenham</v>
      </c>
      <c r="J367" s="13" t="str">
        <f t="shared" si="25"/>
        <v>Liverpool</v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948841</v>
      </c>
      <c r="B368" s="15">
        <v>34780</v>
      </c>
      <c r="C368" s="12" t="s">
        <v>0</v>
      </c>
      <c r="D368" s="12" t="s">
        <v>8</v>
      </c>
      <c r="E368" s="12">
        <v>3</v>
      </c>
      <c r="F368" s="12" t="s">
        <v>17</v>
      </c>
      <c r="G368" s="12">
        <v>0</v>
      </c>
      <c r="H368" s="13" t="str">
        <f t="shared" si="23"/>
        <v>Manchester United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948912</v>
      </c>
      <c r="B369" s="15">
        <v>34780</v>
      </c>
      <c r="C369" s="12" t="s">
        <v>0</v>
      </c>
      <c r="D369" s="12" t="s">
        <v>109</v>
      </c>
      <c r="E369" s="12">
        <v>3</v>
      </c>
      <c r="F369" s="12" t="s">
        <v>15</v>
      </c>
      <c r="G369" s="12">
        <v>0</v>
      </c>
      <c r="H369" s="13" t="str">
        <f t="shared" si="23"/>
        <v>Nottingham Forest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948928</v>
      </c>
      <c r="B370" s="15">
        <v>34780</v>
      </c>
      <c r="C370" s="12" t="s">
        <v>0</v>
      </c>
      <c r="D370" s="12" t="s">
        <v>21</v>
      </c>
      <c r="E370" s="12">
        <v>1</v>
      </c>
      <c r="F370" s="12" t="s">
        <v>1</v>
      </c>
      <c r="G370" s="12">
        <v>0</v>
      </c>
      <c r="H370" s="13" t="str">
        <f t="shared" si="23"/>
        <v>QPR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948980</v>
      </c>
      <c r="B371" s="15">
        <v>34780</v>
      </c>
      <c r="C371" s="12" t="s">
        <v>0</v>
      </c>
      <c r="D371" s="12" t="s">
        <v>13</v>
      </c>
      <c r="E371" s="12">
        <v>3</v>
      </c>
      <c r="F371" s="12" t="s">
        <v>29</v>
      </c>
      <c r="G371" s="12">
        <v>1</v>
      </c>
      <c r="H371" s="13" t="str">
        <f t="shared" si="23"/>
        <v>Southampton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948737</v>
      </c>
      <c r="B372" s="15">
        <v>34790</v>
      </c>
      <c r="C372" s="12" t="s">
        <v>0</v>
      </c>
      <c r="D372" s="12" t="s">
        <v>11</v>
      </c>
      <c r="E372" s="12">
        <v>0</v>
      </c>
      <c r="F372" s="12" t="s">
        <v>12</v>
      </c>
      <c r="G372" s="12">
        <v>1</v>
      </c>
      <c r="H372" s="13" t="str">
        <f t="shared" si="23"/>
        <v>Aston Villa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948798</v>
      </c>
      <c r="B373" s="15">
        <v>34790</v>
      </c>
      <c r="C373" s="12" t="s">
        <v>0</v>
      </c>
      <c r="D373" s="12" t="s">
        <v>31</v>
      </c>
      <c r="E373" s="12">
        <v>3</v>
      </c>
      <c r="F373" s="12" t="s">
        <v>16</v>
      </c>
      <c r="G373" s="12">
        <v>4</v>
      </c>
      <c r="H373" s="13" t="str">
        <f t="shared" si="23"/>
        <v>Wimbledon FC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948602</v>
      </c>
      <c r="B374" s="15">
        <v>34790</v>
      </c>
      <c r="C374" s="12" t="s">
        <v>0</v>
      </c>
      <c r="D374" s="12" t="s">
        <v>17</v>
      </c>
      <c r="E374" s="12">
        <v>5</v>
      </c>
      <c r="F374" s="12" t="s">
        <v>18</v>
      </c>
      <c r="G374" s="12">
        <v>1</v>
      </c>
      <c r="H374" s="13" t="str">
        <f t="shared" si="23"/>
        <v>Arsenal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948664</v>
      </c>
      <c r="B375" s="15">
        <v>34790</v>
      </c>
      <c r="C375" s="12" t="s">
        <v>0</v>
      </c>
      <c r="D375" s="12" t="s">
        <v>1</v>
      </c>
      <c r="E375" s="12">
        <v>1</v>
      </c>
      <c r="F375" s="12" t="s">
        <v>29</v>
      </c>
      <c r="G375" s="12">
        <v>1</v>
      </c>
      <c r="H375" s="13" t="str">
        <f t="shared" si="23"/>
        <v/>
      </c>
      <c r="I375" s="13" t="str">
        <f t="shared" si="24"/>
        <v>Chelsea</v>
      </c>
      <c r="J375" s="13" t="str">
        <f t="shared" si="25"/>
        <v>Newcastle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948688</v>
      </c>
      <c r="B376" s="15">
        <v>34790</v>
      </c>
      <c r="C376" s="12" t="s">
        <v>0</v>
      </c>
      <c r="D376" s="12" t="s">
        <v>3</v>
      </c>
      <c r="E376" s="12">
        <v>0</v>
      </c>
      <c r="F376" s="12" t="s">
        <v>21</v>
      </c>
      <c r="G376" s="12">
        <v>1</v>
      </c>
      <c r="H376" s="13" t="str">
        <f t="shared" si="23"/>
        <v>QPR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948704</v>
      </c>
      <c r="B377" s="15">
        <v>34790</v>
      </c>
      <c r="C377" s="12" t="s">
        <v>0</v>
      </c>
      <c r="D377" s="12" t="s">
        <v>5</v>
      </c>
      <c r="E377" s="12">
        <v>2</v>
      </c>
      <c r="F377" s="12" t="s">
        <v>20</v>
      </c>
      <c r="G377" s="12">
        <v>1</v>
      </c>
      <c r="H377" s="13" t="str">
        <f t="shared" si="23"/>
        <v>Crystal Palace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948961</v>
      </c>
      <c r="B378" s="15">
        <v>34790</v>
      </c>
      <c r="C378" s="12" t="s">
        <v>0</v>
      </c>
      <c r="D378" s="12" t="s">
        <v>10</v>
      </c>
      <c r="E378" s="12">
        <v>1</v>
      </c>
      <c r="F378" s="12" t="s">
        <v>109</v>
      </c>
      <c r="G378" s="12">
        <v>7</v>
      </c>
      <c r="H378" s="13" t="str">
        <f t="shared" si="23"/>
        <v>Nottingham Forest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948717</v>
      </c>
      <c r="B379" s="15">
        <v>34790</v>
      </c>
      <c r="C379" s="12" t="s">
        <v>0</v>
      </c>
      <c r="D379" s="12" t="s">
        <v>9</v>
      </c>
      <c r="E379" s="12">
        <v>1</v>
      </c>
      <c r="F379" s="12" t="s">
        <v>6</v>
      </c>
      <c r="G379" s="12">
        <v>2</v>
      </c>
      <c r="H379" s="13" t="str">
        <f t="shared" si="23"/>
        <v>Blackburn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948849</v>
      </c>
      <c r="B380" s="15">
        <v>34791</v>
      </c>
      <c r="C380" s="12" t="s">
        <v>0</v>
      </c>
      <c r="D380" s="12" t="s">
        <v>8</v>
      </c>
      <c r="E380" s="12">
        <v>0</v>
      </c>
      <c r="F380" s="12" t="s">
        <v>15</v>
      </c>
      <c r="G380" s="12">
        <v>0</v>
      </c>
      <c r="H380" s="13" t="str">
        <f t="shared" si="23"/>
        <v/>
      </c>
      <c r="I380" s="13" t="str">
        <f t="shared" si="24"/>
        <v>Manchester United</v>
      </c>
      <c r="J380" s="13" t="str">
        <f t="shared" si="25"/>
        <v>Leeds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948985</v>
      </c>
      <c r="B381" s="15">
        <v>34791</v>
      </c>
      <c r="C381" s="12" t="s">
        <v>0</v>
      </c>
      <c r="D381" s="12" t="s">
        <v>13</v>
      </c>
      <c r="E381" s="12">
        <v>4</v>
      </c>
      <c r="F381" s="12" t="s">
        <v>14</v>
      </c>
      <c r="G381" s="12">
        <v>3</v>
      </c>
      <c r="H381" s="13" t="str">
        <f t="shared" si="23"/>
        <v>Southampton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2" customHeight="1" x14ac:dyDescent="0.15">
      <c r="A382" s="12">
        <v>948927</v>
      </c>
      <c r="B382" s="15">
        <v>34793</v>
      </c>
      <c r="C382" s="12" t="s">
        <v>0</v>
      </c>
      <c r="D382" s="12" t="s">
        <v>21</v>
      </c>
      <c r="E382" s="12">
        <v>0</v>
      </c>
      <c r="F382" s="12" t="s">
        <v>6</v>
      </c>
      <c r="G382" s="12">
        <v>1</v>
      </c>
      <c r="H382" s="13" t="str">
        <f t="shared" si="23"/>
        <v>Blackburn</v>
      </c>
      <c r="I382" s="13" t="str">
        <f t="shared" si="24"/>
        <v/>
      </c>
      <c r="J382" s="13" t="str">
        <f t="shared" si="25"/>
        <v/>
      </c>
      <c r="K382" s="2"/>
      <c r="L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2" customHeight="1" x14ac:dyDescent="0.15">
      <c r="A383" s="12">
        <v>948695</v>
      </c>
      <c r="B383" s="15">
        <v>34793</v>
      </c>
      <c r="C383" s="12" t="s">
        <v>0</v>
      </c>
      <c r="D383" s="12" t="s">
        <v>5</v>
      </c>
      <c r="E383" s="12">
        <v>0</v>
      </c>
      <c r="F383" s="12" t="s">
        <v>12</v>
      </c>
      <c r="G383" s="12">
        <v>0</v>
      </c>
      <c r="H383" s="13" t="str">
        <f t="shared" si="23"/>
        <v/>
      </c>
      <c r="I383" s="13" t="str">
        <f t="shared" si="24"/>
        <v>Crystal Palace</v>
      </c>
      <c r="J383" s="13" t="str">
        <f t="shared" si="25"/>
        <v>Aston Villa</v>
      </c>
      <c r="K383" s="2"/>
      <c r="L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2" customHeight="1" x14ac:dyDescent="0.15">
      <c r="A384" s="12">
        <v>948764</v>
      </c>
      <c r="B384" s="15">
        <v>34794</v>
      </c>
      <c r="C384" s="12" t="s">
        <v>0</v>
      </c>
      <c r="D384" s="12" t="s">
        <v>15</v>
      </c>
      <c r="E384" s="12">
        <v>4</v>
      </c>
      <c r="F384" s="12" t="s">
        <v>11</v>
      </c>
      <c r="G384" s="12">
        <v>0</v>
      </c>
      <c r="H384" s="13" t="str">
        <f t="shared" si="23"/>
        <v>Leeds</v>
      </c>
      <c r="I384" s="13" t="str">
        <f t="shared" si="24"/>
        <v/>
      </c>
      <c r="J384" s="13" t="str">
        <f t="shared" si="25"/>
        <v/>
      </c>
      <c r="K384" s="2"/>
      <c r="L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2" customHeight="1" x14ac:dyDescent="0.15">
      <c r="A385" s="12">
        <v>948791</v>
      </c>
      <c r="B385" s="15">
        <v>34794</v>
      </c>
      <c r="C385" s="12" t="s">
        <v>0</v>
      </c>
      <c r="D385" s="12" t="s">
        <v>31</v>
      </c>
      <c r="E385" s="12">
        <v>1</v>
      </c>
      <c r="F385" s="12" t="s">
        <v>18</v>
      </c>
      <c r="G385" s="12">
        <v>0</v>
      </c>
      <c r="H385" s="13" t="str">
        <f t="shared" si="23"/>
        <v>Leicester</v>
      </c>
      <c r="I385" s="13" t="str">
        <f t="shared" si="24"/>
        <v/>
      </c>
      <c r="J385" s="13" t="str">
        <f t="shared" si="25"/>
        <v/>
      </c>
      <c r="K385" s="2"/>
      <c r="L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2" customHeight="1" x14ac:dyDescent="0.15">
      <c r="A386" s="12">
        <v>948816</v>
      </c>
      <c r="B386" s="15">
        <v>34794</v>
      </c>
      <c r="C386" s="12" t="s">
        <v>0</v>
      </c>
      <c r="D386" s="12" t="s">
        <v>19</v>
      </c>
      <c r="E386" s="12">
        <v>3</v>
      </c>
      <c r="F386" s="12" t="s">
        <v>13</v>
      </c>
      <c r="G386" s="12">
        <v>1</v>
      </c>
      <c r="H386" s="13" t="str">
        <f t="shared" si="23"/>
        <v>Liverpool</v>
      </c>
      <c r="I386" s="13" t="str">
        <f t="shared" si="24"/>
        <v/>
      </c>
      <c r="J386" s="13" t="str">
        <f t="shared" si="25"/>
        <v/>
      </c>
      <c r="K386" s="2"/>
      <c r="L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2" customHeight="1" x14ac:dyDescent="0.15">
      <c r="A387" s="12">
        <v>948875</v>
      </c>
      <c r="B387" s="15">
        <v>34797</v>
      </c>
      <c r="C387" s="12" t="s">
        <v>0</v>
      </c>
      <c r="D387" s="12" t="s">
        <v>29</v>
      </c>
      <c r="E387" s="12">
        <v>3</v>
      </c>
      <c r="F387" s="12" t="s">
        <v>18</v>
      </c>
      <c r="G387" s="12">
        <v>0</v>
      </c>
      <c r="H387" s="13" t="str">
        <f t="shared" ref="H387:H450" si="26">IF(E387&gt;G387,D387,IF(G387&gt;E387,F387,""))</f>
        <v>Newcastle</v>
      </c>
      <c r="I387" s="13" t="str">
        <f t="shared" ref="I387:I450" si="27">IF(H387="",D387,"")</f>
        <v/>
      </c>
      <c r="J387" s="13" t="str">
        <f t="shared" ref="J387:J450" si="28">IF(H387="",F387,"")</f>
        <v/>
      </c>
      <c r="K387" s="2"/>
      <c r="L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2" customHeight="1" x14ac:dyDescent="0.15">
      <c r="A388" s="12">
        <v>948923</v>
      </c>
      <c r="B388" s="15">
        <v>34797</v>
      </c>
      <c r="C388" s="12" t="s">
        <v>0</v>
      </c>
      <c r="D388" s="12" t="s">
        <v>109</v>
      </c>
      <c r="E388" s="12">
        <v>1</v>
      </c>
      <c r="F388" s="12" t="s">
        <v>28</v>
      </c>
      <c r="G388" s="12">
        <v>1</v>
      </c>
      <c r="H388" s="13" t="str">
        <f t="shared" si="26"/>
        <v/>
      </c>
      <c r="I388" s="13" t="str">
        <f t="shared" si="27"/>
        <v>Nottingham Forest</v>
      </c>
      <c r="J388" s="13" t="str">
        <f t="shared" si="28"/>
        <v>West Ham</v>
      </c>
      <c r="K388" s="2"/>
      <c r="L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2" customHeight="1" x14ac:dyDescent="0.15">
      <c r="A389" s="12">
        <v>948925</v>
      </c>
      <c r="B389" s="15">
        <v>34797</v>
      </c>
      <c r="C389" s="12" t="s">
        <v>0</v>
      </c>
      <c r="D389" s="12" t="s">
        <v>21</v>
      </c>
      <c r="E389" s="12">
        <v>3</v>
      </c>
      <c r="F389" s="12" t="s">
        <v>17</v>
      </c>
      <c r="G389" s="12">
        <v>1</v>
      </c>
      <c r="H389" s="13" t="str">
        <f t="shared" si="26"/>
        <v>QPR</v>
      </c>
      <c r="I389" s="13" t="str">
        <f t="shared" si="27"/>
        <v/>
      </c>
      <c r="J389" s="13" t="str">
        <f t="shared" si="28"/>
        <v/>
      </c>
      <c r="K389" s="2"/>
      <c r="L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2" customHeight="1" x14ac:dyDescent="0.15">
      <c r="A390" s="12">
        <v>948955</v>
      </c>
      <c r="B390" s="15">
        <v>34797</v>
      </c>
      <c r="C390" s="12" t="s">
        <v>0</v>
      </c>
      <c r="D390" s="12" t="s">
        <v>10</v>
      </c>
      <c r="E390" s="12">
        <v>1</v>
      </c>
      <c r="F390" s="12" t="s">
        <v>31</v>
      </c>
      <c r="G390" s="12">
        <v>0</v>
      </c>
      <c r="H390" s="13" t="str">
        <f t="shared" si="26"/>
        <v>Sheffield Weds</v>
      </c>
      <c r="I390" s="13" t="str">
        <f t="shared" si="27"/>
        <v/>
      </c>
      <c r="J390" s="13" t="str">
        <f t="shared" si="28"/>
        <v/>
      </c>
      <c r="K390" s="2"/>
      <c r="L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2" customHeight="1" x14ac:dyDescent="0.15">
      <c r="A391" s="12">
        <v>948807</v>
      </c>
      <c r="B391" s="15">
        <v>34798</v>
      </c>
      <c r="C391" s="12" t="s">
        <v>0</v>
      </c>
      <c r="D391" s="12" t="s">
        <v>19</v>
      </c>
      <c r="E391" s="12">
        <v>0</v>
      </c>
      <c r="F391" s="12" t="s">
        <v>15</v>
      </c>
      <c r="G391" s="12">
        <v>1</v>
      </c>
      <c r="H391" s="13" t="str">
        <f t="shared" si="26"/>
        <v>Leeds</v>
      </c>
      <c r="I391" s="13" t="str">
        <f t="shared" si="27"/>
        <v/>
      </c>
      <c r="J391" s="13" t="str">
        <f t="shared" si="28"/>
        <v/>
      </c>
      <c r="K391" s="2"/>
      <c r="L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2" customHeight="1" x14ac:dyDescent="0.15">
      <c r="A392" s="12">
        <v>949033</v>
      </c>
      <c r="B392" s="15">
        <v>34799</v>
      </c>
      <c r="C392" s="12" t="s">
        <v>0</v>
      </c>
      <c r="D392" s="12" t="s">
        <v>16</v>
      </c>
      <c r="E392" s="12">
        <v>1</v>
      </c>
      <c r="F392" s="12" t="s">
        <v>1</v>
      </c>
      <c r="G392" s="12">
        <v>1</v>
      </c>
      <c r="H392" s="13" t="str">
        <f t="shared" si="26"/>
        <v/>
      </c>
      <c r="I392" s="13" t="str">
        <f t="shared" si="27"/>
        <v>Wimbledon FC</v>
      </c>
      <c r="J392" s="13" t="str">
        <f t="shared" si="28"/>
        <v>Chelsea</v>
      </c>
      <c r="K392" s="2"/>
      <c r="L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2" customHeight="1" x14ac:dyDescent="0.15">
      <c r="A393" s="12">
        <v>948999</v>
      </c>
      <c r="B393" s="15">
        <v>34800</v>
      </c>
      <c r="C393" s="12" t="s">
        <v>0</v>
      </c>
      <c r="D393" s="12" t="s">
        <v>14</v>
      </c>
      <c r="E393" s="12">
        <v>2</v>
      </c>
      <c r="F393" s="12" t="s">
        <v>20</v>
      </c>
      <c r="G393" s="12">
        <v>1</v>
      </c>
      <c r="H393" s="13" t="str">
        <f t="shared" si="26"/>
        <v>Tottenham</v>
      </c>
      <c r="I393" s="13" t="str">
        <f t="shared" si="27"/>
        <v/>
      </c>
      <c r="J393" s="13" t="str">
        <f t="shared" si="28"/>
        <v/>
      </c>
      <c r="K393" s="2"/>
      <c r="L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2" customHeight="1" x14ac:dyDescent="0.15">
      <c r="A394" s="12">
        <v>948751</v>
      </c>
      <c r="B394" s="15">
        <v>34800</v>
      </c>
      <c r="C394" s="12" t="s">
        <v>0</v>
      </c>
      <c r="D394" s="12" t="s">
        <v>11</v>
      </c>
      <c r="E394" s="12">
        <v>0</v>
      </c>
      <c r="F394" s="12" t="s">
        <v>21</v>
      </c>
      <c r="G394" s="12">
        <v>1</v>
      </c>
      <c r="H394" s="13" t="str">
        <f t="shared" si="26"/>
        <v>QPR</v>
      </c>
      <c r="I394" s="13" t="str">
        <f t="shared" si="27"/>
        <v/>
      </c>
      <c r="J394" s="13" t="str">
        <f t="shared" si="28"/>
        <v/>
      </c>
      <c r="K394" s="2"/>
      <c r="L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2" customHeight="1" x14ac:dyDescent="0.15">
      <c r="A395" s="12">
        <v>948598</v>
      </c>
      <c r="B395" s="15">
        <v>34801</v>
      </c>
      <c r="C395" s="12" t="s">
        <v>0</v>
      </c>
      <c r="D395" s="12" t="s">
        <v>17</v>
      </c>
      <c r="E395" s="12">
        <v>0</v>
      </c>
      <c r="F395" s="12" t="s">
        <v>19</v>
      </c>
      <c r="G395" s="12">
        <v>1</v>
      </c>
      <c r="H395" s="13" t="str">
        <f t="shared" si="26"/>
        <v>Liverpool</v>
      </c>
      <c r="I395" s="13" t="str">
        <f t="shared" si="27"/>
        <v/>
      </c>
      <c r="J395" s="13" t="str">
        <f t="shared" si="28"/>
        <v/>
      </c>
      <c r="K395" s="2"/>
      <c r="L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2" customHeight="1" x14ac:dyDescent="0.15">
      <c r="A396" s="12">
        <v>948897</v>
      </c>
      <c r="B396" s="15">
        <v>34801</v>
      </c>
      <c r="C396" s="12" t="s">
        <v>0</v>
      </c>
      <c r="D396" s="12" t="s">
        <v>18</v>
      </c>
      <c r="E396" s="12">
        <v>0</v>
      </c>
      <c r="F396" s="12" t="s">
        <v>109</v>
      </c>
      <c r="G396" s="12">
        <v>1</v>
      </c>
      <c r="H396" s="13" t="str">
        <f t="shared" si="26"/>
        <v>Nottingham Forest</v>
      </c>
      <c r="I396" s="13" t="str">
        <f t="shared" si="27"/>
        <v/>
      </c>
      <c r="J396" s="13" t="str">
        <f t="shared" si="28"/>
        <v/>
      </c>
      <c r="K396" s="2"/>
      <c r="L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2" customHeight="1" x14ac:dyDescent="0.15">
      <c r="A397" s="12">
        <v>948669</v>
      </c>
      <c r="B397" s="15">
        <v>34801</v>
      </c>
      <c r="C397" s="12" t="s">
        <v>0</v>
      </c>
      <c r="D397" s="12" t="s">
        <v>1</v>
      </c>
      <c r="E397" s="12">
        <v>0</v>
      </c>
      <c r="F397" s="12" t="s">
        <v>13</v>
      </c>
      <c r="G397" s="12">
        <v>2</v>
      </c>
      <c r="H397" s="13" t="str">
        <f t="shared" si="26"/>
        <v>Southampton</v>
      </c>
      <c r="I397" s="13" t="str">
        <f t="shared" si="27"/>
        <v/>
      </c>
      <c r="J397" s="13" t="str">
        <f t="shared" si="28"/>
        <v/>
      </c>
      <c r="K397" s="2"/>
      <c r="L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2" customHeight="1" x14ac:dyDescent="0.15">
      <c r="A398" s="12">
        <v>949029</v>
      </c>
      <c r="B398" s="15">
        <v>34802</v>
      </c>
      <c r="C398" s="12" t="s">
        <v>0</v>
      </c>
      <c r="D398" s="12" t="s">
        <v>28</v>
      </c>
      <c r="E398" s="12">
        <v>3</v>
      </c>
      <c r="F398" s="12" t="s">
        <v>16</v>
      </c>
      <c r="G398" s="12">
        <v>0</v>
      </c>
      <c r="H398" s="13" t="str">
        <f t="shared" si="26"/>
        <v>West Ham</v>
      </c>
      <c r="I398" s="13" t="str">
        <f t="shared" si="27"/>
        <v/>
      </c>
      <c r="J398" s="13" t="str">
        <f t="shared" si="28"/>
        <v/>
      </c>
      <c r="K398" s="2"/>
      <c r="L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2" customHeight="1" x14ac:dyDescent="0.15">
      <c r="A399" s="12">
        <v>948830</v>
      </c>
      <c r="B399" s="15">
        <v>34803</v>
      </c>
      <c r="C399" s="12" t="s">
        <v>0</v>
      </c>
      <c r="D399" s="12" t="s">
        <v>20</v>
      </c>
      <c r="E399" s="12">
        <v>2</v>
      </c>
      <c r="F399" s="12" t="s">
        <v>19</v>
      </c>
      <c r="G399" s="12">
        <v>1</v>
      </c>
      <c r="H399" s="13" t="str">
        <f t="shared" si="26"/>
        <v>Manchester City</v>
      </c>
      <c r="I399" s="13" t="str">
        <f t="shared" si="27"/>
        <v/>
      </c>
      <c r="J399" s="13" t="str">
        <f t="shared" si="28"/>
        <v/>
      </c>
      <c r="K399" s="2"/>
      <c r="L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2" customHeight="1" x14ac:dyDescent="0.15">
      <c r="A400" s="12">
        <v>948712</v>
      </c>
      <c r="B400" s="15">
        <v>34803</v>
      </c>
      <c r="C400" s="12" t="s">
        <v>0</v>
      </c>
      <c r="D400" s="12" t="s">
        <v>5</v>
      </c>
      <c r="E400" s="12">
        <v>1</v>
      </c>
      <c r="F400" s="12" t="s">
        <v>14</v>
      </c>
      <c r="G400" s="12">
        <v>1</v>
      </c>
      <c r="H400" s="13" t="str">
        <f t="shared" si="26"/>
        <v/>
      </c>
      <c r="I400" s="13" t="str">
        <f t="shared" si="27"/>
        <v>Crystal Palace</v>
      </c>
      <c r="J400" s="13" t="str">
        <f t="shared" si="28"/>
        <v>Tottenham</v>
      </c>
      <c r="K400" s="2"/>
      <c r="L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2" customHeight="1" x14ac:dyDescent="0.15">
      <c r="A401" s="12">
        <v>948727</v>
      </c>
      <c r="B401" s="15">
        <v>34803</v>
      </c>
      <c r="C401" s="12" t="s">
        <v>0</v>
      </c>
      <c r="D401" s="12" t="s">
        <v>9</v>
      </c>
      <c r="E401" s="12">
        <v>2</v>
      </c>
      <c r="F401" s="12" t="s">
        <v>29</v>
      </c>
      <c r="G401" s="12">
        <v>0</v>
      </c>
      <c r="H401" s="13" t="str">
        <f t="shared" si="26"/>
        <v>Everton</v>
      </c>
      <c r="I401" s="13" t="str">
        <f t="shared" si="27"/>
        <v/>
      </c>
      <c r="J401" s="13" t="str">
        <f t="shared" si="28"/>
        <v/>
      </c>
      <c r="K401" s="2"/>
      <c r="L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2" customHeight="1" x14ac:dyDescent="0.15">
      <c r="A402" s="12">
        <v>948759</v>
      </c>
      <c r="B402" s="15">
        <v>34804</v>
      </c>
      <c r="C402" s="12" t="s">
        <v>0</v>
      </c>
      <c r="D402" s="12" t="s">
        <v>15</v>
      </c>
      <c r="E402" s="12">
        <v>1</v>
      </c>
      <c r="F402" s="12" t="s">
        <v>6</v>
      </c>
      <c r="G402" s="12">
        <v>1</v>
      </c>
      <c r="H402" s="13" t="str">
        <f t="shared" si="26"/>
        <v/>
      </c>
      <c r="I402" s="13" t="str">
        <f t="shared" si="27"/>
        <v>Leeds</v>
      </c>
      <c r="J402" s="13" t="str">
        <f t="shared" si="28"/>
        <v>Blackburn</v>
      </c>
      <c r="K402" s="2"/>
      <c r="L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2" customHeight="1" x14ac:dyDescent="0.15">
      <c r="A403" s="12">
        <v>948789</v>
      </c>
      <c r="B403" s="15">
        <v>34804</v>
      </c>
      <c r="C403" s="12" t="s">
        <v>0</v>
      </c>
      <c r="D403" s="12" t="s">
        <v>31</v>
      </c>
      <c r="E403" s="12">
        <v>0</v>
      </c>
      <c r="F403" s="12" t="s">
        <v>8</v>
      </c>
      <c r="G403" s="12">
        <v>4</v>
      </c>
      <c r="H403" s="13" t="str">
        <f t="shared" si="26"/>
        <v>Manchester United</v>
      </c>
      <c r="I403" s="13" t="str">
        <f t="shared" si="27"/>
        <v/>
      </c>
      <c r="J403" s="13" t="str">
        <f t="shared" si="28"/>
        <v/>
      </c>
      <c r="K403" s="2"/>
      <c r="L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2" customHeight="1" x14ac:dyDescent="0.15">
      <c r="A404" s="12">
        <v>948595</v>
      </c>
      <c r="B404" s="15">
        <v>34804</v>
      </c>
      <c r="C404" s="12" t="s">
        <v>0</v>
      </c>
      <c r="D404" s="12" t="s">
        <v>17</v>
      </c>
      <c r="E404" s="12">
        <v>4</v>
      </c>
      <c r="F404" s="12" t="s">
        <v>11</v>
      </c>
      <c r="G404" s="12">
        <v>1</v>
      </c>
      <c r="H404" s="13" t="str">
        <f t="shared" si="26"/>
        <v>Arsenal</v>
      </c>
      <c r="I404" s="13" t="str">
        <f t="shared" si="27"/>
        <v/>
      </c>
      <c r="J404" s="13" t="str">
        <f t="shared" si="28"/>
        <v/>
      </c>
      <c r="K404" s="2"/>
      <c r="L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2" customHeight="1" x14ac:dyDescent="0.15">
      <c r="A405" s="12">
        <v>948653</v>
      </c>
      <c r="B405" s="15">
        <v>34804</v>
      </c>
      <c r="C405" s="12" t="s">
        <v>0</v>
      </c>
      <c r="D405" s="12" t="s">
        <v>1</v>
      </c>
      <c r="E405" s="12">
        <v>1</v>
      </c>
      <c r="F405" s="12" t="s">
        <v>12</v>
      </c>
      <c r="G405" s="12">
        <v>0</v>
      </c>
      <c r="H405" s="13" t="str">
        <f t="shared" si="26"/>
        <v>Chelsea</v>
      </c>
      <c r="I405" s="13" t="str">
        <f t="shared" si="27"/>
        <v/>
      </c>
      <c r="J405" s="13" t="str">
        <f t="shared" si="28"/>
        <v/>
      </c>
      <c r="K405" s="2"/>
      <c r="L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2" customHeight="1" x14ac:dyDescent="0.15">
      <c r="A406" s="12">
        <v>948689</v>
      </c>
      <c r="B406" s="15">
        <v>34804</v>
      </c>
      <c r="C406" s="12" t="s">
        <v>0</v>
      </c>
      <c r="D406" s="12" t="s">
        <v>3</v>
      </c>
      <c r="E406" s="12">
        <v>2</v>
      </c>
      <c r="F406" s="12" t="s">
        <v>10</v>
      </c>
      <c r="G406" s="12">
        <v>0</v>
      </c>
      <c r="H406" s="13" t="str">
        <f t="shared" si="26"/>
        <v>Coventry</v>
      </c>
      <c r="I406" s="13" t="str">
        <f t="shared" si="27"/>
        <v/>
      </c>
      <c r="J406" s="13" t="str">
        <f t="shared" si="28"/>
        <v/>
      </c>
      <c r="K406" s="2"/>
      <c r="L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2" customHeight="1" x14ac:dyDescent="0.15">
      <c r="A407" s="12">
        <v>948983</v>
      </c>
      <c r="B407" s="15">
        <v>34804</v>
      </c>
      <c r="C407" s="12" t="s">
        <v>0</v>
      </c>
      <c r="D407" s="12" t="s">
        <v>13</v>
      </c>
      <c r="E407" s="12">
        <v>2</v>
      </c>
      <c r="F407" s="12" t="s">
        <v>21</v>
      </c>
      <c r="G407" s="12">
        <v>1</v>
      </c>
      <c r="H407" s="13" t="str">
        <f t="shared" si="26"/>
        <v>Southampton</v>
      </c>
      <c r="I407" s="13" t="str">
        <f t="shared" si="27"/>
        <v/>
      </c>
      <c r="J407" s="13" t="str">
        <f t="shared" si="28"/>
        <v/>
      </c>
      <c r="K407" s="2"/>
      <c r="L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2" customHeight="1" x14ac:dyDescent="0.15">
      <c r="A408" s="12">
        <v>949002</v>
      </c>
      <c r="B408" s="15">
        <v>34806</v>
      </c>
      <c r="C408" s="12" t="s">
        <v>0</v>
      </c>
      <c r="D408" s="12" t="s">
        <v>14</v>
      </c>
      <c r="E408" s="12">
        <v>1</v>
      </c>
      <c r="F408" s="12" t="s">
        <v>18</v>
      </c>
      <c r="G408" s="12">
        <v>0</v>
      </c>
      <c r="H408" s="13" t="str">
        <f t="shared" si="26"/>
        <v>Tottenham</v>
      </c>
      <c r="I408" s="13" t="str">
        <f t="shared" si="27"/>
        <v/>
      </c>
      <c r="J408" s="13" t="str">
        <f t="shared" si="28"/>
        <v/>
      </c>
      <c r="K408" s="2"/>
      <c r="L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2" customHeight="1" x14ac:dyDescent="0.15">
      <c r="A409" s="12">
        <v>948755</v>
      </c>
      <c r="B409" s="15">
        <v>34806</v>
      </c>
      <c r="C409" s="12" t="s">
        <v>0</v>
      </c>
      <c r="D409" s="12" t="s">
        <v>11</v>
      </c>
      <c r="E409" s="12">
        <v>1</v>
      </c>
      <c r="F409" s="12" t="s">
        <v>28</v>
      </c>
      <c r="G409" s="12">
        <v>1</v>
      </c>
      <c r="H409" s="13" t="str">
        <f t="shared" si="26"/>
        <v/>
      </c>
      <c r="I409" s="13" t="str">
        <f t="shared" si="27"/>
        <v>Ipswich</v>
      </c>
      <c r="J409" s="13" t="str">
        <f t="shared" si="28"/>
        <v>West Ham</v>
      </c>
      <c r="K409" s="2"/>
      <c r="L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2" customHeight="1" x14ac:dyDescent="0.15">
      <c r="A410" s="12">
        <v>949048</v>
      </c>
      <c r="B410" s="15">
        <v>34806</v>
      </c>
      <c r="C410" s="12" t="s">
        <v>0</v>
      </c>
      <c r="D410" s="12" t="s">
        <v>16</v>
      </c>
      <c r="E410" s="12">
        <v>0</v>
      </c>
      <c r="F410" s="12" t="s">
        <v>13</v>
      </c>
      <c r="G410" s="12">
        <v>2</v>
      </c>
      <c r="H410" s="13" t="str">
        <f t="shared" si="26"/>
        <v>Southampton</v>
      </c>
      <c r="I410" s="13" t="str">
        <f t="shared" si="27"/>
        <v/>
      </c>
      <c r="J410" s="13" t="str">
        <f t="shared" si="28"/>
        <v/>
      </c>
      <c r="K410" s="2"/>
      <c r="L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2" customHeight="1" x14ac:dyDescent="0.15">
      <c r="A411" s="12">
        <v>948808</v>
      </c>
      <c r="B411" s="15">
        <v>34806</v>
      </c>
      <c r="C411" s="12" t="s">
        <v>0</v>
      </c>
      <c r="D411" s="12" t="s">
        <v>19</v>
      </c>
      <c r="E411" s="12">
        <v>2</v>
      </c>
      <c r="F411" s="12" t="s">
        <v>31</v>
      </c>
      <c r="G411" s="12">
        <v>0</v>
      </c>
      <c r="H411" s="13" t="str">
        <f t="shared" si="26"/>
        <v>Liverpool</v>
      </c>
      <c r="I411" s="13" t="str">
        <f t="shared" si="27"/>
        <v/>
      </c>
      <c r="J411" s="13" t="str">
        <f t="shared" si="28"/>
        <v/>
      </c>
      <c r="K411" s="2"/>
      <c r="L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2" customHeight="1" x14ac:dyDescent="0.15">
      <c r="A412" s="12">
        <v>948844</v>
      </c>
      <c r="B412" s="15">
        <v>34806</v>
      </c>
      <c r="C412" s="12" t="s">
        <v>0</v>
      </c>
      <c r="D412" s="12" t="s">
        <v>8</v>
      </c>
      <c r="E412" s="12">
        <v>0</v>
      </c>
      <c r="F412" s="12" t="s">
        <v>1</v>
      </c>
      <c r="G412" s="12">
        <v>0</v>
      </c>
      <c r="H412" s="13" t="str">
        <f t="shared" si="26"/>
        <v/>
      </c>
      <c r="I412" s="13" t="str">
        <f t="shared" si="27"/>
        <v>Manchester United</v>
      </c>
      <c r="J412" s="13" t="str">
        <f t="shared" si="28"/>
        <v>Chelsea</v>
      </c>
      <c r="K412" s="2"/>
      <c r="L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2" customHeight="1" x14ac:dyDescent="0.15">
      <c r="A413" s="12">
        <v>948610</v>
      </c>
      <c r="B413" s="15">
        <v>34806</v>
      </c>
      <c r="C413" s="12" t="s">
        <v>0</v>
      </c>
      <c r="D413" s="12" t="s">
        <v>12</v>
      </c>
      <c r="E413" s="12">
        <v>0</v>
      </c>
      <c r="F413" s="12" t="s">
        <v>17</v>
      </c>
      <c r="G413" s="12">
        <v>4</v>
      </c>
      <c r="H413" s="13" t="str">
        <f t="shared" si="26"/>
        <v>Arsenal</v>
      </c>
      <c r="I413" s="13" t="str">
        <f t="shared" si="27"/>
        <v/>
      </c>
      <c r="J413" s="13" t="str">
        <f t="shared" si="28"/>
        <v/>
      </c>
      <c r="K413" s="2"/>
      <c r="L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2" customHeight="1" x14ac:dyDescent="0.15">
      <c r="A414" s="12">
        <v>948870</v>
      </c>
      <c r="B414" s="15">
        <v>34806</v>
      </c>
      <c r="C414" s="12" t="s">
        <v>0</v>
      </c>
      <c r="D414" s="12" t="s">
        <v>29</v>
      </c>
      <c r="E414" s="12">
        <v>1</v>
      </c>
      <c r="F414" s="12" t="s">
        <v>15</v>
      </c>
      <c r="G414" s="12">
        <v>2</v>
      </c>
      <c r="H414" s="13" t="str">
        <f t="shared" si="26"/>
        <v>Leeds</v>
      </c>
      <c r="I414" s="13" t="str">
        <f t="shared" si="27"/>
        <v/>
      </c>
      <c r="J414" s="13" t="str">
        <f t="shared" si="28"/>
        <v/>
      </c>
      <c r="K414" s="2"/>
      <c r="L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2" customHeight="1" x14ac:dyDescent="0.15">
      <c r="A415" s="12">
        <v>948641</v>
      </c>
      <c r="B415" s="15">
        <v>34806</v>
      </c>
      <c r="C415" s="12" t="s">
        <v>0</v>
      </c>
      <c r="D415" s="12" t="s">
        <v>6</v>
      </c>
      <c r="E415" s="12">
        <v>2</v>
      </c>
      <c r="F415" s="12" t="s">
        <v>20</v>
      </c>
      <c r="G415" s="12">
        <v>3</v>
      </c>
      <c r="H415" s="13" t="str">
        <f t="shared" si="26"/>
        <v>Manchester City</v>
      </c>
      <c r="I415" s="13" t="str">
        <f t="shared" si="27"/>
        <v/>
      </c>
      <c r="J415" s="13" t="str">
        <f t="shared" si="28"/>
        <v/>
      </c>
      <c r="K415" s="2"/>
      <c r="L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2" customHeight="1" x14ac:dyDescent="0.15">
      <c r="A416" s="12">
        <v>948908</v>
      </c>
      <c r="B416" s="15">
        <v>34806</v>
      </c>
      <c r="C416" s="12" t="s">
        <v>0</v>
      </c>
      <c r="D416" s="12" t="s">
        <v>109</v>
      </c>
      <c r="E416" s="12">
        <v>2</v>
      </c>
      <c r="F416" s="12" t="s">
        <v>3</v>
      </c>
      <c r="G416" s="12">
        <v>0</v>
      </c>
      <c r="H416" s="13" t="str">
        <f t="shared" si="26"/>
        <v>Nottingham Forest</v>
      </c>
      <c r="I416" s="13" t="str">
        <f t="shared" si="27"/>
        <v/>
      </c>
      <c r="J416" s="13" t="str">
        <f t="shared" si="28"/>
        <v/>
      </c>
      <c r="K416" s="2"/>
      <c r="L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2" customHeight="1" x14ac:dyDescent="0.15">
      <c r="A417" s="12">
        <v>948930</v>
      </c>
      <c r="B417" s="15">
        <v>34806</v>
      </c>
      <c r="C417" s="12" t="s">
        <v>0</v>
      </c>
      <c r="D417" s="12" t="s">
        <v>21</v>
      </c>
      <c r="E417" s="12">
        <v>0</v>
      </c>
      <c r="F417" s="12" t="s">
        <v>5</v>
      </c>
      <c r="G417" s="12">
        <v>1</v>
      </c>
      <c r="H417" s="13" t="str">
        <f t="shared" si="26"/>
        <v>Crystal Palace</v>
      </c>
      <c r="I417" s="13" t="str">
        <f t="shared" si="27"/>
        <v/>
      </c>
      <c r="J417" s="13" t="str">
        <f t="shared" si="28"/>
        <v/>
      </c>
      <c r="K417" s="2"/>
      <c r="L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2" customHeight="1" x14ac:dyDescent="0.15">
      <c r="A418" s="12">
        <v>948952</v>
      </c>
      <c r="B418" s="15">
        <v>34806</v>
      </c>
      <c r="C418" s="12" t="s">
        <v>0</v>
      </c>
      <c r="D418" s="12" t="s">
        <v>10</v>
      </c>
      <c r="E418" s="12">
        <v>0</v>
      </c>
      <c r="F418" s="12" t="s">
        <v>9</v>
      </c>
      <c r="G418" s="12">
        <v>0</v>
      </c>
      <c r="H418" s="13" t="str">
        <f t="shared" si="26"/>
        <v/>
      </c>
      <c r="I418" s="13" t="str">
        <f t="shared" si="27"/>
        <v>Sheffield Weds</v>
      </c>
      <c r="J418" s="13" t="str">
        <f t="shared" si="28"/>
        <v>Everton</v>
      </c>
      <c r="K418" s="2"/>
      <c r="L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2" customHeight="1" x14ac:dyDescent="0.15">
      <c r="A419" s="12">
        <v>948635</v>
      </c>
      <c r="B419" s="15">
        <v>34808</v>
      </c>
      <c r="C419" s="12" t="s">
        <v>0</v>
      </c>
      <c r="D419" s="12" t="s">
        <v>6</v>
      </c>
      <c r="E419" s="12">
        <v>2</v>
      </c>
      <c r="F419" s="12" t="s">
        <v>5</v>
      </c>
      <c r="G419" s="12">
        <v>1</v>
      </c>
      <c r="H419" s="13" t="str">
        <f t="shared" si="26"/>
        <v>Blackburn</v>
      </c>
      <c r="I419" s="13" t="str">
        <f t="shared" si="27"/>
        <v/>
      </c>
      <c r="J419" s="13" t="str">
        <f t="shared" si="28"/>
        <v/>
      </c>
      <c r="K419" s="2"/>
      <c r="L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2" customHeight="1" x14ac:dyDescent="0.15">
      <c r="A420" s="12">
        <v>948758</v>
      </c>
      <c r="B420" s="15">
        <v>34818</v>
      </c>
      <c r="C420" s="12" t="s">
        <v>0</v>
      </c>
      <c r="D420" s="12" t="s">
        <v>15</v>
      </c>
      <c r="E420" s="12">
        <v>1</v>
      </c>
      <c r="F420" s="12" t="s">
        <v>12</v>
      </c>
      <c r="G420" s="12">
        <v>0</v>
      </c>
      <c r="H420" s="13" t="str">
        <f t="shared" si="26"/>
        <v>Leeds</v>
      </c>
      <c r="I420" s="13" t="str">
        <f t="shared" si="27"/>
        <v/>
      </c>
      <c r="J420" s="13" t="str">
        <f t="shared" si="28"/>
        <v/>
      </c>
      <c r="K420" s="2"/>
      <c r="L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2" customHeight="1" x14ac:dyDescent="0.15">
      <c r="A421" s="12">
        <v>948785</v>
      </c>
      <c r="B421" s="15">
        <v>34818</v>
      </c>
      <c r="C421" s="12" t="s">
        <v>0</v>
      </c>
      <c r="D421" s="12" t="s">
        <v>31</v>
      </c>
      <c r="E421" s="12">
        <v>2</v>
      </c>
      <c r="F421" s="12" t="s">
        <v>11</v>
      </c>
      <c r="G421" s="12">
        <v>0</v>
      </c>
      <c r="H421" s="13" t="str">
        <f t="shared" si="26"/>
        <v>Leicester</v>
      </c>
      <c r="I421" s="13" t="str">
        <f t="shared" si="27"/>
        <v/>
      </c>
      <c r="J421" s="13" t="str">
        <f t="shared" si="28"/>
        <v/>
      </c>
      <c r="K421" s="2"/>
      <c r="L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2" customHeight="1" x14ac:dyDescent="0.15">
      <c r="A422" s="12">
        <v>948832</v>
      </c>
      <c r="B422" s="15">
        <v>34818</v>
      </c>
      <c r="C422" s="12" t="s">
        <v>0</v>
      </c>
      <c r="D422" s="12" t="s">
        <v>20</v>
      </c>
      <c r="E422" s="12">
        <v>0</v>
      </c>
      <c r="F422" s="12" t="s">
        <v>29</v>
      </c>
      <c r="G422" s="12">
        <v>0</v>
      </c>
      <c r="H422" s="13" t="str">
        <f t="shared" si="26"/>
        <v/>
      </c>
      <c r="I422" s="13" t="str">
        <f t="shared" si="27"/>
        <v>Manchester City</v>
      </c>
      <c r="J422" s="13" t="str">
        <f t="shared" si="28"/>
        <v>Newcastle</v>
      </c>
      <c r="K422" s="2"/>
      <c r="L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2" customHeight="1" x14ac:dyDescent="0.15">
      <c r="A423" s="12">
        <v>948607</v>
      </c>
      <c r="B423" s="15">
        <v>34818</v>
      </c>
      <c r="C423" s="12" t="s">
        <v>0</v>
      </c>
      <c r="D423" s="12" t="s">
        <v>17</v>
      </c>
      <c r="E423" s="12">
        <v>1</v>
      </c>
      <c r="F423" s="12" t="s">
        <v>14</v>
      </c>
      <c r="G423" s="12">
        <v>1</v>
      </c>
      <c r="H423" s="13" t="str">
        <f t="shared" si="26"/>
        <v/>
      </c>
      <c r="I423" s="13" t="str">
        <f t="shared" si="27"/>
        <v>Arsenal</v>
      </c>
      <c r="J423" s="13" t="str">
        <f t="shared" si="28"/>
        <v>Tottenham</v>
      </c>
      <c r="K423" s="2"/>
      <c r="L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2" customHeight="1" x14ac:dyDescent="0.15">
      <c r="A424" s="12">
        <v>948893</v>
      </c>
      <c r="B424" s="15">
        <v>34818</v>
      </c>
      <c r="C424" s="12" t="s">
        <v>0</v>
      </c>
      <c r="D424" s="12" t="s">
        <v>18</v>
      </c>
      <c r="E424" s="12">
        <v>1</v>
      </c>
      <c r="F424" s="12" t="s">
        <v>19</v>
      </c>
      <c r="G424" s="12">
        <v>2</v>
      </c>
      <c r="H424" s="13" t="str">
        <f t="shared" si="26"/>
        <v>Liverpool</v>
      </c>
      <c r="I424" s="13" t="str">
        <f t="shared" si="27"/>
        <v/>
      </c>
      <c r="J424" s="13" t="str">
        <f t="shared" si="28"/>
        <v/>
      </c>
      <c r="K424" s="2"/>
      <c r="L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2" customHeight="1" x14ac:dyDescent="0.15">
      <c r="A425" s="12">
        <v>948667</v>
      </c>
      <c r="B425" s="15">
        <v>34818</v>
      </c>
      <c r="C425" s="12" t="s">
        <v>0</v>
      </c>
      <c r="D425" s="12" t="s">
        <v>1</v>
      </c>
      <c r="E425" s="12">
        <v>1</v>
      </c>
      <c r="F425" s="12" t="s">
        <v>21</v>
      </c>
      <c r="G425" s="12">
        <v>0</v>
      </c>
      <c r="H425" s="13" t="str">
        <f t="shared" si="26"/>
        <v>Chelsea</v>
      </c>
      <c r="I425" s="13" t="str">
        <f t="shared" si="27"/>
        <v/>
      </c>
      <c r="J425" s="13" t="str">
        <f t="shared" si="28"/>
        <v/>
      </c>
      <c r="K425" s="2"/>
      <c r="L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2" customHeight="1" x14ac:dyDescent="0.15">
      <c r="A426" s="12">
        <v>948708</v>
      </c>
      <c r="B426" s="15">
        <v>34818</v>
      </c>
      <c r="C426" s="12" t="s">
        <v>0</v>
      </c>
      <c r="D426" s="12" t="s">
        <v>5</v>
      </c>
      <c r="E426" s="12">
        <v>1</v>
      </c>
      <c r="F426" s="12" t="s">
        <v>109</v>
      </c>
      <c r="G426" s="12">
        <v>2</v>
      </c>
      <c r="H426" s="13" t="str">
        <f t="shared" si="26"/>
        <v>Nottingham Forest</v>
      </c>
      <c r="I426" s="13" t="str">
        <f t="shared" si="27"/>
        <v/>
      </c>
      <c r="J426" s="13" t="str">
        <f t="shared" si="28"/>
        <v/>
      </c>
      <c r="K426" s="2"/>
      <c r="L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2" customHeight="1" x14ac:dyDescent="0.15">
      <c r="A427" s="12">
        <v>948984</v>
      </c>
      <c r="B427" s="15">
        <v>34818</v>
      </c>
      <c r="C427" s="12" t="s">
        <v>0</v>
      </c>
      <c r="D427" s="12" t="s">
        <v>13</v>
      </c>
      <c r="E427" s="12">
        <v>0</v>
      </c>
      <c r="F427" s="12" t="s">
        <v>10</v>
      </c>
      <c r="G427" s="12">
        <v>0</v>
      </c>
      <c r="H427" s="13" t="str">
        <f t="shared" si="26"/>
        <v/>
      </c>
      <c r="I427" s="13" t="str">
        <f t="shared" si="27"/>
        <v>Southampton</v>
      </c>
      <c r="J427" s="13" t="str">
        <f t="shared" si="28"/>
        <v>Sheffield Weds</v>
      </c>
      <c r="K427" s="2"/>
      <c r="L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2" customHeight="1" x14ac:dyDescent="0.15">
      <c r="A428" s="12">
        <v>948735</v>
      </c>
      <c r="B428" s="15">
        <v>34818</v>
      </c>
      <c r="C428" s="12" t="s">
        <v>0</v>
      </c>
      <c r="D428" s="12" t="s">
        <v>9</v>
      </c>
      <c r="E428" s="12">
        <v>0</v>
      </c>
      <c r="F428" s="12" t="s">
        <v>16</v>
      </c>
      <c r="G428" s="12">
        <v>0</v>
      </c>
      <c r="H428" s="13" t="str">
        <f t="shared" si="26"/>
        <v/>
      </c>
      <c r="I428" s="13" t="str">
        <f t="shared" si="27"/>
        <v>Everton</v>
      </c>
      <c r="J428" s="13" t="str">
        <f t="shared" si="28"/>
        <v>Wimbledon FC</v>
      </c>
      <c r="K428" s="2"/>
      <c r="L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2" customHeight="1" x14ac:dyDescent="0.15">
      <c r="A429" s="12">
        <v>949011</v>
      </c>
      <c r="B429" s="15">
        <v>34819</v>
      </c>
      <c r="C429" s="12" t="s">
        <v>0</v>
      </c>
      <c r="D429" s="12" t="s">
        <v>28</v>
      </c>
      <c r="E429" s="12">
        <v>2</v>
      </c>
      <c r="F429" s="12" t="s">
        <v>6</v>
      </c>
      <c r="G429" s="12">
        <v>0</v>
      </c>
      <c r="H429" s="13" t="str">
        <f t="shared" si="26"/>
        <v>West Ham</v>
      </c>
      <c r="I429" s="13" t="str">
        <f t="shared" si="27"/>
        <v/>
      </c>
      <c r="J429" s="13" t="str">
        <f t="shared" si="28"/>
        <v/>
      </c>
      <c r="K429" s="2"/>
      <c r="L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2" customHeight="1" x14ac:dyDescent="0.15">
      <c r="A430" s="12">
        <v>948684</v>
      </c>
      <c r="B430" s="15">
        <v>34820</v>
      </c>
      <c r="C430" s="12" t="s">
        <v>0</v>
      </c>
      <c r="D430" s="12" t="s">
        <v>3</v>
      </c>
      <c r="E430" s="12">
        <v>2</v>
      </c>
      <c r="F430" s="12" t="s">
        <v>8</v>
      </c>
      <c r="G430" s="12">
        <v>3</v>
      </c>
      <c r="H430" s="13" t="str">
        <f t="shared" si="26"/>
        <v>Manchester United</v>
      </c>
      <c r="I430" s="13" t="str">
        <f t="shared" si="27"/>
        <v/>
      </c>
      <c r="J430" s="13" t="str">
        <f t="shared" si="28"/>
        <v/>
      </c>
      <c r="K430" s="2"/>
      <c r="L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2" customHeight="1" x14ac:dyDescent="0.15">
      <c r="A431" s="12">
        <v>949040</v>
      </c>
      <c r="B431" s="15">
        <v>34821</v>
      </c>
      <c r="C431" s="12" t="s">
        <v>0</v>
      </c>
      <c r="D431" s="12" t="s">
        <v>16</v>
      </c>
      <c r="E431" s="12">
        <v>0</v>
      </c>
      <c r="F431" s="12" t="s">
        <v>19</v>
      </c>
      <c r="G431" s="12">
        <v>0</v>
      </c>
      <c r="H431" s="13" t="str">
        <f t="shared" si="26"/>
        <v/>
      </c>
      <c r="I431" s="13" t="str">
        <f t="shared" si="27"/>
        <v>Wimbledon FC</v>
      </c>
      <c r="J431" s="13" t="str">
        <f t="shared" si="28"/>
        <v>Liverpool</v>
      </c>
      <c r="K431" s="2"/>
      <c r="L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2" customHeight="1" x14ac:dyDescent="0.15">
      <c r="A432" s="12">
        <v>949025</v>
      </c>
      <c r="B432" s="15">
        <v>34822</v>
      </c>
      <c r="C432" s="12" t="s">
        <v>0</v>
      </c>
      <c r="D432" s="12" t="s">
        <v>28</v>
      </c>
      <c r="E432" s="12">
        <v>0</v>
      </c>
      <c r="F432" s="12" t="s">
        <v>21</v>
      </c>
      <c r="G432" s="12">
        <v>0</v>
      </c>
      <c r="H432" s="13" t="str">
        <f t="shared" si="26"/>
        <v/>
      </c>
      <c r="I432" s="13" t="str">
        <f t="shared" si="27"/>
        <v>West Ham</v>
      </c>
      <c r="J432" s="13" t="str">
        <f t="shared" si="28"/>
        <v>QPR</v>
      </c>
      <c r="K432" s="2"/>
      <c r="L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2" customHeight="1" x14ac:dyDescent="0.15">
      <c r="A433" s="12">
        <v>948620</v>
      </c>
      <c r="B433" s="15">
        <v>34822</v>
      </c>
      <c r="C433" s="12" t="s">
        <v>0</v>
      </c>
      <c r="D433" s="12" t="s">
        <v>12</v>
      </c>
      <c r="E433" s="12">
        <v>1</v>
      </c>
      <c r="F433" s="12" t="s">
        <v>20</v>
      </c>
      <c r="G433" s="12">
        <v>1</v>
      </c>
      <c r="H433" s="13" t="str">
        <f t="shared" si="26"/>
        <v/>
      </c>
      <c r="I433" s="13" t="str">
        <f t="shared" si="27"/>
        <v>Aston Villa</v>
      </c>
      <c r="J433" s="13" t="str">
        <f t="shared" si="28"/>
        <v>Manchester City</v>
      </c>
      <c r="K433" s="2"/>
      <c r="L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2" customHeight="1" x14ac:dyDescent="0.15">
      <c r="A434" s="12">
        <v>948880</v>
      </c>
      <c r="B434" s="15">
        <v>34822</v>
      </c>
      <c r="C434" s="12" t="s">
        <v>0</v>
      </c>
      <c r="D434" s="12" t="s">
        <v>29</v>
      </c>
      <c r="E434" s="12">
        <v>3</v>
      </c>
      <c r="F434" s="12" t="s">
        <v>14</v>
      </c>
      <c r="G434" s="12">
        <v>3</v>
      </c>
      <c r="H434" s="13" t="str">
        <f t="shared" si="26"/>
        <v/>
      </c>
      <c r="I434" s="13" t="str">
        <f t="shared" si="27"/>
        <v>Newcastle</v>
      </c>
      <c r="J434" s="13" t="str">
        <f t="shared" si="28"/>
        <v>Tottenham</v>
      </c>
      <c r="K434" s="2"/>
      <c r="L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2" customHeight="1" x14ac:dyDescent="0.15">
      <c r="A435" s="12">
        <v>948972</v>
      </c>
      <c r="B435" s="15">
        <v>34822</v>
      </c>
      <c r="C435" s="12" t="s">
        <v>0</v>
      </c>
      <c r="D435" s="12" t="s">
        <v>13</v>
      </c>
      <c r="E435" s="12">
        <v>3</v>
      </c>
      <c r="F435" s="12" t="s">
        <v>5</v>
      </c>
      <c r="G435" s="12">
        <v>1</v>
      </c>
      <c r="H435" s="13" t="str">
        <f t="shared" si="26"/>
        <v>Southampton</v>
      </c>
      <c r="I435" s="13" t="str">
        <f t="shared" si="27"/>
        <v/>
      </c>
      <c r="J435" s="13" t="str">
        <f t="shared" si="28"/>
        <v/>
      </c>
      <c r="K435" s="2"/>
      <c r="L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2" customHeight="1" x14ac:dyDescent="0.15">
      <c r="A436" s="12">
        <v>948718</v>
      </c>
      <c r="B436" s="15">
        <v>34822</v>
      </c>
      <c r="C436" s="12" t="s">
        <v>0</v>
      </c>
      <c r="D436" s="12" t="s">
        <v>9</v>
      </c>
      <c r="E436" s="12">
        <v>3</v>
      </c>
      <c r="F436" s="12" t="s">
        <v>1</v>
      </c>
      <c r="G436" s="12">
        <v>3</v>
      </c>
      <c r="H436" s="13" t="str">
        <f t="shared" si="26"/>
        <v/>
      </c>
      <c r="I436" s="13" t="str">
        <f t="shared" si="27"/>
        <v>Everton</v>
      </c>
      <c r="J436" s="13" t="str">
        <f t="shared" si="28"/>
        <v>Chelsea</v>
      </c>
      <c r="K436" s="2"/>
      <c r="L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2" customHeight="1" x14ac:dyDescent="0.15">
      <c r="A437" s="12">
        <v>948609</v>
      </c>
      <c r="B437" s="15">
        <v>34823</v>
      </c>
      <c r="C437" s="12" t="s">
        <v>0</v>
      </c>
      <c r="D437" s="12" t="s">
        <v>17</v>
      </c>
      <c r="E437" s="12">
        <v>0</v>
      </c>
      <c r="F437" s="12" t="s">
        <v>16</v>
      </c>
      <c r="G437" s="12">
        <v>0</v>
      </c>
      <c r="H437" s="13" t="str">
        <f t="shared" si="26"/>
        <v/>
      </c>
      <c r="I437" s="13" t="str">
        <f t="shared" si="27"/>
        <v>Arsenal</v>
      </c>
      <c r="J437" s="13" t="str">
        <f t="shared" si="28"/>
        <v>Wimbledon FC</v>
      </c>
      <c r="K437" s="2"/>
      <c r="L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2" customHeight="1" x14ac:dyDescent="0.15">
      <c r="A438" s="12">
        <v>948740</v>
      </c>
      <c r="B438" s="15">
        <v>34825</v>
      </c>
      <c r="C438" s="12" t="s">
        <v>0</v>
      </c>
      <c r="D438" s="12" t="s">
        <v>11</v>
      </c>
      <c r="E438" s="12">
        <v>2</v>
      </c>
      <c r="F438" s="12" t="s">
        <v>3</v>
      </c>
      <c r="G438" s="12">
        <v>0</v>
      </c>
      <c r="H438" s="13" t="str">
        <f t="shared" si="26"/>
        <v>Ipswich</v>
      </c>
      <c r="I438" s="13" t="str">
        <f t="shared" si="27"/>
        <v/>
      </c>
      <c r="J438" s="13" t="str">
        <f t="shared" si="28"/>
        <v/>
      </c>
      <c r="K438" s="2"/>
      <c r="L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2" customHeight="1" x14ac:dyDescent="0.15">
      <c r="A439" s="12">
        <v>948770</v>
      </c>
      <c r="B439" s="15">
        <v>34825</v>
      </c>
      <c r="C439" s="12" t="s">
        <v>0</v>
      </c>
      <c r="D439" s="12" t="s">
        <v>15</v>
      </c>
      <c r="E439" s="12">
        <v>2</v>
      </c>
      <c r="F439" s="12" t="s">
        <v>18</v>
      </c>
      <c r="G439" s="12">
        <v>1</v>
      </c>
      <c r="H439" s="13" t="str">
        <f t="shared" si="26"/>
        <v>Leeds</v>
      </c>
      <c r="I439" s="13" t="str">
        <f t="shared" si="27"/>
        <v/>
      </c>
      <c r="J439" s="13" t="str">
        <f t="shared" si="28"/>
        <v/>
      </c>
      <c r="K439" s="2"/>
      <c r="L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2" customHeight="1" x14ac:dyDescent="0.15">
      <c r="A440" s="12">
        <v>948781</v>
      </c>
      <c r="B440" s="15">
        <v>34825</v>
      </c>
      <c r="C440" s="12" t="s">
        <v>0</v>
      </c>
      <c r="D440" s="12" t="s">
        <v>31</v>
      </c>
      <c r="E440" s="12">
        <v>1</v>
      </c>
      <c r="F440" s="12" t="s">
        <v>1</v>
      </c>
      <c r="G440" s="12">
        <v>1</v>
      </c>
      <c r="H440" s="13" t="str">
        <f t="shared" si="26"/>
        <v/>
      </c>
      <c r="I440" s="13" t="str">
        <f t="shared" si="27"/>
        <v>Leicester</v>
      </c>
      <c r="J440" s="13" t="str">
        <f t="shared" si="28"/>
        <v>Chelsea</v>
      </c>
      <c r="K440" s="2"/>
      <c r="L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2" customHeight="1" x14ac:dyDescent="0.15">
      <c r="A441" s="12">
        <v>948619</v>
      </c>
      <c r="B441" s="15">
        <v>34825</v>
      </c>
      <c r="C441" s="12" t="s">
        <v>0</v>
      </c>
      <c r="D441" s="12" t="s">
        <v>12</v>
      </c>
      <c r="E441" s="12">
        <v>2</v>
      </c>
      <c r="F441" s="12" t="s">
        <v>19</v>
      </c>
      <c r="G441" s="12">
        <v>0</v>
      </c>
      <c r="H441" s="13" t="str">
        <f t="shared" si="26"/>
        <v>Aston Villa</v>
      </c>
      <c r="I441" s="13" t="str">
        <f t="shared" si="27"/>
        <v/>
      </c>
      <c r="J441" s="13" t="str">
        <f t="shared" si="28"/>
        <v/>
      </c>
      <c r="K441" s="2"/>
      <c r="L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2" customHeight="1" x14ac:dyDescent="0.15">
      <c r="A442" s="12">
        <v>948915</v>
      </c>
      <c r="B442" s="15">
        <v>34825</v>
      </c>
      <c r="C442" s="12" t="s">
        <v>0</v>
      </c>
      <c r="D442" s="12" t="s">
        <v>109</v>
      </c>
      <c r="E442" s="12">
        <v>1</v>
      </c>
      <c r="F442" s="12" t="s">
        <v>20</v>
      </c>
      <c r="G442" s="12">
        <v>0</v>
      </c>
      <c r="H442" s="13" t="str">
        <f t="shared" si="26"/>
        <v>Nottingham Forest</v>
      </c>
      <c r="I442" s="13" t="str">
        <f t="shared" si="27"/>
        <v/>
      </c>
      <c r="J442" s="13" t="str">
        <f t="shared" si="28"/>
        <v/>
      </c>
      <c r="K442" s="2"/>
      <c r="L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2" customHeight="1" x14ac:dyDescent="0.15">
      <c r="A443" s="12">
        <v>948943</v>
      </c>
      <c r="B443" s="15">
        <v>34825</v>
      </c>
      <c r="C443" s="12" t="s">
        <v>0</v>
      </c>
      <c r="D443" s="12" t="s">
        <v>21</v>
      </c>
      <c r="E443" s="12">
        <v>2</v>
      </c>
      <c r="F443" s="12" t="s">
        <v>14</v>
      </c>
      <c r="G443" s="12">
        <v>1</v>
      </c>
      <c r="H443" s="13" t="str">
        <f t="shared" si="26"/>
        <v>QPR</v>
      </c>
      <c r="I443" s="13" t="str">
        <f t="shared" si="27"/>
        <v/>
      </c>
      <c r="J443" s="13" t="str">
        <f t="shared" si="28"/>
        <v/>
      </c>
      <c r="K443" s="2"/>
      <c r="L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2" customHeight="1" x14ac:dyDescent="0.15">
      <c r="A444" s="12">
        <v>948713</v>
      </c>
      <c r="B444" s="15">
        <v>34825</v>
      </c>
      <c r="C444" s="12" t="s">
        <v>0</v>
      </c>
      <c r="D444" s="12" t="s">
        <v>5</v>
      </c>
      <c r="E444" s="12">
        <v>1</v>
      </c>
      <c r="F444" s="12" t="s">
        <v>28</v>
      </c>
      <c r="G444" s="12">
        <v>0</v>
      </c>
      <c r="H444" s="13" t="str">
        <f t="shared" si="26"/>
        <v>Crystal Palace</v>
      </c>
      <c r="I444" s="13" t="str">
        <f t="shared" si="27"/>
        <v/>
      </c>
      <c r="J444" s="13" t="str">
        <f t="shared" si="28"/>
        <v/>
      </c>
      <c r="K444" s="2"/>
      <c r="L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2" customHeight="1" x14ac:dyDescent="0.15">
      <c r="A445" s="12">
        <v>948732</v>
      </c>
      <c r="B445" s="15">
        <v>34825</v>
      </c>
      <c r="C445" s="12" t="s">
        <v>0</v>
      </c>
      <c r="D445" s="12" t="s">
        <v>9</v>
      </c>
      <c r="E445" s="12">
        <v>0</v>
      </c>
      <c r="F445" s="12" t="s">
        <v>13</v>
      </c>
      <c r="G445" s="12">
        <v>0</v>
      </c>
      <c r="H445" s="13" t="str">
        <f t="shared" si="26"/>
        <v/>
      </c>
      <c r="I445" s="13" t="str">
        <f t="shared" si="27"/>
        <v>Everton</v>
      </c>
      <c r="J445" s="13" t="str">
        <f t="shared" si="28"/>
        <v>Southampton</v>
      </c>
      <c r="K445" s="2"/>
      <c r="L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2" customHeight="1" x14ac:dyDescent="0.15">
      <c r="A446" s="12">
        <v>948857</v>
      </c>
      <c r="B446" s="15">
        <v>34826</v>
      </c>
      <c r="C446" s="12" t="s">
        <v>0</v>
      </c>
      <c r="D446" s="12" t="s">
        <v>8</v>
      </c>
      <c r="E446" s="12">
        <v>1</v>
      </c>
      <c r="F446" s="12" t="s">
        <v>10</v>
      </c>
      <c r="G446" s="12">
        <v>0</v>
      </c>
      <c r="H446" s="13" t="str">
        <f t="shared" si="26"/>
        <v>Manchester United</v>
      </c>
      <c r="I446" s="13" t="str">
        <f t="shared" si="27"/>
        <v/>
      </c>
      <c r="J446" s="13" t="str">
        <f t="shared" si="28"/>
        <v/>
      </c>
      <c r="K446" s="2"/>
      <c r="L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2" customHeight="1" x14ac:dyDescent="0.15">
      <c r="A447" s="12">
        <v>948643</v>
      </c>
      <c r="B447" s="15">
        <v>34827</v>
      </c>
      <c r="C447" s="12" t="s">
        <v>0</v>
      </c>
      <c r="D447" s="12" t="s">
        <v>6</v>
      </c>
      <c r="E447" s="12">
        <v>1</v>
      </c>
      <c r="F447" s="12" t="s">
        <v>29</v>
      </c>
      <c r="G447" s="12">
        <v>0</v>
      </c>
      <c r="H447" s="13" t="str">
        <f t="shared" si="26"/>
        <v>Blackburn</v>
      </c>
      <c r="I447" s="13" t="str">
        <f t="shared" si="27"/>
        <v/>
      </c>
      <c r="J447" s="13" t="str">
        <f t="shared" si="28"/>
        <v/>
      </c>
      <c r="K447" s="2"/>
      <c r="L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2" customHeight="1" x14ac:dyDescent="0.15">
      <c r="A448" s="12">
        <v>948992</v>
      </c>
      <c r="B448" s="15">
        <v>34828</v>
      </c>
      <c r="C448" s="12" t="s">
        <v>0</v>
      </c>
      <c r="D448" s="12" t="s">
        <v>14</v>
      </c>
      <c r="E448" s="12">
        <v>1</v>
      </c>
      <c r="F448" s="12" t="s">
        <v>3</v>
      </c>
      <c r="G448" s="12">
        <v>3</v>
      </c>
      <c r="H448" s="13" t="str">
        <f t="shared" si="26"/>
        <v>Coventry</v>
      </c>
      <c r="I448" s="13" t="str">
        <f t="shared" si="27"/>
        <v/>
      </c>
      <c r="J448" s="13" t="str">
        <f t="shared" si="28"/>
        <v/>
      </c>
      <c r="K448" s="2"/>
      <c r="L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2" customHeight="1" x14ac:dyDescent="0.15">
      <c r="A449" s="12">
        <v>948742</v>
      </c>
      <c r="B449" s="15">
        <v>34828</v>
      </c>
      <c r="C449" s="12" t="s">
        <v>0</v>
      </c>
      <c r="D449" s="12" t="s">
        <v>11</v>
      </c>
      <c r="E449" s="12">
        <v>0</v>
      </c>
      <c r="F449" s="12" t="s">
        <v>9</v>
      </c>
      <c r="G449" s="12">
        <v>1</v>
      </c>
      <c r="H449" s="13" t="str">
        <f t="shared" si="26"/>
        <v>Everton</v>
      </c>
      <c r="I449" s="13" t="str">
        <f t="shared" si="27"/>
        <v/>
      </c>
      <c r="J449" s="13" t="str">
        <f t="shared" si="28"/>
        <v/>
      </c>
      <c r="K449" s="2"/>
      <c r="L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2" customHeight="1" x14ac:dyDescent="0.15">
      <c r="A450" s="12">
        <v>948762</v>
      </c>
      <c r="B450" s="15">
        <v>34828</v>
      </c>
      <c r="C450" s="12" t="s">
        <v>0</v>
      </c>
      <c r="D450" s="12" t="s">
        <v>15</v>
      </c>
      <c r="E450" s="12">
        <v>3</v>
      </c>
      <c r="F450" s="12" t="s">
        <v>5</v>
      </c>
      <c r="G450" s="12">
        <v>1</v>
      </c>
      <c r="H450" s="13" t="str">
        <f t="shared" si="26"/>
        <v>Leeds</v>
      </c>
      <c r="I450" s="13" t="str">
        <f t="shared" si="27"/>
        <v/>
      </c>
      <c r="J450" s="13" t="str">
        <f t="shared" si="28"/>
        <v/>
      </c>
      <c r="K450" s="2"/>
      <c r="L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2" customHeight="1" x14ac:dyDescent="0.15">
      <c r="A451" s="12">
        <v>949019</v>
      </c>
      <c r="B451" s="15">
        <v>34829</v>
      </c>
      <c r="C451" s="12" t="s">
        <v>0</v>
      </c>
      <c r="D451" s="12" t="s">
        <v>28</v>
      </c>
      <c r="E451" s="12">
        <v>3</v>
      </c>
      <c r="F451" s="12" t="s">
        <v>19</v>
      </c>
      <c r="G451" s="12">
        <v>0</v>
      </c>
      <c r="H451" s="13" t="str">
        <f t="shared" ref="H451:H463" si="29">IF(E451&gt;G451,D451,IF(G451&gt;E451,F451,""))</f>
        <v>West Ham</v>
      </c>
      <c r="I451" s="13" t="str">
        <f t="shared" ref="I451:I463" si="30">IF(H451="",D451,"")</f>
        <v/>
      </c>
      <c r="J451" s="13" t="str">
        <f t="shared" ref="J451:J463" si="31">IF(H451="",F451,"")</f>
        <v/>
      </c>
      <c r="K451" s="2"/>
      <c r="L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2" customHeight="1" x14ac:dyDescent="0.15">
      <c r="A452" s="12">
        <v>948858</v>
      </c>
      <c r="B452" s="15">
        <v>34829</v>
      </c>
      <c r="C452" s="12" t="s">
        <v>0</v>
      </c>
      <c r="D452" s="12" t="s">
        <v>8</v>
      </c>
      <c r="E452" s="12">
        <v>2</v>
      </c>
      <c r="F452" s="12" t="s">
        <v>13</v>
      </c>
      <c r="G452" s="12">
        <v>1</v>
      </c>
      <c r="H452" s="13" t="str">
        <f t="shared" si="29"/>
        <v>Manchester United</v>
      </c>
      <c r="I452" s="13" t="str">
        <f t="shared" si="30"/>
        <v/>
      </c>
      <c r="J452" s="13" t="str">
        <f t="shared" si="31"/>
        <v/>
      </c>
      <c r="K452" s="2"/>
      <c r="L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2" customHeight="1" x14ac:dyDescent="0.15">
      <c r="A453" s="12">
        <v>949045</v>
      </c>
      <c r="B453" s="15">
        <v>34832</v>
      </c>
      <c r="C453" s="12" t="s">
        <v>0</v>
      </c>
      <c r="D453" s="12" t="s">
        <v>16</v>
      </c>
      <c r="E453" s="12">
        <v>2</v>
      </c>
      <c r="F453" s="12" t="s">
        <v>109</v>
      </c>
      <c r="G453" s="12">
        <v>2</v>
      </c>
      <c r="H453" s="13" t="str">
        <f t="shared" si="29"/>
        <v/>
      </c>
      <c r="I453" s="13" t="str">
        <f t="shared" si="30"/>
        <v>Wimbledon FC</v>
      </c>
      <c r="J453" s="13" t="str">
        <f t="shared" si="31"/>
        <v>Nottingham Forest</v>
      </c>
      <c r="K453" s="2"/>
      <c r="L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2" customHeight="1" x14ac:dyDescent="0.15">
      <c r="A454" s="12">
        <v>948996</v>
      </c>
      <c r="B454" s="15">
        <v>34833</v>
      </c>
      <c r="C454" s="12" t="s">
        <v>0</v>
      </c>
      <c r="D454" s="12" t="s">
        <v>14</v>
      </c>
      <c r="E454" s="12">
        <v>1</v>
      </c>
      <c r="F454" s="12" t="s">
        <v>15</v>
      </c>
      <c r="G454" s="12">
        <v>1</v>
      </c>
      <c r="H454" s="13" t="str">
        <f t="shared" si="29"/>
        <v/>
      </c>
      <c r="I454" s="13" t="str">
        <f t="shared" si="30"/>
        <v>Tottenham</v>
      </c>
      <c r="J454" s="13" t="str">
        <f t="shared" si="31"/>
        <v>Leeds</v>
      </c>
      <c r="K454" s="2"/>
      <c r="L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2" customHeight="1" x14ac:dyDescent="0.15">
      <c r="A455" s="12">
        <v>949021</v>
      </c>
      <c r="B455" s="15">
        <v>34833</v>
      </c>
      <c r="C455" s="12" t="s">
        <v>0</v>
      </c>
      <c r="D455" s="12" t="s">
        <v>28</v>
      </c>
      <c r="E455" s="12">
        <v>1</v>
      </c>
      <c r="F455" s="12" t="s">
        <v>8</v>
      </c>
      <c r="G455" s="12">
        <v>1</v>
      </c>
      <c r="H455" s="13" t="str">
        <f t="shared" si="29"/>
        <v/>
      </c>
      <c r="I455" s="13" t="str">
        <f t="shared" si="30"/>
        <v>West Ham</v>
      </c>
      <c r="J455" s="13" t="str">
        <f t="shared" si="31"/>
        <v>Manchester United</v>
      </c>
      <c r="K455" s="2"/>
      <c r="L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2" customHeight="1" x14ac:dyDescent="0.15">
      <c r="A456" s="12">
        <v>948801</v>
      </c>
      <c r="B456" s="15">
        <v>34833</v>
      </c>
      <c r="C456" s="12" t="s">
        <v>0</v>
      </c>
      <c r="D456" s="12" t="s">
        <v>19</v>
      </c>
      <c r="E456" s="12">
        <v>2</v>
      </c>
      <c r="F456" s="12" t="s">
        <v>6</v>
      </c>
      <c r="G456" s="12">
        <v>1</v>
      </c>
      <c r="H456" s="13" t="str">
        <f t="shared" si="29"/>
        <v>Liverpool</v>
      </c>
      <c r="I456" s="13" t="str">
        <f t="shared" si="30"/>
        <v/>
      </c>
      <c r="J456" s="13" t="str">
        <f t="shared" si="31"/>
        <v/>
      </c>
      <c r="K456" s="2"/>
      <c r="L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2" customHeight="1" x14ac:dyDescent="0.15">
      <c r="A457" s="12">
        <v>948835</v>
      </c>
      <c r="B457" s="15">
        <v>34833</v>
      </c>
      <c r="C457" s="12" t="s">
        <v>0</v>
      </c>
      <c r="D457" s="12" t="s">
        <v>20</v>
      </c>
      <c r="E457" s="12">
        <v>2</v>
      </c>
      <c r="F457" s="12" t="s">
        <v>21</v>
      </c>
      <c r="G457" s="12">
        <v>3</v>
      </c>
      <c r="H457" s="13" t="str">
        <f t="shared" si="29"/>
        <v>QPR</v>
      </c>
      <c r="I457" s="13" t="str">
        <f t="shared" si="30"/>
        <v/>
      </c>
      <c r="J457" s="13" t="str">
        <f t="shared" si="31"/>
        <v/>
      </c>
      <c r="K457" s="2"/>
      <c r="L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2" customHeight="1" x14ac:dyDescent="0.15">
      <c r="A458" s="12">
        <v>948867</v>
      </c>
      <c r="B458" s="15">
        <v>34833</v>
      </c>
      <c r="C458" s="12" t="s">
        <v>0</v>
      </c>
      <c r="D458" s="12" t="s">
        <v>29</v>
      </c>
      <c r="E458" s="12">
        <v>3</v>
      </c>
      <c r="F458" s="12" t="s">
        <v>5</v>
      </c>
      <c r="G458" s="12">
        <v>2</v>
      </c>
      <c r="H458" s="13" t="str">
        <f t="shared" si="29"/>
        <v>Newcastle</v>
      </c>
      <c r="I458" s="13" t="str">
        <f t="shared" si="30"/>
        <v/>
      </c>
      <c r="J458" s="13" t="str">
        <f t="shared" si="31"/>
        <v/>
      </c>
      <c r="K458" s="2"/>
      <c r="L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2" customHeight="1" x14ac:dyDescent="0.15">
      <c r="A459" s="12">
        <v>948884</v>
      </c>
      <c r="B459" s="15">
        <v>34833</v>
      </c>
      <c r="C459" s="12" t="s">
        <v>0</v>
      </c>
      <c r="D459" s="12" t="s">
        <v>18</v>
      </c>
      <c r="E459" s="12">
        <v>1</v>
      </c>
      <c r="F459" s="12" t="s">
        <v>12</v>
      </c>
      <c r="G459" s="12">
        <v>1</v>
      </c>
      <c r="H459" s="13" t="str">
        <f t="shared" si="29"/>
        <v/>
      </c>
      <c r="I459" s="13" t="str">
        <f t="shared" si="30"/>
        <v>Norwich</v>
      </c>
      <c r="J459" s="13" t="str">
        <f t="shared" si="31"/>
        <v>Aston Villa</v>
      </c>
      <c r="K459" s="2"/>
      <c r="L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2" customHeight="1" x14ac:dyDescent="0.15">
      <c r="A460" s="12">
        <v>948652</v>
      </c>
      <c r="B460" s="15">
        <v>34833</v>
      </c>
      <c r="C460" s="12" t="s">
        <v>0</v>
      </c>
      <c r="D460" s="12" t="s">
        <v>1</v>
      </c>
      <c r="E460" s="12">
        <v>2</v>
      </c>
      <c r="F460" s="12" t="s">
        <v>17</v>
      </c>
      <c r="G460" s="12">
        <v>1</v>
      </c>
      <c r="H460" s="13" t="str">
        <f t="shared" si="29"/>
        <v>Chelsea</v>
      </c>
      <c r="I460" s="13" t="str">
        <f t="shared" si="30"/>
        <v/>
      </c>
      <c r="J460" s="13" t="str">
        <f t="shared" si="31"/>
        <v/>
      </c>
      <c r="K460" s="2"/>
      <c r="L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2" customHeight="1" x14ac:dyDescent="0.15">
      <c r="A461" s="12">
        <v>948678</v>
      </c>
      <c r="B461" s="15">
        <v>34833</v>
      </c>
      <c r="C461" s="12" t="s">
        <v>0</v>
      </c>
      <c r="D461" s="12" t="s">
        <v>3</v>
      </c>
      <c r="E461" s="12">
        <v>0</v>
      </c>
      <c r="F461" s="12" t="s">
        <v>9</v>
      </c>
      <c r="G461" s="12">
        <v>0</v>
      </c>
      <c r="H461" s="13" t="str">
        <f t="shared" si="29"/>
        <v/>
      </c>
      <c r="I461" s="13" t="str">
        <f t="shared" si="30"/>
        <v>Coventry</v>
      </c>
      <c r="J461" s="13" t="str">
        <f t="shared" si="31"/>
        <v>Everton</v>
      </c>
      <c r="K461" s="2"/>
      <c r="L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2" customHeight="1" x14ac:dyDescent="0.15">
      <c r="A462" s="12">
        <v>948953</v>
      </c>
      <c r="B462" s="15">
        <v>34833</v>
      </c>
      <c r="C462" s="12" t="s">
        <v>0</v>
      </c>
      <c r="D462" s="12" t="s">
        <v>10</v>
      </c>
      <c r="E462" s="12">
        <v>4</v>
      </c>
      <c r="F462" s="12" t="s">
        <v>11</v>
      </c>
      <c r="G462" s="12">
        <v>1</v>
      </c>
      <c r="H462" s="13" t="str">
        <f t="shared" si="29"/>
        <v>Sheffield Weds</v>
      </c>
      <c r="I462" s="13" t="str">
        <f t="shared" si="30"/>
        <v/>
      </c>
      <c r="J462" s="13" t="str">
        <f t="shared" si="31"/>
        <v/>
      </c>
      <c r="K462" s="2"/>
      <c r="L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2" customHeight="1" x14ac:dyDescent="0.15">
      <c r="A463" s="12">
        <v>948976</v>
      </c>
      <c r="B463" s="15">
        <v>34833</v>
      </c>
      <c r="C463" s="12" t="s">
        <v>0</v>
      </c>
      <c r="D463" s="12" t="s">
        <v>13</v>
      </c>
      <c r="E463" s="12">
        <v>2</v>
      </c>
      <c r="F463" s="12" t="s">
        <v>31</v>
      </c>
      <c r="G463" s="12">
        <v>2</v>
      </c>
      <c r="H463" s="13" t="str">
        <f t="shared" si="29"/>
        <v/>
      </c>
      <c r="I463" s="13" t="str">
        <f t="shared" si="30"/>
        <v>Southampton</v>
      </c>
      <c r="J463" s="13" t="str">
        <f t="shared" si="31"/>
        <v>Leicester</v>
      </c>
      <c r="K463" s="2"/>
      <c r="L463" s="2"/>
      <c r="N463" s="2"/>
      <c r="O463" s="2"/>
      <c r="P463" s="2"/>
      <c r="Q463" s="2"/>
      <c r="R463" s="2"/>
      <c r="S463" s="2"/>
      <c r="T463" s="2"/>
      <c r="U463" s="2"/>
      <c r="V463" s="2"/>
    </row>
  </sheetData>
  <autoFilter ref="M1:V23" xr:uid="{12008701-4C1D-455D-AAC5-3790C9B05EE2}">
    <sortState xmlns:xlrd2="http://schemas.microsoft.com/office/spreadsheetml/2017/richdata2" ref="M2:V23">
      <sortCondition ref="V1:V23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DAB1-BD90-48BC-A5DD-1E330EC11433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2" width="8.85546875" style="1"/>
    <col min="13" max="13" width="11.140625" style="1" bestFit="1" customWidth="1"/>
    <col min="14" max="14" width="4.85546875" style="1" bestFit="1" customWidth="1"/>
    <col min="15" max="15" width="5.42578125" style="1" bestFit="1" customWidth="1"/>
    <col min="16" max="16" width="5.85546875" style="1" bestFit="1" customWidth="1"/>
    <col min="17" max="17" width="9.85546875" style="1" bestFit="1" customWidth="1"/>
    <col min="18" max="18" width="7.28515625" style="1" bestFit="1" customWidth="1"/>
    <col min="19" max="19" width="9.7109375" style="1" bestFit="1" customWidth="1"/>
    <col min="20" max="20" width="10.7109375" style="1" bestFit="1" customWidth="1"/>
    <col min="21" max="21" width="5.42578125" style="1" bestFit="1" customWidth="1"/>
    <col min="22" max="22" width="6.5703125" style="1" bestFit="1" customWidth="1"/>
    <col min="23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949284</v>
      </c>
      <c r="B2" s="15">
        <v>34930</v>
      </c>
      <c r="C2" s="12" t="s">
        <v>0</v>
      </c>
      <c r="D2" s="12" t="s">
        <v>29</v>
      </c>
      <c r="E2" s="12">
        <v>3</v>
      </c>
      <c r="F2" s="12" t="s">
        <v>3</v>
      </c>
      <c r="G2" s="12">
        <v>0</v>
      </c>
      <c r="H2" s="13" t="str">
        <f>IF(E2&gt;G2,D2,IF(G2&gt;E2,F2,""))</f>
        <v>Newcastle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25</v>
      </c>
      <c r="O2" s="16">
        <f t="shared" ref="O2:O21" si="1">COUNTIF($J$2:$J$381,M2)+COUNTIF($I$2:$I$381,M2)</f>
        <v>7</v>
      </c>
      <c r="P2" s="16">
        <f t="shared" ref="P2:P21" si="2">(COUNTIF($F$2:$F$381,M2)+COUNTIF($D$2:$D$381,M2))-SUM(N2:O2)</f>
        <v>6</v>
      </c>
      <c r="Q2" s="16">
        <f t="shared" ref="Q2:Q21" si="3">SUM(N2:P2)</f>
        <v>38</v>
      </c>
      <c r="R2" s="16">
        <f t="shared" ref="R2:R21" si="4">SUMIF(D:D,M2,E:E)+SUMIF(F:F,M2,G:G)</f>
        <v>73</v>
      </c>
      <c r="S2" s="16">
        <f t="shared" ref="S2:S21" si="5">SUMIF(D:D,M2,G:G)+SUMIF(F:F,M2,E:E)</f>
        <v>35</v>
      </c>
      <c r="T2" s="16">
        <f t="shared" ref="T2:T21" si="6">R2-S2</f>
        <v>38</v>
      </c>
      <c r="U2" s="16">
        <f t="shared" ref="U2:U21" si="7">(N2*3)+O2</f>
        <v>82</v>
      </c>
      <c r="V2" s="16">
        <v>1</v>
      </c>
    </row>
    <row r="3" spans="1:22" ht="12" customHeight="1" x14ac:dyDescent="0.15">
      <c r="A3" s="12">
        <v>949079</v>
      </c>
      <c r="B3" s="15">
        <v>34930</v>
      </c>
      <c r="C3" s="12" t="s">
        <v>0</v>
      </c>
      <c r="D3" s="12" t="s">
        <v>12</v>
      </c>
      <c r="E3" s="12">
        <v>3</v>
      </c>
      <c r="F3" s="12" t="s">
        <v>8</v>
      </c>
      <c r="G3" s="12">
        <v>1</v>
      </c>
      <c r="H3" s="13" t="str">
        <f t="shared" ref="H3:H66" si="8">IF(E3&gt;G3,D3,IF(G3&gt;E3,F3,""))</f>
        <v>Aston Villa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29</v>
      </c>
      <c r="N3" s="16">
        <f t="shared" si="0"/>
        <v>24</v>
      </c>
      <c r="O3" s="16">
        <f t="shared" si="1"/>
        <v>6</v>
      </c>
      <c r="P3" s="16">
        <f t="shared" si="2"/>
        <v>8</v>
      </c>
      <c r="Q3" s="16">
        <f t="shared" si="3"/>
        <v>38</v>
      </c>
      <c r="R3" s="16">
        <f t="shared" si="4"/>
        <v>66</v>
      </c>
      <c r="S3" s="16">
        <f t="shared" si="5"/>
        <v>37</v>
      </c>
      <c r="T3" s="16">
        <f t="shared" si="6"/>
        <v>29</v>
      </c>
      <c r="U3" s="16">
        <f t="shared" si="7"/>
        <v>78</v>
      </c>
      <c r="V3" s="16">
        <v>2</v>
      </c>
    </row>
    <row r="4" spans="1:22" ht="12" customHeight="1" x14ac:dyDescent="0.15">
      <c r="A4" s="12">
        <v>949102</v>
      </c>
      <c r="B4" s="15">
        <v>34930</v>
      </c>
      <c r="C4" s="12" t="s">
        <v>0</v>
      </c>
      <c r="D4" s="12" t="s">
        <v>6</v>
      </c>
      <c r="E4" s="12">
        <v>1</v>
      </c>
      <c r="F4" s="12" t="s">
        <v>21</v>
      </c>
      <c r="G4" s="12">
        <v>0</v>
      </c>
      <c r="H4" s="13" t="str">
        <f t="shared" si="8"/>
        <v>Blackburn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19</v>
      </c>
      <c r="N4" s="16">
        <f t="shared" si="0"/>
        <v>20</v>
      </c>
      <c r="O4" s="16">
        <f t="shared" si="1"/>
        <v>11</v>
      </c>
      <c r="P4" s="16">
        <f t="shared" si="2"/>
        <v>7</v>
      </c>
      <c r="Q4" s="16">
        <f t="shared" si="3"/>
        <v>38</v>
      </c>
      <c r="R4" s="16">
        <f t="shared" si="4"/>
        <v>70</v>
      </c>
      <c r="S4" s="16">
        <f t="shared" si="5"/>
        <v>34</v>
      </c>
      <c r="T4" s="16">
        <f t="shared" si="6"/>
        <v>36</v>
      </c>
      <c r="U4" s="16">
        <f t="shared" si="7"/>
        <v>71</v>
      </c>
      <c r="V4" s="16">
        <v>3</v>
      </c>
    </row>
    <row r="5" spans="1:22" ht="12" customHeight="1" x14ac:dyDescent="0.15">
      <c r="A5" s="12">
        <v>949368</v>
      </c>
      <c r="B5" s="15">
        <v>34930</v>
      </c>
      <c r="C5" s="12" t="s">
        <v>0</v>
      </c>
      <c r="D5" s="12" t="s">
        <v>13</v>
      </c>
      <c r="E5" s="12">
        <v>3</v>
      </c>
      <c r="F5" s="12" t="s">
        <v>109</v>
      </c>
      <c r="G5" s="12">
        <v>4</v>
      </c>
      <c r="H5" s="13" t="str">
        <f t="shared" si="8"/>
        <v>Nottingham Forest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12</v>
      </c>
      <c r="N5" s="16">
        <f t="shared" si="0"/>
        <v>18</v>
      </c>
      <c r="O5" s="16">
        <f t="shared" si="1"/>
        <v>9</v>
      </c>
      <c r="P5" s="16">
        <f t="shared" si="2"/>
        <v>11</v>
      </c>
      <c r="Q5" s="16">
        <f t="shared" si="3"/>
        <v>38</v>
      </c>
      <c r="R5" s="16">
        <f t="shared" si="4"/>
        <v>52</v>
      </c>
      <c r="S5" s="16">
        <f t="shared" si="5"/>
        <v>35</v>
      </c>
      <c r="T5" s="16">
        <f t="shared" si="6"/>
        <v>17</v>
      </c>
      <c r="U5" s="16">
        <f t="shared" si="7"/>
        <v>63</v>
      </c>
      <c r="V5" s="16">
        <v>4</v>
      </c>
    </row>
    <row r="6" spans="1:22" ht="12" customHeight="1" x14ac:dyDescent="0.15">
      <c r="A6" s="12">
        <v>949132</v>
      </c>
      <c r="B6" s="15">
        <v>34930</v>
      </c>
      <c r="C6" s="12" t="s">
        <v>0</v>
      </c>
      <c r="D6" s="12" t="s">
        <v>1</v>
      </c>
      <c r="E6" s="12">
        <v>0</v>
      </c>
      <c r="F6" s="12" t="s">
        <v>9</v>
      </c>
      <c r="G6" s="12">
        <v>0</v>
      </c>
      <c r="H6" s="13" t="str">
        <f t="shared" si="8"/>
        <v/>
      </c>
      <c r="I6" s="13" t="str">
        <f t="shared" si="9"/>
        <v>Chelsea</v>
      </c>
      <c r="J6" s="13" t="str">
        <f t="shared" si="10"/>
        <v>Everton</v>
      </c>
      <c r="K6" s="2"/>
      <c r="L6" s="2"/>
      <c r="M6" s="13" t="s">
        <v>17</v>
      </c>
      <c r="N6" s="16">
        <f t="shared" si="0"/>
        <v>17</v>
      </c>
      <c r="O6" s="16">
        <f t="shared" si="1"/>
        <v>12</v>
      </c>
      <c r="P6" s="16">
        <f t="shared" si="2"/>
        <v>9</v>
      </c>
      <c r="Q6" s="16">
        <f t="shared" si="3"/>
        <v>38</v>
      </c>
      <c r="R6" s="16">
        <f t="shared" si="4"/>
        <v>49</v>
      </c>
      <c r="S6" s="16">
        <f t="shared" si="5"/>
        <v>32</v>
      </c>
      <c r="T6" s="16">
        <f t="shared" si="6"/>
        <v>17</v>
      </c>
      <c r="U6" s="16">
        <f t="shared" si="7"/>
        <v>63</v>
      </c>
      <c r="V6" s="16">
        <v>5</v>
      </c>
    </row>
    <row r="7" spans="1:22" ht="12" customHeight="1" x14ac:dyDescent="0.15">
      <c r="A7" s="12">
        <v>949400</v>
      </c>
      <c r="B7" s="15">
        <v>34930</v>
      </c>
      <c r="C7" s="12" t="s">
        <v>0</v>
      </c>
      <c r="D7" s="12" t="s">
        <v>28</v>
      </c>
      <c r="E7" s="12">
        <v>1</v>
      </c>
      <c r="F7" s="12" t="s">
        <v>15</v>
      </c>
      <c r="G7" s="12">
        <v>2</v>
      </c>
      <c r="H7" s="13" t="str">
        <f t="shared" si="8"/>
        <v>Leeds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9</v>
      </c>
      <c r="N7" s="16">
        <f t="shared" si="0"/>
        <v>17</v>
      </c>
      <c r="O7" s="16">
        <f t="shared" si="1"/>
        <v>10</v>
      </c>
      <c r="P7" s="16">
        <f t="shared" si="2"/>
        <v>11</v>
      </c>
      <c r="Q7" s="16">
        <f t="shared" si="3"/>
        <v>38</v>
      </c>
      <c r="R7" s="16">
        <f t="shared" si="4"/>
        <v>64</v>
      </c>
      <c r="S7" s="16">
        <f t="shared" si="5"/>
        <v>44</v>
      </c>
      <c r="T7" s="16">
        <f t="shared" si="6"/>
        <v>20</v>
      </c>
      <c r="U7" s="16">
        <f t="shared" si="7"/>
        <v>61</v>
      </c>
      <c r="V7" s="16">
        <v>6</v>
      </c>
    </row>
    <row r="8" spans="1:22" ht="12" customHeight="1" x14ac:dyDescent="0.15">
      <c r="A8" s="12">
        <v>949415</v>
      </c>
      <c r="B8" s="15">
        <v>34930</v>
      </c>
      <c r="C8" s="12" t="s">
        <v>0</v>
      </c>
      <c r="D8" s="12" t="s">
        <v>16</v>
      </c>
      <c r="E8" s="12">
        <v>3</v>
      </c>
      <c r="F8" s="12" t="s">
        <v>33</v>
      </c>
      <c r="G8" s="12">
        <v>2</v>
      </c>
      <c r="H8" s="13" t="str">
        <f t="shared" si="8"/>
        <v>Wimbledon FC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6</v>
      </c>
      <c r="N8" s="16">
        <f t="shared" si="0"/>
        <v>18</v>
      </c>
      <c r="O8" s="16">
        <f t="shared" si="1"/>
        <v>7</v>
      </c>
      <c r="P8" s="16">
        <f t="shared" si="2"/>
        <v>13</v>
      </c>
      <c r="Q8" s="16">
        <f t="shared" si="3"/>
        <v>38</v>
      </c>
      <c r="R8" s="16">
        <f t="shared" si="4"/>
        <v>61</v>
      </c>
      <c r="S8" s="16">
        <f t="shared" si="5"/>
        <v>47</v>
      </c>
      <c r="T8" s="16">
        <f t="shared" si="6"/>
        <v>14</v>
      </c>
      <c r="U8" s="16">
        <f t="shared" si="7"/>
        <v>61</v>
      </c>
      <c r="V8" s="16">
        <v>7</v>
      </c>
    </row>
    <row r="9" spans="1:22" ht="12" customHeight="1" x14ac:dyDescent="0.15">
      <c r="A9" s="12">
        <v>949217</v>
      </c>
      <c r="B9" s="15">
        <v>34930</v>
      </c>
      <c r="C9" s="12" t="s">
        <v>0</v>
      </c>
      <c r="D9" s="12" t="s">
        <v>19</v>
      </c>
      <c r="E9" s="12">
        <v>1</v>
      </c>
      <c r="F9" s="12" t="s">
        <v>10</v>
      </c>
      <c r="G9" s="12">
        <v>0</v>
      </c>
      <c r="H9" s="13" t="str">
        <f t="shared" si="8"/>
        <v>Liverpool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14</v>
      </c>
      <c r="N9" s="16">
        <f t="shared" si="0"/>
        <v>16</v>
      </c>
      <c r="O9" s="16">
        <f t="shared" si="1"/>
        <v>13</v>
      </c>
      <c r="P9" s="16">
        <f t="shared" si="2"/>
        <v>9</v>
      </c>
      <c r="Q9" s="16">
        <f t="shared" si="3"/>
        <v>38</v>
      </c>
      <c r="R9" s="16">
        <f t="shared" si="4"/>
        <v>50</v>
      </c>
      <c r="S9" s="16">
        <f t="shared" si="5"/>
        <v>38</v>
      </c>
      <c r="T9" s="16">
        <f t="shared" si="6"/>
        <v>12</v>
      </c>
      <c r="U9" s="16">
        <f t="shared" si="7"/>
        <v>61</v>
      </c>
      <c r="V9" s="16">
        <v>8</v>
      </c>
    </row>
    <row r="10" spans="1:22" ht="12" customHeight="1" x14ac:dyDescent="0.15">
      <c r="A10" s="12">
        <v>949238</v>
      </c>
      <c r="B10" s="15">
        <v>34930</v>
      </c>
      <c r="C10" s="12" t="s">
        <v>0</v>
      </c>
      <c r="D10" s="12" t="s">
        <v>20</v>
      </c>
      <c r="E10" s="12">
        <v>1</v>
      </c>
      <c r="F10" s="12" t="s">
        <v>14</v>
      </c>
      <c r="G10" s="12">
        <v>1</v>
      </c>
      <c r="H10" s="13" t="str">
        <f t="shared" si="8"/>
        <v/>
      </c>
      <c r="I10" s="13" t="str">
        <f t="shared" si="9"/>
        <v>Manchester City</v>
      </c>
      <c r="J10" s="13" t="str">
        <f t="shared" si="10"/>
        <v>Tottenham</v>
      </c>
      <c r="K10" s="2"/>
      <c r="L10" s="2"/>
      <c r="M10" s="13" t="s">
        <v>109</v>
      </c>
      <c r="N10" s="16">
        <f t="shared" si="0"/>
        <v>15</v>
      </c>
      <c r="O10" s="16">
        <f t="shared" si="1"/>
        <v>13</v>
      </c>
      <c r="P10" s="16">
        <f t="shared" si="2"/>
        <v>10</v>
      </c>
      <c r="Q10" s="16">
        <f t="shared" si="3"/>
        <v>38</v>
      </c>
      <c r="R10" s="16">
        <f t="shared" si="4"/>
        <v>50</v>
      </c>
      <c r="S10" s="16">
        <f t="shared" si="5"/>
        <v>54</v>
      </c>
      <c r="T10" s="16">
        <f t="shared" si="6"/>
        <v>-4</v>
      </c>
      <c r="U10" s="16">
        <f t="shared" si="7"/>
        <v>58</v>
      </c>
      <c r="V10" s="16">
        <v>9</v>
      </c>
    </row>
    <row r="11" spans="1:22" ht="12" customHeight="1" x14ac:dyDescent="0.15">
      <c r="A11" s="12">
        <v>949061</v>
      </c>
      <c r="B11" s="15">
        <v>34931</v>
      </c>
      <c r="C11" s="12" t="s">
        <v>0</v>
      </c>
      <c r="D11" s="12" t="s">
        <v>17</v>
      </c>
      <c r="E11" s="12">
        <v>1</v>
      </c>
      <c r="F11" s="12" t="s">
        <v>4</v>
      </c>
      <c r="G11" s="12">
        <v>1</v>
      </c>
      <c r="H11" s="13" t="str">
        <f t="shared" si="8"/>
        <v/>
      </c>
      <c r="I11" s="13" t="str">
        <f t="shared" si="9"/>
        <v>Arsenal</v>
      </c>
      <c r="J11" s="13" t="str">
        <f t="shared" si="10"/>
        <v>Middlesbrough</v>
      </c>
      <c r="K11" s="2"/>
      <c r="L11" s="2"/>
      <c r="M11" s="13" t="s">
        <v>28</v>
      </c>
      <c r="N11" s="16">
        <f t="shared" si="0"/>
        <v>14</v>
      </c>
      <c r="O11" s="16">
        <f t="shared" si="1"/>
        <v>9</v>
      </c>
      <c r="P11" s="16">
        <f t="shared" si="2"/>
        <v>15</v>
      </c>
      <c r="Q11" s="16">
        <f t="shared" si="3"/>
        <v>38</v>
      </c>
      <c r="R11" s="16">
        <f t="shared" si="4"/>
        <v>43</v>
      </c>
      <c r="S11" s="16">
        <f t="shared" si="5"/>
        <v>52</v>
      </c>
      <c r="T11" s="16">
        <f t="shared" si="6"/>
        <v>-9</v>
      </c>
      <c r="U11" s="16">
        <f t="shared" si="7"/>
        <v>51</v>
      </c>
      <c r="V11" s="16">
        <v>10</v>
      </c>
    </row>
    <row r="12" spans="1:22" ht="12" customHeight="1" x14ac:dyDescent="0.15">
      <c r="A12" s="12">
        <v>949191</v>
      </c>
      <c r="B12" s="15">
        <v>34932</v>
      </c>
      <c r="C12" s="12" t="s">
        <v>0</v>
      </c>
      <c r="D12" s="12" t="s">
        <v>15</v>
      </c>
      <c r="E12" s="12">
        <v>1</v>
      </c>
      <c r="F12" s="12" t="s">
        <v>19</v>
      </c>
      <c r="G12" s="12">
        <v>0</v>
      </c>
      <c r="H12" s="13" t="str">
        <f t="shared" si="8"/>
        <v>Leeds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</v>
      </c>
      <c r="N12" s="16">
        <f t="shared" si="0"/>
        <v>12</v>
      </c>
      <c r="O12" s="16">
        <f t="shared" si="1"/>
        <v>14</v>
      </c>
      <c r="P12" s="16">
        <f t="shared" si="2"/>
        <v>12</v>
      </c>
      <c r="Q12" s="16">
        <f t="shared" si="3"/>
        <v>38</v>
      </c>
      <c r="R12" s="16">
        <f t="shared" si="4"/>
        <v>46</v>
      </c>
      <c r="S12" s="16">
        <f t="shared" si="5"/>
        <v>44</v>
      </c>
      <c r="T12" s="16">
        <f t="shared" si="6"/>
        <v>2</v>
      </c>
      <c r="U12" s="16">
        <f t="shared" si="7"/>
        <v>50</v>
      </c>
      <c r="V12" s="16">
        <v>11</v>
      </c>
    </row>
    <row r="13" spans="1:22" ht="12" customHeight="1" x14ac:dyDescent="0.15">
      <c r="A13" s="12">
        <v>949119</v>
      </c>
      <c r="B13" s="15">
        <v>34933</v>
      </c>
      <c r="C13" s="12" t="s">
        <v>0</v>
      </c>
      <c r="D13" s="12" t="s">
        <v>33</v>
      </c>
      <c r="E13" s="12">
        <v>1</v>
      </c>
      <c r="F13" s="12" t="s">
        <v>29</v>
      </c>
      <c r="G13" s="12">
        <v>3</v>
      </c>
      <c r="H13" s="13" t="str">
        <f t="shared" si="8"/>
        <v>Newcastle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4</v>
      </c>
      <c r="N13" s="16">
        <f t="shared" si="0"/>
        <v>11</v>
      </c>
      <c r="O13" s="16">
        <f t="shared" si="1"/>
        <v>10</v>
      </c>
      <c r="P13" s="16">
        <f t="shared" si="2"/>
        <v>17</v>
      </c>
      <c r="Q13" s="16">
        <f t="shared" si="3"/>
        <v>38</v>
      </c>
      <c r="R13" s="16">
        <f t="shared" si="4"/>
        <v>35</v>
      </c>
      <c r="S13" s="16">
        <f t="shared" si="5"/>
        <v>50</v>
      </c>
      <c r="T13" s="16">
        <f t="shared" si="6"/>
        <v>-15</v>
      </c>
      <c r="U13" s="16">
        <f t="shared" si="7"/>
        <v>43</v>
      </c>
      <c r="V13" s="16">
        <v>12</v>
      </c>
    </row>
    <row r="14" spans="1:22" ht="12" customHeight="1" x14ac:dyDescent="0.15">
      <c r="A14" s="12">
        <v>949258</v>
      </c>
      <c r="B14" s="15">
        <v>34934</v>
      </c>
      <c r="C14" s="12" t="s">
        <v>0</v>
      </c>
      <c r="D14" s="12" t="s">
        <v>8</v>
      </c>
      <c r="E14" s="12">
        <v>2</v>
      </c>
      <c r="F14" s="12" t="s">
        <v>28</v>
      </c>
      <c r="G14" s="12">
        <v>1</v>
      </c>
      <c r="H14" s="13" t="str">
        <f t="shared" si="8"/>
        <v>Manchester United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15</v>
      </c>
      <c r="N14" s="16">
        <f t="shared" si="0"/>
        <v>12</v>
      </c>
      <c r="O14" s="16">
        <f t="shared" si="1"/>
        <v>7</v>
      </c>
      <c r="P14" s="16">
        <f t="shared" si="2"/>
        <v>19</v>
      </c>
      <c r="Q14" s="16">
        <f t="shared" si="3"/>
        <v>38</v>
      </c>
      <c r="R14" s="16">
        <f t="shared" si="4"/>
        <v>40</v>
      </c>
      <c r="S14" s="16">
        <f t="shared" si="5"/>
        <v>57</v>
      </c>
      <c r="T14" s="16">
        <f t="shared" si="6"/>
        <v>-17</v>
      </c>
      <c r="U14" s="16">
        <f t="shared" si="7"/>
        <v>43</v>
      </c>
      <c r="V14" s="16">
        <v>13</v>
      </c>
    </row>
    <row r="15" spans="1:22" ht="12" customHeight="1" x14ac:dyDescent="0.15">
      <c r="A15" s="12">
        <v>949302</v>
      </c>
      <c r="B15" s="15">
        <v>34934</v>
      </c>
      <c r="C15" s="12" t="s">
        <v>0</v>
      </c>
      <c r="D15" s="12" t="s">
        <v>109</v>
      </c>
      <c r="E15" s="12">
        <v>0</v>
      </c>
      <c r="F15" s="12" t="s">
        <v>1</v>
      </c>
      <c r="G15" s="12">
        <v>0</v>
      </c>
      <c r="H15" s="13" t="str">
        <f t="shared" si="8"/>
        <v/>
      </c>
      <c r="I15" s="13" t="str">
        <f t="shared" si="9"/>
        <v>Nottingham Forest</v>
      </c>
      <c r="J15" s="13" t="str">
        <f t="shared" si="10"/>
        <v>Chelsea</v>
      </c>
      <c r="K15" s="2"/>
      <c r="L15" s="2"/>
      <c r="M15" s="13" t="s">
        <v>16</v>
      </c>
      <c r="N15" s="16">
        <f t="shared" si="0"/>
        <v>10</v>
      </c>
      <c r="O15" s="16">
        <f t="shared" si="1"/>
        <v>11</v>
      </c>
      <c r="P15" s="16">
        <f t="shared" si="2"/>
        <v>17</v>
      </c>
      <c r="Q15" s="16">
        <f t="shared" si="3"/>
        <v>38</v>
      </c>
      <c r="R15" s="16">
        <f t="shared" si="4"/>
        <v>55</v>
      </c>
      <c r="S15" s="16">
        <f t="shared" si="5"/>
        <v>70</v>
      </c>
      <c r="T15" s="16">
        <f t="shared" si="6"/>
        <v>-15</v>
      </c>
      <c r="U15" s="16">
        <f t="shared" si="7"/>
        <v>41</v>
      </c>
      <c r="V15" s="16">
        <v>14</v>
      </c>
    </row>
    <row r="16" spans="1:22" ht="12" customHeight="1" x14ac:dyDescent="0.15">
      <c r="A16" s="12">
        <v>949335</v>
      </c>
      <c r="B16" s="15">
        <v>34934</v>
      </c>
      <c r="C16" s="12" t="s">
        <v>0</v>
      </c>
      <c r="D16" s="12" t="s">
        <v>21</v>
      </c>
      <c r="E16" s="12">
        <v>0</v>
      </c>
      <c r="F16" s="12" t="s">
        <v>16</v>
      </c>
      <c r="G16" s="12">
        <v>3</v>
      </c>
      <c r="H16" s="13" t="str">
        <f t="shared" si="8"/>
        <v>Wimbledon FC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10</v>
      </c>
      <c r="N16" s="16">
        <f t="shared" si="0"/>
        <v>10</v>
      </c>
      <c r="O16" s="16">
        <f t="shared" si="1"/>
        <v>10</v>
      </c>
      <c r="P16" s="16">
        <f t="shared" si="2"/>
        <v>18</v>
      </c>
      <c r="Q16" s="16">
        <f t="shared" si="3"/>
        <v>38</v>
      </c>
      <c r="R16" s="16">
        <f t="shared" si="4"/>
        <v>48</v>
      </c>
      <c r="S16" s="16">
        <f t="shared" si="5"/>
        <v>61</v>
      </c>
      <c r="T16" s="16">
        <f t="shared" si="6"/>
        <v>-13</v>
      </c>
      <c r="U16" s="16">
        <f t="shared" si="7"/>
        <v>40</v>
      </c>
      <c r="V16" s="16">
        <v>15</v>
      </c>
    </row>
    <row r="17" spans="1:22" ht="12" customHeight="1" x14ac:dyDescent="0.15">
      <c r="A17" s="12">
        <v>949338</v>
      </c>
      <c r="B17" s="15">
        <v>34934</v>
      </c>
      <c r="C17" s="12" t="s">
        <v>0</v>
      </c>
      <c r="D17" s="12" t="s">
        <v>10</v>
      </c>
      <c r="E17" s="12">
        <v>2</v>
      </c>
      <c r="F17" s="12" t="s">
        <v>6</v>
      </c>
      <c r="G17" s="12">
        <v>1</v>
      </c>
      <c r="H17" s="13" t="str">
        <f t="shared" si="8"/>
        <v>Sheffield Weds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3</v>
      </c>
      <c r="N17" s="16">
        <f t="shared" si="0"/>
        <v>8</v>
      </c>
      <c r="O17" s="16">
        <f t="shared" si="1"/>
        <v>14</v>
      </c>
      <c r="P17" s="16">
        <f t="shared" si="2"/>
        <v>16</v>
      </c>
      <c r="Q17" s="16">
        <f t="shared" si="3"/>
        <v>38</v>
      </c>
      <c r="R17" s="16">
        <f t="shared" si="4"/>
        <v>42</v>
      </c>
      <c r="S17" s="16">
        <f t="shared" si="5"/>
        <v>60</v>
      </c>
      <c r="T17" s="16">
        <f t="shared" si="6"/>
        <v>-18</v>
      </c>
      <c r="U17" s="16">
        <f t="shared" si="7"/>
        <v>38</v>
      </c>
      <c r="V17" s="16">
        <v>16</v>
      </c>
    </row>
    <row r="18" spans="1:22" ht="12" customHeight="1" x14ac:dyDescent="0.15">
      <c r="A18" s="12">
        <v>949375</v>
      </c>
      <c r="B18" s="15">
        <v>34934</v>
      </c>
      <c r="C18" s="12" t="s">
        <v>0</v>
      </c>
      <c r="D18" s="12" t="s">
        <v>14</v>
      </c>
      <c r="E18" s="12">
        <v>0</v>
      </c>
      <c r="F18" s="12" t="s">
        <v>12</v>
      </c>
      <c r="G18" s="12">
        <v>1</v>
      </c>
      <c r="H18" s="13" t="str">
        <f t="shared" si="8"/>
        <v>Aston Villa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13</v>
      </c>
      <c r="N18" s="16">
        <f t="shared" si="0"/>
        <v>9</v>
      </c>
      <c r="O18" s="16">
        <f t="shared" si="1"/>
        <v>11</v>
      </c>
      <c r="P18" s="16">
        <f t="shared" si="2"/>
        <v>18</v>
      </c>
      <c r="Q18" s="16">
        <f t="shared" si="3"/>
        <v>38</v>
      </c>
      <c r="R18" s="16">
        <f t="shared" si="4"/>
        <v>34</v>
      </c>
      <c r="S18" s="16">
        <f t="shared" si="5"/>
        <v>52</v>
      </c>
      <c r="T18" s="16">
        <f t="shared" si="6"/>
        <v>-18</v>
      </c>
      <c r="U18" s="16">
        <f t="shared" si="7"/>
        <v>38</v>
      </c>
      <c r="V18" s="16">
        <v>17</v>
      </c>
    </row>
    <row r="19" spans="1:22" ht="12" customHeight="1" x14ac:dyDescent="0.15">
      <c r="A19" s="12">
        <v>949154</v>
      </c>
      <c r="B19" s="15">
        <v>34934</v>
      </c>
      <c r="C19" s="12" t="s">
        <v>0</v>
      </c>
      <c r="D19" s="12" t="s">
        <v>3</v>
      </c>
      <c r="E19" s="12">
        <v>2</v>
      </c>
      <c r="F19" s="12" t="s">
        <v>20</v>
      </c>
      <c r="G19" s="12">
        <v>1</v>
      </c>
      <c r="H19" s="13" t="str">
        <f t="shared" si="8"/>
        <v>Coventry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20</v>
      </c>
      <c r="N19" s="16">
        <f t="shared" si="0"/>
        <v>9</v>
      </c>
      <c r="O19" s="16">
        <f t="shared" si="1"/>
        <v>11</v>
      </c>
      <c r="P19" s="16">
        <f t="shared" si="2"/>
        <v>18</v>
      </c>
      <c r="Q19" s="16">
        <f t="shared" si="3"/>
        <v>38</v>
      </c>
      <c r="R19" s="16">
        <f t="shared" si="4"/>
        <v>33</v>
      </c>
      <c r="S19" s="16">
        <f t="shared" si="5"/>
        <v>58</v>
      </c>
      <c r="T19" s="16">
        <f t="shared" si="6"/>
        <v>-25</v>
      </c>
      <c r="U19" s="16">
        <f t="shared" si="7"/>
        <v>38</v>
      </c>
      <c r="V19" s="16">
        <v>18</v>
      </c>
    </row>
    <row r="20" spans="1:22" ht="12" customHeight="1" x14ac:dyDescent="0.15">
      <c r="A20" s="12">
        <v>949165</v>
      </c>
      <c r="B20" s="15">
        <v>34934</v>
      </c>
      <c r="C20" s="12" t="s">
        <v>0</v>
      </c>
      <c r="D20" s="12" t="s">
        <v>9</v>
      </c>
      <c r="E20" s="12">
        <v>0</v>
      </c>
      <c r="F20" s="12" t="s">
        <v>17</v>
      </c>
      <c r="G20" s="12">
        <v>2</v>
      </c>
      <c r="H20" s="13" t="str">
        <f t="shared" si="8"/>
        <v>Arsenal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21</v>
      </c>
      <c r="N20" s="16">
        <f t="shared" si="0"/>
        <v>9</v>
      </c>
      <c r="O20" s="16">
        <f t="shared" si="1"/>
        <v>6</v>
      </c>
      <c r="P20" s="16">
        <f t="shared" si="2"/>
        <v>23</v>
      </c>
      <c r="Q20" s="16">
        <f t="shared" si="3"/>
        <v>38</v>
      </c>
      <c r="R20" s="16">
        <f t="shared" si="4"/>
        <v>38</v>
      </c>
      <c r="S20" s="16">
        <f t="shared" si="5"/>
        <v>57</v>
      </c>
      <c r="T20" s="16">
        <f t="shared" si="6"/>
        <v>-19</v>
      </c>
      <c r="U20" s="16">
        <f t="shared" si="7"/>
        <v>33</v>
      </c>
      <c r="V20" s="16">
        <v>19</v>
      </c>
    </row>
    <row r="21" spans="1:22" ht="12" customHeight="1" x14ac:dyDescent="0.15">
      <c r="A21" s="12">
        <v>949259</v>
      </c>
      <c r="B21" s="15">
        <v>34937</v>
      </c>
      <c r="C21" s="12" t="s">
        <v>0</v>
      </c>
      <c r="D21" s="12" t="s">
        <v>8</v>
      </c>
      <c r="E21" s="12">
        <v>3</v>
      </c>
      <c r="F21" s="12" t="s">
        <v>16</v>
      </c>
      <c r="G21" s="12">
        <v>1</v>
      </c>
      <c r="H21" s="13" t="str">
        <f t="shared" si="8"/>
        <v>Manchester United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33</v>
      </c>
      <c r="N21" s="16">
        <f t="shared" si="0"/>
        <v>8</v>
      </c>
      <c r="O21" s="16">
        <f t="shared" si="1"/>
        <v>5</v>
      </c>
      <c r="P21" s="16">
        <f t="shared" si="2"/>
        <v>25</v>
      </c>
      <c r="Q21" s="16">
        <f t="shared" si="3"/>
        <v>38</v>
      </c>
      <c r="R21" s="16">
        <f t="shared" si="4"/>
        <v>39</v>
      </c>
      <c r="S21" s="16">
        <f t="shared" si="5"/>
        <v>71</v>
      </c>
      <c r="T21" s="16">
        <f t="shared" si="6"/>
        <v>-32</v>
      </c>
      <c r="U21" s="16">
        <f t="shared" si="7"/>
        <v>29</v>
      </c>
      <c r="V21" s="16">
        <v>20</v>
      </c>
    </row>
    <row r="22" spans="1:22" ht="12" customHeight="1" x14ac:dyDescent="0.15">
      <c r="A22" s="12">
        <v>949264</v>
      </c>
      <c r="B22" s="15">
        <v>34937</v>
      </c>
      <c r="C22" s="12" t="s">
        <v>0</v>
      </c>
      <c r="D22" s="12" t="s">
        <v>4</v>
      </c>
      <c r="E22" s="12">
        <v>2</v>
      </c>
      <c r="F22" s="12" t="s">
        <v>1</v>
      </c>
      <c r="G22" s="12">
        <v>0</v>
      </c>
      <c r="H22" s="13" t="str">
        <f t="shared" si="8"/>
        <v>Middlesbrough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949315</v>
      </c>
      <c r="B23" s="15">
        <v>34937</v>
      </c>
      <c r="C23" s="12" t="s">
        <v>0</v>
      </c>
      <c r="D23" s="12" t="s">
        <v>109</v>
      </c>
      <c r="E23" s="12">
        <v>1</v>
      </c>
      <c r="F23" s="12" t="s">
        <v>28</v>
      </c>
      <c r="G23" s="12">
        <v>1</v>
      </c>
      <c r="H23" s="13" t="str">
        <f t="shared" si="8"/>
        <v/>
      </c>
      <c r="I23" s="13" t="str">
        <f t="shared" si="9"/>
        <v>Nottingham Forest</v>
      </c>
      <c r="J23" s="13" t="str">
        <f t="shared" si="10"/>
        <v>West Ham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949326</v>
      </c>
      <c r="B24" s="15">
        <v>34937</v>
      </c>
      <c r="C24" s="12" t="s">
        <v>0</v>
      </c>
      <c r="D24" s="12" t="s">
        <v>21</v>
      </c>
      <c r="E24" s="12">
        <v>1</v>
      </c>
      <c r="F24" s="12" t="s">
        <v>20</v>
      </c>
      <c r="G24" s="12">
        <v>0</v>
      </c>
      <c r="H24" s="13" t="str">
        <f t="shared" si="8"/>
        <v>QPR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949110</v>
      </c>
      <c r="B25" s="15">
        <v>34937</v>
      </c>
      <c r="C25" s="12" t="s">
        <v>0</v>
      </c>
      <c r="D25" s="12" t="s">
        <v>33</v>
      </c>
      <c r="E25" s="12">
        <v>2</v>
      </c>
      <c r="F25" s="12" t="s">
        <v>6</v>
      </c>
      <c r="G25" s="12">
        <v>1</v>
      </c>
      <c r="H25" s="13" t="str">
        <f t="shared" si="8"/>
        <v>Bolton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949382</v>
      </c>
      <c r="B26" s="15">
        <v>34937</v>
      </c>
      <c r="C26" s="12" t="s">
        <v>0</v>
      </c>
      <c r="D26" s="12" t="s">
        <v>14</v>
      </c>
      <c r="E26" s="12">
        <v>1</v>
      </c>
      <c r="F26" s="12" t="s">
        <v>19</v>
      </c>
      <c r="G26" s="12">
        <v>3</v>
      </c>
      <c r="H26" s="13" t="str">
        <f t="shared" si="8"/>
        <v>Liverpool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949146</v>
      </c>
      <c r="B27" s="15">
        <v>34937</v>
      </c>
      <c r="C27" s="12" t="s">
        <v>0</v>
      </c>
      <c r="D27" s="12" t="s">
        <v>3</v>
      </c>
      <c r="E27" s="12">
        <v>0</v>
      </c>
      <c r="F27" s="12" t="s">
        <v>17</v>
      </c>
      <c r="G27" s="12">
        <v>0</v>
      </c>
      <c r="H27" s="13" t="str">
        <f t="shared" si="8"/>
        <v/>
      </c>
      <c r="I27" s="13" t="str">
        <f t="shared" si="9"/>
        <v>Coventry</v>
      </c>
      <c r="J27" s="13" t="str">
        <f t="shared" si="10"/>
        <v>Arsenal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949180</v>
      </c>
      <c r="B28" s="15">
        <v>34937</v>
      </c>
      <c r="C28" s="12" t="s">
        <v>0</v>
      </c>
      <c r="D28" s="12" t="s">
        <v>9</v>
      </c>
      <c r="E28" s="12">
        <v>2</v>
      </c>
      <c r="F28" s="12" t="s">
        <v>13</v>
      </c>
      <c r="G28" s="12">
        <v>0</v>
      </c>
      <c r="H28" s="13" t="str">
        <f t="shared" si="8"/>
        <v>Everton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949185</v>
      </c>
      <c r="B29" s="15">
        <v>34937</v>
      </c>
      <c r="C29" s="12" t="s">
        <v>0</v>
      </c>
      <c r="D29" s="12" t="s">
        <v>15</v>
      </c>
      <c r="E29" s="12">
        <v>2</v>
      </c>
      <c r="F29" s="12" t="s">
        <v>12</v>
      </c>
      <c r="G29" s="12">
        <v>0</v>
      </c>
      <c r="H29" s="13" t="str">
        <f t="shared" si="8"/>
        <v>Leeds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949348</v>
      </c>
      <c r="B30" s="15">
        <v>34938</v>
      </c>
      <c r="C30" s="12" t="s">
        <v>0</v>
      </c>
      <c r="D30" s="12" t="s">
        <v>10</v>
      </c>
      <c r="E30" s="12">
        <v>0</v>
      </c>
      <c r="F30" s="12" t="s">
        <v>29</v>
      </c>
      <c r="G30" s="12">
        <v>2</v>
      </c>
      <c r="H30" s="13" t="str">
        <f t="shared" si="8"/>
        <v>Newcastle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949098</v>
      </c>
      <c r="B31" s="15">
        <v>34939</v>
      </c>
      <c r="C31" s="12" t="s">
        <v>0</v>
      </c>
      <c r="D31" s="12" t="s">
        <v>6</v>
      </c>
      <c r="E31" s="12">
        <v>1</v>
      </c>
      <c r="F31" s="12" t="s">
        <v>8</v>
      </c>
      <c r="G31" s="12">
        <v>2</v>
      </c>
      <c r="H31" s="13" t="str">
        <f t="shared" si="8"/>
        <v>Manchester United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949063</v>
      </c>
      <c r="B32" s="15">
        <v>34940</v>
      </c>
      <c r="C32" s="12" t="s">
        <v>0</v>
      </c>
      <c r="D32" s="12" t="s">
        <v>17</v>
      </c>
      <c r="E32" s="12">
        <v>1</v>
      </c>
      <c r="F32" s="12" t="s">
        <v>109</v>
      </c>
      <c r="G32" s="12">
        <v>1</v>
      </c>
      <c r="H32" s="13" t="str">
        <f t="shared" si="8"/>
        <v/>
      </c>
      <c r="I32" s="13" t="str">
        <f t="shared" si="9"/>
        <v>Arsenal</v>
      </c>
      <c r="J32" s="13" t="str">
        <f t="shared" si="10"/>
        <v>Nottingham Forest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949290</v>
      </c>
      <c r="B33" s="15">
        <v>34941</v>
      </c>
      <c r="C33" s="12" t="s">
        <v>0</v>
      </c>
      <c r="D33" s="12" t="s">
        <v>29</v>
      </c>
      <c r="E33" s="12">
        <v>1</v>
      </c>
      <c r="F33" s="12" t="s">
        <v>4</v>
      </c>
      <c r="G33" s="12">
        <v>0</v>
      </c>
      <c r="H33" s="13" t="str">
        <f t="shared" si="8"/>
        <v>Newcastle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949072</v>
      </c>
      <c r="B34" s="15">
        <v>34941</v>
      </c>
      <c r="C34" s="12" t="s">
        <v>0</v>
      </c>
      <c r="D34" s="12" t="s">
        <v>12</v>
      </c>
      <c r="E34" s="12">
        <v>1</v>
      </c>
      <c r="F34" s="12" t="s">
        <v>33</v>
      </c>
      <c r="G34" s="12">
        <v>0</v>
      </c>
      <c r="H34" s="13" t="str">
        <f t="shared" si="8"/>
        <v>Aston Villa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949362</v>
      </c>
      <c r="B35" s="15">
        <v>34941</v>
      </c>
      <c r="C35" s="12" t="s">
        <v>0</v>
      </c>
      <c r="D35" s="12" t="s">
        <v>13</v>
      </c>
      <c r="E35" s="12">
        <v>1</v>
      </c>
      <c r="F35" s="12" t="s">
        <v>15</v>
      </c>
      <c r="G35" s="12">
        <v>1</v>
      </c>
      <c r="H35" s="13" t="str">
        <f t="shared" si="8"/>
        <v/>
      </c>
      <c r="I35" s="13" t="str">
        <f t="shared" si="9"/>
        <v>Southampton</v>
      </c>
      <c r="J35" s="13" t="str">
        <f t="shared" si="10"/>
        <v>Leeds</v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949131</v>
      </c>
      <c r="B36" s="15">
        <v>34941</v>
      </c>
      <c r="C36" s="12" t="s">
        <v>0</v>
      </c>
      <c r="D36" s="12" t="s">
        <v>1</v>
      </c>
      <c r="E36" s="12">
        <v>2</v>
      </c>
      <c r="F36" s="12" t="s">
        <v>3</v>
      </c>
      <c r="G36" s="12">
        <v>2</v>
      </c>
      <c r="H36" s="13" t="str">
        <f t="shared" si="8"/>
        <v/>
      </c>
      <c r="I36" s="13" t="str">
        <f t="shared" si="9"/>
        <v>Chelsea</v>
      </c>
      <c r="J36" s="13" t="str">
        <f t="shared" si="10"/>
        <v>Coventry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949410</v>
      </c>
      <c r="B37" s="15">
        <v>34941</v>
      </c>
      <c r="C37" s="12" t="s">
        <v>0</v>
      </c>
      <c r="D37" s="12" t="s">
        <v>28</v>
      </c>
      <c r="E37" s="12">
        <v>1</v>
      </c>
      <c r="F37" s="12" t="s">
        <v>14</v>
      </c>
      <c r="G37" s="12">
        <v>1</v>
      </c>
      <c r="H37" s="13" t="str">
        <f t="shared" si="8"/>
        <v/>
      </c>
      <c r="I37" s="13" t="str">
        <f t="shared" si="9"/>
        <v>West Ham</v>
      </c>
      <c r="J37" s="13" t="str">
        <f t="shared" si="10"/>
        <v>Tottenham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949427</v>
      </c>
      <c r="B38" s="15">
        <v>34941</v>
      </c>
      <c r="C38" s="12" t="s">
        <v>0</v>
      </c>
      <c r="D38" s="12" t="s">
        <v>16</v>
      </c>
      <c r="E38" s="12">
        <v>2</v>
      </c>
      <c r="F38" s="12" t="s">
        <v>10</v>
      </c>
      <c r="G38" s="12">
        <v>2</v>
      </c>
      <c r="H38" s="13" t="str">
        <f t="shared" si="8"/>
        <v/>
      </c>
      <c r="I38" s="13" t="str">
        <f t="shared" si="9"/>
        <v>Wimbledon FC</v>
      </c>
      <c r="J38" s="13" t="str">
        <f t="shared" si="10"/>
        <v>Sheffield Weds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949216</v>
      </c>
      <c r="B39" s="15">
        <v>34941</v>
      </c>
      <c r="C39" s="12" t="s">
        <v>0</v>
      </c>
      <c r="D39" s="12" t="s">
        <v>19</v>
      </c>
      <c r="E39" s="12">
        <v>1</v>
      </c>
      <c r="F39" s="12" t="s">
        <v>21</v>
      </c>
      <c r="G39" s="12">
        <v>0</v>
      </c>
      <c r="H39" s="13" t="str">
        <f t="shared" si="8"/>
        <v>Liverpool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949228</v>
      </c>
      <c r="B40" s="15">
        <v>34941</v>
      </c>
      <c r="C40" s="12" t="s">
        <v>0</v>
      </c>
      <c r="D40" s="12" t="s">
        <v>20</v>
      </c>
      <c r="E40" s="12">
        <v>0</v>
      </c>
      <c r="F40" s="12" t="s">
        <v>9</v>
      </c>
      <c r="G40" s="12">
        <v>2</v>
      </c>
      <c r="H40" s="13" t="str">
        <f t="shared" si="8"/>
        <v>Everton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949331</v>
      </c>
      <c r="B41" s="15">
        <v>34951</v>
      </c>
      <c r="C41" s="12" t="s">
        <v>0</v>
      </c>
      <c r="D41" s="12" t="s">
        <v>21</v>
      </c>
      <c r="E41" s="12">
        <v>0</v>
      </c>
      <c r="F41" s="12" t="s">
        <v>10</v>
      </c>
      <c r="G41" s="12">
        <v>3</v>
      </c>
      <c r="H41" s="13" t="str">
        <f t="shared" si="8"/>
        <v>Sheffield Weds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949090</v>
      </c>
      <c r="B42" s="15">
        <v>34951</v>
      </c>
      <c r="C42" s="12" t="s">
        <v>0</v>
      </c>
      <c r="D42" s="12" t="s">
        <v>6</v>
      </c>
      <c r="E42" s="12">
        <v>1</v>
      </c>
      <c r="F42" s="12" t="s">
        <v>12</v>
      </c>
      <c r="G42" s="12">
        <v>1</v>
      </c>
      <c r="H42" s="13" t="str">
        <f t="shared" si="8"/>
        <v/>
      </c>
      <c r="I42" s="13" t="str">
        <f t="shared" si="9"/>
        <v>Blackburn</v>
      </c>
      <c r="J42" s="13" t="str">
        <f t="shared" si="10"/>
        <v>Aston Villa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949367</v>
      </c>
      <c r="B43" s="15">
        <v>34951</v>
      </c>
      <c r="C43" s="12" t="s">
        <v>0</v>
      </c>
      <c r="D43" s="12" t="s">
        <v>13</v>
      </c>
      <c r="E43" s="12">
        <v>1</v>
      </c>
      <c r="F43" s="12" t="s">
        <v>29</v>
      </c>
      <c r="G43" s="12">
        <v>0</v>
      </c>
      <c r="H43" s="13" t="str">
        <f t="shared" si="8"/>
        <v>Southampton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949118</v>
      </c>
      <c r="B44" s="15">
        <v>34951</v>
      </c>
      <c r="C44" s="12" t="s">
        <v>0</v>
      </c>
      <c r="D44" s="12" t="s">
        <v>33</v>
      </c>
      <c r="E44" s="12">
        <v>1</v>
      </c>
      <c r="F44" s="12" t="s">
        <v>4</v>
      </c>
      <c r="G44" s="12">
        <v>1</v>
      </c>
      <c r="H44" s="13" t="str">
        <f t="shared" si="8"/>
        <v/>
      </c>
      <c r="I44" s="13" t="str">
        <f t="shared" si="9"/>
        <v>Bolton</v>
      </c>
      <c r="J44" s="13" t="str">
        <f t="shared" si="10"/>
        <v>Middlesbrough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949381</v>
      </c>
      <c r="B45" s="15">
        <v>34951</v>
      </c>
      <c r="C45" s="12" t="s">
        <v>0</v>
      </c>
      <c r="D45" s="12" t="s">
        <v>14</v>
      </c>
      <c r="E45" s="12">
        <v>2</v>
      </c>
      <c r="F45" s="12" t="s">
        <v>15</v>
      </c>
      <c r="G45" s="12">
        <v>1</v>
      </c>
      <c r="H45" s="13" t="str">
        <f t="shared" si="8"/>
        <v>Tottenham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949158</v>
      </c>
      <c r="B46" s="15">
        <v>34951</v>
      </c>
      <c r="C46" s="12" t="s">
        <v>0</v>
      </c>
      <c r="D46" s="12" t="s">
        <v>3</v>
      </c>
      <c r="E46" s="12">
        <v>1</v>
      </c>
      <c r="F46" s="12" t="s">
        <v>109</v>
      </c>
      <c r="G46" s="12">
        <v>1</v>
      </c>
      <c r="H46" s="13" t="str">
        <f t="shared" si="8"/>
        <v/>
      </c>
      <c r="I46" s="13" t="str">
        <f t="shared" si="9"/>
        <v>Coventry</v>
      </c>
      <c r="J46" s="13" t="str">
        <f t="shared" si="10"/>
        <v>Nottingham Forest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949420</v>
      </c>
      <c r="B47" s="15">
        <v>34951</v>
      </c>
      <c r="C47" s="12" t="s">
        <v>0</v>
      </c>
      <c r="D47" s="12" t="s">
        <v>16</v>
      </c>
      <c r="E47" s="12">
        <v>1</v>
      </c>
      <c r="F47" s="12" t="s">
        <v>19</v>
      </c>
      <c r="G47" s="12">
        <v>0</v>
      </c>
      <c r="H47" s="13" t="str">
        <f t="shared" si="8"/>
        <v>Wimbledon FC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949174</v>
      </c>
      <c r="B48" s="15">
        <v>34951</v>
      </c>
      <c r="C48" s="12" t="s">
        <v>0</v>
      </c>
      <c r="D48" s="12" t="s">
        <v>9</v>
      </c>
      <c r="E48" s="12">
        <v>2</v>
      </c>
      <c r="F48" s="12" t="s">
        <v>8</v>
      </c>
      <c r="G48" s="12">
        <v>3</v>
      </c>
      <c r="H48" s="13" t="str">
        <f t="shared" si="8"/>
        <v>Manchester United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949222</v>
      </c>
      <c r="B49" s="15">
        <v>34952</v>
      </c>
      <c r="C49" s="12" t="s">
        <v>0</v>
      </c>
      <c r="D49" s="12" t="s">
        <v>20</v>
      </c>
      <c r="E49" s="12">
        <v>0</v>
      </c>
      <c r="F49" s="12" t="s">
        <v>17</v>
      </c>
      <c r="G49" s="12">
        <v>1</v>
      </c>
      <c r="H49" s="13" t="str">
        <f t="shared" si="8"/>
        <v>Arsenal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949397</v>
      </c>
      <c r="B50" s="15">
        <v>34953</v>
      </c>
      <c r="C50" s="12" t="s">
        <v>0</v>
      </c>
      <c r="D50" s="12" t="s">
        <v>28</v>
      </c>
      <c r="E50" s="12">
        <v>1</v>
      </c>
      <c r="F50" s="12" t="s">
        <v>1</v>
      </c>
      <c r="G50" s="12">
        <v>3</v>
      </c>
      <c r="H50" s="13" t="str">
        <f t="shared" si="8"/>
        <v>Chelsea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949275</v>
      </c>
      <c r="B51" s="15">
        <v>34954</v>
      </c>
      <c r="C51" s="12" t="s">
        <v>0</v>
      </c>
      <c r="D51" s="12" t="s">
        <v>4</v>
      </c>
      <c r="E51" s="12">
        <v>0</v>
      </c>
      <c r="F51" s="12" t="s">
        <v>13</v>
      </c>
      <c r="G51" s="12">
        <v>0</v>
      </c>
      <c r="H51" s="13" t="str">
        <f t="shared" si="8"/>
        <v/>
      </c>
      <c r="I51" s="13" t="str">
        <f t="shared" si="9"/>
        <v>Middlesbrough</v>
      </c>
      <c r="J51" s="13" t="str">
        <f t="shared" si="10"/>
        <v>Southampton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949265</v>
      </c>
      <c r="B52" s="15">
        <v>34958</v>
      </c>
      <c r="C52" s="12" t="s">
        <v>0</v>
      </c>
      <c r="D52" s="12" t="s">
        <v>4</v>
      </c>
      <c r="E52" s="12">
        <v>2</v>
      </c>
      <c r="F52" s="12" t="s">
        <v>3</v>
      </c>
      <c r="G52" s="12">
        <v>1</v>
      </c>
      <c r="H52" s="13" t="str">
        <f t="shared" si="8"/>
        <v>Middlesbrough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949288</v>
      </c>
      <c r="B53" s="15">
        <v>34958</v>
      </c>
      <c r="C53" s="12" t="s">
        <v>0</v>
      </c>
      <c r="D53" s="12" t="s">
        <v>29</v>
      </c>
      <c r="E53" s="12">
        <v>3</v>
      </c>
      <c r="F53" s="12" t="s">
        <v>20</v>
      </c>
      <c r="G53" s="12">
        <v>1</v>
      </c>
      <c r="H53" s="13" t="str">
        <f t="shared" si="8"/>
        <v>Newcastle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949068</v>
      </c>
      <c r="B54" s="15">
        <v>34958</v>
      </c>
      <c r="C54" s="12" t="s">
        <v>0</v>
      </c>
      <c r="D54" s="12" t="s">
        <v>17</v>
      </c>
      <c r="E54" s="12">
        <v>1</v>
      </c>
      <c r="F54" s="12" t="s">
        <v>28</v>
      </c>
      <c r="G54" s="12">
        <v>0</v>
      </c>
      <c r="H54" s="13" t="str">
        <f t="shared" si="8"/>
        <v>Arsenal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949088</v>
      </c>
      <c r="B55" s="15">
        <v>34958</v>
      </c>
      <c r="C55" s="12" t="s">
        <v>0</v>
      </c>
      <c r="D55" s="12" t="s">
        <v>12</v>
      </c>
      <c r="E55" s="12">
        <v>2</v>
      </c>
      <c r="F55" s="12" t="s">
        <v>16</v>
      </c>
      <c r="G55" s="12">
        <v>0</v>
      </c>
      <c r="H55" s="13" t="str">
        <f t="shared" si="8"/>
        <v>Aston Villa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949352</v>
      </c>
      <c r="B56" s="15">
        <v>34958</v>
      </c>
      <c r="C56" s="12" t="s">
        <v>0</v>
      </c>
      <c r="D56" s="12" t="s">
        <v>10</v>
      </c>
      <c r="E56" s="12">
        <v>1</v>
      </c>
      <c r="F56" s="12" t="s">
        <v>14</v>
      </c>
      <c r="G56" s="12">
        <v>3</v>
      </c>
      <c r="H56" s="13" t="str">
        <f t="shared" si="8"/>
        <v>Tottenham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949142</v>
      </c>
      <c r="B57" s="15">
        <v>34958</v>
      </c>
      <c r="C57" s="12" t="s">
        <v>0</v>
      </c>
      <c r="D57" s="12" t="s">
        <v>1</v>
      </c>
      <c r="E57" s="12">
        <v>3</v>
      </c>
      <c r="F57" s="12" t="s">
        <v>13</v>
      </c>
      <c r="G57" s="12">
        <v>0</v>
      </c>
      <c r="H57" s="13" t="str">
        <f t="shared" si="8"/>
        <v>Chelsea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949197</v>
      </c>
      <c r="B58" s="15">
        <v>34958</v>
      </c>
      <c r="C58" s="12" t="s">
        <v>0</v>
      </c>
      <c r="D58" s="12" t="s">
        <v>15</v>
      </c>
      <c r="E58" s="12">
        <v>1</v>
      </c>
      <c r="F58" s="12" t="s">
        <v>21</v>
      </c>
      <c r="G58" s="12">
        <v>3</v>
      </c>
      <c r="H58" s="13" t="str">
        <f t="shared" si="8"/>
        <v>QPR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949205</v>
      </c>
      <c r="B59" s="15">
        <v>34958</v>
      </c>
      <c r="C59" s="12" t="s">
        <v>0</v>
      </c>
      <c r="D59" s="12" t="s">
        <v>19</v>
      </c>
      <c r="E59" s="12">
        <v>3</v>
      </c>
      <c r="F59" s="12" t="s">
        <v>6</v>
      </c>
      <c r="G59" s="12">
        <v>0</v>
      </c>
      <c r="H59" s="13" t="str">
        <f t="shared" si="8"/>
        <v>Liverpool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949244</v>
      </c>
      <c r="B60" s="15">
        <v>34958</v>
      </c>
      <c r="C60" s="12" t="s">
        <v>0</v>
      </c>
      <c r="D60" s="12" t="s">
        <v>8</v>
      </c>
      <c r="E60" s="12">
        <v>3</v>
      </c>
      <c r="F60" s="12" t="s">
        <v>33</v>
      </c>
      <c r="G60" s="12">
        <v>0</v>
      </c>
      <c r="H60" s="13" t="str">
        <f t="shared" si="8"/>
        <v>Manchester United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949304</v>
      </c>
      <c r="B61" s="15">
        <v>34959</v>
      </c>
      <c r="C61" s="12" t="s">
        <v>0</v>
      </c>
      <c r="D61" s="12" t="s">
        <v>109</v>
      </c>
      <c r="E61" s="12">
        <v>3</v>
      </c>
      <c r="F61" s="12" t="s">
        <v>9</v>
      </c>
      <c r="G61" s="12">
        <v>2</v>
      </c>
      <c r="H61" s="13" t="str">
        <f t="shared" si="8"/>
        <v>Nottingham Forest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949066</v>
      </c>
      <c r="B62" s="15">
        <v>34965</v>
      </c>
      <c r="C62" s="12" t="s">
        <v>0</v>
      </c>
      <c r="D62" s="12" t="s">
        <v>17</v>
      </c>
      <c r="E62" s="12">
        <v>4</v>
      </c>
      <c r="F62" s="12" t="s">
        <v>13</v>
      </c>
      <c r="G62" s="12">
        <v>2</v>
      </c>
      <c r="H62" s="13" t="str">
        <f t="shared" si="8"/>
        <v>Arsenal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949082</v>
      </c>
      <c r="B63" s="15">
        <v>34965</v>
      </c>
      <c r="C63" s="12" t="s">
        <v>0</v>
      </c>
      <c r="D63" s="12" t="s">
        <v>12</v>
      </c>
      <c r="E63" s="12">
        <v>1</v>
      </c>
      <c r="F63" s="12" t="s">
        <v>109</v>
      </c>
      <c r="G63" s="12">
        <v>1</v>
      </c>
      <c r="H63" s="13" t="str">
        <f t="shared" si="8"/>
        <v/>
      </c>
      <c r="I63" s="13" t="str">
        <f t="shared" si="9"/>
        <v>Aston Villa</v>
      </c>
      <c r="J63" s="13" t="str">
        <f t="shared" si="10"/>
        <v>Nottingham Forest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949346</v>
      </c>
      <c r="B64" s="15">
        <v>34965</v>
      </c>
      <c r="C64" s="12" t="s">
        <v>0</v>
      </c>
      <c r="D64" s="12" t="s">
        <v>10</v>
      </c>
      <c r="E64" s="12">
        <v>0</v>
      </c>
      <c r="F64" s="12" t="s">
        <v>8</v>
      </c>
      <c r="G64" s="12">
        <v>0</v>
      </c>
      <c r="H64" s="13" t="str">
        <f t="shared" si="8"/>
        <v/>
      </c>
      <c r="I64" s="13" t="str">
        <f t="shared" si="9"/>
        <v>Sheffield Weds</v>
      </c>
      <c r="J64" s="13" t="str">
        <f t="shared" si="10"/>
        <v>Manchester United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949093</v>
      </c>
      <c r="B65" s="15">
        <v>34965</v>
      </c>
      <c r="C65" s="12" t="s">
        <v>0</v>
      </c>
      <c r="D65" s="12" t="s">
        <v>6</v>
      </c>
      <c r="E65" s="12">
        <v>5</v>
      </c>
      <c r="F65" s="12" t="s">
        <v>3</v>
      </c>
      <c r="G65" s="12">
        <v>1</v>
      </c>
      <c r="H65" s="13" t="str">
        <f t="shared" si="8"/>
        <v>Blackburn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949399</v>
      </c>
      <c r="B66" s="15">
        <v>34965</v>
      </c>
      <c r="C66" s="12" t="s">
        <v>0</v>
      </c>
      <c r="D66" s="12" t="s">
        <v>28</v>
      </c>
      <c r="E66" s="12">
        <v>2</v>
      </c>
      <c r="F66" s="12" t="s">
        <v>9</v>
      </c>
      <c r="G66" s="12">
        <v>1</v>
      </c>
      <c r="H66" s="13" t="str">
        <f t="shared" si="8"/>
        <v>West Ham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949419</v>
      </c>
      <c r="B67" s="15">
        <v>34965</v>
      </c>
      <c r="C67" s="12" t="s">
        <v>0</v>
      </c>
      <c r="D67" s="12" t="s">
        <v>16</v>
      </c>
      <c r="E67" s="12">
        <v>2</v>
      </c>
      <c r="F67" s="12" t="s">
        <v>15</v>
      </c>
      <c r="G67" s="12">
        <v>4</v>
      </c>
      <c r="H67" s="13" t="str">
        <f t="shared" ref="H67:H130" si="11">IF(E67&gt;G67,D67,IF(G67&gt;E67,F67,""))</f>
        <v>Leeds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949206</v>
      </c>
      <c r="B68" s="15">
        <v>34965</v>
      </c>
      <c r="C68" s="12" t="s">
        <v>0</v>
      </c>
      <c r="D68" s="12" t="s">
        <v>19</v>
      </c>
      <c r="E68" s="12">
        <v>5</v>
      </c>
      <c r="F68" s="12" t="s">
        <v>33</v>
      </c>
      <c r="G68" s="12">
        <v>2</v>
      </c>
      <c r="H68" s="13" t="str">
        <f t="shared" si="11"/>
        <v>Liverpool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949232</v>
      </c>
      <c r="B69" s="15">
        <v>34965</v>
      </c>
      <c r="C69" s="12" t="s">
        <v>0</v>
      </c>
      <c r="D69" s="12" t="s">
        <v>20</v>
      </c>
      <c r="E69" s="12">
        <v>0</v>
      </c>
      <c r="F69" s="12" t="s">
        <v>4</v>
      </c>
      <c r="G69" s="12">
        <v>1</v>
      </c>
      <c r="H69" s="13" t="str">
        <f t="shared" si="11"/>
        <v>Middlesbrough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949283</v>
      </c>
      <c r="B70" s="15">
        <v>34966</v>
      </c>
      <c r="C70" s="12" t="s">
        <v>0</v>
      </c>
      <c r="D70" s="12" t="s">
        <v>29</v>
      </c>
      <c r="E70" s="12">
        <v>2</v>
      </c>
      <c r="F70" s="12" t="s">
        <v>1</v>
      </c>
      <c r="G70" s="12">
        <v>0</v>
      </c>
      <c r="H70" s="13" t="str">
        <f t="shared" si="11"/>
        <v>Newcastle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949333</v>
      </c>
      <c r="B71" s="15">
        <v>34967</v>
      </c>
      <c r="C71" s="12" t="s">
        <v>0</v>
      </c>
      <c r="D71" s="12" t="s">
        <v>21</v>
      </c>
      <c r="E71" s="12">
        <v>2</v>
      </c>
      <c r="F71" s="12" t="s">
        <v>14</v>
      </c>
      <c r="G71" s="12">
        <v>3</v>
      </c>
      <c r="H71" s="13" t="str">
        <f t="shared" si="11"/>
        <v>Tottenham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949262</v>
      </c>
      <c r="B72" s="15">
        <v>34972</v>
      </c>
      <c r="C72" s="12" t="s">
        <v>0</v>
      </c>
      <c r="D72" s="12" t="s">
        <v>4</v>
      </c>
      <c r="E72" s="12">
        <v>2</v>
      </c>
      <c r="F72" s="12" t="s">
        <v>6</v>
      </c>
      <c r="G72" s="12">
        <v>0</v>
      </c>
      <c r="H72" s="13" t="str">
        <f t="shared" si="11"/>
        <v>Middlesbrough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949307</v>
      </c>
      <c r="B73" s="15">
        <v>34972</v>
      </c>
      <c r="C73" s="12" t="s">
        <v>0</v>
      </c>
      <c r="D73" s="12" t="s">
        <v>109</v>
      </c>
      <c r="E73" s="12">
        <v>3</v>
      </c>
      <c r="F73" s="12" t="s">
        <v>20</v>
      </c>
      <c r="G73" s="12">
        <v>0</v>
      </c>
      <c r="H73" s="13" t="str">
        <f t="shared" si="11"/>
        <v>Nottingham Forest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949121</v>
      </c>
      <c r="B74" s="15">
        <v>34972</v>
      </c>
      <c r="C74" s="12" t="s">
        <v>0</v>
      </c>
      <c r="D74" s="12" t="s">
        <v>33</v>
      </c>
      <c r="E74" s="12">
        <v>0</v>
      </c>
      <c r="F74" s="12" t="s">
        <v>21</v>
      </c>
      <c r="G74" s="12">
        <v>1</v>
      </c>
      <c r="H74" s="13" t="str">
        <f t="shared" si="11"/>
        <v>QPR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949127</v>
      </c>
      <c r="B75" s="15">
        <v>34972</v>
      </c>
      <c r="C75" s="12" t="s">
        <v>0</v>
      </c>
      <c r="D75" s="12" t="s">
        <v>1</v>
      </c>
      <c r="E75" s="12">
        <v>1</v>
      </c>
      <c r="F75" s="12" t="s">
        <v>17</v>
      </c>
      <c r="G75" s="12">
        <v>0</v>
      </c>
      <c r="H75" s="13" t="str">
        <f t="shared" si="11"/>
        <v>Chelsea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949392</v>
      </c>
      <c r="B76" s="15">
        <v>34972</v>
      </c>
      <c r="C76" s="12" t="s">
        <v>0</v>
      </c>
      <c r="D76" s="12" t="s">
        <v>14</v>
      </c>
      <c r="E76" s="12">
        <v>3</v>
      </c>
      <c r="F76" s="12" t="s">
        <v>16</v>
      </c>
      <c r="G76" s="12">
        <v>1</v>
      </c>
      <c r="H76" s="13" t="str">
        <f t="shared" si="11"/>
        <v>Tottenham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949147</v>
      </c>
      <c r="B77" s="15">
        <v>34972</v>
      </c>
      <c r="C77" s="12" t="s">
        <v>0</v>
      </c>
      <c r="D77" s="12" t="s">
        <v>3</v>
      </c>
      <c r="E77" s="12">
        <v>0</v>
      </c>
      <c r="F77" s="12" t="s">
        <v>12</v>
      </c>
      <c r="G77" s="12">
        <v>3</v>
      </c>
      <c r="H77" s="13" t="str">
        <f t="shared" si="11"/>
        <v>Aston Villa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949198</v>
      </c>
      <c r="B78" s="15">
        <v>34972</v>
      </c>
      <c r="C78" s="12" t="s">
        <v>0</v>
      </c>
      <c r="D78" s="12" t="s">
        <v>15</v>
      </c>
      <c r="E78" s="12">
        <v>2</v>
      </c>
      <c r="F78" s="12" t="s">
        <v>10</v>
      </c>
      <c r="G78" s="12">
        <v>0</v>
      </c>
      <c r="H78" s="13" t="str">
        <f t="shared" si="11"/>
        <v>Leeds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949249</v>
      </c>
      <c r="B79" s="15">
        <v>34973</v>
      </c>
      <c r="C79" s="12" t="s">
        <v>0</v>
      </c>
      <c r="D79" s="12" t="s">
        <v>8</v>
      </c>
      <c r="E79" s="12">
        <v>2</v>
      </c>
      <c r="F79" s="12" t="s">
        <v>19</v>
      </c>
      <c r="G79" s="12">
        <v>2</v>
      </c>
      <c r="H79" s="13" t="str">
        <f t="shared" si="11"/>
        <v/>
      </c>
      <c r="I79" s="13" t="str">
        <f t="shared" si="12"/>
        <v>Manchester United</v>
      </c>
      <c r="J79" s="13" t="str">
        <f t="shared" si="13"/>
        <v>Liverpool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949176</v>
      </c>
      <c r="B80" s="15">
        <v>34973</v>
      </c>
      <c r="C80" s="12" t="s">
        <v>0</v>
      </c>
      <c r="D80" s="12" t="s">
        <v>9</v>
      </c>
      <c r="E80" s="12">
        <v>1</v>
      </c>
      <c r="F80" s="12" t="s">
        <v>29</v>
      </c>
      <c r="G80" s="12">
        <v>3</v>
      </c>
      <c r="H80" s="13" t="str">
        <f t="shared" si="11"/>
        <v>Newcastle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949372</v>
      </c>
      <c r="B81" s="15">
        <v>34974</v>
      </c>
      <c r="C81" s="12" t="s">
        <v>0</v>
      </c>
      <c r="D81" s="12" t="s">
        <v>13</v>
      </c>
      <c r="E81" s="12">
        <v>0</v>
      </c>
      <c r="F81" s="12" t="s">
        <v>28</v>
      </c>
      <c r="G81" s="12">
        <v>0</v>
      </c>
      <c r="H81" s="13" t="str">
        <f t="shared" si="11"/>
        <v/>
      </c>
      <c r="I81" s="13" t="str">
        <f t="shared" si="12"/>
        <v>Southampton</v>
      </c>
      <c r="J81" s="13" t="str">
        <f t="shared" si="13"/>
        <v>West Ham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949250</v>
      </c>
      <c r="B82" s="15">
        <v>34986</v>
      </c>
      <c r="C82" s="12" t="s">
        <v>0</v>
      </c>
      <c r="D82" s="12" t="s">
        <v>8</v>
      </c>
      <c r="E82" s="12">
        <v>1</v>
      </c>
      <c r="F82" s="12" t="s">
        <v>20</v>
      </c>
      <c r="G82" s="12">
        <v>0</v>
      </c>
      <c r="H82" s="13" t="str">
        <f t="shared" si="11"/>
        <v>Manchester United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949073</v>
      </c>
      <c r="B83" s="15">
        <v>34986</v>
      </c>
      <c r="C83" s="12" t="s">
        <v>0</v>
      </c>
      <c r="D83" s="12" t="s">
        <v>12</v>
      </c>
      <c r="E83" s="12">
        <v>0</v>
      </c>
      <c r="F83" s="12" t="s">
        <v>1</v>
      </c>
      <c r="G83" s="12">
        <v>1</v>
      </c>
      <c r="H83" s="13" t="str">
        <f t="shared" si="11"/>
        <v>Chelsea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949329</v>
      </c>
      <c r="B84" s="15">
        <v>34986</v>
      </c>
      <c r="C84" s="12" t="s">
        <v>0</v>
      </c>
      <c r="D84" s="12" t="s">
        <v>21</v>
      </c>
      <c r="E84" s="12">
        <v>2</v>
      </c>
      <c r="F84" s="12" t="s">
        <v>29</v>
      </c>
      <c r="G84" s="12">
        <v>3</v>
      </c>
      <c r="H84" s="13" t="str">
        <f t="shared" si="11"/>
        <v>Newcastle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949104</v>
      </c>
      <c r="B85" s="15">
        <v>34986</v>
      </c>
      <c r="C85" s="12" t="s">
        <v>0</v>
      </c>
      <c r="D85" s="12" t="s">
        <v>6</v>
      </c>
      <c r="E85" s="12">
        <v>2</v>
      </c>
      <c r="F85" s="12" t="s">
        <v>13</v>
      </c>
      <c r="G85" s="12">
        <v>1</v>
      </c>
      <c r="H85" s="13" t="str">
        <f t="shared" si="11"/>
        <v>Blackburn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949113</v>
      </c>
      <c r="B86" s="15">
        <v>34986</v>
      </c>
      <c r="C86" s="12" t="s">
        <v>0</v>
      </c>
      <c r="D86" s="12" t="s">
        <v>33</v>
      </c>
      <c r="E86" s="12">
        <v>1</v>
      </c>
      <c r="F86" s="12" t="s">
        <v>9</v>
      </c>
      <c r="G86" s="12">
        <v>1</v>
      </c>
      <c r="H86" s="13" t="str">
        <f t="shared" si="11"/>
        <v/>
      </c>
      <c r="I86" s="13" t="str">
        <f t="shared" si="12"/>
        <v>Bolton</v>
      </c>
      <c r="J86" s="13" t="str">
        <f t="shared" si="13"/>
        <v>Everton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949387</v>
      </c>
      <c r="B87" s="15">
        <v>34986</v>
      </c>
      <c r="C87" s="12" t="s">
        <v>0</v>
      </c>
      <c r="D87" s="12" t="s">
        <v>14</v>
      </c>
      <c r="E87" s="12">
        <v>0</v>
      </c>
      <c r="F87" s="12" t="s">
        <v>109</v>
      </c>
      <c r="G87" s="12">
        <v>1</v>
      </c>
      <c r="H87" s="13" t="str">
        <f t="shared" si="11"/>
        <v>Nottingham Forest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949184</v>
      </c>
      <c r="B88" s="15">
        <v>34986</v>
      </c>
      <c r="C88" s="12" t="s">
        <v>0</v>
      </c>
      <c r="D88" s="12" t="s">
        <v>15</v>
      </c>
      <c r="E88" s="12">
        <v>0</v>
      </c>
      <c r="F88" s="12" t="s">
        <v>17</v>
      </c>
      <c r="G88" s="12">
        <v>3</v>
      </c>
      <c r="H88" s="13" t="str">
        <f t="shared" si="11"/>
        <v>Arsenal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949208</v>
      </c>
      <c r="B89" s="15">
        <v>34986</v>
      </c>
      <c r="C89" s="12" t="s">
        <v>0</v>
      </c>
      <c r="D89" s="12" t="s">
        <v>19</v>
      </c>
      <c r="E89" s="12">
        <v>0</v>
      </c>
      <c r="F89" s="12" t="s">
        <v>3</v>
      </c>
      <c r="G89" s="12">
        <v>0</v>
      </c>
      <c r="H89" s="13" t="str">
        <f t="shared" si="11"/>
        <v/>
      </c>
      <c r="I89" s="13" t="str">
        <f t="shared" si="12"/>
        <v>Liverpool</v>
      </c>
      <c r="J89" s="13" t="str">
        <f t="shared" si="13"/>
        <v>Coventry</v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949347</v>
      </c>
      <c r="B90" s="15">
        <v>34987</v>
      </c>
      <c r="C90" s="12" t="s">
        <v>0</v>
      </c>
      <c r="D90" s="12" t="s">
        <v>10</v>
      </c>
      <c r="E90" s="12">
        <v>0</v>
      </c>
      <c r="F90" s="12" t="s">
        <v>4</v>
      </c>
      <c r="G90" s="12">
        <v>1</v>
      </c>
      <c r="H90" s="13" t="str">
        <f t="shared" si="11"/>
        <v>Middlesbrough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949430</v>
      </c>
      <c r="B91" s="15">
        <v>34988</v>
      </c>
      <c r="C91" s="12" t="s">
        <v>0</v>
      </c>
      <c r="D91" s="12" t="s">
        <v>16</v>
      </c>
      <c r="E91" s="12">
        <v>0</v>
      </c>
      <c r="F91" s="12" t="s">
        <v>28</v>
      </c>
      <c r="G91" s="12">
        <v>1</v>
      </c>
      <c r="H91" s="13" t="str">
        <f t="shared" si="11"/>
        <v>West Ham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949273</v>
      </c>
      <c r="B92" s="15">
        <v>34993</v>
      </c>
      <c r="C92" s="12" t="s">
        <v>0</v>
      </c>
      <c r="D92" s="12" t="s">
        <v>4</v>
      </c>
      <c r="E92" s="12">
        <v>1</v>
      </c>
      <c r="F92" s="12" t="s">
        <v>21</v>
      </c>
      <c r="G92" s="12">
        <v>0</v>
      </c>
      <c r="H92" s="13" t="str">
        <f t="shared" si="11"/>
        <v>Middlesbrough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949297</v>
      </c>
      <c r="B93" s="15">
        <v>34993</v>
      </c>
      <c r="C93" s="12" t="s">
        <v>0</v>
      </c>
      <c r="D93" s="12" t="s">
        <v>29</v>
      </c>
      <c r="E93" s="12">
        <v>6</v>
      </c>
      <c r="F93" s="12" t="s">
        <v>16</v>
      </c>
      <c r="G93" s="12">
        <v>1</v>
      </c>
      <c r="H93" s="13" t="str">
        <f t="shared" si="11"/>
        <v>Newcastle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949301</v>
      </c>
      <c r="B94" s="15">
        <v>34993</v>
      </c>
      <c r="C94" s="12" t="s">
        <v>0</v>
      </c>
      <c r="D94" s="12" t="s">
        <v>109</v>
      </c>
      <c r="E94" s="12">
        <v>3</v>
      </c>
      <c r="F94" s="12" t="s">
        <v>33</v>
      </c>
      <c r="G94" s="12">
        <v>2</v>
      </c>
      <c r="H94" s="13" t="str">
        <f t="shared" si="11"/>
        <v>Nottingham Forest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949051</v>
      </c>
      <c r="B95" s="15">
        <v>34993</v>
      </c>
      <c r="C95" s="12" t="s">
        <v>0</v>
      </c>
      <c r="D95" s="12" t="s">
        <v>17</v>
      </c>
      <c r="E95" s="12">
        <v>2</v>
      </c>
      <c r="F95" s="12" t="s">
        <v>12</v>
      </c>
      <c r="G95" s="12">
        <v>0</v>
      </c>
      <c r="H95" s="13" t="str">
        <f t="shared" si="11"/>
        <v>Arsenal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949136</v>
      </c>
      <c r="B96" s="15">
        <v>34993</v>
      </c>
      <c r="C96" s="12" t="s">
        <v>0</v>
      </c>
      <c r="D96" s="12" t="s">
        <v>1</v>
      </c>
      <c r="E96" s="12">
        <v>1</v>
      </c>
      <c r="F96" s="12" t="s">
        <v>8</v>
      </c>
      <c r="G96" s="12">
        <v>4</v>
      </c>
      <c r="H96" s="13" t="str">
        <f t="shared" si="11"/>
        <v>Manchester United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949395</v>
      </c>
      <c r="B97" s="15">
        <v>34993</v>
      </c>
      <c r="C97" s="12" t="s">
        <v>0</v>
      </c>
      <c r="D97" s="12" t="s">
        <v>28</v>
      </c>
      <c r="E97" s="12">
        <v>1</v>
      </c>
      <c r="F97" s="12" t="s">
        <v>6</v>
      </c>
      <c r="G97" s="12">
        <v>1</v>
      </c>
      <c r="H97" s="13" t="str">
        <f t="shared" si="11"/>
        <v/>
      </c>
      <c r="I97" s="13" t="str">
        <f t="shared" si="12"/>
        <v>West Ham</v>
      </c>
      <c r="J97" s="13" t="str">
        <f t="shared" si="13"/>
        <v>Blackburn</v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949160</v>
      </c>
      <c r="B98" s="15">
        <v>34993</v>
      </c>
      <c r="C98" s="12" t="s">
        <v>0</v>
      </c>
      <c r="D98" s="12" t="s">
        <v>3</v>
      </c>
      <c r="E98" s="12">
        <v>0</v>
      </c>
      <c r="F98" s="12" t="s">
        <v>10</v>
      </c>
      <c r="G98" s="12">
        <v>1</v>
      </c>
      <c r="H98" s="13" t="str">
        <f t="shared" si="11"/>
        <v>Sheffield Weds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949229</v>
      </c>
      <c r="B99" s="15">
        <v>34993</v>
      </c>
      <c r="C99" s="12" t="s">
        <v>0</v>
      </c>
      <c r="D99" s="12" t="s">
        <v>20</v>
      </c>
      <c r="E99" s="12">
        <v>0</v>
      </c>
      <c r="F99" s="12" t="s">
        <v>15</v>
      </c>
      <c r="G99" s="12">
        <v>0</v>
      </c>
      <c r="H99" s="13" t="str">
        <f t="shared" si="11"/>
        <v/>
      </c>
      <c r="I99" s="13" t="str">
        <f t="shared" si="12"/>
        <v>Manchester City</v>
      </c>
      <c r="J99" s="13" t="str">
        <f t="shared" si="13"/>
        <v>Leeds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949363</v>
      </c>
      <c r="B100" s="15">
        <v>34994</v>
      </c>
      <c r="C100" s="12" t="s">
        <v>0</v>
      </c>
      <c r="D100" s="12" t="s">
        <v>13</v>
      </c>
      <c r="E100" s="12">
        <v>1</v>
      </c>
      <c r="F100" s="12" t="s">
        <v>19</v>
      </c>
      <c r="G100" s="12">
        <v>3</v>
      </c>
      <c r="H100" s="13" t="str">
        <f t="shared" si="11"/>
        <v>Liverpool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949181</v>
      </c>
      <c r="B101" s="15">
        <v>34994</v>
      </c>
      <c r="C101" s="12" t="s">
        <v>0</v>
      </c>
      <c r="D101" s="12" t="s">
        <v>9</v>
      </c>
      <c r="E101" s="12">
        <v>1</v>
      </c>
      <c r="F101" s="12" t="s">
        <v>14</v>
      </c>
      <c r="G101" s="12">
        <v>1</v>
      </c>
      <c r="H101" s="13" t="str">
        <f t="shared" si="11"/>
        <v/>
      </c>
      <c r="I101" s="13" t="str">
        <f t="shared" si="12"/>
        <v>Everton</v>
      </c>
      <c r="J101" s="13" t="str">
        <f t="shared" si="13"/>
        <v>Tottenham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949251</v>
      </c>
      <c r="B102" s="15">
        <v>35000</v>
      </c>
      <c r="C102" s="12" t="s">
        <v>0</v>
      </c>
      <c r="D102" s="12" t="s">
        <v>8</v>
      </c>
      <c r="E102" s="12">
        <v>2</v>
      </c>
      <c r="F102" s="12" t="s">
        <v>4</v>
      </c>
      <c r="G102" s="12">
        <v>0</v>
      </c>
      <c r="H102" s="13" t="str">
        <f t="shared" si="11"/>
        <v>Manchester United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949330</v>
      </c>
      <c r="B103" s="15">
        <v>35000</v>
      </c>
      <c r="C103" s="12" t="s">
        <v>0</v>
      </c>
      <c r="D103" s="12" t="s">
        <v>21</v>
      </c>
      <c r="E103" s="12">
        <v>1</v>
      </c>
      <c r="F103" s="12" t="s">
        <v>109</v>
      </c>
      <c r="G103" s="12">
        <v>1</v>
      </c>
      <c r="H103" s="13" t="str">
        <f t="shared" si="11"/>
        <v/>
      </c>
      <c r="I103" s="13" t="str">
        <f t="shared" si="12"/>
        <v>QPR</v>
      </c>
      <c r="J103" s="13" t="str">
        <f t="shared" si="13"/>
        <v>Nottingham Forest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949075</v>
      </c>
      <c r="B104" s="15">
        <v>35000</v>
      </c>
      <c r="C104" s="12" t="s">
        <v>0</v>
      </c>
      <c r="D104" s="12" t="s">
        <v>12</v>
      </c>
      <c r="E104" s="12">
        <v>1</v>
      </c>
      <c r="F104" s="12" t="s">
        <v>9</v>
      </c>
      <c r="G104" s="12">
        <v>0</v>
      </c>
      <c r="H104" s="13" t="str">
        <f t="shared" si="11"/>
        <v>Aston Villa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949092</v>
      </c>
      <c r="B105" s="15">
        <v>35000</v>
      </c>
      <c r="C105" s="12" t="s">
        <v>0</v>
      </c>
      <c r="D105" s="12" t="s">
        <v>6</v>
      </c>
      <c r="E105" s="12">
        <v>3</v>
      </c>
      <c r="F105" s="12" t="s">
        <v>1</v>
      </c>
      <c r="G105" s="12">
        <v>0</v>
      </c>
      <c r="H105" s="13" t="str">
        <f t="shared" si="11"/>
        <v>Blackburn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949353</v>
      </c>
      <c r="B106" s="15">
        <v>35000</v>
      </c>
      <c r="C106" s="12" t="s">
        <v>0</v>
      </c>
      <c r="D106" s="12" t="s">
        <v>10</v>
      </c>
      <c r="E106" s="12">
        <v>0</v>
      </c>
      <c r="F106" s="12" t="s">
        <v>28</v>
      </c>
      <c r="G106" s="12">
        <v>1</v>
      </c>
      <c r="H106" s="13" t="str">
        <f t="shared" si="11"/>
        <v>West Ham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949428</v>
      </c>
      <c r="B107" s="15">
        <v>35000</v>
      </c>
      <c r="C107" s="12" t="s">
        <v>0</v>
      </c>
      <c r="D107" s="12" t="s">
        <v>16</v>
      </c>
      <c r="E107" s="12">
        <v>1</v>
      </c>
      <c r="F107" s="12" t="s">
        <v>13</v>
      </c>
      <c r="G107" s="12">
        <v>2</v>
      </c>
      <c r="H107" s="13" t="str">
        <f t="shared" si="11"/>
        <v>Southampton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949189</v>
      </c>
      <c r="B108" s="15">
        <v>35000</v>
      </c>
      <c r="C108" s="12" t="s">
        <v>0</v>
      </c>
      <c r="D108" s="12" t="s">
        <v>15</v>
      </c>
      <c r="E108" s="12">
        <v>3</v>
      </c>
      <c r="F108" s="12" t="s">
        <v>3</v>
      </c>
      <c r="G108" s="12">
        <v>1</v>
      </c>
      <c r="H108" s="13" t="str">
        <f t="shared" si="11"/>
        <v>Leeds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949211</v>
      </c>
      <c r="B109" s="15">
        <v>35000</v>
      </c>
      <c r="C109" s="12" t="s">
        <v>0</v>
      </c>
      <c r="D109" s="12" t="s">
        <v>19</v>
      </c>
      <c r="E109" s="12">
        <v>6</v>
      </c>
      <c r="F109" s="12" t="s">
        <v>20</v>
      </c>
      <c r="G109" s="12">
        <v>0</v>
      </c>
      <c r="H109" s="13" t="str">
        <f t="shared" si="11"/>
        <v>Liverpool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949386</v>
      </c>
      <c r="B110" s="15">
        <v>35001</v>
      </c>
      <c r="C110" s="12" t="s">
        <v>0</v>
      </c>
      <c r="D110" s="12" t="s">
        <v>14</v>
      </c>
      <c r="E110" s="12">
        <v>1</v>
      </c>
      <c r="F110" s="12" t="s">
        <v>29</v>
      </c>
      <c r="G110" s="12">
        <v>1</v>
      </c>
      <c r="H110" s="13" t="str">
        <f t="shared" si="11"/>
        <v/>
      </c>
      <c r="I110" s="13" t="str">
        <f t="shared" si="12"/>
        <v>Tottenham</v>
      </c>
      <c r="J110" s="13" t="str">
        <f t="shared" si="13"/>
        <v>Newcastle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949108</v>
      </c>
      <c r="B111" s="15">
        <v>35002</v>
      </c>
      <c r="C111" s="12" t="s">
        <v>0</v>
      </c>
      <c r="D111" s="12" t="s">
        <v>33</v>
      </c>
      <c r="E111" s="12">
        <v>1</v>
      </c>
      <c r="F111" s="12" t="s">
        <v>17</v>
      </c>
      <c r="G111" s="12">
        <v>0</v>
      </c>
      <c r="H111" s="13" t="str">
        <f t="shared" si="11"/>
        <v>Bolton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949267</v>
      </c>
      <c r="B112" s="15">
        <v>35007</v>
      </c>
      <c r="C112" s="12" t="s">
        <v>0</v>
      </c>
      <c r="D112" s="12" t="s">
        <v>4</v>
      </c>
      <c r="E112" s="12">
        <v>1</v>
      </c>
      <c r="F112" s="12" t="s">
        <v>15</v>
      </c>
      <c r="G112" s="12">
        <v>1</v>
      </c>
      <c r="H112" s="13" t="str">
        <f t="shared" si="11"/>
        <v/>
      </c>
      <c r="I112" s="13" t="str">
        <f t="shared" si="12"/>
        <v>Middlesbrough</v>
      </c>
      <c r="J112" s="13" t="str">
        <f t="shared" si="13"/>
        <v>Leeds</v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949287</v>
      </c>
      <c r="B113" s="15">
        <v>35007</v>
      </c>
      <c r="C113" s="12" t="s">
        <v>0</v>
      </c>
      <c r="D113" s="12" t="s">
        <v>29</v>
      </c>
      <c r="E113" s="12">
        <v>2</v>
      </c>
      <c r="F113" s="12" t="s">
        <v>19</v>
      </c>
      <c r="G113" s="12">
        <v>1</v>
      </c>
      <c r="H113" s="13" t="str">
        <f t="shared" si="11"/>
        <v>Newcastle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949060</v>
      </c>
      <c r="B114" s="15">
        <v>35007</v>
      </c>
      <c r="C114" s="12" t="s">
        <v>0</v>
      </c>
      <c r="D114" s="12" t="s">
        <v>17</v>
      </c>
      <c r="E114" s="12">
        <v>1</v>
      </c>
      <c r="F114" s="12" t="s">
        <v>8</v>
      </c>
      <c r="G114" s="12">
        <v>0</v>
      </c>
      <c r="H114" s="13" t="str">
        <f t="shared" si="11"/>
        <v>Arsenal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949369</v>
      </c>
      <c r="B115" s="15">
        <v>35007</v>
      </c>
      <c r="C115" s="12" t="s">
        <v>0</v>
      </c>
      <c r="D115" s="12" t="s">
        <v>13</v>
      </c>
      <c r="E115" s="12">
        <v>2</v>
      </c>
      <c r="F115" s="12" t="s">
        <v>21</v>
      </c>
      <c r="G115" s="12">
        <v>0</v>
      </c>
      <c r="H115" s="13" t="str">
        <f t="shared" si="11"/>
        <v>Southampton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949394</v>
      </c>
      <c r="B116" s="15">
        <v>35007</v>
      </c>
      <c r="C116" s="12" t="s">
        <v>0</v>
      </c>
      <c r="D116" s="12" t="s">
        <v>28</v>
      </c>
      <c r="E116" s="12">
        <v>1</v>
      </c>
      <c r="F116" s="12" t="s">
        <v>12</v>
      </c>
      <c r="G116" s="12">
        <v>4</v>
      </c>
      <c r="H116" s="13" t="str">
        <f t="shared" si="11"/>
        <v>Aston Villa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949141</v>
      </c>
      <c r="B117" s="15">
        <v>35007</v>
      </c>
      <c r="C117" s="12" t="s">
        <v>0</v>
      </c>
      <c r="D117" s="12" t="s">
        <v>1</v>
      </c>
      <c r="E117" s="12">
        <v>0</v>
      </c>
      <c r="F117" s="12" t="s">
        <v>10</v>
      </c>
      <c r="G117" s="12">
        <v>0</v>
      </c>
      <c r="H117" s="13" t="str">
        <f t="shared" si="11"/>
        <v/>
      </c>
      <c r="I117" s="13" t="str">
        <f t="shared" si="12"/>
        <v>Chelsea</v>
      </c>
      <c r="J117" s="13" t="str">
        <f t="shared" si="13"/>
        <v>Sheffield Weds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949162</v>
      </c>
      <c r="B118" s="15">
        <v>35007</v>
      </c>
      <c r="C118" s="12" t="s">
        <v>0</v>
      </c>
      <c r="D118" s="12" t="s">
        <v>3</v>
      </c>
      <c r="E118" s="12">
        <v>2</v>
      </c>
      <c r="F118" s="12" t="s">
        <v>14</v>
      </c>
      <c r="G118" s="12">
        <v>3</v>
      </c>
      <c r="H118" s="13" t="str">
        <f t="shared" si="11"/>
        <v>Tottenham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949225</v>
      </c>
      <c r="B119" s="15">
        <v>35007</v>
      </c>
      <c r="C119" s="12" t="s">
        <v>0</v>
      </c>
      <c r="D119" s="12" t="s">
        <v>20</v>
      </c>
      <c r="E119" s="12">
        <v>1</v>
      </c>
      <c r="F119" s="12" t="s">
        <v>33</v>
      </c>
      <c r="G119" s="12">
        <v>0</v>
      </c>
      <c r="H119" s="13" t="str">
        <f t="shared" si="11"/>
        <v>Manchester City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949167</v>
      </c>
      <c r="B120" s="15">
        <v>35008</v>
      </c>
      <c r="C120" s="12" t="s">
        <v>0</v>
      </c>
      <c r="D120" s="12" t="s">
        <v>9</v>
      </c>
      <c r="E120" s="12">
        <v>1</v>
      </c>
      <c r="F120" s="12" t="s">
        <v>6</v>
      </c>
      <c r="G120" s="12">
        <v>0</v>
      </c>
      <c r="H120" s="13" t="str">
        <f t="shared" si="11"/>
        <v>Everton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949316</v>
      </c>
      <c r="B121" s="15">
        <v>35009</v>
      </c>
      <c r="C121" s="12" t="s">
        <v>0</v>
      </c>
      <c r="D121" s="12" t="s">
        <v>109</v>
      </c>
      <c r="E121" s="12">
        <v>4</v>
      </c>
      <c r="F121" s="12" t="s">
        <v>16</v>
      </c>
      <c r="G121" s="12">
        <v>1</v>
      </c>
      <c r="H121" s="13" t="str">
        <f t="shared" si="11"/>
        <v>Nottingham Forest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949281</v>
      </c>
      <c r="B122" s="15">
        <v>35011</v>
      </c>
      <c r="C122" s="12" t="s">
        <v>0</v>
      </c>
      <c r="D122" s="12" t="s">
        <v>29</v>
      </c>
      <c r="E122" s="12">
        <v>1</v>
      </c>
      <c r="F122" s="12" t="s">
        <v>6</v>
      </c>
      <c r="G122" s="12">
        <v>0</v>
      </c>
      <c r="H122" s="13" t="str">
        <f t="shared" si="11"/>
        <v>Newcastle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949256</v>
      </c>
      <c r="B123" s="15">
        <v>35021</v>
      </c>
      <c r="C123" s="12" t="s">
        <v>0</v>
      </c>
      <c r="D123" s="12" t="s">
        <v>8</v>
      </c>
      <c r="E123" s="12">
        <v>4</v>
      </c>
      <c r="F123" s="12" t="s">
        <v>13</v>
      </c>
      <c r="G123" s="12">
        <v>1</v>
      </c>
      <c r="H123" s="13" t="str">
        <f t="shared" si="11"/>
        <v>Manchester United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949081</v>
      </c>
      <c r="B124" s="15">
        <v>35021</v>
      </c>
      <c r="C124" s="12" t="s">
        <v>0</v>
      </c>
      <c r="D124" s="12" t="s">
        <v>12</v>
      </c>
      <c r="E124" s="12">
        <v>1</v>
      </c>
      <c r="F124" s="12" t="s">
        <v>29</v>
      </c>
      <c r="G124" s="12">
        <v>1</v>
      </c>
      <c r="H124" s="13" t="str">
        <f t="shared" si="11"/>
        <v/>
      </c>
      <c r="I124" s="13" t="str">
        <f t="shared" si="12"/>
        <v>Aston Villa</v>
      </c>
      <c r="J124" s="13" t="str">
        <f t="shared" si="13"/>
        <v>Newcastle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949345</v>
      </c>
      <c r="B125" s="15">
        <v>35021</v>
      </c>
      <c r="C125" s="12" t="s">
        <v>0</v>
      </c>
      <c r="D125" s="12" t="s">
        <v>10</v>
      </c>
      <c r="E125" s="12">
        <v>1</v>
      </c>
      <c r="F125" s="12" t="s">
        <v>20</v>
      </c>
      <c r="G125" s="12">
        <v>1</v>
      </c>
      <c r="H125" s="13" t="str">
        <f t="shared" si="11"/>
        <v/>
      </c>
      <c r="I125" s="13" t="str">
        <f t="shared" si="12"/>
        <v>Sheffield Weds</v>
      </c>
      <c r="J125" s="13" t="str">
        <f t="shared" si="13"/>
        <v>Manchester City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949101</v>
      </c>
      <c r="B126" s="15">
        <v>35021</v>
      </c>
      <c r="C126" s="12" t="s">
        <v>0</v>
      </c>
      <c r="D126" s="12" t="s">
        <v>6</v>
      </c>
      <c r="E126" s="12">
        <v>7</v>
      </c>
      <c r="F126" s="12" t="s">
        <v>109</v>
      </c>
      <c r="G126" s="12">
        <v>0</v>
      </c>
      <c r="H126" s="13" t="str">
        <f t="shared" si="11"/>
        <v>Blackburn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949374</v>
      </c>
      <c r="B127" s="15">
        <v>35021</v>
      </c>
      <c r="C127" s="12" t="s">
        <v>0</v>
      </c>
      <c r="D127" s="12" t="s">
        <v>14</v>
      </c>
      <c r="E127" s="12">
        <v>2</v>
      </c>
      <c r="F127" s="12" t="s">
        <v>17</v>
      </c>
      <c r="G127" s="12">
        <v>1</v>
      </c>
      <c r="H127" s="13" t="str">
        <f t="shared" si="11"/>
        <v>Tottenham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949125</v>
      </c>
      <c r="B128" s="15">
        <v>35021</v>
      </c>
      <c r="C128" s="12" t="s">
        <v>0</v>
      </c>
      <c r="D128" s="12" t="s">
        <v>33</v>
      </c>
      <c r="E128" s="12">
        <v>0</v>
      </c>
      <c r="F128" s="12" t="s">
        <v>28</v>
      </c>
      <c r="G128" s="12">
        <v>3</v>
      </c>
      <c r="H128" s="13" t="str">
        <f t="shared" si="11"/>
        <v>West Ham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949423</v>
      </c>
      <c r="B129" s="15">
        <v>35021</v>
      </c>
      <c r="C129" s="12" t="s">
        <v>0</v>
      </c>
      <c r="D129" s="12" t="s">
        <v>16</v>
      </c>
      <c r="E129" s="12">
        <v>0</v>
      </c>
      <c r="F129" s="12" t="s">
        <v>4</v>
      </c>
      <c r="G129" s="12">
        <v>0</v>
      </c>
      <c r="H129" s="13" t="str">
        <f t="shared" si="11"/>
        <v/>
      </c>
      <c r="I129" s="13" t="str">
        <f t="shared" si="12"/>
        <v>Wimbledon FC</v>
      </c>
      <c r="J129" s="13" t="str">
        <f t="shared" si="13"/>
        <v>Middlesbrough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949188</v>
      </c>
      <c r="B130" s="15">
        <v>35021</v>
      </c>
      <c r="C130" s="12" t="s">
        <v>0</v>
      </c>
      <c r="D130" s="12" t="s">
        <v>15</v>
      </c>
      <c r="E130" s="12">
        <v>1</v>
      </c>
      <c r="F130" s="12" t="s">
        <v>1</v>
      </c>
      <c r="G130" s="12">
        <v>0</v>
      </c>
      <c r="H130" s="13" t="str">
        <f t="shared" si="11"/>
        <v>Leeds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949209</v>
      </c>
      <c r="B131" s="15">
        <v>35021</v>
      </c>
      <c r="C131" s="12" t="s">
        <v>0</v>
      </c>
      <c r="D131" s="12" t="s">
        <v>19</v>
      </c>
      <c r="E131" s="12">
        <v>1</v>
      </c>
      <c r="F131" s="12" t="s">
        <v>9</v>
      </c>
      <c r="G131" s="12">
        <v>2</v>
      </c>
      <c r="H131" s="13" t="str">
        <f t="shared" ref="H131:H194" si="14">IF(E131&gt;G131,D131,IF(G131&gt;E131,F131,""))</f>
        <v>Everton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949322</v>
      </c>
      <c r="B132" s="15">
        <v>35022</v>
      </c>
      <c r="C132" s="12" t="s">
        <v>0</v>
      </c>
      <c r="D132" s="12" t="s">
        <v>21</v>
      </c>
      <c r="E132" s="12">
        <v>1</v>
      </c>
      <c r="F132" s="12" t="s">
        <v>3</v>
      </c>
      <c r="G132" s="12">
        <v>1</v>
      </c>
      <c r="H132" s="13" t="str">
        <f t="shared" si="14"/>
        <v/>
      </c>
      <c r="I132" s="13" t="str">
        <f t="shared" si="15"/>
        <v>QPR</v>
      </c>
      <c r="J132" s="13" t="str">
        <f t="shared" si="16"/>
        <v>Coventry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949356</v>
      </c>
      <c r="B133" s="15">
        <v>35023</v>
      </c>
      <c r="C133" s="12" t="s">
        <v>0</v>
      </c>
      <c r="D133" s="12" t="s">
        <v>13</v>
      </c>
      <c r="E133" s="12">
        <v>0</v>
      </c>
      <c r="F133" s="12" t="s">
        <v>12</v>
      </c>
      <c r="G133" s="12">
        <v>1</v>
      </c>
      <c r="H133" s="13" t="str">
        <f t="shared" si="14"/>
        <v>Aston Villa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949276</v>
      </c>
      <c r="B134" s="15">
        <v>35024</v>
      </c>
      <c r="C134" s="12" t="s">
        <v>0</v>
      </c>
      <c r="D134" s="12" t="s">
        <v>4</v>
      </c>
      <c r="E134" s="12">
        <v>0</v>
      </c>
      <c r="F134" s="12" t="s">
        <v>14</v>
      </c>
      <c r="G134" s="12">
        <v>1</v>
      </c>
      <c r="H134" s="13" t="str">
        <f t="shared" si="14"/>
        <v>Tottenham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949065</v>
      </c>
      <c r="B135" s="15">
        <v>35024</v>
      </c>
      <c r="C135" s="12" t="s">
        <v>0</v>
      </c>
      <c r="D135" s="12" t="s">
        <v>17</v>
      </c>
      <c r="E135" s="12">
        <v>4</v>
      </c>
      <c r="F135" s="12" t="s">
        <v>10</v>
      </c>
      <c r="G135" s="12">
        <v>2</v>
      </c>
      <c r="H135" s="13" t="str">
        <f t="shared" si="14"/>
        <v>Arsenal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949130</v>
      </c>
      <c r="B136" s="15">
        <v>35025</v>
      </c>
      <c r="C136" s="12" t="s">
        <v>0</v>
      </c>
      <c r="D136" s="12" t="s">
        <v>1</v>
      </c>
      <c r="E136" s="12">
        <v>3</v>
      </c>
      <c r="F136" s="12" t="s">
        <v>33</v>
      </c>
      <c r="G136" s="12">
        <v>2</v>
      </c>
      <c r="H136" s="13" t="str">
        <f t="shared" si="14"/>
        <v>Chelsea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949401</v>
      </c>
      <c r="B137" s="15">
        <v>35025</v>
      </c>
      <c r="C137" s="12" t="s">
        <v>0</v>
      </c>
      <c r="D137" s="12" t="s">
        <v>28</v>
      </c>
      <c r="E137" s="12">
        <v>0</v>
      </c>
      <c r="F137" s="12" t="s">
        <v>19</v>
      </c>
      <c r="G137" s="12">
        <v>0</v>
      </c>
      <c r="H137" s="13" t="str">
        <f t="shared" si="14"/>
        <v/>
      </c>
      <c r="I137" s="13" t="str">
        <f t="shared" si="15"/>
        <v>West Ham</v>
      </c>
      <c r="J137" s="13" t="str">
        <f t="shared" si="16"/>
        <v>Liverpool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949155</v>
      </c>
      <c r="B138" s="15">
        <v>35025</v>
      </c>
      <c r="C138" s="12" t="s">
        <v>0</v>
      </c>
      <c r="D138" s="12" t="s">
        <v>3</v>
      </c>
      <c r="E138" s="12">
        <v>0</v>
      </c>
      <c r="F138" s="12" t="s">
        <v>8</v>
      </c>
      <c r="G138" s="12">
        <v>4</v>
      </c>
      <c r="H138" s="13" t="str">
        <f t="shared" si="14"/>
        <v>Manchester United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949178</v>
      </c>
      <c r="B139" s="15">
        <v>35025</v>
      </c>
      <c r="C139" s="12" t="s">
        <v>0</v>
      </c>
      <c r="D139" s="12" t="s">
        <v>9</v>
      </c>
      <c r="E139" s="12">
        <v>2</v>
      </c>
      <c r="F139" s="12" t="s">
        <v>21</v>
      </c>
      <c r="G139" s="12">
        <v>0</v>
      </c>
      <c r="H139" s="13" t="str">
        <f t="shared" si="14"/>
        <v>Everton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949240</v>
      </c>
      <c r="B140" s="15">
        <v>35025</v>
      </c>
      <c r="C140" s="12" t="s">
        <v>0</v>
      </c>
      <c r="D140" s="12" t="s">
        <v>20</v>
      </c>
      <c r="E140" s="12">
        <v>1</v>
      </c>
      <c r="F140" s="12" t="s">
        <v>16</v>
      </c>
      <c r="G140" s="12">
        <v>0</v>
      </c>
      <c r="H140" s="13" t="str">
        <f t="shared" si="14"/>
        <v>Manchester City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949268</v>
      </c>
      <c r="B141" s="15">
        <v>35028</v>
      </c>
      <c r="C141" s="12" t="s">
        <v>0</v>
      </c>
      <c r="D141" s="12" t="s">
        <v>4</v>
      </c>
      <c r="E141" s="12">
        <v>2</v>
      </c>
      <c r="F141" s="12" t="s">
        <v>19</v>
      </c>
      <c r="G141" s="12">
        <v>1</v>
      </c>
      <c r="H141" s="13" t="str">
        <f t="shared" si="14"/>
        <v>Middlesbrough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949286</v>
      </c>
      <c r="B142" s="15">
        <v>35028</v>
      </c>
      <c r="C142" s="12" t="s">
        <v>0</v>
      </c>
      <c r="D142" s="12" t="s">
        <v>29</v>
      </c>
      <c r="E142" s="12">
        <v>2</v>
      </c>
      <c r="F142" s="12" t="s">
        <v>15</v>
      </c>
      <c r="G142" s="12">
        <v>1</v>
      </c>
      <c r="H142" s="13" t="str">
        <f t="shared" si="14"/>
        <v>Newcastle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949358</v>
      </c>
      <c r="B143" s="15">
        <v>35028</v>
      </c>
      <c r="C143" s="12" t="s">
        <v>0</v>
      </c>
      <c r="D143" s="12" t="s">
        <v>13</v>
      </c>
      <c r="E143" s="12">
        <v>1</v>
      </c>
      <c r="F143" s="12" t="s">
        <v>33</v>
      </c>
      <c r="G143" s="12">
        <v>0</v>
      </c>
      <c r="H143" s="13" t="str">
        <f t="shared" si="14"/>
        <v>Southampton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949143</v>
      </c>
      <c r="B144" s="15">
        <v>35028</v>
      </c>
      <c r="C144" s="12" t="s">
        <v>0</v>
      </c>
      <c r="D144" s="12" t="s">
        <v>1</v>
      </c>
      <c r="E144" s="12">
        <v>0</v>
      </c>
      <c r="F144" s="12" t="s">
        <v>14</v>
      </c>
      <c r="G144" s="12">
        <v>0</v>
      </c>
      <c r="H144" s="13" t="str">
        <f t="shared" si="14"/>
        <v/>
      </c>
      <c r="I144" s="13" t="str">
        <f t="shared" si="15"/>
        <v>Chelsea</v>
      </c>
      <c r="J144" s="13" t="str">
        <f t="shared" si="16"/>
        <v>Tottenham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949407</v>
      </c>
      <c r="B145" s="15">
        <v>35028</v>
      </c>
      <c r="C145" s="12" t="s">
        <v>0</v>
      </c>
      <c r="D145" s="12" t="s">
        <v>28</v>
      </c>
      <c r="E145" s="12">
        <v>1</v>
      </c>
      <c r="F145" s="12" t="s">
        <v>21</v>
      </c>
      <c r="G145" s="12">
        <v>0</v>
      </c>
      <c r="H145" s="13" t="str">
        <f t="shared" si="14"/>
        <v>West Ham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949164</v>
      </c>
      <c r="B146" s="15">
        <v>35028</v>
      </c>
      <c r="C146" s="12" t="s">
        <v>0</v>
      </c>
      <c r="D146" s="12" t="s">
        <v>3</v>
      </c>
      <c r="E146" s="12">
        <v>3</v>
      </c>
      <c r="F146" s="12" t="s">
        <v>16</v>
      </c>
      <c r="G146" s="12">
        <v>3</v>
      </c>
      <c r="H146" s="13" t="str">
        <f t="shared" si="14"/>
        <v/>
      </c>
      <c r="I146" s="13" t="str">
        <f t="shared" si="15"/>
        <v>Coventry</v>
      </c>
      <c r="J146" s="13" t="str">
        <f t="shared" si="16"/>
        <v>Wimbledon FC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949179</v>
      </c>
      <c r="B147" s="15">
        <v>35028</v>
      </c>
      <c r="C147" s="12" t="s">
        <v>0</v>
      </c>
      <c r="D147" s="12" t="s">
        <v>9</v>
      </c>
      <c r="E147" s="12">
        <v>2</v>
      </c>
      <c r="F147" s="12" t="s">
        <v>10</v>
      </c>
      <c r="G147" s="12">
        <v>2</v>
      </c>
      <c r="H147" s="13" t="str">
        <f t="shared" si="14"/>
        <v/>
      </c>
      <c r="I147" s="13" t="str">
        <f t="shared" si="15"/>
        <v>Everton</v>
      </c>
      <c r="J147" s="13" t="str">
        <f t="shared" si="16"/>
        <v>Sheffield Weds</v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949223</v>
      </c>
      <c r="B148" s="15">
        <v>35028</v>
      </c>
      <c r="C148" s="12" t="s">
        <v>0</v>
      </c>
      <c r="D148" s="12" t="s">
        <v>20</v>
      </c>
      <c r="E148" s="12">
        <v>1</v>
      </c>
      <c r="F148" s="12" t="s">
        <v>12</v>
      </c>
      <c r="G148" s="12">
        <v>0</v>
      </c>
      <c r="H148" s="13" t="str">
        <f t="shared" si="14"/>
        <v>Manchester City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949052</v>
      </c>
      <c r="B149" s="15">
        <v>35029</v>
      </c>
      <c r="C149" s="12" t="s">
        <v>0</v>
      </c>
      <c r="D149" s="12" t="s">
        <v>17</v>
      </c>
      <c r="E149" s="12">
        <v>0</v>
      </c>
      <c r="F149" s="12" t="s">
        <v>6</v>
      </c>
      <c r="G149" s="12">
        <v>0</v>
      </c>
      <c r="H149" s="13" t="str">
        <f t="shared" si="14"/>
        <v/>
      </c>
      <c r="I149" s="13" t="str">
        <f t="shared" si="15"/>
        <v>Arsenal</v>
      </c>
      <c r="J149" s="13" t="str">
        <f t="shared" si="16"/>
        <v>Blackburn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949308</v>
      </c>
      <c r="B150" s="15">
        <v>35030</v>
      </c>
      <c r="C150" s="12" t="s">
        <v>0</v>
      </c>
      <c r="D150" s="12" t="s">
        <v>109</v>
      </c>
      <c r="E150" s="12">
        <v>1</v>
      </c>
      <c r="F150" s="12" t="s">
        <v>8</v>
      </c>
      <c r="G150" s="12">
        <v>1</v>
      </c>
      <c r="H150" s="13" t="str">
        <f t="shared" si="14"/>
        <v/>
      </c>
      <c r="I150" s="13" t="str">
        <f t="shared" si="15"/>
        <v>Nottingham Forest</v>
      </c>
      <c r="J150" s="13" t="str">
        <f t="shared" si="16"/>
        <v>Manchester United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949070</v>
      </c>
      <c r="B151" s="15">
        <v>35035</v>
      </c>
      <c r="C151" s="12" t="s">
        <v>0</v>
      </c>
      <c r="D151" s="12" t="s">
        <v>12</v>
      </c>
      <c r="E151" s="12">
        <v>1</v>
      </c>
      <c r="F151" s="12" t="s">
        <v>17</v>
      </c>
      <c r="G151" s="12">
        <v>1</v>
      </c>
      <c r="H151" s="13" t="str">
        <f t="shared" si="14"/>
        <v/>
      </c>
      <c r="I151" s="13" t="str">
        <f t="shared" si="15"/>
        <v>Aston Villa</v>
      </c>
      <c r="J151" s="13" t="str">
        <f t="shared" si="16"/>
        <v>Arsenal</v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949328</v>
      </c>
      <c r="B152" s="15">
        <v>35035</v>
      </c>
      <c r="C152" s="12" t="s">
        <v>0</v>
      </c>
      <c r="D152" s="12" t="s">
        <v>21</v>
      </c>
      <c r="E152" s="12">
        <v>1</v>
      </c>
      <c r="F152" s="12" t="s">
        <v>4</v>
      </c>
      <c r="G152" s="12">
        <v>1</v>
      </c>
      <c r="H152" s="13" t="str">
        <f t="shared" si="14"/>
        <v/>
      </c>
      <c r="I152" s="13" t="str">
        <f t="shared" si="15"/>
        <v>QPR</v>
      </c>
      <c r="J152" s="13" t="str">
        <f t="shared" si="16"/>
        <v>Middlesbrough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949106</v>
      </c>
      <c r="B153" s="15">
        <v>35035</v>
      </c>
      <c r="C153" s="12" t="s">
        <v>0</v>
      </c>
      <c r="D153" s="12" t="s">
        <v>6</v>
      </c>
      <c r="E153" s="12">
        <v>4</v>
      </c>
      <c r="F153" s="12" t="s">
        <v>28</v>
      </c>
      <c r="G153" s="12">
        <v>2</v>
      </c>
      <c r="H153" s="13" t="str">
        <f t="shared" si="14"/>
        <v>Blackburn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949120</v>
      </c>
      <c r="B154" s="15">
        <v>35035</v>
      </c>
      <c r="C154" s="12" t="s">
        <v>0</v>
      </c>
      <c r="D154" s="12" t="s">
        <v>33</v>
      </c>
      <c r="E154" s="12">
        <v>1</v>
      </c>
      <c r="F154" s="12" t="s">
        <v>109</v>
      </c>
      <c r="G154" s="12">
        <v>1</v>
      </c>
      <c r="H154" s="13" t="str">
        <f t="shared" si="14"/>
        <v/>
      </c>
      <c r="I154" s="13" t="str">
        <f t="shared" si="15"/>
        <v>Bolton</v>
      </c>
      <c r="J154" s="13" t="str">
        <f t="shared" si="16"/>
        <v>Nottingham Forest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949380</v>
      </c>
      <c r="B155" s="15">
        <v>35035</v>
      </c>
      <c r="C155" s="12" t="s">
        <v>0</v>
      </c>
      <c r="D155" s="12" t="s">
        <v>14</v>
      </c>
      <c r="E155" s="12">
        <v>0</v>
      </c>
      <c r="F155" s="12" t="s">
        <v>9</v>
      </c>
      <c r="G155" s="12">
        <v>0</v>
      </c>
      <c r="H155" s="13" t="str">
        <f t="shared" si="14"/>
        <v/>
      </c>
      <c r="I155" s="13" t="str">
        <f t="shared" si="15"/>
        <v>Tottenham</v>
      </c>
      <c r="J155" s="13" t="str">
        <f t="shared" si="16"/>
        <v>Everton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949192</v>
      </c>
      <c r="B156" s="15">
        <v>35035</v>
      </c>
      <c r="C156" s="12" t="s">
        <v>0</v>
      </c>
      <c r="D156" s="12" t="s">
        <v>15</v>
      </c>
      <c r="E156" s="12">
        <v>0</v>
      </c>
      <c r="F156" s="12" t="s">
        <v>20</v>
      </c>
      <c r="G156" s="12">
        <v>1</v>
      </c>
      <c r="H156" s="13" t="str">
        <f t="shared" si="14"/>
        <v>Manchester City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949218</v>
      </c>
      <c r="B157" s="15">
        <v>35035</v>
      </c>
      <c r="C157" s="12" t="s">
        <v>0</v>
      </c>
      <c r="D157" s="12" t="s">
        <v>19</v>
      </c>
      <c r="E157" s="12">
        <v>1</v>
      </c>
      <c r="F157" s="12" t="s">
        <v>13</v>
      </c>
      <c r="G157" s="12">
        <v>1</v>
      </c>
      <c r="H157" s="13" t="str">
        <f t="shared" si="14"/>
        <v/>
      </c>
      <c r="I157" s="13" t="str">
        <f t="shared" si="15"/>
        <v>Liverpool</v>
      </c>
      <c r="J157" s="13" t="str">
        <f t="shared" si="16"/>
        <v>Southampton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949245</v>
      </c>
      <c r="B158" s="15">
        <v>35035</v>
      </c>
      <c r="C158" s="12" t="s">
        <v>0</v>
      </c>
      <c r="D158" s="12" t="s">
        <v>8</v>
      </c>
      <c r="E158" s="12">
        <v>1</v>
      </c>
      <c r="F158" s="12" t="s">
        <v>1</v>
      </c>
      <c r="G158" s="12">
        <v>1</v>
      </c>
      <c r="H158" s="13" t="str">
        <f t="shared" si="14"/>
        <v/>
      </c>
      <c r="I158" s="13" t="str">
        <f t="shared" si="15"/>
        <v>Manchester United</v>
      </c>
      <c r="J158" s="13" t="str">
        <f t="shared" si="16"/>
        <v>Chelsea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949424</v>
      </c>
      <c r="B159" s="15">
        <v>35036</v>
      </c>
      <c r="C159" s="12" t="s">
        <v>0</v>
      </c>
      <c r="D159" s="12" t="s">
        <v>16</v>
      </c>
      <c r="E159" s="12">
        <v>3</v>
      </c>
      <c r="F159" s="12" t="s">
        <v>29</v>
      </c>
      <c r="G159" s="12">
        <v>3</v>
      </c>
      <c r="H159" s="13" t="str">
        <f t="shared" si="14"/>
        <v/>
      </c>
      <c r="I159" s="13" t="str">
        <f t="shared" si="15"/>
        <v>Wimbledon FC</v>
      </c>
      <c r="J159" s="13" t="str">
        <f t="shared" si="16"/>
        <v>Newcastle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949341</v>
      </c>
      <c r="B160" s="15">
        <v>35037</v>
      </c>
      <c r="C160" s="12" t="s">
        <v>34</v>
      </c>
      <c r="D160" s="12" t="s">
        <v>10</v>
      </c>
      <c r="E160" s="12">
        <v>4</v>
      </c>
      <c r="F160" s="12" t="s">
        <v>3</v>
      </c>
      <c r="G160" s="12">
        <v>3</v>
      </c>
      <c r="H160" s="13" t="str">
        <f t="shared" si="14"/>
        <v>Sheffield Weds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949255</v>
      </c>
      <c r="B161" s="15">
        <v>35042</v>
      </c>
      <c r="C161" s="12" t="s">
        <v>0</v>
      </c>
      <c r="D161" s="12" t="s">
        <v>8</v>
      </c>
      <c r="E161" s="12">
        <v>2</v>
      </c>
      <c r="F161" s="12" t="s">
        <v>10</v>
      </c>
      <c r="G161" s="12">
        <v>2</v>
      </c>
      <c r="H161" s="13" t="str">
        <f t="shared" si="14"/>
        <v/>
      </c>
      <c r="I161" s="13" t="str">
        <f t="shared" si="15"/>
        <v>Manchester United</v>
      </c>
      <c r="J161" s="13" t="str">
        <f t="shared" si="16"/>
        <v>Sheffield Weds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949269</v>
      </c>
      <c r="B162" s="15">
        <v>35042</v>
      </c>
      <c r="C162" s="12" t="s">
        <v>0</v>
      </c>
      <c r="D162" s="12" t="s">
        <v>4</v>
      </c>
      <c r="E162" s="12">
        <v>4</v>
      </c>
      <c r="F162" s="12" t="s">
        <v>20</v>
      </c>
      <c r="G162" s="12">
        <v>1</v>
      </c>
      <c r="H162" s="13" t="str">
        <f t="shared" si="14"/>
        <v>Middlesbrough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949355</v>
      </c>
      <c r="B163" s="15">
        <v>35042</v>
      </c>
      <c r="C163" s="12" t="s">
        <v>0</v>
      </c>
      <c r="D163" s="12" t="s">
        <v>13</v>
      </c>
      <c r="E163" s="12">
        <v>0</v>
      </c>
      <c r="F163" s="12" t="s">
        <v>17</v>
      </c>
      <c r="G163" s="12">
        <v>0</v>
      </c>
      <c r="H163" s="13" t="str">
        <f t="shared" si="14"/>
        <v/>
      </c>
      <c r="I163" s="13" t="str">
        <f t="shared" si="15"/>
        <v>Southampton</v>
      </c>
      <c r="J163" s="13" t="str">
        <f t="shared" si="16"/>
        <v>Arsenal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949115</v>
      </c>
      <c r="B164" s="15">
        <v>35042</v>
      </c>
      <c r="C164" s="12" t="s">
        <v>0</v>
      </c>
      <c r="D164" s="12" t="s">
        <v>33</v>
      </c>
      <c r="E164" s="12">
        <v>0</v>
      </c>
      <c r="F164" s="12" t="s">
        <v>19</v>
      </c>
      <c r="G164" s="12">
        <v>1</v>
      </c>
      <c r="H164" s="13" t="str">
        <f t="shared" si="14"/>
        <v>Liverpool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949388</v>
      </c>
      <c r="B165" s="15">
        <v>35042</v>
      </c>
      <c r="C165" s="12" t="s">
        <v>0</v>
      </c>
      <c r="D165" s="12" t="s">
        <v>14</v>
      </c>
      <c r="E165" s="12">
        <v>1</v>
      </c>
      <c r="F165" s="12" t="s">
        <v>21</v>
      </c>
      <c r="G165" s="12">
        <v>0</v>
      </c>
      <c r="H165" s="13" t="str">
        <f t="shared" si="14"/>
        <v>Tottenham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949138</v>
      </c>
      <c r="B166" s="15">
        <v>35042</v>
      </c>
      <c r="C166" s="12" t="s">
        <v>0</v>
      </c>
      <c r="D166" s="12" t="s">
        <v>1</v>
      </c>
      <c r="E166" s="12">
        <v>1</v>
      </c>
      <c r="F166" s="12" t="s">
        <v>29</v>
      </c>
      <c r="G166" s="12">
        <v>0</v>
      </c>
      <c r="H166" s="13" t="str">
        <f t="shared" si="14"/>
        <v>Chelsea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949148</v>
      </c>
      <c r="B167" s="15">
        <v>35042</v>
      </c>
      <c r="C167" s="12" t="s">
        <v>0</v>
      </c>
      <c r="D167" s="12" t="s">
        <v>3</v>
      </c>
      <c r="E167" s="12">
        <v>5</v>
      </c>
      <c r="F167" s="12" t="s">
        <v>6</v>
      </c>
      <c r="G167" s="12">
        <v>0</v>
      </c>
      <c r="H167" s="13" t="str">
        <f t="shared" si="14"/>
        <v>Coventry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949202</v>
      </c>
      <c r="B168" s="15">
        <v>35042</v>
      </c>
      <c r="C168" s="12" t="s">
        <v>0</v>
      </c>
      <c r="D168" s="12" t="s">
        <v>15</v>
      </c>
      <c r="E168" s="12">
        <v>1</v>
      </c>
      <c r="F168" s="12" t="s">
        <v>16</v>
      </c>
      <c r="G168" s="12">
        <v>1</v>
      </c>
      <c r="H168" s="13" t="str">
        <f t="shared" si="14"/>
        <v/>
      </c>
      <c r="I168" s="13" t="str">
        <f t="shared" si="15"/>
        <v>Leeds</v>
      </c>
      <c r="J168" s="13" t="str">
        <f t="shared" si="16"/>
        <v>Wimbledon FC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949299</v>
      </c>
      <c r="B169" s="15">
        <v>35043</v>
      </c>
      <c r="C169" s="12" t="s">
        <v>0</v>
      </c>
      <c r="D169" s="12" t="s">
        <v>109</v>
      </c>
      <c r="E169" s="12">
        <v>1</v>
      </c>
      <c r="F169" s="12" t="s">
        <v>12</v>
      </c>
      <c r="G169" s="12">
        <v>1</v>
      </c>
      <c r="H169" s="13" t="str">
        <f t="shared" si="14"/>
        <v/>
      </c>
      <c r="I169" s="13" t="str">
        <f t="shared" si="15"/>
        <v>Nottingham Forest</v>
      </c>
      <c r="J169" s="13" t="str">
        <f t="shared" si="16"/>
        <v>Aston Villa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949182</v>
      </c>
      <c r="B170" s="15">
        <v>35044</v>
      </c>
      <c r="C170" s="12" t="s">
        <v>0</v>
      </c>
      <c r="D170" s="12" t="s">
        <v>9</v>
      </c>
      <c r="E170" s="12">
        <v>3</v>
      </c>
      <c r="F170" s="12" t="s">
        <v>28</v>
      </c>
      <c r="G170" s="12">
        <v>0</v>
      </c>
      <c r="H170" s="13" t="str">
        <f t="shared" si="14"/>
        <v>Everton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949285</v>
      </c>
      <c r="B171" s="15">
        <v>35049</v>
      </c>
      <c r="C171" s="12" t="s">
        <v>0</v>
      </c>
      <c r="D171" s="12" t="s">
        <v>29</v>
      </c>
      <c r="E171" s="12">
        <v>1</v>
      </c>
      <c r="F171" s="12" t="s">
        <v>9</v>
      </c>
      <c r="G171" s="12">
        <v>0</v>
      </c>
      <c r="H171" s="13" t="str">
        <f t="shared" si="14"/>
        <v>Newcastle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949054</v>
      </c>
      <c r="B172" s="15">
        <v>35049</v>
      </c>
      <c r="C172" s="12" t="s">
        <v>0</v>
      </c>
      <c r="D172" s="12" t="s">
        <v>17</v>
      </c>
      <c r="E172" s="12">
        <v>1</v>
      </c>
      <c r="F172" s="12" t="s">
        <v>1</v>
      </c>
      <c r="G172" s="12">
        <v>1</v>
      </c>
      <c r="H172" s="13" t="str">
        <f t="shared" si="14"/>
        <v/>
      </c>
      <c r="I172" s="13" t="str">
        <f t="shared" si="15"/>
        <v>Arsenal</v>
      </c>
      <c r="J172" s="13" t="str">
        <f t="shared" si="16"/>
        <v>Chelsea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949320</v>
      </c>
      <c r="B173" s="15">
        <v>35049</v>
      </c>
      <c r="C173" s="12" t="s">
        <v>0</v>
      </c>
      <c r="D173" s="12" t="s">
        <v>21</v>
      </c>
      <c r="E173" s="12">
        <v>2</v>
      </c>
      <c r="F173" s="12" t="s">
        <v>33</v>
      </c>
      <c r="G173" s="12">
        <v>1</v>
      </c>
      <c r="H173" s="13" t="str">
        <f t="shared" si="14"/>
        <v>QPR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949074</v>
      </c>
      <c r="B174" s="15">
        <v>35049</v>
      </c>
      <c r="C174" s="12" t="s">
        <v>0</v>
      </c>
      <c r="D174" s="12" t="s">
        <v>12</v>
      </c>
      <c r="E174" s="12">
        <v>4</v>
      </c>
      <c r="F174" s="12" t="s">
        <v>3</v>
      </c>
      <c r="G174" s="12">
        <v>1</v>
      </c>
      <c r="H174" s="13" t="str">
        <f t="shared" si="14"/>
        <v>Aston Villa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949343</v>
      </c>
      <c r="B175" s="15">
        <v>35049</v>
      </c>
      <c r="C175" s="12" t="s">
        <v>0</v>
      </c>
      <c r="D175" s="12" t="s">
        <v>10</v>
      </c>
      <c r="E175" s="12">
        <v>6</v>
      </c>
      <c r="F175" s="12" t="s">
        <v>15</v>
      </c>
      <c r="G175" s="12">
        <v>2</v>
      </c>
      <c r="H175" s="13" t="str">
        <f t="shared" si="14"/>
        <v>Sheffield Weds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949099</v>
      </c>
      <c r="B176" s="15">
        <v>35049</v>
      </c>
      <c r="C176" s="12" t="s">
        <v>0</v>
      </c>
      <c r="D176" s="12" t="s">
        <v>6</v>
      </c>
      <c r="E176" s="12">
        <v>1</v>
      </c>
      <c r="F176" s="12" t="s">
        <v>4</v>
      </c>
      <c r="G176" s="12">
        <v>0</v>
      </c>
      <c r="H176" s="13" t="str">
        <f t="shared" si="14"/>
        <v>Blackburn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949409</v>
      </c>
      <c r="B177" s="15">
        <v>35049</v>
      </c>
      <c r="C177" s="12" t="s">
        <v>0</v>
      </c>
      <c r="D177" s="12" t="s">
        <v>28</v>
      </c>
      <c r="E177" s="12">
        <v>2</v>
      </c>
      <c r="F177" s="12" t="s">
        <v>13</v>
      </c>
      <c r="G177" s="12">
        <v>1</v>
      </c>
      <c r="H177" s="13" t="str">
        <f t="shared" si="14"/>
        <v>West Ham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949429</v>
      </c>
      <c r="B178" s="15">
        <v>35049</v>
      </c>
      <c r="C178" s="12" t="s">
        <v>0</v>
      </c>
      <c r="D178" s="12" t="s">
        <v>16</v>
      </c>
      <c r="E178" s="12">
        <v>0</v>
      </c>
      <c r="F178" s="12" t="s">
        <v>14</v>
      </c>
      <c r="G178" s="12">
        <v>1</v>
      </c>
      <c r="H178" s="13" t="str">
        <f t="shared" si="14"/>
        <v>Tottenham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949212</v>
      </c>
      <c r="B179" s="15">
        <v>35050</v>
      </c>
      <c r="C179" s="12" t="s">
        <v>0</v>
      </c>
      <c r="D179" s="12" t="s">
        <v>19</v>
      </c>
      <c r="E179" s="12">
        <v>2</v>
      </c>
      <c r="F179" s="12" t="s">
        <v>8</v>
      </c>
      <c r="G179" s="12">
        <v>0</v>
      </c>
      <c r="H179" s="13" t="str">
        <f t="shared" si="14"/>
        <v>Liverpool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949234</v>
      </c>
      <c r="B180" s="15">
        <v>35051</v>
      </c>
      <c r="C180" s="12" t="s">
        <v>0</v>
      </c>
      <c r="D180" s="12" t="s">
        <v>20</v>
      </c>
      <c r="E180" s="12">
        <v>1</v>
      </c>
      <c r="F180" s="12" t="s">
        <v>109</v>
      </c>
      <c r="G180" s="12">
        <v>1</v>
      </c>
      <c r="H180" s="13" t="str">
        <f t="shared" si="14"/>
        <v/>
      </c>
      <c r="I180" s="13" t="str">
        <f t="shared" si="15"/>
        <v>Manchester City</v>
      </c>
      <c r="J180" s="13" t="str">
        <f t="shared" si="16"/>
        <v>Nottingham Forest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949277</v>
      </c>
      <c r="B181" s="15">
        <v>35056</v>
      </c>
      <c r="C181" s="12" t="s">
        <v>0</v>
      </c>
      <c r="D181" s="12" t="s">
        <v>4</v>
      </c>
      <c r="E181" s="12">
        <v>4</v>
      </c>
      <c r="F181" s="12" t="s">
        <v>28</v>
      </c>
      <c r="G181" s="12">
        <v>2</v>
      </c>
      <c r="H181" s="13" t="str">
        <f t="shared" si="14"/>
        <v>Middlesbrough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949291</v>
      </c>
      <c r="B182" s="15">
        <v>35056</v>
      </c>
      <c r="C182" s="12" t="s">
        <v>0</v>
      </c>
      <c r="D182" s="12" t="s">
        <v>29</v>
      </c>
      <c r="E182" s="12">
        <v>3</v>
      </c>
      <c r="F182" s="12" t="s">
        <v>109</v>
      </c>
      <c r="G182" s="12">
        <v>1</v>
      </c>
      <c r="H182" s="13" t="str">
        <f t="shared" si="14"/>
        <v>Newcastle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949318</v>
      </c>
      <c r="B183" s="15">
        <v>35056</v>
      </c>
      <c r="C183" s="12" t="s">
        <v>0</v>
      </c>
      <c r="D183" s="12" t="s">
        <v>21</v>
      </c>
      <c r="E183" s="12">
        <v>1</v>
      </c>
      <c r="F183" s="12" t="s">
        <v>12</v>
      </c>
      <c r="G183" s="12">
        <v>0</v>
      </c>
      <c r="H183" s="13" t="str">
        <f t="shared" si="14"/>
        <v>QPR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949351</v>
      </c>
      <c r="B184" s="15">
        <v>35056</v>
      </c>
      <c r="C184" s="12" t="s">
        <v>0</v>
      </c>
      <c r="D184" s="12" t="s">
        <v>10</v>
      </c>
      <c r="E184" s="12">
        <v>2</v>
      </c>
      <c r="F184" s="12" t="s">
        <v>13</v>
      </c>
      <c r="G184" s="12">
        <v>2</v>
      </c>
      <c r="H184" s="13" t="str">
        <f t="shared" si="14"/>
        <v/>
      </c>
      <c r="I184" s="13" t="str">
        <f t="shared" si="15"/>
        <v>Sheffield Weds</v>
      </c>
      <c r="J184" s="13" t="str">
        <f t="shared" si="16"/>
        <v>Southampton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949377</v>
      </c>
      <c r="B185" s="15">
        <v>35056</v>
      </c>
      <c r="C185" s="12" t="s">
        <v>0</v>
      </c>
      <c r="D185" s="12" t="s">
        <v>14</v>
      </c>
      <c r="E185" s="12">
        <v>2</v>
      </c>
      <c r="F185" s="12" t="s">
        <v>33</v>
      </c>
      <c r="G185" s="12">
        <v>2</v>
      </c>
      <c r="H185" s="13" t="str">
        <f t="shared" si="14"/>
        <v/>
      </c>
      <c r="I185" s="13" t="str">
        <f t="shared" si="15"/>
        <v>Tottenham</v>
      </c>
      <c r="J185" s="13" t="str">
        <f t="shared" si="16"/>
        <v>Bolton</v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949151</v>
      </c>
      <c r="B186" s="15">
        <v>35056</v>
      </c>
      <c r="C186" s="12" t="s">
        <v>0</v>
      </c>
      <c r="D186" s="12" t="s">
        <v>3</v>
      </c>
      <c r="E186" s="12">
        <v>2</v>
      </c>
      <c r="F186" s="12" t="s">
        <v>9</v>
      </c>
      <c r="G186" s="12">
        <v>1</v>
      </c>
      <c r="H186" s="13" t="str">
        <f t="shared" si="14"/>
        <v>Coventry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949414</v>
      </c>
      <c r="B187" s="15">
        <v>35056</v>
      </c>
      <c r="C187" s="12" t="s">
        <v>0</v>
      </c>
      <c r="D187" s="12" t="s">
        <v>16</v>
      </c>
      <c r="E187" s="12">
        <v>1</v>
      </c>
      <c r="F187" s="12" t="s">
        <v>6</v>
      </c>
      <c r="G187" s="12">
        <v>1</v>
      </c>
      <c r="H187" s="13" t="str">
        <f t="shared" si="14"/>
        <v/>
      </c>
      <c r="I187" s="13" t="str">
        <f t="shared" si="15"/>
        <v>Wimbledon FC</v>
      </c>
      <c r="J187" s="13" t="str">
        <f t="shared" si="16"/>
        <v>Blackburn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949203</v>
      </c>
      <c r="B188" s="15">
        <v>35056</v>
      </c>
      <c r="C188" s="12" t="s">
        <v>0</v>
      </c>
      <c r="D188" s="12" t="s">
        <v>19</v>
      </c>
      <c r="E188" s="12">
        <v>3</v>
      </c>
      <c r="F188" s="12" t="s">
        <v>17</v>
      </c>
      <c r="G188" s="12">
        <v>1</v>
      </c>
      <c r="H188" s="13" t="str">
        <f t="shared" si="14"/>
        <v>Liverpool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949226</v>
      </c>
      <c r="B189" s="15">
        <v>35056</v>
      </c>
      <c r="C189" s="12" t="s">
        <v>0</v>
      </c>
      <c r="D189" s="12" t="s">
        <v>20</v>
      </c>
      <c r="E189" s="12">
        <v>0</v>
      </c>
      <c r="F189" s="12" t="s">
        <v>1</v>
      </c>
      <c r="G189" s="12">
        <v>1</v>
      </c>
      <c r="H189" s="13" t="str">
        <f t="shared" si="14"/>
        <v>Chelsea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949193</v>
      </c>
      <c r="B190" s="15">
        <v>35057</v>
      </c>
      <c r="C190" s="12" t="s">
        <v>32</v>
      </c>
      <c r="D190" s="12" t="s">
        <v>15</v>
      </c>
      <c r="E190" s="12">
        <v>3</v>
      </c>
      <c r="F190" s="12" t="s">
        <v>8</v>
      </c>
      <c r="G190" s="12">
        <v>1</v>
      </c>
      <c r="H190" s="13" t="str">
        <f t="shared" si="14"/>
        <v>Leeds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949312</v>
      </c>
      <c r="B191" s="15">
        <v>35059</v>
      </c>
      <c r="C191" s="12" t="s">
        <v>0</v>
      </c>
      <c r="D191" s="12" t="s">
        <v>109</v>
      </c>
      <c r="E191" s="12">
        <v>1</v>
      </c>
      <c r="F191" s="12" t="s">
        <v>10</v>
      </c>
      <c r="G191" s="12">
        <v>0</v>
      </c>
      <c r="H191" s="13" t="str">
        <f t="shared" si="14"/>
        <v>Nottingham Forest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949064</v>
      </c>
      <c r="B192" s="15">
        <v>35059</v>
      </c>
      <c r="C192" s="12" t="s">
        <v>0</v>
      </c>
      <c r="D192" s="12" t="s">
        <v>17</v>
      </c>
      <c r="E192" s="12">
        <v>3</v>
      </c>
      <c r="F192" s="12" t="s">
        <v>21</v>
      </c>
      <c r="G192" s="12">
        <v>0</v>
      </c>
      <c r="H192" s="13" t="str">
        <f t="shared" si="14"/>
        <v>Arsenal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949097</v>
      </c>
      <c r="B193" s="15">
        <v>35059</v>
      </c>
      <c r="C193" s="12" t="s">
        <v>0</v>
      </c>
      <c r="D193" s="12" t="s">
        <v>6</v>
      </c>
      <c r="E193" s="12">
        <v>2</v>
      </c>
      <c r="F193" s="12" t="s">
        <v>20</v>
      </c>
      <c r="G193" s="12">
        <v>0</v>
      </c>
      <c r="H193" s="13" t="str">
        <f t="shared" si="14"/>
        <v>Blackburn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949371</v>
      </c>
      <c r="B194" s="15">
        <v>35059</v>
      </c>
      <c r="C194" s="12" t="s">
        <v>0</v>
      </c>
      <c r="D194" s="12" t="s">
        <v>13</v>
      </c>
      <c r="E194" s="12">
        <v>0</v>
      </c>
      <c r="F194" s="12" t="s">
        <v>14</v>
      </c>
      <c r="G194" s="12">
        <v>0</v>
      </c>
      <c r="H194" s="13" t="str">
        <f t="shared" si="14"/>
        <v/>
      </c>
      <c r="I194" s="13" t="str">
        <f t="shared" si="15"/>
        <v>Southampton</v>
      </c>
      <c r="J194" s="13" t="str">
        <f t="shared" si="16"/>
        <v>Tottenham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949145</v>
      </c>
      <c r="B195" s="15">
        <v>35059</v>
      </c>
      <c r="C195" s="12" t="s">
        <v>0</v>
      </c>
      <c r="D195" s="12" t="s">
        <v>1</v>
      </c>
      <c r="E195" s="12">
        <v>1</v>
      </c>
      <c r="F195" s="12" t="s">
        <v>16</v>
      </c>
      <c r="G195" s="12">
        <v>2</v>
      </c>
      <c r="H195" s="13" t="str">
        <f t="shared" ref="H195:H258" si="17">IF(E195&gt;G195,D195,IF(G195&gt;E195,F195,""))</f>
        <v>Wimbledon FC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949175</v>
      </c>
      <c r="B196" s="15">
        <v>35059</v>
      </c>
      <c r="C196" s="12" t="s">
        <v>0</v>
      </c>
      <c r="D196" s="12" t="s">
        <v>9</v>
      </c>
      <c r="E196" s="12">
        <v>4</v>
      </c>
      <c r="F196" s="12" t="s">
        <v>4</v>
      </c>
      <c r="G196" s="12">
        <v>0</v>
      </c>
      <c r="H196" s="13" t="str">
        <f t="shared" si="17"/>
        <v>Everton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949252</v>
      </c>
      <c r="B197" s="15">
        <v>35060</v>
      </c>
      <c r="C197" s="12" t="s">
        <v>0</v>
      </c>
      <c r="D197" s="12" t="s">
        <v>8</v>
      </c>
      <c r="E197" s="12">
        <v>2</v>
      </c>
      <c r="F197" s="12" t="s">
        <v>29</v>
      </c>
      <c r="G197" s="12">
        <v>0</v>
      </c>
      <c r="H197" s="13" t="str">
        <f t="shared" si="17"/>
        <v>Manchester United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949114</v>
      </c>
      <c r="B198" s="15">
        <v>35060</v>
      </c>
      <c r="C198" s="12" t="s">
        <v>0</v>
      </c>
      <c r="D198" s="12" t="s">
        <v>33</v>
      </c>
      <c r="E198" s="12">
        <v>0</v>
      </c>
      <c r="F198" s="12" t="s">
        <v>15</v>
      </c>
      <c r="G198" s="12">
        <v>2</v>
      </c>
      <c r="H198" s="13" t="str">
        <f t="shared" si="17"/>
        <v>Leeds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949254</v>
      </c>
      <c r="B199" s="15">
        <v>35063</v>
      </c>
      <c r="C199" s="12" t="s">
        <v>0</v>
      </c>
      <c r="D199" s="12" t="s">
        <v>8</v>
      </c>
      <c r="E199" s="12">
        <v>2</v>
      </c>
      <c r="F199" s="12" t="s">
        <v>21</v>
      </c>
      <c r="G199" s="12">
        <v>1</v>
      </c>
      <c r="H199" s="13" t="str">
        <f t="shared" si="17"/>
        <v>Manchester United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949309</v>
      </c>
      <c r="B200" s="15">
        <v>35063</v>
      </c>
      <c r="C200" s="12" t="s">
        <v>0</v>
      </c>
      <c r="D200" s="12" t="s">
        <v>109</v>
      </c>
      <c r="E200" s="12">
        <v>1</v>
      </c>
      <c r="F200" s="12" t="s">
        <v>4</v>
      </c>
      <c r="G200" s="12">
        <v>0</v>
      </c>
      <c r="H200" s="13" t="str">
        <f t="shared" si="17"/>
        <v>Nottingham Forest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949069</v>
      </c>
      <c r="B201" s="15">
        <v>35063</v>
      </c>
      <c r="C201" s="12" t="s">
        <v>0</v>
      </c>
      <c r="D201" s="12" t="s">
        <v>17</v>
      </c>
      <c r="E201" s="12">
        <v>1</v>
      </c>
      <c r="F201" s="12" t="s">
        <v>16</v>
      </c>
      <c r="G201" s="12">
        <v>3</v>
      </c>
      <c r="H201" s="13" t="str">
        <f t="shared" si="17"/>
        <v>Wimbledon FC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949105</v>
      </c>
      <c r="B202" s="15">
        <v>35063</v>
      </c>
      <c r="C202" s="12" t="s">
        <v>0</v>
      </c>
      <c r="D202" s="12" t="s">
        <v>6</v>
      </c>
      <c r="E202" s="12">
        <v>2</v>
      </c>
      <c r="F202" s="12" t="s">
        <v>14</v>
      </c>
      <c r="G202" s="12">
        <v>1</v>
      </c>
      <c r="H202" s="13" t="str">
        <f t="shared" si="17"/>
        <v>Blackburn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949112</v>
      </c>
      <c r="B203" s="15">
        <v>35063</v>
      </c>
      <c r="C203" s="12" t="s">
        <v>0</v>
      </c>
      <c r="D203" s="12" t="s">
        <v>33</v>
      </c>
      <c r="E203" s="12">
        <v>1</v>
      </c>
      <c r="F203" s="12" t="s">
        <v>3</v>
      </c>
      <c r="G203" s="12">
        <v>2</v>
      </c>
      <c r="H203" s="13" t="str">
        <f t="shared" si="17"/>
        <v>Coventry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949134</v>
      </c>
      <c r="B204" s="15">
        <v>35063</v>
      </c>
      <c r="C204" s="12" t="s">
        <v>0</v>
      </c>
      <c r="D204" s="12" t="s">
        <v>1</v>
      </c>
      <c r="E204" s="12">
        <v>2</v>
      </c>
      <c r="F204" s="12" t="s">
        <v>19</v>
      </c>
      <c r="G204" s="12">
        <v>2</v>
      </c>
      <c r="H204" s="13" t="str">
        <f t="shared" si="17"/>
        <v/>
      </c>
      <c r="I204" s="13" t="str">
        <f t="shared" si="18"/>
        <v>Chelsea</v>
      </c>
      <c r="J204" s="13" t="str">
        <f t="shared" si="19"/>
        <v>Liverpool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949171</v>
      </c>
      <c r="B205" s="15">
        <v>35063</v>
      </c>
      <c r="C205" s="12" t="s">
        <v>0</v>
      </c>
      <c r="D205" s="12" t="s">
        <v>9</v>
      </c>
      <c r="E205" s="12">
        <v>2</v>
      </c>
      <c r="F205" s="12" t="s">
        <v>15</v>
      </c>
      <c r="G205" s="12">
        <v>0</v>
      </c>
      <c r="H205" s="13" t="str">
        <f t="shared" si="17"/>
        <v>Everton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949261</v>
      </c>
      <c r="B206" s="15">
        <v>35065</v>
      </c>
      <c r="C206" s="12" t="s">
        <v>0</v>
      </c>
      <c r="D206" s="12" t="s">
        <v>4</v>
      </c>
      <c r="E206" s="12">
        <v>0</v>
      </c>
      <c r="F206" s="12" t="s">
        <v>12</v>
      </c>
      <c r="G206" s="12">
        <v>2</v>
      </c>
      <c r="H206" s="13" t="str">
        <f t="shared" si="17"/>
        <v>Aston Villa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949339</v>
      </c>
      <c r="B207" s="15">
        <v>35065</v>
      </c>
      <c r="C207" s="12" t="s">
        <v>0</v>
      </c>
      <c r="D207" s="12" t="s">
        <v>10</v>
      </c>
      <c r="E207" s="12">
        <v>4</v>
      </c>
      <c r="F207" s="12" t="s">
        <v>33</v>
      </c>
      <c r="G207" s="12">
        <v>2</v>
      </c>
      <c r="H207" s="13" t="str">
        <f t="shared" si="17"/>
        <v>Sheffield Weds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949384</v>
      </c>
      <c r="B208" s="15">
        <v>35065</v>
      </c>
      <c r="C208" s="12" t="s">
        <v>0</v>
      </c>
      <c r="D208" s="12" t="s">
        <v>14</v>
      </c>
      <c r="E208" s="12">
        <v>4</v>
      </c>
      <c r="F208" s="12" t="s">
        <v>8</v>
      </c>
      <c r="G208" s="12">
        <v>1</v>
      </c>
      <c r="H208" s="13" t="str">
        <f t="shared" si="17"/>
        <v>Tottenham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949161</v>
      </c>
      <c r="B209" s="15">
        <v>35065</v>
      </c>
      <c r="C209" s="12" t="s">
        <v>0</v>
      </c>
      <c r="D209" s="12" t="s">
        <v>3</v>
      </c>
      <c r="E209" s="12">
        <v>1</v>
      </c>
      <c r="F209" s="12" t="s">
        <v>13</v>
      </c>
      <c r="G209" s="12">
        <v>1</v>
      </c>
      <c r="H209" s="13" t="str">
        <f t="shared" si="17"/>
        <v/>
      </c>
      <c r="I209" s="13" t="str">
        <f t="shared" si="18"/>
        <v>Coventry</v>
      </c>
      <c r="J209" s="13" t="str">
        <f t="shared" si="19"/>
        <v>Southampton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949418</v>
      </c>
      <c r="B210" s="15">
        <v>35065</v>
      </c>
      <c r="C210" s="12" t="s">
        <v>0</v>
      </c>
      <c r="D210" s="12" t="s">
        <v>16</v>
      </c>
      <c r="E210" s="12">
        <v>2</v>
      </c>
      <c r="F210" s="12" t="s">
        <v>9</v>
      </c>
      <c r="G210" s="12">
        <v>3</v>
      </c>
      <c r="H210" s="13" t="str">
        <f t="shared" si="17"/>
        <v>Everton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949186</v>
      </c>
      <c r="B211" s="15">
        <v>35065</v>
      </c>
      <c r="C211" s="12" t="s">
        <v>0</v>
      </c>
      <c r="D211" s="12" t="s">
        <v>15</v>
      </c>
      <c r="E211" s="12">
        <v>0</v>
      </c>
      <c r="F211" s="12" t="s">
        <v>6</v>
      </c>
      <c r="G211" s="12">
        <v>0</v>
      </c>
      <c r="H211" s="13" t="str">
        <f t="shared" si="17"/>
        <v/>
      </c>
      <c r="I211" s="13" t="str">
        <f t="shared" si="18"/>
        <v>Leeds</v>
      </c>
      <c r="J211" s="13" t="str">
        <f t="shared" si="19"/>
        <v>Blackburn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949215</v>
      </c>
      <c r="B212" s="15">
        <v>35065</v>
      </c>
      <c r="C212" s="12" t="s">
        <v>0</v>
      </c>
      <c r="D212" s="12" t="s">
        <v>19</v>
      </c>
      <c r="E212" s="12">
        <v>4</v>
      </c>
      <c r="F212" s="12" t="s">
        <v>109</v>
      </c>
      <c r="G212" s="12">
        <v>2</v>
      </c>
      <c r="H212" s="13" t="str">
        <f t="shared" si="17"/>
        <v>Liverpool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949239</v>
      </c>
      <c r="B213" s="15">
        <v>35065</v>
      </c>
      <c r="C213" s="12" t="s">
        <v>0</v>
      </c>
      <c r="D213" s="12" t="s">
        <v>20</v>
      </c>
      <c r="E213" s="12">
        <v>2</v>
      </c>
      <c r="F213" s="12" t="s">
        <v>28</v>
      </c>
      <c r="G213" s="12">
        <v>1</v>
      </c>
      <c r="H213" s="13" t="str">
        <f t="shared" si="17"/>
        <v>Manchester City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949279</v>
      </c>
      <c r="B214" s="15">
        <v>35066</v>
      </c>
      <c r="C214" s="12" t="s">
        <v>0</v>
      </c>
      <c r="D214" s="12" t="s">
        <v>29</v>
      </c>
      <c r="E214" s="12">
        <v>2</v>
      </c>
      <c r="F214" s="12" t="s">
        <v>17</v>
      </c>
      <c r="G214" s="12">
        <v>0</v>
      </c>
      <c r="H214" s="13" t="str">
        <f t="shared" si="17"/>
        <v>Newcastle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949321</v>
      </c>
      <c r="B215" s="15">
        <v>35066</v>
      </c>
      <c r="C215" s="12" t="s">
        <v>0</v>
      </c>
      <c r="D215" s="12" t="s">
        <v>21</v>
      </c>
      <c r="E215" s="12">
        <v>1</v>
      </c>
      <c r="F215" s="12" t="s">
        <v>1</v>
      </c>
      <c r="G215" s="12">
        <v>2</v>
      </c>
      <c r="H215" s="13" t="str">
        <f t="shared" si="17"/>
        <v>Chelsea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949260</v>
      </c>
      <c r="B216" s="15">
        <v>35077</v>
      </c>
      <c r="C216" s="12" t="s">
        <v>0</v>
      </c>
      <c r="D216" s="12" t="s">
        <v>4</v>
      </c>
      <c r="E216" s="12">
        <v>2</v>
      </c>
      <c r="F216" s="12" t="s">
        <v>17</v>
      </c>
      <c r="G216" s="12">
        <v>3</v>
      </c>
      <c r="H216" s="13" t="str">
        <f t="shared" si="17"/>
        <v>Arsenal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949313</v>
      </c>
      <c r="B217" s="15">
        <v>35077</v>
      </c>
      <c r="C217" s="12" t="s">
        <v>0</v>
      </c>
      <c r="D217" s="12" t="s">
        <v>109</v>
      </c>
      <c r="E217" s="12">
        <v>1</v>
      </c>
      <c r="F217" s="12" t="s">
        <v>13</v>
      </c>
      <c r="G217" s="12">
        <v>0</v>
      </c>
      <c r="H217" s="13" t="str">
        <f t="shared" si="17"/>
        <v>Nottingham Forest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949319</v>
      </c>
      <c r="B218" s="15">
        <v>35077</v>
      </c>
      <c r="C218" s="12" t="s">
        <v>0</v>
      </c>
      <c r="D218" s="12" t="s">
        <v>21</v>
      </c>
      <c r="E218" s="12">
        <v>0</v>
      </c>
      <c r="F218" s="12" t="s">
        <v>6</v>
      </c>
      <c r="G218" s="12">
        <v>1</v>
      </c>
      <c r="H218" s="13" t="str">
        <f t="shared" si="17"/>
        <v>Blackburn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949344</v>
      </c>
      <c r="B219" s="15">
        <v>35077</v>
      </c>
      <c r="C219" s="12" t="s">
        <v>0</v>
      </c>
      <c r="D219" s="12" t="s">
        <v>10</v>
      </c>
      <c r="E219" s="12">
        <v>1</v>
      </c>
      <c r="F219" s="12" t="s">
        <v>19</v>
      </c>
      <c r="G219" s="12">
        <v>1</v>
      </c>
      <c r="H219" s="13" t="str">
        <f t="shared" si="17"/>
        <v/>
      </c>
      <c r="I219" s="13" t="str">
        <f t="shared" si="18"/>
        <v>Sheffield Weds</v>
      </c>
      <c r="J219" s="13" t="str">
        <f t="shared" si="19"/>
        <v>Liverpool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949126</v>
      </c>
      <c r="B220" s="15">
        <v>35077</v>
      </c>
      <c r="C220" s="12" t="s">
        <v>0</v>
      </c>
      <c r="D220" s="12" t="s">
        <v>33</v>
      </c>
      <c r="E220" s="12">
        <v>1</v>
      </c>
      <c r="F220" s="12" t="s">
        <v>16</v>
      </c>
      <c r="G220" s="12">
        <v>0</v>
      </c>
      <c r="H220" s="13" t="str">
        <f t="shared" si="17"/>
        <v>Bolton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949383</v>
      </c>
      <c r="B221" s="15">
        <v>35077</v>
      </c>
      <c r="C221" s="12" t="s">
        <v>0</v>
      </c>
      <c r="D221" s="12" t="s">
        <v>14</v>
      </c>
      <c r="E221" s="12">
        <v>1</v>
      </c>
      <c r="F221" s="12" t="s">
        <v>20</v>
      </c>
      <c r="G221" s="12">
        <v>0</v>
      </c>
      <c r="H221" s="13" t="str">
        <f t="shared" si="17"/>
        <v>Tottenham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949169</v>
      </c>
      <c r="B222" s="15">
        <v>35077</v>
      </c>
      <c r="C222" s="12" t="s">
        <v>0</v>
      </c>
      <c r="D222" s="12" t="s">
        <v>9</v>
      </c>
      <c r="E222" s="12">
        <v>1</v>
      </c>
      <c r="F222" s="12" t="s">
        <v>1</v>
      </c>
      <c r="G222" s="12">
        <v>1</v>
      </c>
      <c r="H222" s="13" t="str">
        <f t="shared" si="17"/>
        <v/>
      </c>
      <c r="I222" s="13" t="str">
        <f t="shared" si="18"/>
        <v>Everton</v>
      </c>
      <c r="J222" s="13" t="str">
        <f t="shared" si="19"/>
        <v>Chelsea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949201</v>
      </c>
      <c r="B223" s="15">
        <v>35077</v>
      </c>
      <c r="C223" s="12" t="s">
        <v>0</v>
      </c>
      <c r="D223" s="12" t="s">
        <v>15</v>
      </c>
      <c r="E223" s="12">
        <v>2</v>
      </c>
      <c r="F223" s="12" t="s">
        <v>28</v>
      </c>
      <c r="G223" s="12">
        <v>0</v>
      </c>
      <c r="H223" s="13" t="str">
        <f t="shared" si="17"/>
        <v>Leeds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949242</v>
      </c>
      <c r="B224" s="15">
        <v>35077</v>
      </c>
      <c r="C224" s="12" t="s">
        <v>0</v>
      </c>
      <c r="D224" s="12" t="s">
        <v>8</v>
      </c>
      <c r="E224" s="12">
        <v>0</v>
      </c>
      <c r="F224" s="12" t="s">
        <v>12</v>
      </c>
      <c r="G224" s="12">
        <v>0</v>
      </c>
      <c r="H224" s="13" t="str">
        <f t="shared" si="17"/>
        <v/>
      </c>
      <c r="I224" s="13" t="str">
        <f t="shared" si="18"/>
        <v>Manchester United</v>
      </c>
      <c r="J224" s="13" t="str">
        <f t="shared" si="19"/>
        <v>Aston Villa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949157</v>
      </c>
      <c r="B225" s="15">
        <v>35078</v>
      </c>
      <c r="C225" s="12" t="s">
        <v>0</v>
      </c>
      <c r="D225" s="12" t="s">
        <v>3</v>
      </c>
      <c r="E225" s="12">
        <v>0</v>
      </c>
      <c r="F225" s="12" t="s">
        <v>29</v>
      </c>
      <c r="G225" s="12">
        <v>1</v>
      </c>
      <c r="H225" s="13" t="str">
        <f t="shared" si="17"/>
        <v>Newcastle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949282</v>
      </c>
      <c r="B226" s="15">
        <v>35084</v>
      </c>
      <c r="C226" s="12" t="s">
        <v>0</v>
      </c>
      <c r="D226" s="12" t="s">
        <v>29</v>
      </c>
      <c r="E226" s="12">
        <v>2</v>
      </c>
      <c r="F226" s="12" t="s">
        <v>33</v>
      </c>
      <c r="G226" s="12">
        <v>1</v>
      </c>
      <c r="H226" s="13" t="str">
        <f t="shared" si="17"/>
        <v>Newcastle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949056</v>
      </c>
      <c r="B227" s="15">
        <v>35084</v>
      </c>
      <c r="C227" s="12" t="s">
        <v>0</v>
      </c>
      <c r="D227" s="12" t="s">
        <v>17</v>
      </c>
      <c r="E227" s="12">
        <v>1</v>
      </c>
      <c r="F227" s="12" t="s">
        <v>9</v>
      </c>
      <c r="G227" s="12">
        <v>2</v>
      </c>
      <c r="H227" s="13" t="str">
        <f t="shared" si="17"/>
        <v>Everton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949103</v>
      </c>
      <c r="B228" s="15">
        <v>35084</v>
      </c>
      <c r="C228" s="12" t="s">
        <v>0</v>
      </c>
      <c r="D228" s="12" t="s">
        <v>6</v>
      </c>
      <c r="E228" s="12">
        <v>3</v>
      </c>
      <c r="F228" s="12" t="s">
        <v>10</v>
      </c>
      <c r="G228" s="12">
        <v>0</v>
      </c>
      <c r="H228" s="13" t="str">
        <f t="shared" si="17"/>
        <v>Blackburn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949366</v>
      </c>
      <c r="B229" s="15">
        <v>35084</v>
      </c>
      <c r="C229" s="12" t="s">
        <v>0</v>
      </c>
      <c r="D229" s="12" t="s">
        <v>13</v>
      </c>
      <c r="E229" s="12">
        <v>2</v>
      </c>
      <c r="F229" s="12" t="s">
        <v>4</v>
      </c>
      <c r="G229" s="12">
        <v>1</v>
      </c>
      <c r="H229" s="13" t="str">
        <f t="shared" si="17"/>
        <v>Southampton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949139</v>
      </c>
      <c r="B230" s="15">
        <v>35084</v>
      </c>
      <c r="C230" s="12" t="s">
        <v>0</v>
      </c>
      <c r="D230" s="12" t="s">
        <v>1</v>
      </c>
      <c r="E230" s="12">
        <v>1</v>
      </c>
      <c r="F230" s="12" t="s">
        <v>109</v>
      </c>
      <c r="G230" s="12">
        <v>0</v>
      </c>
      <c r="H230" s="13" t="str">
        <f t="shared" si="17"/>
        <v>Chelsea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949426</v>
      </c>
      <c r="B231" s="15">
        <v>35084</v>
      </c>
      <c r="C231" s="12" t="s">
        <v>0</v>
      </c>
      <c r="D231" s="12" t="s">
        <v>16</v>
      </c>
      <c r="E231" s="12">
        <v>2</v>
      </c>
      <c r="F231" s="12" t="s">
        <v>21</v>
      </c>
      <c r="G231" s="12">
        <v>1</v>
      </c>
      <c r="H231" s="13" t="str">
        <f t="shared" si="17"/>
        <v>Wimbledon FC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949210</v>
      </c>
      <c r="B232" s="15">
        <v>35084</v>
      </c>
      <c r="C232" s="12" t="s">
        <v>0</v>
      </c>
      <c r="D232" s="12" t="s">
        <v>19</v>
      </c>
      <c r="E232" s="12">
        <v>5</v>
      </c>
      <c r="F232" s="12" t="s">
        <v>15</v>
      </c>
      <c r="G232" s="12">
        <v>0</v>
      </c>
      <c r="H232" s="13" t="str">
        <f t="shared" si="17"/>
        <v>Liverpool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949227</v>
      </c>
      <c r="B233" s="15">
        <v>35084</v>
      </c>
      <c r="C233" s="12" t="s">
        <v>0</v>
      </c>
      <c r="D233" s="12" t="s">
        <v>20</v>
      </c>
      <c r="E233" s="12">
        <v>1</v>
      </c>
      <c r="F233" s="12" t="s">
        <v>3</v>
      </c>
      <c r="G233" s="12">
        <v>1</v>
      </c>
      <c r="H233" s="13" t="str">
        <f t="shared" si="17"/>
        <v/>
      </c>
      <c r="I233" s="13" t="str">
        <f t="shared" si="18"/>
        <v>Manchester City</v>
      </c>
      <c r="J233" s="13" t="str">
        <f t="shared" si="19"/>
        <v>Coventry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949086</v>
      </c>
      <c r="B234" s="15">
        <v>35085</v>
      </c>
      <c r="C234" s="12" t="s">
        <v>0</v>
      </c>
      <c r="D234" s="12" t="s">
        <v>12</v>
      </c>
      <c r="E234" s="12">
        <v>2</v>
      </c>
      <c r="F234" s="12" t="s">
        <v>14</v>
      </c>
      <c r="G234" s="12">
        <v>1</v>
      </c>
      <c r="H234" s="13" t="str">
        <f t="shared" si="17"/>
        <v>Aston Villa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949403</v>
      </c>
      <c r="B235" s="15">
        <v>35087</v>
      </c>
      <c r="C235" s="12" t="s">
        <v>0</v>
      </c>
      <c r="D235" s="12" t="s">
        <v>28</v>
      </c>
      <c r="E235" s="12">
        <v>0</v>
      </c>
      <c r="F235" s="12" t="s">
        <v>8</v>
      </c>
      <c r="G235" s="12">
        <v>1</v>
      </c>
      <c r="H235" s="13" t="str">
        <f t="shared" si="17"/>
        <v>Manchester United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949305</v>
      </c>
      <c r="B236" s="15">
        <v>35095</v>
      </c>
      <c r="C236" s="12" t="s">
        <v>0</v>
      </c>
      <c r="D236" s="12" t="s">
        <v>109</v>
      </c>
      <c r="E236" s="12">
        <v>2</v>
      </c>
      <c r="F236" s="12" t="s">
        <v>15</v>
      </c>
      <c r="G236" s="12">
        <v>1</v>
      </c>
      <c r="H236" s="13" t="str">
        <f t="shared" si="17"/>
        <v>Nottingham Forest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949077</v>
      </c>
      <c r="B237" s="15">
        <v>35095</v>
      </c>
      <c r="C237" s="12" t="s">
        <v>0</v>
      </c>
      <c r="D237" s="12" t="s">
        <v>12</v>
      </c>
      <c r="E237" s="12">
        <v>0</v>
      </c>
      <c r="F237" s="12" t="s">
        <v>19</v>
      </c>
      <c r="G237" s="12">
        <v>2</v>
      </c>
      <c r="H237" s="13" t="str">
        <f t="shared" si="17"/>
        <v>Liverpool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949364</v>
      </c>
      <c r="B238" s="15">
        <v>35095</v>
      </c>
      <c r="C238" s="12" t="s">
        <v>0</v>
      </c>
      <c r="D238" s="12" t="s">
        <v>13</v>
      </c>
      <c r="E238" s="12">
        <v>1</v>
      </c>
      <c r="F238" s="12" t="s">
        <v>20</v>
      </c>
      <c r="G238" s="12">
        <v>1</v>
      </c>
      <c r="H238" s="13" t="str">
        <f t="shared" si="17"/>
        <v/>
      </c>
      <c r="I238" s="13" t="str">
        <f t="shared" si="18"/>
        <v>Southampton</v>
      </c>
      <c r="J238" s="13" t="str">
        <f t="shared" si="19"/>
        <v>Manchester City</v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949398</v>
      </c>
      <c r="B239" s="15">
        <v>35095</v>
      </c>
      <c r="C239" s="12" t="s">
        <v>0</v>
      </c>
      <c r="D239" s="12" t="s">
        <v>28</v>
      </c>
      <c r="E239" s="12">
        <v>3</v>
      </c>
      <c r="F239" s="12" t="s">
        <v>3</v>
      </c>
      <c r="G239" s="12">
        <v>2</v>
      </c>
      <c r="H239" s="13" t="str">
        <f t="shared" si="17"/>
        <v>West Ham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949293</v>
      </c>
      <c r="B240" s="15">
        <v>35098</v>
      </c>
      <c r="C240" s="12" t="s">
        <v>0</v>
      </c>
      <c r="D240" s="12" t="s">
        <v>29</v>
      </c>
      <c r="E240" s="12">
        <v>2</v>
      </c>
      <c r="F240" s="12" t="s">
        <v>10</v>
      </c>
      <c r="G240" s="12">
        <v>0</v>
      </c>
      <c r="H240" s="13" t="str">
        <f t="shared" si="17"/>
        <v>Newcastle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949055</v>
      </c>
      <c r="B241" s="15">
        <v>35098</v>
      </c>
      <c r="C241" s="12" t="s">
        <v>0</v>
      </c>
      <c r="D241" s="12" t="s">
        <v>17</v>
      </c>
      <c r="E241" s="12">
        <v>1</v>
      </c>
      <c r="F241" s="12" t="s">
        <v>3</v>
      </c>
      <c r="G241" s="12">
        <v>1</v>
      </c>
      <c r="H241" s="13" t="str">
        <f t="shared" si="17"/>
        <v/>
      </c>
      <c r="I241" s="13" t="str">
        <f t="shared" si="18"/>
        <v>Arsenal</v>
      </c>
      <c r="J241" s="13" t="str">
        <f t="shared" si="19"/>
        <v>Coventry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949076</v>
      </c>
      <c r="B242" s="15">
        <v>35098</v>
      </c>
      <c r="C242" s="12" t="s">
        <v>0</v>
      </c>
      <c r="D242" s="12" t="s">
        <v>12</v>
      </c>
      <c r="E242" s="12">
        <v>3</v>
      </c>
      <c r="F242" s="12" t="s">
        <v>15</v>
      </c>
      <c r="G242" s="12">
        <v>0</v>
      </c>
      <c r="H242" s="13" t="str">
        <f t="shared" si="17"/>
        <v>Aston Villa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949091</v>
      </c>
      <c r="B243" s="15">
        <v>35098</v>
      </c>
      <c r="C243" s="12" t="s">
        <v>0</v>
      </c>
      <c r="D243" s="12" t="s">
        <v>6</v>
      </c>
      <c r="E243" s="12">
        <v>3</v>
      </c>
      <c r="F243" s="12" t="s">
        <v>33</v>
      </c>
      <c r="G243" s="12">
        <v>1</v>
      </c>
      <c r="H243" s="13" t="str">
        <f t="shared" si="17"/>
        <v>Blackburn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949361</v>
      </c>
      <c r="B244" s="15">
        <v>35098</v>
      </c>
      <c r="C244" s="12" t="s">
        <v>0</v>
      </c>
      <c r="D244" s="12" t="s">
        <v>13</v>
      </c>
      <c r="E244" s="12">
        <v>2</v>
      </c>
      <c r="F244" s="12" t="s">
        <v>9</v>
      </c>
      <c r="G244" s="12">
        <v>2</v>
      </c>
      <c r="H244" s="13" t="str">
        <f t="shared" si="17"/>
        <v/>
      </c>
      <c r="I244" s="13" t="str">
        <f t="shared" si="18"/>
        <v>Southampton</v>
      </c>
      <c r="J244" s="13" t="str">
        <f t="shared" si="19"/>
        <v>Everton</v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949406</v>
      </c>
      <c r="B245" s="15">
        <v>35098</v>
      </c>
      <c r="C245" s="12" t="s">
        <v>0</v>
      </c>
      <c r="D245" s="12" t="s">
        <v>28</v>
      </c>
      <c r="E245" s="12">
        <v>1</v>
      </c>
      <c r="F245" s="12" t="s">
        <v>109</v>
      </c>
      <c r="G245" s="12">
        <v>0</v>
      </c>
      <c r="H245" s="13" t="str">
        <f t="shared" si="17"/>
        <v>West Ham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949422</v>
      </c>
      <c r="B246" s="15">
        <v>35098</v>
      </c>
      <c r="C246" s="12" t="s">
        <v>0</v>
      </c>
      <c r="D246" s="12" t="s">
        <v>16</v>
      </c>
      <c r="E246" s="12">
        <v>2</v>
      </c>
      <c r="F246" s="12" t="s">
        <v>8</v>
      </c>
      <c r="G246" s="12">
        <v>4</v>
      </c>
      <c r="H246" s="13" t="str">
        <f t="shared" si="17"/>
        <v>Manchester United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949219</v>
      </c>
      <c r="B247" s="15">
        <v>35098</v>
      </c>
      <c r="C247" s="12" t="s">
        <v>0</v>
      </c>
      <c r="D247" s="12" t="s">
        <v>19</v>
      </c>
      <c r="E247" s="12">
        <v>0</v>
      </c>
      <c r="F247" s="12" t="s">
        <v>14</v>
      </c>
      <c r="G247" s="12">
        <v>0</v>
      </c>
      <c r="H247" s="13" t="str">
        <f t="shared" si="17"/>
        <v/>
      </c>
      <c r="I247" s="13" t="str">
        <f t="shared" si="18"/>
        <v>Liverpool</v>
      </c>
      <c r="J247" s="13" t="str">
        <f t="shared" si="19"/>
        <v>Tottenham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949235</v>
      </c>
      <c r="B248" s="15">
        <v>35098</v>
      </c>
      <c r="C248" s="12" t="s">
        <v>0</v>
      </c>
      <c r="D248" s="12" t="s">
        <v>20</v>
      </c>
      <c r="E248" s="12">
        <v>2</v>
      </c>
      <c r="F248" s="12" t="s">
        <v>21</v>
      </c>
      <c r="G248" s="12">
        <v>0</v>
      </c>
      <c r="H248" s="13" t="str">
        <f t="shared" si="17"/>
        <v>Manchester City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949137</v>
      </c>
      <c r="B249" s="15">
        <v>35099</v>
      </c>
      <c r="C249" s="12" t="s">
        <v>0</v>
      </c>
      <c r="D249" s="12" t="s">
        <v>1</v>
      </c>
      <c r="E249" s="12">
        <v>5</v>
      </c>
      <c r="F249" s="12" t="s">
        <v>4</v>
      </c>
      <c r="G249" s="12">
        <v>0</v>
      </c>
      <c r="H249" s="13" t="str">
        <f t="shared" si="17"/>
        <v>Chelsea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949271</v>
      </c>
      <c r="B250" s="15">
        <v>35105</v>
      </c>
      <c r="C250" s="12" t="s">
        <v>0</v>
      </c>
      <c r="D250" s="12" t="s">
        <v>4</v>
      </c>
      <c r="E250" s="12">
        <v>1</v>
      </c>
      <c r="F250" s="12" t="s">
        <v>29</v>
      </c>
      <c r="G250" s="12">
        <v>2</v>
      </c>
      <c r="H250" s="13" t="str">
        <f t="shared" si="17"/>
        <v>Newcastle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949298</v>
      </c>
      <c r="B251" s="15">
        <v>35105</v>
      </c>
      <c r="C251" s="12" t="s">
        <v>0</v>
      </c>
      <c r="D251" s="12" t="s">
        <v>109</v>
      </c>
      <c r="E251" s="12">
        <v>0</v>
      </c>
      <c r="F251" s="12" t="s">
        <v>17</v>
      </c>
      <c r="G251" s="12">
        <v>1</v>
      </c>
      <c r="H251" s="13" t="str">
        <f t="shared" si="17"/>
        <v>Arsenal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949354</v>
      </c>
      <c r="B252" s="15">
        <v>35105</v>
      </c>
      <c r="C252" s="12" t="s">
        <v>0</v>
      </c>
      <c r="D252" s="12" t="s">
        <v>10</v>
      </c>
      <c r="E252" s="12">
        <v>2</v>
      </c>
      <c r="F252" s="12" t="s">
        <v>16</v>
      </c>
      <c r="G252" s="12">
        <v>1</v>
      </c>
      <c r="H252" s="13" t="str">
        <f t="shared" si="17"/>
        <v>Sheffield Weds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949109</v>
      </c>
      <c r="B253" s="15">
        <v>35105</v>
      </c>
      <c r="C253" s="12" t="s">
        <v>0</v>
      </c>
      <c r="D253" s="12" t="s">
        <v>33</v>
      </c>
      <c r="E253" s="12">
        <v>0</v>
      </c>
      <c r="F253" s="12" t="s">
        <v>12</v>
      </c>
      <c r="G253" s="12">
        <v>2</v>
      </c>
      <c r="H253" s="13" t="str">
        <f t="shared" si="17"/>
        <v>Aston Villa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949150</v>
      </c>
      <c r="B254" s="15">
        <v>35105</v>
      </c>
      <c r="C254" s="12" t="s">
        <v>0</v>
      </c>
      <c r="D254" s="12" t="s">
        <v>3</v>
      </c>
      <c r="E254" s="12">
        <v>1</v>
      </c>
      <c r="F254" s="12" t="s">
        <v>1</v>
      </c>
      <c r="G254" s="12">
        <v>0</v>
      </c>
      <c r="H254" s="13" t="str">
        <f t="shared" si="17"/>
        <v>Coventry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949173</v>
      </c>
      <c r="B255" s="15">
        <v>35105</v>
      </c>
      <c r="C255" s="12" t="s">
        <v>0</v>
      </c>
      <c r="D255" s="12" t="s">
        <v>9</v>
      </c>
      <c r="E255" s="12">
        <v>2</v>
      </c>
      <c r="F255" s="12" t="s">
        <v>20</v>
      </c>
      <c r="G255" s="12">
        <v>0</v>
      </c>
      <c r="H255" s="13" t="str">
        <f t="shared" si="17"/>
        <v>Everton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949243</v>
      </c>
      <c r="B256" s="15">
        <v>35105</v>
      </c>
      <c r="C256" s="12" t="s">
        <v>0</v>
      </c>
      <c r="D256" s="12" t="s">
        <v>8</v>
      </c>
      <c r="E256" s="12">
        <v>1</v>
      </c>
      <c r="F256" s="12" t="s">
        <v>6</v>
      </c>
      <c r="G256" s="12">
        <v>0</v>
      </c>
      <c r="H256" s="13" t="str">
        <f t="shared" si="17"/>
        <v>Manchester United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949325</v>
      </c>
      <c r="B257" s="15">
        <v>35106</v>
      </c>
      <c r="C257" s="12" t="s">
        <v>0</v>
      </c>
      <c r="D257" s="12" t="s">
        <v>21</v>
      </c>
      <c r="E257" s="12">
        <v>1</v>
      </c>
      <c r="F257" s="12" t="s">
        <v>19</v>
      </c>
      <c r="G257" s="12">
        <v>2</v>
      </c>
      <c r="H257" s="13" t="str">
        <f t="shared" si="17"/>
        <v>Liverpool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949391</v>
      </c>
      <c r="B258" s="15">
        <v>35107</v>
      </c>
      <c r="C258" s="12" t="s">
        <v>0</v>
      </c>
      <c r="D258" s="12" t="s">
        <v>14</v>
      </c>
      <c r="E258" s="12">
        <v>0</v>
      </c>
      <c r="F258" s="12" t="s">
        <v>28</v>
      </c>
      <c r="G258" s="12">
        <v>1</v>
      </c>
      <c r="H258" s="13" t="str">
        <f t="shared" si="17"/>
        <v>West Ham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949263</v>
      </c>
      <c r="B259" s="15">
        <v>35112</v>
      </c>
      <c r="C259" s="12" t="s">
        <v>0</v>
      </c>
      <c r="D259" s="12" t="s">
        <v>4</v>
      </c>
      <c r="E259" s="12">
        <v>1</v>
      </c>
      <c r="F259" s="12" t="s">
        <v>33</v>
      </c>
      <c r="G259" s="12">
        <v>4</v>
      </c>
      <c r="H259" s="13" t="str">
        <f t="shared" ref="H259:H322" si="20">IF(E259&gt;G259,D259,IF(G259&gt;E259,F259,""))</f>
        <v>Bolton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949350</v>
      </c>
      <c r="B260" s="15">
        <v>35112</v>
      </c>
      <c r="C260" s="12" t="s">
        <v>0</v>
      </c>
      <c r="D260" s="12" t="s">
        <v>10</v>
      </c>
      <c r="E260" s="12">
        <v>1</v>
      </c>
      <c r="F260" s="12" t="s">
        <v>21</v>
      </c>
      <c r="G260" s="12">
        <v>3</v>
      </c>
      <c r="H260" s="13" t="str">
        <f t="shared" si="20"/>
        <v>QPR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949144</v>
      </c>
      <c r="B261" s="15">
        <v>35112</v>
      </c>
      <c r="C261" s="12" t="s">
        <v>0</v>
      </c>
      <c r="D261" s="12" t="s">
        <v>1</v>
      </c>
      <c r="E261" s="12">
        <v>1</v>
      </c>
      <c r="F261" s="12" t="s">
        <v>28</v>
      </c>
      <c r="G261" s="12">
        <v>2</v>
      </c>
      <c r="H261" s="13" t="str">
        <f t="shared" si="20"/>
        <v>West Ham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949405</v>
      </c>
      <c r="B262" s="15">
        <v>35116</v>
      </c>
      <c r="C262" s="12" t="s">
        <v>0</v>
      </c>
      <c r="D262" s="12" t="s">
        <v>28</v>
      </c>
      <c r="E262" s="12">
        <v>2</v>
      </c>
      <c r="F262" s="12" t="s">
        <v>29</v>
      </c>
      <c r="G262" s="12">
        <v>0</v>
      </c>
      <c r="H262" s="13" t="str">
        <f t="shared" si="20"/>
        <v>West Ham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949247</v>
      </c>
      <c r="B263" s="15">
        <v>35116</v>
      </c>
      <c r="C263" s="12" t="s">
        <v>0</v>
      </c>
      <c r="D263" s="12" t="s">
        <v>8</v>
      </c>
      <c r="E263" s="12">
        <v>2</v>
      </c>
      <c r="F263" s="12" t="s">
        <v>9</v>
      </c>
      <c r="G263" s="12">
        <v>0</v>
      </c>
      <c r="H263" s="13" t="str">
        <f t="shared" si="20"/>
        <v>Manchester United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949096</v>
      </c>
      <c r="B264" s="15">
        <v>35119</v>
      </c>
      <c r="C264" s="12" t="s">
        <v>0</v>
      </c>
      <c r="D264" s="12" t="s">
        <v>6</v>
      </c>
      <c r="E264" s="12">
        <v>2</v>
      </c>
      <c r="F264" s="12" t="s">
        <v>19</v>
      </c>
      <c r="G264" s="12">
        <v>3</v>
      </c>
      <c r="H264" s="13" t="str">
        <f t="shared" si="20"/>
        <v>Liverpool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949359</v>
      </c>
      <c r="B265" s="15">
        <v>35119</v>
      </c>
      <c r="C265" s="12" t="s">
        <v>0</v>
      </c>
      <c r="D265" s="12" t="s">
        <v>13</v>
      </c>
      <c r="E265" s="12">
        <v>2</v>
      </c>
      <c r="F265" s="12" t="s">
        <v>1</v>
      </c>
      <c r="G265" s="12">
        <v>3</v>
      </c>
      <c r="H265" s="13" t="str">
        <f t="shared" si="20"/>
        <v>Chelsea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949389</v>
      </c>
      <c r="B266" s="15">
        <v>35119</v>
      </c>
      <c r="C266" s="12" t="s">
        <v>0</v>
      </c>
      <c r="D266" s="12" t="s">
        <v>14</v>
      </c>
      <c r="E266" s="12">
        <v>1</v>
      </c>
      <c r="F266" s="12" t="s">
        <v>10</v>
      </c>
      <c r="G266" s="12">
        <v>0</v>
      </c>
      <c r="H266" s="13" t="str">
        <f t="shared" si="20"/>
        <v>Tottenham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949393</v>
      </c>
      <c r="B267" s="15">
        <v>35119</v>
      </c>
      <c r="C267" s="12" t="s">
        <v>0</v>
      </c>
      <c r="D267" s="12" t="s">
        <v>28</v>
      </c>
      <c r="E267" s="12">
        <v>0</v>
      </c>
      <c r="F267" s="12" t="s">
        <v>17</v>
      </c>
      <c r="G267" s="12">
        <v>1</v>
      </c>
      <c r="H267" s="13" t="str">
        <f t="shared" si="20"/>
        <v>Arsenal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949156</v>
      </c>
      <c r="B268" s="15">
        <v>35119</v>
      </c>
      <c r="C268" s="12" t="s">
        <v>0</v>
      </c>
      <c r="D268" s="12" t="s">
        <v>3</v>
      </c>
      <c r="E268" s="12">
        <v>0</v>
      </c>
      <c r="F268" s="12" t="s">
        <v>4</v>
      </c>
      <c r="G268" s="12">
        <v>0</v>
      </c>
      <c r="H268" s="13" t="str">
        <f t="shared" si="20"/>
        <v/>
      </c>
      <c r="I268" s="13" t="str">
        <f t="shared" si="21"/>
        <v>Coventry</v>
      </c>
      <c r="J268" s="13" t="str">
        <f t="shared" si="22"/>
        <v>Middlesbrough</v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949413</v>
      </c>
      <c r="B269" s="15">
        <v>35119</v>
      </c>
      <c r="C269" s="12" t="s">
        <v>0</v>
      </c>
      <c r="D269" s="12" t="s">
        <v>16</v>
      </c>
      <c r="E269" s="12">
        <v>3</v>
      </c>
      <c r="F269" s="12" t="s">
        <v>12</v>
      </c>
      <c r="G269" s="12">
        <v>3</v>
      </c>
      <c r="H269" s="13" t="str">
        <f t="shared" si="20"/>
        <v/>
      </c>
      <c r="I269" s="13" t="str">
        <f t="shared" si="21"/>
        <v>Wimbledon FC</v>
      </c>
      <c r="J269" s="13" t="str">
        <f t="shared" si="22"/>
        <v>Aston Villa</v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949177</v>
      </c>
      <c r="B270" s="15">
        <v>35119</v>
      </c>
      <c r="C270" s="12" t="s">
        <v>0</v>
      </c>
      <c r="D270" s="12" t="s">
        <v>9</v>
      </c>
      <c r="E270" s="12">
        <v>3</v>
      </c>
      <c r="F270" s="12" t="s">
        <v>109</v>
      </c>
      <c r="G270" s="12">
        <v>0</v>
      </c>
      <c r="H270" s="13" t="str">
        <f t="shared" si="20"/>
        <v>Everton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949233</v>
      </c>
      <c r="B271" s="15">
        <v>35119</v>
      </c>
      <c r="C271" s="12" t="s">
        <v>0</v>
      </c>
      <c r="D271" s="12" t="s">
        <v>20</v>
      </c>
      <c r="E271" s="12">
        <v>3</v>
      </c>
      <c r="F271" s="12" t="s">
        <v>29</v>
      </c>
      <c r="G271" s="12">
        <v>3</v>
      </c>
      <c r="H271" s="13" t="str">
        <f t="shared" si="20"/>
        <v/>
      </c>
      <c r="I271" s="13" t="str">
        <f t="shared" si="21"/>
        <v>Manchester City</v>
      </c>
      <c r="J271" s="13" t="str">
        <f t="shared" si="22"/>
        <v>Newcastle</v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949117</v>
      </c>
      <c r="B272" s="15">
        <v>35120</v>
      </c>
      <c r="C272" s="12" t="s">
        <v>0</v>
      </c>
      <c r="D272" s="12" t="s">
        <v>33</v>
      </c>
      <c r="E272" s="12">
        <v>0</v>
      </c>
      <c r="F272" s="12" t="s">
        <v>8</v>
      </c>
      <c r="G272" s="12">
        <v>6</v>
      </c>
      <c r="H272" s="13" t="str">
        <f t="shared" si="20"/>
        <v>Manchester United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949071</v>
      </c>
      <c r="B273" s="15">
        <v>35123</v>
      </c>
      <c r="C273" s="12" t="s">
        <v>0</v>
      </c>
      <c r="D273" s="12" t="s">
        <v>12</v>
      </c>
      <c r="E273" s="12">
        <v>2</v>
      </c>
      <c r="F273" s="12" t="s">
        <v>6</v>
      </c>
      <c r="G273" s="12">
        <v>0</v>
      </c>
      <c r="H273" s="13" t="str">
        <f t="shared" si="20"/>
        <v>Aston Villa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949266</v>
      </c>
      <c r="B274" s="15">
        <v>35126</v>
      </c>
      <c r="C274" s="12" t="s">
        <v>0</v>
      </c>
      <c r="D274" s="12" t="s">
        <v>4</v>
      </c>
      <c r="E274" s="12">
        <v>0</v>
      </c>
      <c r="F274" s="12" t="s">
        <v>9</v>
      </c>
      <c r="G274" s="12">
        <v>2</v>
      </c>
      <c r="H274" s="13" t="str">
        <f t="shared" si="20"/>
        <v>Everton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949317</v>
      </c>
      <c r="B275" s="15">
        <v>35126</v>
      </c>
      <c r="C275" s="12" t="s">
        <v>0</v>
      </c>
      <c r="D275" s="12" t="s">
        <v>21</v>
      </c>
      <c r="E275" s="12">
        <v>1</v>
      </c>
      <c r="F275" s="12" t="s">
        <v>17</v>
      </c>
      <c r="G275" s="12">
        <v>1</v>
      </c>
      <c r="H275" s="13" t="str">
        <f t="shared" si="20"/>
        <v/>
      </c>
      <c r="I275" s="13" t="str">
        <f t="shared" si="21"/>
        <v>QPR</v>
      </c>
      <c r="J275" s="13" t="str">
        <f t="shared" si="22"/>
        <v>Arsenal</v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949349</v>
      </c>
      <c r="B276" s="15">
        <v>35126</v>
      </c>
      <c r="C276" s="12" t="s">
        <v>0</v>
      </c>
      <c r="D276" s="12" t="s">
        <v>10</v>
      </c>
      <c r="E276" s="12">
        <v>1</v>
      </c>
      <c r="F276" s="12" t="s">
        <v>109</v>
      </c>
      <c r="G276" s="12">
        <v>3</v>
      </c>
      <c r="H276" s="13" t="str">
        <f t="shared" si="20"/>
        <v>Nottingham Forest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949390</v>
      </c>
      <c r="B277" s="15">
        <v>35126</v>
      </c>
      <c r="C277" s="12" t="s">
        <v>0</v>
      </c>
      <c r="D277" s="12" t="s">
        <v>14</v>
      </c>
      <c r="E277" s="12">
        <v>1</v>
      </c>
      <c r="F277" s="12" t="s">
        <v>13</v>
      </c>
      <c r="G277" s="12">
        <v>0</v>
      </c>
      <c r="H277" s="13" t="str">
        <f t="shared" si="20"/>
        <v>Tottenham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949416</v>
      </c>
      <c r="B278" s="15">
        <v>35126</v>
      </c>
      <c r="C278" s="12" t="s">
        <v>0</v>
      </c>
      <c r="D278" s="12" t="s">
        <v>16</v>
      </c>
      <c r="E278" s="12">
        <v>1</v>
      </c>
      <c r="F278" s="12" t="s">
        <v>1</v>
      </c>
      <c r="G278" s="12">
        <v>1</v>
      </c>
      <c r="H278" s="13" t="str">
        <f t="shared" si="20"/>
        <v/>
      </c>
      <c r="I278" s="13" t="str">
        <f t="shared" si="21"/>
        <v>Wimbledon FC</v>
      </c>
      <c r="J278" s="13" t="str">
        <f t="shared" si="22"/>
        <v>Chelsea</v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949163</v>
      </c>
      <c r="B279" s="15">
        <v>35126</v>
      </c>
      <c r="C279" s="12" t="s">
        <v>0</v>
      </c>
      <c r="D279" s="12" t="s">
        <v>3</v>
      </c>
      <c r="E279" s="12">
        <v>2</v>
      </c>
      <c r="F279" s="12" t="s">
        <v>28</v>
      </c>
      <c r="G279" s="12">
        <v>2</v>
      </c>
      <c r="H279" s="13" t="str">
        <f t="shared" si="20"/>
        <v/>
      </c>
      <c r="I279" s="13" t="str">
        <f t="shared" si="21"/>
        <v>Coventry</v>
      </c>
      <c r="J279" s="13" t="str">
        <f t="shared" si="22"/>
        <v>West Ham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949187</v>
      </c>
      <c r="B280" s="15">
        <v>35126</v>
      </c>
      <c r="C280" s="12" t="s">
        <v>0</v>
      </c>
      <c r="D280" s="12" t="s">
        <v>15</v>
      </c>
      <c r="E280" s="12">
        <v>0</v>
      </c>
      <c r="F280" s="12" t="s">
        <v>33</v>
      </c>
      <c r="G280" s="12">
        <v>1</v>
      </c>
      <c r="H280" s="13" t="str">
        <f t="shared" si="20"/>
        <v>Bolton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949224</v>
      </c>
      <c r="B281" s="15">
        <v>35126</v>
      </c>
      <c r="C281" s="12" t="s">
        <v>0</v>
      </c>
      <c r="D281" s="12" t="s">
        <v>20</v>
      </c>
      <c r="E281" s="12">
        <v>1</v>
      </c>
      <c r="F281" s="12" t="s">
        <v>6</v>
      </c>
      <c r="G281" s="12">
        <v>1</v>
      </c>
      <c r="H281" s="13" t="str">
        <f t="shared" si="20"/>
        <v/>
      </c>
      <c r="I281" s="13" t="str">
        <f t="shared" si="21"/>
        <v>Manchester City</v>
      </c>
      <c r="J281" s="13" t="str">
        <f t="shared" si="22"/>
        <v>Blackburn</v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949204</v>
      </c>
      <c r="B282" s="15">
        <v>35127</v>
      </c>
      <c r="C282" s="12" t="s">
        <v>0</v>
      </c>
      <c r="D282" s="12" t="s">
        <v>19</v>
      </c>
      <c r="E282" s="12">
        <v>3</v>
      </c>
      <c r="F282" s="12" t="s">
        <v>12</v>
      </c>
      <c r="G282" s="12">
        <v>0</v>
      </c>
      <c r="H282" s="13" t="str">
        <f t="shared" si="20"/>
        <v>Liverpool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949289</v>
      </c>
      <c r="B283" s="15">
        <v>35128</v>
      </c>
      <c r="C283" s="12" t="s">
        <v>0</v>
      </c>
      <c r="D283" s="12" t="s">
        <v>29</v>
      </c>
      <c r="E283" s="12">
        <v>0</v>
      </c>
      <c r="F283" s="12" t="s">
        <v>8</v>
      </c>
      <c r="G283" s="12">
        <v>1</v>
      </c>
      <c r="H283" s="13" t="str">
        <f t="shared" si="20"/>
        <v>Manchester United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949059</v>
      </c>
      <c r="B284" s="15">
        <v>35129</v>
      </c>
      <c r="C284" s="12" t="s">
        <v>0</v>
      </c>
      <c r="D284" s="12" t="s">
        <v>17</v>
      </c>
      <c r="E284" s="12">
        <v>3</v>
      </c>
      <c r="F284" s="12" t="s">
        <v>20</v>
      </c>
      <c r="G284" s="12">
        <v>1</v>
      </c>
      <c r="H284" s="13" t="str">
        <f t="shared" si="20"/>
        <v>Arsenal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949324</v>
      </c>
      <c r="B285" s="15">
        <v>35130</v>
      </c>
      <c r="C285" s="12" t="s">
        <v>0</v>
      </c>
      <c r="D285" s="12" t="s">
        <v>21</v>
      </c>
      <c r="E285" s="12">
        <v>1</v>
      </c>
      <c r="F285" s="12" t="s">
        <v>15</v>
      </c>
      <c r="G285" s="12">
        <v>2</v>
      </c>
      <c r="H285" s="13" t="str">
        <f t="shared" si="20"/>
        <v>Leeds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949084</v>
      </c>
      <c r="B286" s="15">
        <v>35130</v>
      </c>
      <c r="C286" s="12" t="s">
        <v>0</v>
      </c>
      <c r="D286" s="12" t="s">
        <v>12</v>
      </c>
      <c r="E286" s="12">
        <v>3</v>
      </c>
      <c r="F286" s="12" t="s">
        <v>10</v>
      </c>
      <c r="G286" s="12">
        <v>2</v>
      </c>
      <c r="H286" s="13" t="str">
        <f t="shared" si="20"/>
        <v>Aston Villa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949083</v>
      </c>
      <c r="B287" s="15">
        <v>35133</v>
      </c>
      <c r="C287" s="12" t="s">
        <v>0</v>
      </c>
      <c r="D287" s="12" t="s">
        <v>12</v>
      </c>
      <c r="E287" s="12">
        <v>4</v>
      </c>
      <c r="F287" s="12" t="s">
        <v>21</v>
      </c>
      <c r="G287" s="12">
        <v>2</v>
      </c>
      <c r="H287" s="13" t="str">
        <f t="shared" si="20"/>
        <v>Aston Villa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949404</v>
      </c>
      <c r="B288" s="15">
        <v>35133</v>
      </c>
      <c r="C288" s="12" t="s">
        <v>0</v>
      </c>
      <c r="D288" s="12" t="s">
        <v>28</v>
      </c>
      <c r="E288" s="12">
        <v>2</v>
      </c>
      <c r="F288" s="12" t="s">
        <v>4</v>
      </c>
      <c r="G288" s="12">
        <v>0</v>
      </c>
      <c r="H288" s="13" t="str">
        <f t="shared" si="20"/>
        <v>West 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949170</v>
      </c>
      <c r="B289" s="15">
        <v>35133</v>
      </c>
      <c r="C289" s="12" t="s">
        <v>0</v>
      </c>
      <c r="D289" s="12" t="s">
        <v>9</v>
      </c>
      <c r="E289" s="12">
        <v>2</v>
      </c>
      <c r="F289" s="12" t="s">
        <v>3</v>
      </c>
      <c r="G289" s="12">
        <v>2</v>
      </c>
      <c r="H289" s="13" t="str">
        <f t="shared" si="20"/>
        <v/>
      </c>
      <c r="I289" s="13" t="str">
        <f t="shared" si="21"/>
        <v>Everton</v>
      </c>
      <c r="J289" s="13" t="str">
        <f t="shared" si="22"/>
        <v>Coventry</v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949135</v>
      </c>
      <c r="B290" s="15">
        <v>35136</v>
      </c>
      <c r="C290" s="12" t="s">
        <v>0</v>
      </c>
      <c r="D290" s="12" t="s">
        <v>1</v>
      </c>
      <c r="E290" s="12">
        <v>1</v>
      </c>
      <c r="F290" s="12" t="s">
        <v>20</v>
      </c>
      <c r="G290" s="12">
        <v>1</v>
      </c>
      <c r="H290" s="13" t="str">
        <f t="shared" si="20"/>
        <v/>
      </c>
      <c r="I290" s="13" t="str">
        <f t="shared" si="21"/>
        <v>Chelsea</v>
      </c>
      <c r="J290" s="13" t="str">
        <f t="shared" si="22"/>
        <v>Manchester City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949095</v>
      </c>
      <c r="B291" s="15">
        <v>35137</v>
      </c>
      <c r="C291" s="12" t="s">
        <v>0</v>
      </c>
      <c r="D291" s="12" t="s">
        <v>6</v>
      </c>
      <c r="E291" s="12">
        <v>1</v>
      </c>
      <c r="F291" s="12" t="s">
        <v>15</v>
      </c>
      <c r="G291" s="12">
        <v>0</v>
      </c>
      <c r="H291" s="13" t="str">
        <f t="shared" si="20"/>
        <v>Blackburn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949221</v>
      </c>
      <c r="B292" s="15">
        <v>35137</v>
      </c>
      <c r="C292" s="12" t="s">
        <v>0</v>
      </c>
      <c r="D292" s="12" t="s">
        <v>19</v>
      </c>
      <c r="E292" s="12">
        <v>2</v>
      </c>
      <c r="F292" s="12" t="s">
        <v>16</v>
      </c>
      <c r="G292" s="12">
        <v>2</v>
      </c>
      <c r="H292" s="13" t="str">
        <f t="shared" si="20"/>
        <v/>
      </c>
      <c r="I292" s="13" t="str">
        <f t="shared" si="21"/>
        <v>Liverpool</v>
      </c>
      <c r="J292" s="13" t="str">
        <f t="shared" si="22"/>
        <v>Wimbledon FC</v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949272</v>
      </c>
      <c r="B293" s="15">
        <v>35140</v>
      </c>
      <c r="C293" s="12" t="s">
        <v>0</v>
      </c>
      <c r="D293" s="12" t="s">
        <v>4</v>
      </c>
      <c r="E293" s="12">
        <v>1</v>
      </c>
      <c r="F293" s="12" t="s">
        <v>109</v>
      </c>
      <c r="G293" s="12">
        <v>1</v>
      </c>
      <c r="H293" s="13" t="str">
        <f t="shared" si="20"/>
        <v/>
      </c>
      <c r="I293" s="13" t="str">
        <f t="shared" si="21"/>
        <v>Middlesbrough</v>
      </c>
      <c r="J293" s="13" t="str">
        <f t="shared" si="22"/>
        <v>Nottingham Forest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949327</v>
      </c>
      <c r="B294" s="15">
        <v>35140</v>
      </c>
      <c r="C294" s="12" t="s">
        <v>0</v>
      </c>
      <c r="D294" s="12" t="s">
        <v>21</v>
      </c>
      <c r="E294" s="12">
        <v>1</v>
      </c>
      <c r="F294" s="12" t="s">
        <v>8</v>
      </c>
      <c r="G294" s="12">
        <v>1</v>
      </c>
      <c r="H294" s="13" t="str">
        <f t="shared" si="20"/>
        <v/>
      </c>
      <c r="I294" s="13" t="str">
        <f t="shared" si="21"/>
        <v>QPR</v>
      </c>
      <c r="J294" s="13" t="str">
        <f t="shared" si="22"/>
        <v>Manchester United</v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949337</v>
      </c>
      <c r="B295" s="15">
        <v>35140</v>
      </c>
      <c r="C295" s="12" t="s">
        <v>0</v>
      </c>
      <c r="D295" s="12" t="s">
        <v>10</v>
      </c>
      <c r="E295" s="12">
        <v>2</v>
      </c>
      <c r="F295" s="12" t="s">
        <v>12</v>
      </c>
      <c r="G295" s="12">
        <v>0</v>
      </c>
      <c r="H295" s="13" t="str">
        <f t="shared" si="20"/>
        <v>Sheffield Weds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949376</v>
      </c>
      <c r="B296" s="15">
        <v>35140</v>
      </c>
      <c r="C296" s="12" t="s">
        <v>0</v>
      </c>
      <c r="D296" s="12" t="s">
        <v>14</v>
      </c>
      <c r="E296" s="12">
        <v>2</v>
      </c>
      <c r="F296" s="12" t="s">
        <v>6</v>
      </c>
      <c r="G296" s="12">
        <v>3</v>
      </c>
      <c r="H296" s="13" t="str">
        <f t="shared" si="20"/>
        <v>Blackburn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949149</v>
      </c>
      <c r="B297" s="15">
        <v>35140</v>
      </c>
      <c r="C297" s="12" t="s">
        <v>0</v>
      </c>
      <c r="D297" s="12" t="s">
        <v>3</v>
      </c>
      <c r="E297" s="12">
        <v>0</v>
      </c>
      <c r="F297" s="12" t="s">
        <v>33</v>
      </c>
      <c r="G297" s="12">
        <v>2</v>
      </c>
      <c r="H297" s="13" t="str">
        <f t="shared" si="20"/>
        <v>Bolton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949412</v>
      </c>
      <c r="B298" s="15">
        <v>35140</v>
      </c>
      <c r="C298" s="12" t="s">
        <v>0</v>
      </c>
      <c r="D298" s="12" t="s">
        <v>16</v>
      </c>
      <c r="E298" s="12">
        <v>0</v>
      </c>
      <c r="F298" s="12" t="s">
        <v>17</v>
      </c>
      <c r="G298" s="12">
        <v>3</v>
      </c>
      <c r="H298" s="13" t="str">
        <f t="shared" si="20"/>
        <v>Arsenal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949207</v>
      </c>
      <c r="B299" s="15">
        <v>35140</v>
      </c>
      <c r="C299" s="12" t="s">
        <v>0</v>
      </c>
      <c r="D299" s="12" t="s">
        <v>19</v>
      </c>
      <c r="E299" s="12">
        <v>2</v>
      </c>
      <c r="F299" s="12" t="s">
        <v>1</v>
      </c>
      <c r="G299" s="12">
        <v>0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949237</v>
      </c>
      <c r="B300" s="15">
        <v>35140</v>
      </c>
      <c r="C300" s="12" t="s">
        <v>0</v>
      </c>
      <c r="D300" s="12" t="s">
        <v>20</v>
      </c>
      <c r="E300" s="12">
        <v>2</v>
      </c>
      <c r="F300" s="12" t="s">
        <v>13</v>
      </c>
      <c r="G300" s="12">
        <v>1</v>
      </c>
      <c r="H300" s="13" t="str">
        <f t="shared" si="20"/>
        <v>Manchester City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949190</v>
      </c>
      <c r="B301" s="15">
        <v>35141</v>
      </c>
      <c r="C301" s="12" t="s">
        <v>0</v>
      </c>
      <c r="D301" s="12" t="s">
        <v>15</v>
      </c>
      <c r="E301" s="12">
        <v>2</v>
      </c>
      <c r="F301" s="12" t="s">
        <v>9</v>
      </c>
      <c r="G301" s="12">
        <v>2</v>
      </c>
      <c r="H301" s="13" t="str">
        <f t="shared" si="20"/>
        <v/>
      </c>
      <c r="I301" s="13" t="str">
        <f t="shared" si="21"/>
        <v>Leeds</v>
      </c>
      <c r="J301" s="13" t="str">
        <f t="shared" si="22"/>
        <v>Everton</v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949296</v>
      </c>
      <c r="B302" s="15">
        <v>35142</v>
      </c>
      <c r="C302" s="12" t="s">
        <v>0</v>
      </c>
      <c r="D302" s="12" t="s">
        <v>29</v>
      </c>
      <c r="E302" s="12">
        <v>3</v>
      </c>
      <c r="F302" s="12" t="s">
        <v>28</v>
      </c>
      <c r="G302" s="12">
        <v>0</v>
      </c>
      <c r="H302" s="13" t="str">
        <f t="shared" si="20"/>
        <v>Newcastle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949080</v>
      </c>
      <c r="B303" s="15">
        <v>35143</v>
      </c>
      <c r="C303" s="12" t="s">
        <v>0</v>
      </c>
      <c r="D303" s="12" t="s">
        <v>12</v>
      </c>
      <c r="E303" s="12">
        <v>0</v>
      </c>
      <c r="F303" s="12" t="s">
        <v>4</v>
      </c>
      <c r="G303" s="12">
        <v>0</v>
      </c>
      <c r="H303" s="13" t="str">
        <f t="shared" si="20"/>
        <v/>
      </c>
      <c r="I303" s="13" t="str">
        <f t="shared" si="21"/>
        <v>Aston Villa</v>
      </c>
      <c r="J303" s="13" t="str">
        <f t="shared" si="22"/>
        <v>Middlesbrough</v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949370</v>
      </c>
      <c r="B304" s="15">
        <v>35144</v>
      </c>
      <c r="C304" s="12" t="s">
        <v>0</v>
      </c>
      <c r="D304" s="12" t="s">
        <v>13</v>
      </c>
      <c r="E304" s="12">
        <v>0</v>
      </c>
      <c r="F304" s="12" t="s">
        <v>10</v>
      </c>
      <c r="G304" s="12">
        <v>1</v>
      </c>
      <c r="H304" s="13" t="str">
        <f t="shared" si="20"/>
        <v>Sheffield Weds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949124</v>
      </c>
      <c r="B305" s="15">
        <v>35144</v>
      </c>
      <c r="C305" s="12" t="s">
        <v>0</v>
      </c>
      <c r="D305" s="12" t="s">
        <v>33</v>
      </c>
      <c r="E305" s="12">
        <v>2</v>
      </c>
      <c r="F305" s="12" t="s">
        <v>14</v>
      </c>
      <c r="G305" s="12">
        <v>3</v>
      </c>
      <c r="H305" s="13" t="str">
        <f t="shared" si="20"/>
        <v>Tottenham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949241</v>
      </c>
      <c r="B306" s="15">
        <v>35144</v>
      </c>
      <c r="C306" s="12" t="s">
        <v>0</v>
      </c>
      <c r="D306" s="12" t="s">
        <v>8</v>
      </c>
      <c r="E306" s="12">
        <v>1</v>
      </c>
      <c r="F306" s="12" t="s">
        <v>17</v>
      </c>
      <c r="G306" s="12">
        <v>0</v>
      </c>
      <c r="H306" s="13" t="str">
        <f t="shared" si="20"/>
        <v>Manchester United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949306</v>
      </c>
      <c r="B307" s="15">
        <v>35147</v>
      </c>
      <c r="C307" s="12" t="s">
        <v>0</v>
      </c>
      <c r="D307" s="12" t="s">
        <v>109</v>
      </c>
      <c r="E307" s="12">
        <v>1</v>
      </c>
      <c r="F307" s="12" t="s">
        <v>19</v>
      </c>
      <c r="G307" s="12">
        <v>0</v>
      </c>
      <c r="H307" s="13" t="str">
        <f t="shared" si="20"/>
        <v>Nottingham Forest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949062</v>
      </c>
      <c r="B308" s="15">
        <v>35147</v>
      </c>
      <c r="C308" s="12" t="s">
        <v>0</v>
      </c>
      <c r="D308" s="12" t="s">
        <v>17</v>
      </c>
      <c r="E308" s="12">
        <v>2</v>
      </c>
      <c r="F308" s="12" t="s">
        <v>29</v>
      </c>
      <c r="G308" s="12">
        <v>0</v>
      </c>
      <c r="H308" s="13" t="str">
        <f t="shared" si="20"/>
        <v>Arsenal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949122</v>
      </c>
      <c r="B309" s="15">
        <v>35147</v>
      </c>
      <c r="C309" s="12" t="s">
        <v>0</v>
      </c>
      <c r="D309" s="12" t="s">
        <v>33</v>
      </c>
      <c r="E309" s="12">
        <v>2</v>
      </c>
      <c r="F309" s="12" t="s">
        <v>10</v>
      </c>
      <c r="G309" s="12">
        <v>1</v>
      </c>
      <c r="H309" s="13" t="str">
        <f t="shared" si="20"/>
        <v>Bolton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949140</v>
      </c>
      <c r="B310" s="15">
        <v>35147</v>
      </c>
      <c r="C310" s="12" t="s">
        <v>0</v>
      </c>
      <c r="D310" s="12" t="s">
        <v>1</v>
      </c>
      <c r="E310" s="12">
        <v>1</v>
      </c>
      <c r="F310" s="12" t="s">
        <v>21</v>
      </c>
      <c r="G310" s="12">
        <v>1</v>
      </c>
      <c r="H310" s="13" t="str">
        <f t="shared" si="20"/>
        <v/>
      </c>
      <c r="I310" s="13" t="str">
        <f t="shared" si="21"/>
        <v>Chelsea</v>
      </c>
      <c r="J310" s="13" t="str">
        <f t="shared" si="22"/>
        <v>QPR</v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949402</v>
      </c>
      <c r="B311" s="15">
        <v>35147</v>
      </c>
      <c r="C311" s="12" t="s">
        <v>0</v>
      </c>
      <c r="D311" s="12" t="s">
        <v>28</v>
      </c>
      <c r="E311" s="12">
        <v>4</v>
      </c>
      <c r="F311" s="12" t="s">
        <v>20</v>
      </c>
      <c r="G311" s="12">
        <v>2</v>
      </c>
      <c r="H311" s="13" t="str">
        <f t="shared" si="20"/>
        <v>West Ham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949183</v>
      </c>
      <c r="B312" s="15">
        <v>35147</v>
      </c>
      <c r="C312" s="12" t="s">
        <v>0</v>
      </c>
      <c r="D312" s="12" t="s">
        <v>9</v>
      </c>
      <c r="E312" s="12">
        <v>2</v>
      </c>
      <c r="F312" s="12" t="s">
        <v>16</v>
      </c>
      <c r="G312" s="12">
        <v>4</v>
      </c>
      <c r="H312" s="13" t="str">
        <f t="shared" si="20"/>
        <v>Wimbledon FC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949257</v>
      </c>
      <c r="B313" s="15">
        <v>35148</v>
      </c>
      <c r="C313" s="12" t="s">
        <v>0</v>
      </c>
      <c r="D313" s="12" t="s">
        <v>8</v>
      </c>
      <c r="E313" s="12">
        <v>1</v>
      </c>
      <c r="F313" s="12" t="s">
        <v>14</v>
      </c>
      <c r="G313" s="12">
        <v>0</v>
      </c>
      <c r="H313" s="13" t="str">
        <f t="shared" si="20"/>
        <v>Manchester United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949360</v>
      </c>
      <c r="B314" s="15">
        <v>35149</v>
      </c>
      <c r="C314" s="12" t="s">
        <v>0</v>
      </c>
      <c r="D314" s="12" t="s">
        <v>13</v>
      </c>
      <c r="E314" s="12">
        <v>1</v>
      </c>
      <c r="F314" s="12" t="s">
        <v>3</v>
      </c>
      <c r="G314" s="12">
        <v>0</v>
      </c>
      <c r="H314" s="13" t="str">
        <f t="shared" si="20"/>
        <v>Southampton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949332</v>
      </c>
      <c r="B315" s="15">
        <v>35154</v>
      </c>
      <c r="C315" s="12" t="s">
        <v>0</v>
      </c>
      <c r="D315" s="12" t="s">
        <v>21</v>
      </c>
      <c r="E315" s="12">
        <v>3</v>
      </c>
      <c r="F315" s="12" t="s">
        <v>13</v>
      </c>
      <c r="G315" s="12">
        <v>0</v>
      </c>
      <c r="H315" s="13" t="str">
        <f t="shared" si="20"/>
        <v>QPR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949094</v>
      </c>
      <c r="B316" s="15">
        <v>35154</v>
      </c>
      <c r="C316" s="12" t="s">
        <v>0</v>
      </c>
      <c r="D316" s="12" t="s">
        <v>6</v>
      </c>
      <c r="E316" s="12">
        <v>0</v>
      </c>
      <c r="F316" s="12" t="s">
        <v>9</v>
      </c>
      <c r="G316" s="12">
        <v>3</v>
      </c>
      <c r="H316" s="13" t="str">
        <f t="shared" si="20"/>
        <v>Everton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949116</v>
      </c>
      <c r="B317" s="15">
        <v>35154</v>
      </c>
      <c r="C317" s="12" t="s">
        <v>0</v>
      </c>
      <c r="D317" s="12" t="s">
        <v>33</v>
      </c>
      <c r="E317" s="12">
        <v>1</v>
      </c>
      <c r="F317" s="12" t="s">
        <v>20</v>
      </c>
      <c r="G317" s="12">
        <v>1</v>
      </c>
      <c r="H317" s="13" t="str">
        <f t="shared" si="20"/>
        <v/>
      </c>
      <c r="I317" s="13" t="str">
        <f t="shared" si="21"/>
        <v>Bolton</v>
      </c>
      <c r="J317" s="13" t="str">
        <f t="shared" si="22"/>
        <v>Manchester City</v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949379</v>
      </c>
      <c r="B318" s="15">
        <v>35154</v>
      </c>
      <c r="C318" s="12" t="s">
        <v>0</v>
      </c>
      <c r="D318" s="12" t="s">
        <v>14</v>
      </c>
      <c r="E318" s="12">
        <v>3</v>
      </c>
      <c r="F318" s="12" t="s">
        <v>3</v>
      </c>
      <c r="G318" s="12">
        <v>1</v>
      </c>
      <c r="H318" s="13" t="str">
        <f t="shared" si="20"/>
        <v>Tottenham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949425</v>
      </c>
      <c r="B319" s="15">
        <v>35154</v>
      </c>
      <c r="C319" s="12" t="s">
        <v>0</v>
      </c>
      <c r="D319" s="12" t="s">
        <v>16</v>
      </c>
      <c r="E319" s="12">
        <v>1</v>
      </c>
      <c r="F319" s="12" t="s">
        <v>109</v>
      </c>
      <c r="G319" s="12">
        <v>0</v>
      </c>
      <c r="H319" s="13" t="str">
        <f t="shared" si="20"/>
        <v>Wimbledon FC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949194</v>
      </c>
      <c r="B320" s="15">
        <v>35154</v>
      </c>
      <c r="C320" s="12" t="s">
        <v>0</v>
      </c>
      <c r="D320" s="12" t="s">
        <v>15</v>
      </c>
      <c r="E320" s="12">
        <v>0</v>
      </c>
      <c r="F320" s="12" t="s">
        <v>4</v>
      </c>
      <c r="G320" s="12">
        <v>1</v>
      </c>
      <c r="H320" s="13" t="str">
        <f t="shared" si="20"/>
        <v>Middlesbrough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949199</v>
      </c>
      <c r="B321" s="15">
        <v>35158</v>
      </c>
      <c r="C321" s="12" t="s">
        <v>0</v>
      </c>
      <c r="D321" s="12" t="s">
        <v>15</v>
      </c>
      <c r="E321" s="12">
        <v>1</v>
      </c>
      <c r="F321" s="12" t="s">
        <v>13</v>
      </c>
      <c r="G321" s="12">
        <v>0</v>
      </c>
      <c r="H321" s="13" t="str">
        <f t="shared" si="20"/>
        <v>Leeds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949214</v>
      </c>
      <c r="B322" s="15">
        <v>35158</v>
      </c>
      <c r="C322" s="12" t="s">
        <v>0</v>
      </c>
      <c r="D322" s="12" t="s">
        <v>19</v>
      </c>
      <c r="E322" s="12">
        <v>4</v>
      </c>
      <c r="F322" s="12" t="s">
        <v>29</v>
      </c>
      <c r="G322" s="12">
        <v>3</v>
      </c>
      <c r="H322" s="13" t="str">
        <f t="shared" si="20"/>
        <v>Liverpool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949274</v>
      </c>
      <c r="B323" s="15">
        <v>35160</v>
      </c>
      <c r="C323" s="12" t="s">
        <v>0</v>
      </c>
      <c r="D323" s="12" t="s">
        <v>4</v>
      </c>
      <c r="E323" s="12">
        <v>3</v>
      </c>
      <c r="F323" s="12" t="s">
        <v>10</v>
      </c>
      <c r="G323" s="12">
        <v>1</v>
      </c>
      <c r="H323" s="13" t="str">
        <f t="shared" ref="H323:H381" si="23">IF(E323&gt;G323,D323,IF(G323&gt;E323,F323,""))</f>
        <v>Middlesbrough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949292</v>
      </c>
      <c r="B324" s="15">
        <v>35161</v>
      </c>
      <c r="C324" s="12" t="s">
        <v>0</v>
      </c>
      <c r="D324" s="12" t="s">
        <v>29</v>
      </c>
      <c r="E324" s="12">
        <v>2</v>
      </c>
      <c r="F324" s="12" t="s">
        <v>21</v>
      </c>
      <c r="G324" s="12">
        <v>1</v>
      </c>
      <c r="H324" s="13" t="str">
        <f t="shared" si="23"/>
        <v>Newcastle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949057</v>
      </c>
      <c r="B325" s="15">
        <v>35161</v>
      </c>
      <c r="C325" s="12" t="s">
        <v>0</v>
      </c>
      <c r="D325" s="12" t="s">
        <v>17</v>
      </c>
      <c r="E325" s="12">
        <v>2</v>
      </c>
      <c r="F325" s="12" t="s">
        <v>15</v>
      </c>
      <c r="G325" s="12">
        <v>1</v>
      </c>
      <c r="H325" s="13" t="str">
        <f t="shared" si="23"/>
        <v>Arsenal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949314</v>
      </c>
      <c r="B326" s="15">
        <v>35161</v>
      </c>
      <c r="C326" s="12" t="s">
        <v>0</v>
      </c>
      <c r="D326" s="12" t="s">
        <v>109</v>
      </c>
      <c r="E326" s="12">
        <v>2</v>
      </c>
      <c r="F326" s="12" t="s">
        <v>14</v>
      </c>
      <c r="G326" s="12">
        <v>1</v>
      </c>
      <c r="H326" s="13" t="str">
        <f t="shared" si="23"/>
        <v>Nottingham Forest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949357</v>
      </c>
      <c r="B327" s="15">
        <v>35161</v>
      </c>
      <c r="C327" s="12" t="s">
        <v>0</v>
      </c>
      <c r="D327" s="12" t="s">
        <v>13</v>
      </c>
      <c r="E327" s="12">
        <v>1</v>
      </c>
      <c r="F327" s="12" t="s">
        <v>6</v>
      </c>
      <c r="G327" s="12">
        <v>0</v>
      </c>
      <c r="H327" s="13" t="str">
        <f t="shared" si="23"/>
        <v>Southampton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949128</v>
      </c>
      <c r="B328" s="15">
        <v>35161</v>
      </c>
      <c r="C328" s="12" t="s">
        <v>0</v>
      </c>
      <c r="D328" s="12" t="s">
        <v>1</v>
      </c>
      <c r="E328" s="12">
        <v>1</v>
      </c>
      <c r="F328" s="12" t="s">
        <v>12</v>
      </c>
      <c r="G328" s="12">
        <v>2</v>
      </c>
      <c r="H328" s="13" t="str">
        <f t="shared" si="23"/>
        <v>Aston Villa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949153</v>
      </c>
      <c r="B329" s="15">
        <v>35161</v>
      </c>
      <c r="C329" s="12" t="s">
        <v>0</v>
      </c>
      <c r="D329" s="12" t="s">
        <v>3</v>
      </c>
      <c r="E329" s="12">
        <v>1</v>
      </c>
      <c r="F329" s="12" t="s">
        <v>19</v>
      </c>
      <c r="G329" s="12">
        <v>0</v>
      </c>
      <c r="H329" s="13" t="str">
        <f t="shared" si="23"/>
        <v>Coventry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949411</v>
      </c>
      <c r="B330" s="15">
        <v>35161</v>
      </c>
      <c r="C330" s="12" t="s">
        <v>0</v>
      </c>
      <c r="D330" s="12" t="s">
        <v>28</v>
      </c>
      <c r="E330" s="12">
        <v>1</v>
      </c>
      <c r="F330" s="12" t="s">
        <v>16</v>
      </c>
      <c r="G330" s="12">
        <v>1</v>
      </c>
      <c r="H330" s="13" t="str">
        <f t="shared" si="23"/>
        <v/>
      </c>
      <c r="I330" s="13" t="str">
        <f t="shared" si="24"/>
        <v>West Ham</v>
      </c>
      <c r="J330" s="13" t="str">
        <f t="shared" si="25"/>
        <v>Wimbledon FC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949168</v>
      </c>
      <c r="B331" s="15">
        <v>35161</v>
      </c>
      <c r="C331" s="12" t="s">
        <v>0</v>
      </c>
      <c r="D331" s="12" t="s">
        <v>9</v>
      </c>
      <c r="E331" s="12">
        <v>3</v>
      </c>
      <c r="F331" s="12" t="s">
        <v>33</v>
      </c>
      <c r="G331" s="12">
        <v>0</v>
      </c>
      <c r="H331" s="13" t="str">
        <f t="shared" si="23"/>
        <v>Everton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949231</v>
      </c>
      <c r="B332" s="15">
        <v>35161</v>
      </c>
      <c r="C332" s="12" t="s">
        <v>0</v>
      </c>
      <c r="D332" s="12" t="s">
        <v>20</v>
      </c>
      <c r="E332" s="12">
        <v>2</v>
      </c>
      <c r="F332" s="12" t="s">
        <v>8</v>
      </c>
      <c r="G332" s="12">
        <v>3</v>
      </c>
      <c r="H332" s="13" t="str">
        <f t="shared" si="23"/>
        <v>Manchester United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949323</v>
      </c>
      <c r="B333" s="15">
        <v>35163</v>
      </c>
      <c r="C333" s="12" t="s">
        <v>0</v>
      </c>
      <c r="D333" s="12" t="s">
        <v>21</v>
      </c>
      <c r="E333" s="12">
        <v>3</v>
      </c>
      <c r="F333" s="12" t="s">
        <v>9</v>
      </c>
      <c r="G333" s="12">
        <v>1</v>
      </c>
      <c r="H333" s="13" t="str">
        <f t="shared" si="23"/>
        <v>QPR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949336</v>
      </c>
      <c r="B334" s="15">
        <v>35163</v>
      </c>
      <c r="C334" s="12" t="s">
        <v>0</v>
      </c>
      <c r="D334" s="12" t="s">
        <v>10</v>
      </c>
      <c r="E334" s="12">
        <v>1</v>
      </c>
      <c r="F334" s="12" t="s">
        <v>17</v>
      </c>
      <c r="G334" s="12">
        <v>0</v>
      </c>
      <c r="H334" s="13" t="str">
        <f t="shared" si="23"/>
        <v>Sheffield Weds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949085</v>
      </c>
      <c r="B335" s="15">
        <v>35163</v>
      </c>
      <c r="C335" s="12" t="s">
        <v>0</v>
      </c>
      <c r="D335" s="12" t="s">
        <v>12</v>
      </c>
      <c r="E335" s="12">
        <v>3</v>
      </c>
      <c r="F335" s="12" t="s">
        <v>13</v>
      </c>
      <c r="G335" s="12">
        <v>0</v>
      </c>
      <c r="H335" s="13" t="str">
        <f t="shared" si="23"/>
        <v>Aston Villa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949100</v>
      </c>
      <c r="B336" s="15">
        <v>35163</v>
      </c>
      <c r="C336" s="12" t="s">
        <v>0</v>
      </c>
      <c r="D336" s="12" t="s">
        <v>6</v>
      </c>
      <c r="E336" s="12">
        <v>2</v>
      </c>
      <c r="F336" s="12" t="s">
        <v>29</v>
      </c>
      <c r="G336" s="12">
        <v>1</v>
      </c>
      <c r="H336" s="13" t="str">
        <f t="shared" si="23"/>
        <v>Blackburn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949111</v>
      </c>
      <c r="B337" s="15">
        <v>35163</v>
      </c>
      <c r="C337" s="12" t="s">
        <v>0</v>
      </c>
      <c r="D337" s="12" t="s">
        <v>33</v>
      </c>
      <c r="E337" s="12">
        <v>2</v>
      </c>
      <c r="F337" s="12" t="s">
        <v>1</v>
      </c>
      <c r="G337" s="12">
        <v>1</v>
      </c>
      <c r="H337" s="13" t="str">
        <f t="shared" si="23"/>
        <v>Bolton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949385</v>
      </c>
      <c r="B338" s="15">
        <v>35163</v>
      </c>
      <c r="C338" s="12" t="s">
        <v>0</v>
      </c>
      <c r="D338" s="12" t="s">
        <v>14</v>
      </c>
      <c r="E338" s="12">
        <v>1</v>
      </c>
      <c r="F338" s="12" t="s">
        <v>4</v>
      </c>
      <c r="G338" s="12">
        <v>1</v>
      </c>
      <c r="H338" s="13" t="str">
        <f t="shared" si="23"/>
        <v/>
      </c>
      <c r="I338" s="13" t="str">
        <f t="shared" si="24"/>
        <v>Tottenham</v>
      </c>
      <c r="J338" s="13" t="str">
        <f t="shared" si="25"/>
        <v>Middlesbrough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949421</v>
      </c>
      <c r="B339" s="15">
        <v>35163</v>
      </c>
      <c r="C339" s="12" t="s">
        <v>0</v>
      </c>
      <c r="D339" s="12" t="s">
        <v>16</v>
      </c>
      <c r="E339" s="12">
        <v>3</v>
      </c>
      <c r="F339" s="12" t="s">
        <v>20</v>
      </c>
      <c r="G339" s="12">
        <v>0</v>
      </c>
      <c r="H339" s="13" t="str">
        <f t="shared" si="23"/>
        <v>Wimbledon FC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949196</v>
      </c>
      <c r="B340" s="15">
        <v>35163</v>
      </c>
      <c r="C340" s="12" t="s">
        <v>0</v>
      </c>
      <c r="D340" s="12" t="s">
        <v>15</v>
      </c>
      <c r="E340" s="12">
        <v>1</v>
      </c>
      <c r="F340" s="12" t="s">
        <v>109</v>
      </c>
      <c r="G340" s="12">
        <v>3</v>
      </c>
      <c r="H340" s="13" t="str">
        <f t="shared" si="23"/>
        <v>Nottingham Forest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949220</v>
      </c>
      <c r="B341" s="15">
        <v>35163</v>
      </c>
      <c r="C341" s="12" t="s">
        <v>0</v>
      </c>
      <c r="D341" s="12" t="s">
        <v>19</v>
      </c>
      <c r="E341" s="12">
        <v>2</v>
      </c>
      <c r="F341" s="12" t="s">
        <v>28</v>
      </c>
      <c r="G341" s="12">
        <v>0</v>
      </c>
      <c r="H341" s="13" t="str">
        <f t="shared" si="23"/>
        <v>Liverpool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949246</v>
      </c>
      <c r="B342" s="15">
        <v>35163</v>
      </c>
      <c r="C342" s="12" t="s">
        <v>0</v>
      </c>
      <c r="D342" s="12" t="s">
        <v>8</v>
      </c>
      <c r="E342" s="12">
        <v>1</v>
      </c>
      <c r="F342" s="12" t="s">
        <v>3</v>
      </c>
      <c r="G342" s="12">
        <v>0</v>
      </c>
      <c r="H342" s="13" t="str">
        <f t="shared" si="23"/>
        <v>Manchester United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949278</v>
      </c>
      <c r="B343" s="15">
        <v>35168</v>
      </c>
      <c r="C343" s="12" t="s">
        <v>0</v>
      </c>
      <c r="D343" s="12" t="s">
        <v>4</v>
      </c>
      <c r="E343" s="12">
        <v>1</v>
      </c>
      <c r="F343" s="12" t="s">
        <v>16</v>
      </c>
      <c r="G343" s="12">
        <v>2</v>
      </c>
      <c r="H343" s="13" t="str">
        <f t="shared" si="23"/>
        <v>Wimbledon FC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949300</v>
      </c>
      <c r="B344" s="15">
        <v>35168</v>
      </c>
      <c r="C344" s="12" t="s">
        <v>0</v>
      </c>
      <c r="D344" s="12" t="s">
        <v>109</v>
      </c>
      <c r="E344" s="12">
        <v>1</v>
      </c>
      <c r="F344" s="12" t="s">
        <v>6</v>
      </c>
      <c r="G344" s="12">
        <v>5</v>
      </c>
      <c r="H344" s="13" t="str">
        <f t="shared" si="23"/>
        <v>Blackburn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949365</v>
      </c>
      <c r="B345" s="15">
        <v>35168</v>
      </c>
      <c r="C345" s="12" t="s">
        <v>0</v>
      </c>
      <c r="D345" s="12" t="s">
        <v>13</v>
      </c>
      <c r="E345" s="12">
        <v>3</v>
      </c>
      <c r="F345" s="12" t="s">
        <v>8</v>
      </c>
      <c r="G345" s="12">
        <v>1</v>
      </c>
      <c r="H345" s="13" t="str">
        <f t="shared" si="23"/>
        <v>Southampton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949133</v>
      </c>
      <c r="B346" s="15">
        <v>35168</v>
      </c>
      <c r="C346" s="12" t="s">
        <v>0</v>
      </c>
      <c r="D346" s="12" t="s">
        <v>1</v>
      </c>
      <c r="E346" s="12">
        <v>4</v>
      </c>
      <c r="F346" s="12" t="s">
        <v>15</v>
      </c>
      <c r="G346" s="12">
        <v>1</v>
      </c>
      <c r="H346" s="13" t="str">
        <f t="shared" si="23"/>
        <v>Chelsea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949396</v>
      </c>
      <c r="B347" s="15">
        <v>35168</v>
      </c>
      <c r="C347" s="12" t="s">
        <v>0</v>
      </c>
      <c r="D347" s="12" t="s">
        <v>28</v>
      </c>
      <c r="E347" s="12">
        <v>1</v>
      </c>
      <c r="F347" s="12" t="s">
        <v>33</v>
      </c>
      <c r="G347" s="12">
        <v>0</v>
      </c>
      <c r="H347" s="13" t="str">
        <f t="shared" si="23"/>
        <v>West Ham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949159</v>
      </c>
      <c r="B348" s="15">
        <v>35168</v>
      </c>
      <c r="C348" s="12" t="s">
        <v>0</v>
      </c>
      <c r="D348" s="12" t="s">
        <v>3</v>
      </c>
      <c r="E348" s="12">
        <v>1</v>
      </c>
      <c r="F348" s="12" t="s">
        <v>21</v>
      </c>
      <c r="G348" s="12">
        <v>0</v>
      </c>
      <c r="H348" s="13" t="str">
        <f t="shared" si="23"/>
        <v>Coventry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949236</v>
      </c>
      <c r="B349" s="15">
        <v>35168</v>
      </c>
      <c r="C349" s="12" t="s">
        <v>0</v>
      </c>
      <c r="D349" s="12" t="s">
        <v>20</v>
      </c>
      <c r="E349" s="12">
        <v>1</v>
      </c>
      <c r="F349" s="12" t="s">
        <v>10</v>
      </c>
      <c r="G349" s="12">
        <v>0</v>
      </c>
      <c r="H349" s="13" t="str">
        <f t="shared" si="23"/>
        <v>Manchester City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949280</v>
      </c>
      <c r="B350" s="15">
        <v>35169</v>
      </c>
      <c r="C350" s="12" t="s">
        <v>0</v>
      </c>
      <c r="D350" s="12" t="s">
        <v>29</v>
      </c>
      <c r="E350" s="12">
        <v>1</v>
      </c>
      <c r="F350" s="12" t="s">
        <v>12</v>
      </c>
      <c r="G350" s="12">
        <v>0</v>
      </c>
      <c r="H350" s="13" t="str">
        <f t="shared" si="23"/>
        <v>Newcastle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949067</v>
      </c>
      <c r="B351" s="15">
        <v>35170</v>
      </c>
      <c r="C351" s="12" t="s">
        <v>0</v>
      </c>
      <c r="D351" s="12" t="s">
        <v>17</v>
      </c>
      <c r="E351" s="12">
        <v>0</v>
      </c>
      <c r="F351" s="12" t="s">
        <v>14</v>
      </c>
      <c r="G351" s="12">
        <v>0</v>
      </c>
      <c r="H351" s="13" t="str">
        <f t="shared" si="23"/>
        <v/>
      </c>
      <c r="I351" s="13" t="str">
        <f t="shared" si="24"/>
        <v>Arsenal</v>
      </c>
      <c r="J351" s="13" t="str">
        <f t="shared" si="25"/>
        <v>Tottenham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949172</v>
      </c>
      <c r="B352" s="15">
        <v>35171</v>
      </c>
      <c r="C352" s="12" t="s">
        <v>0</v>
      </c>
      <c r="D352" s="12" t="s">
        <v>9</v>
      </c>
      <c r="E352" s="12">
        <v>1</v>
      </c>
      <c r="F352" s="12" t="s">
        <v>19</v>
      </c>
      <c r="G352" s="12">
        <v>1</v>
      </c>
      <c r="H352" s="13" t="str">
        <f t="shared" si="23"/>
        <v/>
      </c>
      <c r="I352" s="13" t="str">
        <f t="shared" si="24"/>
        <v>Everton</v>
      </c>
      <c r="J352" s="13" t="str">
        <f t="shared" si="25"/>
        <v>Liverpool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949248</v>
      </c>
      <c r="B353" s="15">
        <v>35172</v>
      </c>
      <c r="C353" s="12" t="s">
        <v>0</v>
      </c>
      <c r="D353" s="12" t="s">
        <v>8</v>
      </c>
      <c r="E353" s="12">
        <v>1</v>
      </c>
      <c r="F353" s="12" t="s">
        <v>15</v>
      </c>
      <c r="G353" s="12">
        <v>0</v>
      </c>
      <c r="H353" s="13" t="str">
        <f t="shared" si="23"/>
        <v>Manchester United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949294</v>
      </c>
      <c r="B354" s="15">
        <v>35172</v>
      </c>
      <c r="C354" s="12" t="s">
        <v>0</v>
      </c>
      <c r="D354" s="12" t="s">
        <v>29</v>
      </c>
      <c r="E354" s="12">
        <v>1</v>
      </c>
      <c r="F354" s="12" t="s">
        <v>13</v>
      </c>
      <c r="G354" s="12">
        <v>0</v>
      </c>
      <c r="H354" s="13" t="str">
        <f t="shared" si="23"/>
        <v>Newcastle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949303</v>
      </c>
      <c r="B355" s="15">
        <v>35172</v>
      </c>
      <c r="C355" s="12" t="s">
        <v>0</v>
      </c>
      <c r="D355" s="12" t="s">
        <v>109</v>
      </c>
      <c r="E355" s="12">
        <v>0</v>
      </c>
      <c r="F355" s="12" t="s">
        <v>3</v>
      </c>
      <c r="G355" s="12">
        <v>0</v>
      </c>
      <c r="H355" s="13" t="str">
        <f t="shared" si="23"/>
        <v/>
      </c>
      <c r="I355" s="13" t="str">
        <f t="shared" si="24"/>
        <v>Nottingham Forest</v>
      </c>
      <c r="J355" s="13" t="str">
        <f t="shared" si="25"/>
        <v>Coventry</v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949340</v>
      </c>
      <c r="B356" s="15">
        <v>35172</v>
      </c>
      <c r="C356" s="12" t="s">
        <v>0</v>
      </c>
      <c r="D356" s="12" t="s">
        <v>10</v>
      </c>
      <c r="E356" s="12">
        <v>0</v>
      </c>
      <c r="F356" s="12" t="s">
        <v>1</v>
      </c>
      <c r="G356" s="12">
        <v>0</v>
      </c>
      <c r="H356" s="13" t="str">
        <f t="shared" si="23"/>
        <v/>
      </c>
      <c r="I356" s="13" t="str">
        <f t="shared" si="24"/>
        <v>Sheffield Weds</v>
      </c>
      <c r="J356" s="13" t="str">
        <f t="shared" si="25"/>
        <v>Chelsea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949087</v>
      </c>
      <c r="B357" s="15">
        <v>35172</v>
      </c>
      <c r="C357" s="12" t="s">
        <v>0</v>
      </c>
      <c r="D357" s="12" t="s">
        <v>12</v>
      </c>
      <c r="E357" s="12">
        <v>1</v>
      </c>
      <c r="F357" s="12" t="s">
        <v>28</v>
      </c>
      <c r="G357" s="12">
        <v>1</v>
      </c>
      <c r="H357" s="13" t="str">
        <f t="shared" si="23"/>
        <v/>
      </c>
      <c r="I357" s="13" t="str">
        <f t="shared" si="24"/>
        <v>Aston Villa</v>
      </c>
      <c r="J357" s="13" t="str">
        <f t="shared" si="25"/>
        <v>West Ham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949107</v>
      </c>
      <c r="B358" s="15">
        <v>35172</v>
      </c>
      <c r="C358" s="12" t="s">
        <v>0</v>
      </c>
      <c r="D358" s="12" t="s">
        <v>6</v>
      </c>
      <c r="E358" s="12">
        <v>3</v>
      </c>
      <c r="F358" s="12" t="s">
        <v>16</v>
      </c>
      <c r="G358" s="12">
        <v>2</v>
      </c>
      <c r="H358" s="13" t="str">
        <f t="shared" si="23"/>
        <v>Blackburn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949078</v>
      </c>
      <c r="B359" s="15">
        <v>35182</v>
      </c>
      <c r="C359" s="12" t="s">
        <v>0</v>
      </c>
      <c r="D359" s="12" t="s">
        <v>12</v>
      </c>
      <c r="E359" s="12">
        <v>0</v>
      </c>
      <c r="F359" s="12" t="s">
        <v>20</v>
      </c>
      <c r="G359" s="12">
        <v>1</v>
      </c>
      <c r="H359" s="13" t="str">
        <f t="shared" si="23"/>
        <v>Manchester City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949334</v>
      </c>
      <c r="B360" s="15">
        <v>35182</v>
      </c>
      <c r="C360" s="12" t="s">
        <v>0</v>
      </c>
      <c r="D360" s="12" t="s">
        <v>21</v>
      </c>
      <c r="E360" s="12">
        <v>3</v>
      </c>
      <c r="F360" s="12" t="s">
        <v>28</v>
      </c>
      <c r="G360" s="12">
        <v>0</v>
      </c>
      <c r="H360" s="13" t="str">
        <f t="shared" si="23"/>
        <v>QPR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949342</v>
      </c>
      <c r="B361" s="15">
        <v>35182</v>
      </c>
      <c r="C361" s="12" t="s">
        <v>0</v>
      </c>
      <c r="D361" s="12" t="s">
        <v>10</v>
      </c>
      <c r="E361" s="12">
        <v>2</v>
      </c>
      <c r="F361" s="12" t="s">
        <v>9</v>
      </c>
      <c r="G361" s="12">
        <v>5</v>
      </c>
      <c r="H361" s="13" t="str">
        <f t="shared" si="23"/>
        <v>Everton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949089</v>
      </c>
      <c r="B362" s="15">
        <v>35182</v>
      </c>
      <c r="C362" s="12" t="s">
        <v>0</v>
      </c>
      <c r="D362" s="12" t="s">
        <v>6</v>
      </c>
      <c r="E362" s="12">
        <v>1</v>
      </c>
      <c r="F362" s="12" t="s">
        <v>17</v>
      </c>
      <c r="G362" s="12">
        <v>1</v>
      </c>
      <c r="H362" s="13" t="str">
        <f t="shared" si="23"/>
        <v/>
      </c>
      <c r="I362" s="13" t="str">
        <f t="shared" si="24"/>
        <v>Blackburn</v>
      </c>
      <c r="J362" s="13" t="str">
        <f t="shared" si="25"/>
        <v>Arsenal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949378</v>
      </c>
      <c r="B363" s="15">
        <v>35182</v>
      </c>
      <c r="C363" s="12" t="s">
        <v>0</v>
      </c>
      <c r="D363" s="12" t="s">
        <v>14</v>
      </c>
      <c r="E363" s="12">
        <v>1</v>
      </c>
      <c r="F363" s="12" t="s">
        <v>1</v>
      </c>
      <c r="G363" s="12">
        <v>1</v>
      </c>
      <c r="H363" s="13" t="str">
        <f t="shared" si="23"/>
        <v/>
      </c>
      <c r="I363" s="13" t="str">
        <f t="shared" si="24"/>
        <v>Tottenham</v>
      </c>
      <c r="J363" s="13" t="str">
        <f t="shared" si="25"/>
        <v>Chelsea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949123</v>
      </c>
      <c r="B364" s="15">
        <v>35182</v>
      </c>
      <c r="C364" s="12" t="s">
        <v>0</v>
      </c>
      <c r="D364" s="12" t="s">
        <v>33</v>
      </c>
      <c r="E364" s="12">
        <v>0</v>
      </c>
      <c r="F364" s="12" t="s">
        <v>13</v>
      </c>
      <c r="G364" s="12">
        <v>1</v>
      </c>
      <c r="H364" s="13" t="str">
        <f t="shared" si="23"/>
        <v>Southampton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949417</v>
      </c>
      <c r="B365" s="15">
        <v>35182</v>
      </c>
      <c r="C365" s="12" t="s">
        <v>0</v>
      </c>
      <c r="D365" s="12" t="s">
        <v>16</v>
      </c>
      <c r="E365" s="12">
        <v>0</v>
      </c>
      <c r="F365" s="12" t="s">
        <v>3</v>
      </c>
      <c r="G365" s="12">
        <v>2</v>
      </c>
      <c r="H365" s="13" t="str">
        <f t="shared" si="23"/>
        <v>Coventry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949213</v>
      </c>
      <c r="B366" s="15">
        <v>35182</v>
      </c>
      <c r="C366" s="12" t="s">
        <v>0</v>
      </c>
      <c r="D366" s="12" t="s">
        <v>19</v>
      </c>
      <c r="E366" s="12">
        <v>1</v>
      </c>
      <c r="F366" s="12" t="s">
        <v>4</v>
      </c>
      <c r="G366" s="12">
        <v>0</v>
      </c>
      <c r="H366" s="13" t="str">
        <f t="shared" si="23"/>
        <v>Liverpool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949253</v>
      </c>
      <c r="B367" s="15">
        <v>35183</v>
      </c>
      <c r="C367" s="12" t="s">
        <v>0</v>
      </c>
      <c r="D367" s="12" t="s">
        <v>8</v>
      </c>
      <c r="E367" s="12">
        <v>5</v>
      </c>
      <c r="F367" s="12" t="s">
        <v>109</v>
      </c>
      <c r="G367" s="12">
        <v>0</v>
      </c>
      <c r="H367" s="13" t="str">
        <f t="shared" si="23"/>
        <v>Manchester United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949195</v>
      </c>
      <c r="B368" s="15">
        <v>35184</v>
      </c>
      <c r="C368" s="12" t="s">
        <v>0</v>
      </c>
      <c r="D368" s="12" t="s">
        <v>15</v>
      </c>
      <c r="E368" s="12">
        <v>0</v>
      </c>
      <c r="F368" s="12" t="s">
        <v>29</v>
      </c>
      <c r="G368" s="12">
        <v>1</v>
      </c>
      <c r="H368" s="13" t="str">
        <f t="shared" si="23"/>
        <v>Newcastle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949058</v>
      </c>
      <c r="B369" s="15">
        <v>35186</v>
      </c>
      <c r="C369" s="12" t="s">
        <v>0</v>
      </c>
      <c r="D369" s="12" t="s">
        <v>17</v>
      </c>
      <c r="E369" s="12">
        <v>0</v>
      </c>
      <c r="F369" s="12" t="s">
        <v>19</v>
      </c>
      <c r="G369" s="12">
        <v>0</v>
      </c>
      <c r="H369" s="13" t="str">
        <f t="shared" si="23"/>
        <v/>
      </c>
      <c r="I369" s="13" t="str">
        <f t="shared" si="24"/>
        <v>Arsenal</v>
      </c>
      <c r="J369" s="13" t="str">
        <f t="shared" si="25"/>
        <v>Liverpool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949310</v>
      </c>
      <c r="B370" s="15">
        <v>35187</v>
      </c>
      <c r="C370" s="12" t="s">
        <v>0</v>
      </c>
      <c r="D370" s="12" t="s">
        <v>109</v>
      </c>
      <c r="E370" s="12">
        <v>1</v>
      </c>
      <c r="F370" s="12" t="s">
        <v>29</v>
      </c>
      <c r="G370" s="12">
        <v>1</v>
      </c>
      <c r="H370" s="13" t="str">
        <f t="shared" si="23"/>
        <v/>
      </c>
      <c r="I370" s="13" t="str">
        <f t="shared" si="24"/>
        <v>Nottingham Forest</v>
      </c>
      <c r="J370" s="13" t="str">
        <f t="shared" si="25"/>
        <v>Newcastle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949200</v>
      </c>
      <c r="B371" s="15">
        <v>35187</v>
      </c>
      <c r="C371" s="12" t="s">
        <v>0</v>
      </c>
      <c r="D371" s="12" t="s">
        <v>15</v>
      </c>
      <c r="E371" s="12">
        <v>1</v>
      </c>
      <c r="F371" s="12" t="s">
        <v>14</v>
      </c>
      <c r="G371" s="12">
        <v>3</v>
      </c>
      <c r="H371" s="13" t="str">
        <f t="shared" si="23"/>
        <v>Tottenham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949270</v>
      </c>
      <c r="B372" s="15">
        <v>35189</v>
      </c>
      <c r="C372" s="12" t="s">
        <v>0</v>
      </c>
      <c r="D372" s="12" t="s">
        <v>4</v>
      </c>
      <c r="E372" s="12">
        <v>0</v>
      </c>
      <c r="F372" s="12" t="s">
        <v>8</v>
      </c>
      <c r="G372" s="12">
        <v>3</v>
      </c>
      <c r="H372" s="13" t="str">
        <f t="shared" si="23"/>
        <v>Manchester United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949295</v>
      </c>
      <c r="B373" s="15">
        <v>35189</v>
      </c>
      <c r="C373" s="12" t="s">
        <v>0</v>
      </c>
      <c r="D373" s="12" t="s">
        <v>29</v>
      </c>
      <c r="E373" s="12">
        <v>1</v>
      </c>
      <c r="F373" s="12" t="s">
        <v>14</v>
      </c>
      <c r="G373" s="12">
        <v>1</v>
      </c>
      <c r="H373" s="13" t="str">
        <f t="shared" si="23"/>
        <v/>
      </c>
      <c r="I373" s="13" t="str">
        <f t="shared" si="24"/>
        <v>Newcastle</v>
      </c>
      <c r="J373" s="13" t="str">
        <f t="shared" si="25"/>
        <v>Tottenham</v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949053</v>
      </c>
      <c r="B374" s="15">
        <v>35189</v>
      </c>
      <c r="C374" s="12" t="s">
        <v>0</v>
      </c>
      <c r="D374" s="12" t="s">
        <v>17</v>
      </c>
      <c r="E374" s="12">
        <v>2</v>
      </c>
      <c r="F374" s="12" t="s">
        <v>33</v>
      </c>
      <c r="G374" s="12">
        <v>1</v>
      </c>
      <c r="H374" s="13" t="str">
        <f t="shared" si="23"/>
        <v>Arsenal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949311</v>
      </c>
      <c r="B375" s="15">
        <v>35189</v>
      </c>
      <c r="C375" s="12" t="s">
        <v>0</v>
      </c>
      <c r="D375" s="12" t="s">
        <v>109</v>
      </c>
      <c r="E375" s="12">
        <v>3</v>
      </c>
      <c r="F375" s="12" t="s">
        <v>21</v>
      </c>
      <c r="G375" s="12">
        <v>0</v>
      </c>
      <c r="H375" s="13" t="str">
        <f t="shared" si="23"/>
        <v>Nottingham Forest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949373</v>
      </c>
      <c r="B376" s="15">
        <v>35189</v>
      </c>
      <c r="C376" s="12" t="s">
        <v>0</v>
      </c>
      <c r="D376" s="12" t="s">
        <v>13</v>
      </c>
      <c r="E376" s="12">
        <v>0</v>
      </c>
      <c r="F376" s="12" t="s">
        <v>16</v>
      </c>
      <c r="G376" s="12">
        <v>0</v>
      </c>
      <c r="H376" s="13" t="str">
        <f t="shared" si="23"/>
        <v/>
      </c>
      <c r="I376" s="13" t="str">
        <f t="shared" si="24"/>
        <v>Southampton</v>
      </c>
      <c r="J376" s="13" t="str">
        <f t="shared" si="25"/>
        <v>Wimbledon FC</v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949129</v>
      </c>
      <c r="B377" s="15">
        <v>35189</v>
      </c>
      <c r="C377" s="12" t="s">
        <v>0</v>
      </c>
      <c r="D377" s="12" t="s">
        <v>1</v>
      </c>
      <c r="E377" s="12">
        <v>2</v>
      </c>
      <c r="F377" s="12" t="s">
        <v>6</v>
      </c>
      <c r="G377" s="12">
        <v>3</v>
      </c>
      <c r="H377" s="13" t="str">
        <f t="shared" si="23"/>
        <v>Blackburn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949152</v>
      </c>
      <c r="B378" s="15">
        <v>35189</v>
      </c>
      <c r="C378" s="12" t="s">
        <v>0</v>
      </c>
      <c r="D378" s="12" t="s">
        <v>3</v>
      </c>
      <c r="E378" s="12">
        <v>0</v>
      </c>
      <c r="F378" s="12" t="s">
        <v>15</v>
      </c>
      <c r="G378" s="12">
        <v>0</v>
      </c>
      <c r="H378" s="13" t="str">
        <f t="shared" si="23"/>
        <v/>
      </c>
      <c r="I378" s="13" t="str">
        <f t="shared" si="24"/>
        <v>Coventry</v>
      </c>
      <c r="J378" s="13" t="str">
        <f t="shared" si="25"/>
        <v>Leeds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949408</v>
      </c>
      <c r="B379" s="15">
        <v>35189</v>
      </c>
      <c r="C379" s="12" t="s">
        <v>0</v>
      </c>
      <c r="D379" s="12" t="s">
        <v>28</v>
      </c>
      <c r="E379" s="12">
        <v>1</v>
      </c>
      <c r="F379" s="12" t="s">
        <v>10</v>
      </c>
      <c r="G379" s="12">
        <v>1</v>
      </c>
      <c r="H379" s="13" t="str">
        <f t="shared" si="23"/>
        <v/>
      </c>
      <c r="I379" s="13" t="str">
        <f t="shared" si="24"/>
        <v>West Ham</v>
      </c>
      <c r="J379" s="13" t="str">
        <f t="shared" si="25"/>
        <v>Sheffield Weds</v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949166</v>
      </c>
      <c r="B380" s="15">
        <v>35189</v>
      </c>
      <c r="C380" s="12" t="s">
        <v>0</v>
      </c>
      <c r="D380" s="12" t="s">
        <v>9</v>
      </c>
      <c r="E380" s="12">
        <v>1</v>
      </c>
      <c r="F380" s="12" t="s">
        <v>12</v>
      </c>
      <c r="G380" s="12">
        <v>0</v>
      </c>
      <c r="H380" s="13" t="str">
        <f t="shared" si="23"/>
        <v>Everton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949230</v>
      </c>
      <c r="B381" s="15">
        <v>35189</v>
      </c>
      <c r="C381" s="12" t="s">
        <v>0</v>
      </c>
      <c r="D381" s="12" t="s">
        <v>20</v>
      </c>
      <c r="E381" s="12">
        <v>2</v>
      </c>
      <c r="F381" s="12" t="s">
        <v>19</v>
      </c>
      <c r="G381" s="12">
        <v>2</v>
      </c>
      <c r="H381" s="13" t="str">
        <f t="shared" si="23"/>
        <v/>
      </c>
      <c r="I381" s="13" t="str">
        <f t="shared" si="24"/>
        <v>Manchester City</v>
      </c>
      <c r="J381" s="13" t="str">
        <f t="shared" si="25"/>
        <v>Liverpool</v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EE04DAB1-BD90-48BC-A5DD-1E330EC11433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1033-56D4-4F98-BC2A-144BC158403B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4.4257812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949519</v>
      </c>
      <c r="B2" s="15">
        <v>35294</v>
      </c>
      <c r="C2" s="12" t="s">
        <v>0</v>
      </c>
      <c r="D2" s="12" t="s">
        <v>3</v>
      </c>
      <c r="E2" s="12">
        <v>0</v>
      </c>
      <c r="F2" s="12" t="s">
        <v>109</v>
      </c>
      <c r="G2" s="12">
        <v>3</v>
      </c>
      <c r="H2" s="13" t="str">
        <f>IF(E2&gt;G2,D2,IF(G2&gt;E2,F2,""))</f>
        <v>Nottingham Forest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21</v>
      </c>
      <c r="O2" s="16">
        <f t="shared" ref="O2:O21" si="1">COUNTIF($J$2:$J$381,M2)+COUNTIF($I$2:$I$381,M2)</f>
        <v>12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76</v>
      </c>
      <c r="S2" s="16">
        <f t="shared" ref="S2:S21" si="5">SUMIF(D:D,M2,G:G)+SUMIF(F:F,M2,E:E)</f>
        <v>44</v>
      </c>
      <c r="T2" s="16">
        <f t="shared" ref="T2:T21" si="6">R2-S2</f>
        <v>32</v>
      </c>
      <c r="U2" s="16">
        <f t="shared" ref="U2:U21" si="7">(N2*3)+O2</f>
        <v>75</v>
      </c>
      <c r="V2" s="16">
        <v>1</v>
      </c>
    </row>
    <row r="3" spans="1:22" ht="12" customHeight="1" x14ac:dyDescent="0.15">
      <c r="A3" s="12">
        <v>949532</v>
      </c>
      <c r="B3" s="15">
        <v>35294</v>
      </c>
      <c r="C3" s="12" t="s">
        <v>0</v>
      </c>
      <c r="D3" s="12" t="s">
        <v>49</v>
      </c>
      <c r="E3" s="12">
        <v>3</v>
      </c>
      <c r="F3" s="12" t="s">
        <v>15</v>
      </c>
      <c r="G3" s="12">
        <v>3</v>
      </c>
      <c r="H3" s="13" t="str">
        <f t="shared" ref="H3:H66" si="8">IF(E3&gt;G3,D3,IF(G3&gt;E3,F3,""))</f>
        <v/>
      </c>
      <c r="I3" s="13" t="str">
        <f t="shared" ref="I3:I66" si="9">IF(H3="",D3,"")</f>
        <v>Derby</v>
      </c>
      <c r="J3" s="13" t="str">
        <f t="shared" ref="J3:J66" si="10">IF(H3="",F3,"")</f>
        <v>Leeds</v>
      </c>
      <c r="K3" s="2"/>
      <c r="L3" s="2"/>
      <c r="M3" s="13" t="s">
        <v>29</v>
      </c>
      <c r="N3" s="16">
        <f t="shared" si="0"/>
        <v>19</v>
      </c>
      <c r="O3" s="16">
        <f t="shared" si="1"/>
        <v>11</v>
      </c>
      <c r="P3" s="16">
        <f t="shared" si="2"/>
        <v>8</v>
      </c>
      <c r="Q3" s="16">
        <f t="shared" si="3"/>
        <v>38</v>
      </c>
      <c r="R3" s="16">
        <f t="shared" si="4"/>
        <v>73</v>
      </c>
      <c r="S3" s="16">
        <f t="shared" si="5"/>
        <v>40</v>
      </c>
      <c r="T3" s="16">
        <f t="shared" si="6"/>
        <v>33</v>
      </c>
      <c r="U3" s="16">
        <f t="shared" si="7"/>
        <v>68</v>
      </c>
      <c r="V3" s="16">
        <v>2</v>
      </c>
    </row>
    <row r="4" spans="1:22" ht="12" customHeight="1" x14ac:dyDescent="0.15">
      <c r="A4" s="12">
        <v>949802</v>
      </c>
      <c r="B4" s="15">
        <v>35294</v>
      </c>
      <c r="C4" s="12" t="s">
        <v>0</v>
      </c>
      <c r="D4" s="12" t="s">
        <v>16</v>
      </c>
      <c r="E4" s="12">
        <v>0</v>
      </c>
      <c r="F4" s="12" t="s">
        <v>8</v>
      </c>
      <c r="G4" s="12">
        <v>3</v>
      </c>
      <c r="H4" s="13" t="str">
        <f t="shared" si="8"/>
        <v>Manchester United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17</v>
      </c>
      <c r="N4" s="16">
        <f t="shared" si="0"/>
        <v>19</v>
      </c>
      <c r="O4" s="16">
        <f t="shared" si="1"/>
        <v>11</v>
      </c>
      <c r="P4" s="16">
        <f t="shared" si="2"/>
        <v>8</v>
      </c>
      <c r="Q4" s="16">
        <f t="shared" si="3"/>
        <v>38</v>
      </c>
      <c r="R4" s="16">
        <f t="shared" si="4"/>
        <v>62</v>
      </c>
      <c r="S4" s="16">
        <f t="shared" si="5"/>
        <v>32</v>
      </c>
      <c r="T4" s="16">
        <f t="shared" si="6"/>
        <v>30</v>
      </c>
      <c r="U4" s="16">
        <f t="shared" si="7"/>
        <v>68</v>
      </c>
      <c r="V4" s="16">
        <v>3</v>
      </c>
    </row>
    <row r="5" spans="1:22" ht="12" customHeight="1" x14ac:dyDescent="0.15">
      <c r="A5" s="12">
        <v>949556</v>
      </c>
      <c r="B5" s="15">
        <v>35294</v>
      </c>
      <c r="C5" s="12" t="s">
        <v>0</v>
      </c>
      <c r="D5" s="12" t="s">
        <v>9</v>
      </c>
      <c r="E5" s="12">
        <v>2</v>
      </c>
      <c r="F5" s="12" t="s">
        <v>29</v>
      </c>
      <c r="G5" s="12">
        <v>0</v>
      </c>
      <c r="H5" s="13" t="str">
        <f t="shared" si="8"/>
        <v>Everton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19</v>
      </c>
      <c r="N5" s="16">
        <f t="shared" si="0"/>
        <v>19</v>
      </c>
      <c r="O5" s="16">
        <f t="shared" si="1"/>
        <v>11</v>
      </c>
      <c r="P5" s="16">
        <f t="shared" si="2"/>
        <v>8</v>
      </c>
      <c r="Q5" s="16">
        <f t="shared" si="3"/>
        <v>38</v>
      </c>
      <c r="R5" s="16">
        <f t="shared" si="4"/>
        <v>62</v>
      </c>
      <c r="S5" s="16">
        <f t="shared" si="5"/>
        <v>37</v>
      </c>
      <c r="T5" s="16">
        <f t="shared" si="6"/>
        <v>25</v>
      </c>
      <c r="U5" s="16">
        <f t="shared" si="7"/>
        <v>68</v>
      </c>
      <c r="V5" s="16">
        <v>4</v>
      </c>
    </row>
    <row r="6" spans="1:22" ht="12" customHeight="1" x14ac:dyDescent="0.15">
      <c r="A6" s="12">
        <v>949649</v>
      </c>
      <c r="B6" s="15">
        <v>35294</v>
      </c>
      <c r="C6" s="12" t="s">
        <v>0</v>
      </c>
      <c r="D6" s="12" t="s">
        <v>4</v>
      </c>
      <c r="E6" s="12">
        <v>3</v>
      </c>
      <c r="F6" s="12" t="s">
        <v>19</v>
      </c>
      <c r="G6" s="12">
        <v>3</v>
      </c>
      <c r="H6" s="13" t="str">
        <f t="shared" si="8"/>
        <v/>
      </c>
      <c r="I6" s="13" t="str">
        <f t="shared" si="9"/>
        <v>Middlesbrough</v>
      </c>
      <c r="J6" s="13" t="str">
        <f t="shared" si="10"/>
        <v>Liverpool</v>
      </c>
      <c r="K6" s="2"/>
      <c r="L6" s="2"/>
      <c r="M6" s="13" t="s">
        <v>12</v>
      </c>
      <c r="N6" s="16">
        <f t="shared" si="0"/>
        <v>17</v>
      </c>
      <c r="O6" s="16">
        <f t="shared" si="1"/>
        <v>10</v>
      </c>
      <c r="P6" s="16">
        <f t="shared" si="2"/>
        <v>11</v>
      </c>
      <c r="Q6" s="16">
        <f t="shared" si="3"/>
        <v>38</v>
      </c>
      <c r="R6" s="16">
        <f t="shared" si="4"/>
        <v>47</v>
      </c>
      <c r="S6" s="16">
        <f t="shared" si="5"/>
        <v>34</v>
      </c>
      <c r="T6" s="16">
        <f t="shared" si="6"/>
        <v>13</v>
      </c>
      <c r="U6" s="16">
        <f t="shared" si="7"/>
        <v>61</v>
      </c>
      <c r="V6" s="16">
        <v>5</v>
      </c>
    </row>
    <row r="7" spans="1:22" ht="12" customHeight="1" x14ac:dyDescent="0.15">
      <c r="A7" s="12">
        <v>949698</v>
      </c>
      <c r="B7" s="15">
        <v>35294</v>
      </c>
      <c r="C7" s="12" t="s">
        <v>0</v>
      </c>
      <c r="D7" s="12" t="s">
        <v>10</v>
      </c>
      <c r="E7" s="12">
        <v>2</v>
      </c>
      <c r="F7" s="12" t="s">
        <v>12</v>
      </c>
      <c r="G7" s="12">
        <v>1</v>
      </c>
      <c r="H7" s="13" t="str">
        <f t="shared" si="8"/>
        <v>Sheffield Weds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</v>
      </c>
      <c r="N7" s="16">
        <f t="shared" si="0"/>
        <v>16</v>
      </c>
      <c r="O7" s="16">
        <f t="shared" si="1"/>
        <v>11</v>
      </c>
      <c r="P7" s="16">
        <f t="shared" si="2"/>
        <v>11</v>
      </c>
      <c r="Q7" s="16">
        <f t="shared" si="3"/>
        <v>38</v>
      </c>
      <c r="R7" s="16">
        <f t="shared" si="4"/>
        <v>58</v>
      </c>
      <c r="S7" s="16">
        <f t="shared" si="5"/>
        <v>55</v>
      </c>
      <c r="T7" s="16">
        <f t="shared" si="6"/>
        <v>3</v>
      </c>
      <c r="U7" s="16">
        <f t="shared" si="7"/>
        <v>59</v>
      </c>
      <c r="V7" s="16">
        <v>6</v>
      </c>
    </row>
    <row r="8" spans="1:22" ht="12" customHeight="1" x14ac:dyDescent="0.15">
      <c r="A8" s="12">
        <v>949448</v>
      </c>
      <c r="B8" s="15">
        <v>35294</v>
      </c>
      <c r="C8" s="12" t="s">
        <v>0</v>
      </c>
      <c r="D8" s="12" t="s">
        <v>17</v>
      </c>
      <c r="E8" s="12">
        <v>2</v>
      </c>
      <c r="F8" s="12" t="s">
        <v>28</v>
      </c>
      <c r="G8" s="12">
        <v>0</v>
      </c>
      <c r="H8" s="13" t="str">
        <f t="shared" si="8"/>
        <v>Arsenal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10</v>
      </c>
      <c r="N8" s="16">
        <f t="shared" si="0"/>
        <v>14</v>
      </c>
      <c r="O8" s="16">
        <f t="shared" si="1"/>
        <v>15</v>
      </c>
      <c r="P8" s="16">
        <f t="shared" si="2"/>
        <v>9</v>
      </c>
      <c r="Q8" s="16">
        <f t="shared" si="3"/>
        <v>38</v>
      </c>
      <c r="R8" s="16">
        <f t="shared" si="4"/>
        <v>50</v>
      </c>
      <c r="S8" s="16">
        <f t="shared" si="5"/>
        <v>51</v>
      </c>
      <c r="T8" s="16">
        <f t="shared" si="6"/>
        <v>-1</v>
      </c>
      <c r="U8" s="16">
        <f t="shared" si="7"/>
        <v>57</v>
      </c>
      <c r="V8" s="16">
        <v>7</v>
      </c>
    </row>
    <row r="9" spans="1:22" ht="12" customHeight="1" x14ac:dyDescent="0.15">
      <c r="A9" s="12">
        <v>949485</v>
      </c>
      <c r="B9" s="15">
        <v>35294</v>
      </c>
      <c r="C9" s="12" t="s">
        <v>0</v>
      </c>
      <c r="D9" s="12" t="s">
        <v>6</v>
      </c>
      <c r="E9" s="12">
        <v>0</v>
      </c>
      <c r="F9" s="12" t="s">
        <v>14</v>
      </c>
      <c r="G9" s="12">
        <v>2</v>
      </c>
      <c r="H9" s="13" t="str">
        <f t="shared" si="8"/>
        <v>Tottenham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16</v>
      </c>
      <c r="N9" s="16">
        <f t="shared" si="0"/>
        <v>15</v>
      </c>
      <c r="O9" s="16">
        <f t="shared" si="1"/>
        <v>11</v>
      </c>
      <c r="P9" s="16">
        <f t="shared" si="2"/>
        <v>12</v>
      </c>
      <c r="Q9" s="16">
        <f t="shared" si="3"/>
        <v>38</v>
      </c>
      <c r="R9" s="16">
        <f t="shared" si="4"/>
        <v>49</v>
      </c>
      <c r="S9" s="16">
        <f t="shared" si="5"/>
        <v>46</v>
      </c>
      <c r="T9" s="16">
        <f t="shared" si="6"/>
        <v>3</v>
      </c>
      <c r="U9" s="16">
        <f t="shared" si="7"/>
        <v>56</v>
      </c>
      <c r="V9" s="16">
        <v>8</v>
      </c>
    </row>
    <row r="10" spans="1:22" ht="12" customHeight="1" x14ac:dyDescent="0.15">
      <c r="A10" s="12">
        <v>949743</v>
      </c>
      <c r="B10" s="15">
        <v>35294</v>
      </c>
      <c r="C10" s="12" t="s">
        <v>0</v>
      </c>
      <c r="D10" s="12" t="s">
        <v>50</v>
      </c>
      <c r="E10" s="12">
        <v>0</v>
      </c>
      <c r="F10" s="12" t="s">
        <v>31</v>
      </c>
      <c r="G10" s="12">
        <v>0</v>
      </c>
      <c r="H10" s="13" t="str">
        <f t="shared" si="8"/>
        <v/>
      </c>
      <c r="I10" s="13" t="str">
        <f t="shared" si="9"/>
        <v>Sunderland</v>
      </c>
      <c r="J10" s="13" t="str">
        <f t="shared" si="10"/>
        <v>Leicester</v>
      </c>
      <c r="K10" s="2"/>
      <c r="L10" s="2"/>
      <c r="M10" s="13" t="s">
        <v>31</v>
      </c>
      <c r="N10" s="16">
        <f t="shared" si="0"/>
        <v>12</v>
      </c>
      <c r="O10" s="16">
        <f t="shared" si="1"/>
        <v>11</v>
      </c>
      <c r="P10" s="16">
        <f t="shared" si="2"/>
        <v>15</v>
      </c>
      <c r="Q10" s="16">
        <f t="shared" si="3"/>
        <v>38</v>
      </c>
      <c r="R10" s="16">
        <f t="shared" si="4"/>
        <v>46</v>
      </c>
      <c r="S10" s="16">
        <f t="shared" si="5"/>
        <v>54</v>
      </c>
      <c r="T10" s="16">
        <f t="shared" si="6"/>
        <v>-8</v>
      </c>
      <c r="U10" s="16">
        <f t="shared" si="7"/>
        <v>47</v>
      </c>
      <c r="V10" s="16">
        <v>9</v>
      </c>
    </row>
    <row r="11" spans="1:22" ht="12" customHeight="1" x14ac:dyDescent="0.15">
      <c r="A11" s="12">
        <v>949719</v>
      </c>
      <c r="B11" s="15">
        <v>35295</v>
      </c>
      <c r="C11" s="12" t="s">
        <v>0</v>
      </c>
      <c r="D11" s="12" t="s">
        <v>13</v>
      </c>
      <c r="E11" s="12">
        <v>0</v>
      </c>
      <c r="F11" s="12" t="s">
        <v>1</v>
      </c>
      <c r="G11" s="12">
        <v>0</v>
      </c>
      <c r="H11" s="13" t="str">
        <f t="shared" si="8"/>
        <v/>
      </c>
      <c r="I11" s="13" t="str">
        <f t="shared" si="9"/>
        <v>Southampton</v>
      </c>
      <c r="J11" s="13" t="str">
        <f t="shared" si="10"/>
        <v>Chelsea</v>
      </c>
      <c r="K11" s="2"/>
      <c r="L11" s="2"/>
      <c r="M11" s="13" t="s">
        <v>14</v>
      </c>
      <c r="N11" s="16">
        <f t="shared" si="0"/>
        <v>13</v>
      </c>
      <c r="O11" s="16">
        <f t="shared" si="1"/>
        <v>7</v>
      </c>
      <c r="P11" s="16">
        <f t="shared" si="2"/>
        <v>18</v>
      </c>
      <c r="Q11" s="16">
        <f t="shared" si="3"/>
        <v>38</v>
      </c>
      <c r="R11" s="16">
        <f t="shared" si="4"/>
        <v>44</v>
      </c>
      <c r="S11" s="16">
        <f t="shared" si="5"/>
        <v>51</v>
      </c>
      <c r="T11" s="16">
        <f t="shared" si="6"/>
        <v>-7</v>
      </c>
      <c r="U11" s="16">
        <f t="shared" si="7"/>
        <v>46</v>
      </c>
      <c r="V11" s="16">
        <v>10</v>
      </c>
    </row>
    <row r="12" spans="1:22" ht="12" customHeight="1" x14ac:dyDescent="0.15">
      <c r="A12" s="12">
        <v>949602</v>
      </c>
      <c r="B12" s="15">
        <v>35296</v>
      </c>
      <c r="C12" s="12" t="s">
        <v>0</v>
      </c>
      <c r="D12" s="12" t="s">
        <v>19</v>
      </c>
      <c r="E12" s="12">
        <v>2</v>
      </c>
      <c r="F12" s="12" t="s">
        <v>17</v>
      </c>
      <c r="G12" s="12">
        <v>0</v>
      </c>
      <c r="H12" s="13" t="str">
        <f t="shared" si="8"/>
        <v>Liverpool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15</v>
      </c>
      <c r="N12" s="16">
        <f t="shared" si="0"/>
        <v>11</v>
      </c>
      <c r="O12" s="16">
        <f t="shared" si="1"/>
        <v>13</v>
      </c>
      <c r="P12" s="16">
        <f t="shared" si="2"/>
        <v>14</v>
      </c>
      <c r="Q12" s="16">
        <f t="shared" si="3"/>
        <v>38</v>
      </c>
      <c r="R12" s="16">
        <f t="shared" si="4"/>
        <v>28</v>
      </c>
      <c r="S12" s="16">
        <f t="shared" si="5"/>
        <v>38</v>
      </c>
      <c r="T12" s="16">
        <f t="shared" si="6"/>
        <v>-10</v>
      </c>
      <c r="U12" s="16">
        <f t="shared" si="7"/>
        <v>46</v>
      </c>
      <c r="V12" s="16">
        <v>11</v>
      </c>
    </row>
    <row r="13" spans="1:22" ht="12" customHeight="1" x14ac:dyDescent="0.15">
      <c r="A13" s="12">
        <v>949577</v>
      </c>
      <c r="B13" s="15">
        <v>35297</v>
      </c>
      <c r="C13" s="12" t="s">
        <v>0</v>
      </c>
      <c r="D13" s="12" t="s">
        <v>15</v>
      </c>
      <c r="E13" s="12">
        <v>0</v>
      </c>
      <c r="F13" s="12" t="s">
        <v>10</v>
      </c>
      <c r="G13" s="12">
        <v>2</v>
      </c>
      <c r="H13" s="13" t="str">
        <f t="shared" si="8"/>
        <v>Sheffield Weds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49</v>
      </c>
      <c r="N13" s="16">
        <f t="shared" si="0"/>
        <v>11</v>
      </c>
      <c r="O13" s="16">
        <f t="shared" si="1"/>
        <v>13</v>
      </c>
      <c r="P13" s="16">
        <f t="shared" si="2"/>
        <v>14</v>
      </c>
      <c r="Q13" s="16">
        <f t="shared" si="3"/>
        <v>38</v>
      </c>
      <c r="R13" s="16">
        <f t="shared" si="4"/>
        <v>45</v>
      </c>
      <c r="S13" s="16">
        <f t="shared" si="5"/>
        <v>58</v>
      </c>
      <c r="T13" s="16">
        <f t="shared" si="6"/>
        <v>-13</v>
      </c>
      <c r="U13" s="16">
        <f t="shared" si="7"/>
        <v>46</v>
      </c>
      <c r="V13" s="16">
        <v>12</v>
      </c>
    </row>
    <row r="14" spans="1:22" ht="12" customHeight="1" x14ac:dyDescent="0.15">
      <c r="A14" s="12">
        <v>949777</v>
      </c>
      <c r="B14" s="15">
        <v>35298</v>
      </c>
      <c r="C14" s="12" t="s">
        <v>0</v>
      </c>
      <c r="D14" s="12" t="s">
        <v>28</v>
      </c>
      <c r="E14" s="12">
        <v>1</v>
      </c>
      <c r="F14" s="12" t="s">
        <v>3</v>
      </c>
      <c r="G14" s="12">
        <v>1</v>
      </c>
      <c r="H14" s="13" t="str">
        <f t="shared" si="8"/>
        <v/>
      </c>
      <c r="I14" s="13" t="str">
        <f t="shared" si="9"/>
        <v>West Ham</v>
      </c>
      <c r="J14" s="13" t="str">
        <f t="shared" si="10"/>
        <v>Coventry</v>
      </c>
      <c r="K14" s="2"/>
      <c r="L14" s="2"/>
      <c r="M14" s="13" t="s">
        <v>6</v>
      </c>
      <c r="N14" s="16">
        <f t="shared" si="0"/>
        <v>9</v>
      </c>
      <c r="O14" s="16">
        <f t="shared" si="1"/>
        <v>15</v>
      </c>
      <c r="P14" s="16">
        <f t="shared" si="2"/>
        <v>14</v>
      </c>
      <c r="Q14" s="16">
        <f t="shared" si="3"/>
        <v>38</v>
      </c>
      <c r="R14" s="16">
        <f t="shared" si="4"/>
        <v>42</v>
      </c>
      <c r="S14" s="16">
        <f t="shared" si="5"/>
        <v>43</v>
      </c>
      <c r="T14" s="16">
        <f t="shared" si="6"/>
        <v>-1</v>
      </c>
      <c r="U14" s="16">
        <f t="shared" si="7"/>
        <v>42</v>
      </c>
      <c r="V14" s="16">
        <v>13</v>
      </c>
    </row>
    <row r="15" spans="1:22" ht="12" customHeight="1" x14ac:dyDescent="0.15">
      <c r="A15" s="12">
        <v>949597</v>
      </c>
      <c r="B15" s="15">
        <v>35298</v>
      </c>
      <c r="C15" s="12" t="s">
        <v>0</v>
      </c>
      <c r="D15" s="12" t="s">
        <v>31</v>
      </c>
      <c r="E15" s="12">
        <v>2</v>
      </c>
      <c r="F15" s="12" t="s">
        <v>13</v>
      </c>
      <c r="G15" s="12">
        <v>1</v>
      </c>
      <c r="H15" s="13" t="str">
        <f t="shared" si="8"/>
        <v>Leicester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4</v>
      </c>
      <c r="N15" s="16">
        <f t="shared" si="0"/>
        <v>10</v>
      </c>
      <c r="O15" s="16">
        <f t="shared" si="1"/>
        <v>12</v>
      </c>
      <c r="P15" s="16">
        <f t="shared" si="2"/>
        <v>16</v>
      </c>
      <c r="Q15" s="16">
        <f t="shared" si="3"/>
        <v>38</v>
      </c>
      <c r="R15" s="16">
        <f t="shared" si="4"/>
        <v>51</v>
      </c>
      <c r="S15" s="16">
        <f t="shared" si="5"/>
        <v>60</v>
      </c>
      <c r="T15" s="16">
        <f t="shared" si="6"/>
        <v>-9</v>
      </c>
      <c r="U15" s="16">
        <f t="shared" si="7"/>
        <v>42</v>
      </c>
      <c r="V15" s="16">
        <v>14</v>
      </c>
    </row>
    <row r="16" spans="1:22" ht="12" customHeight="1" x14ac:dyDescent="0.15">
      <c r="A16" s="12">
        <v>949627</v>
      </c>
      <c r="B16" s="15">
        <v>35298</v>
      </c>
      <c r="C16" s="12" t="s">
        <v>0</v>
      </c>
      <c r="D16" s="12" t="s">
        <v>8</v>
      </c>
      <c r="E16" s="12">
        <v>2</v>
      </c>
      <c r="F16" s="12" t="s">
        <v>9</v>
      </c>
      <c r="G16" s="12">
        <v>2</v>
      </c>
      <c r="H16" s="13" t="str">
        <f t="shared" si="8"/>
        <v/>
      </c>
      <c r="I16" s="13" t="str">
        <f t="shared" si="9"/>
        <v>Manchester United</v>
      </c>
      <c r="J16" s="13" t="str">
        <f t="shared" si="10"/>
        <v>Everton</v>
      </c>
      <c r="K16" s="2"/>
      <c r="L16" s="2"/>
      <c r="M16" s="13" t="s">
        <v>28</v>
      </c>
      <c r="N16" s="16">
        <f t="shared" si="0"/>
        <v>10</v>
      </c>
      <c r="O16" s="16">
        <f t="shared" si="1"/>
        <v>12</v>
      </c>
      <c r="P16" s="16">
        <f t="shared" si="2"/>
        <v>16</v>
      </c>
      <c r="Q16" s="16">
        <f t="shared" si="3"/>
        <v>38</v>
      </c>
      <c r="R16" s="16">
        <f t="shared" si="4"/>
        <v>39</v>
      </c>
      <c r="S16" s="16">
        <f t="shared" si="5"/>
        <v>48</v>
      </c>
      <c r="T16" s="16">
        <f t="shared" si="6"/>
        <v>-9</v>
      </c>
      <c r="U16" s="16">
        <f t="shared" si="7"/>
        <v>42</v>
      </c>
      <c r="V16" s="16">
        <v>15</v>
      </c>
    </row>
    <row r="17" spans="1:22" ht="12" customHeight="1" x14ac:dyDescent="0.15">
      <c r="A17" s="12">
        <v>949677</v>
      </c>
      <c r="B17" s="15">
        <v>35298</v>
      </c>
      <c r="C17" s="12" t="s">
        <v>0</v>
      </c>
      <c r="D17" s="12" t="s">
        <v>29</v>
      </c>
      <c r="E17" s="12">
        <v>2</v>
      </c>
      <c r="F17" s="12" t="s">
        <v>16</v>
      </c>
      <c r="G17" s="12">
        <v>0</v>
      </c>
      <c r="H17" s="13" t="str">
        <f t="shared" si="8"/>
        <v>Newcastle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9</v>
      </c>
      <c r="N17" s="16">
        <f t="shared" si="0"/>
        <v>10</v>
      </c>
      <c r="O17" s="16">
        <f t="shared" si="1"/>
        <v>12</v>
      </c>
      <c r="P17" s="16">
        <f t="shared" si="2"/>
        <v>16</v>
      </c>
      <c r="Q17" s="16">
        <f t="shared" si="3"/>
        <v>38</v>
      </c>
      <c r="R17" s="16">
        <f t="shared" si="4"/>
        <v>44</v>
      </c>
      <c r="S17" s="16">
        <f t="shared" si="5"/>
        <v>57</v>
      </c>
      <c r="T17" s="16">
        <f t="shared" si="6"/>
        <v>-13</v>
      </c>
      <c r="U17" s="16">
        <f t="shared" si="7"/>
        <v>42</v>
      </c>
      <c r="V17" s="16">
        <v>16</v>
      </c>
    </row>
    <row r="18" spans="1:22" ht="12" customHeight="1" x14ac:dyDescent="0.15">
      <c r="A18" s="12">
        <v>949693</v>
      </c>
      <c r="B18" s="15">
        <v>35298</v>
      </c>
      <c r="C18" s="12" t="s">
        <v>0</v>
      </c>
      <c r="D18" s="12" t="s">
        <v>109</v>
      </c>
      <c r="E18" s="12">
        <v>1</v>
      </c>
      <c r="F18" s="12" t="s">
        <v>50</v>
      </c>
      <c r="G18" s="12">
        <v>4</v>
      </c>
      <c r="H18" s="13" t="str">
        <f t="shared" si="8"/>
        <v>Sunderland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13</v>
      </c>
      <c r="N18" s="16">
        <f t="shared" si="0"/>
        <v>10</v>
      </c>
      <c r="O18" s="16">
        <f t="shared" si="1"/>
        <v>11</v>
      </c>
      <c r="P18" s="16">
        <f t="shared" si="2"/>
        <v>17</v>
      </c>
      <c r="Q18" s="16">
        <f t="shared" si="3"/>
        <v>38</v>
      </c>
      <c r="R18" s="16">
        <f t="shared" si="4"/>
        <v>50</v>
      </c>
      <c r="S18" s="16">
        <f t="shared" si="5"/>
        <v>56</v>
      </c>
      <c r="T18" s="16">
        <f t="shared" si="6"/>
        <v>-6</v>
      </c>
      <c r="U18" s="16">
        <f t="shared" si="7"/>
        <v>41</v>
      </c>
      <c r="V18" s="16">
        <v>17</v>
      </c>
    </row>
    <row r="19" spans="1:22" ht="12" customHeight="1" x14ac:dyDescent="0.15">
      <c r="A19" s="12">
        <v>949451</v>
      </c>
      <c r="B19" s="15">
        <v>35298</v>
      </c>
      <c r="C19" s="12" t="s">
        <v>0</v>
      </c>
      <c r="D19" s="12" t="s">
        <v>12</v>
      </c>
      <c r="E19" s="12">
        <v>1</v>
      </c>
      <c r="F19" s="12" t="s">
        <v>6</v>
      </c>
      <c r="G19" s="12">
        <v>0</v>
      </c>
      <c r="H19" s="13" t="str">
        <f t="shared" si="8"/>
        <v>Aston Villa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3</v>
      </c>
      <c r="N19" s="16">
        <f t="shared" si="0"/>
        <v>9</v>
      </c>
      <c r="O19" s="16">
        <f t="shared" si="1"/>
        <v>14</v>
      </c>
      <c r="P19" s="16">
        <f t="shared" si="2"/>
        <v>15</v>
      </c>
      <c r="Q19" s="16">
        <f t="shared" si="3"/>
        <v>38</v>
      </c>
      <c r="R19" s="16">
        <f t="shared" si="4"/>
        <v>38</v>
      </c>
      <c r="S19" s="16">
        <f t="shared" si="5"/>
        <v>54</v>
      </c>
      <c r="T19" s="16">
        <f t="shared" si="6"/>
        <v>-16</v>
      </c>
      <c r="U19" s="16">
        <f t="shared" si="7"/>
        <v>41</v>
      </c>
      <c r="V19" s="16">
        <v>18</v>
      </c>
    </row>
    <row r="20" spans="1:22" ht="12" customHeight="1" x14ac:dyDescent="0.15">
      <c r="A20" s="12">
        <v>949498</v>
      </c>
      <c r="B20" s="15">
        <v>35298</v>
      </c>
      <c r="C20" s="12" t="s">
        <v>0</v>
      </c>
      <c r="D20" s="12" t="s">
        <v>1</v>
      </c>
      <c r="E20" s="12">
        <v>1</v>
      </c>
      <c r="F20" s="12" t="s">
        <v>4</v>
      </c>
      <c r="G20" s="12">
        <v>0</v>
      </c>
      <c r="H20" s="13" t="str">
        <f t="shared" si="8"/>
        <v>Chelsea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50</v>
      </c>
      <c r="N20" s="16">
        <f t="shared" si="0"/>
        <v>10</v>
      </c>
      <c r="O20" s="16">
        <f t="shared" si="1"/>
        <v>10</v>
      </c>
      <c r="P20" s="16">
        <f t="shared" si="2"/>
        <v>18</v>
      </c>
      <c r="Q20" s="16">
        <f t="shared" si="3"/>
        <v>38</v>
      </c>
      <c r="R20" s="16">
        <f t="shared" si="4"/>
        <v>35</v>
      </c>
      <c r="S20" s="16">
        <f t="shared" si="5"/>
        <v>53</v>
      </c>
      <c r="T20" s="16">
        <f t="shared" si="6"/>
        <v>-18</v>
      </c>
      <c r="U20" s="16">
        <f t="shared" si="7"/>
        <v>40</v>
      </c>
      <c r="V20" s="16">
        <v>19</v>
      </c>
    </row>
    <row r="21" spans="1:22" ht="12" customHeight="1" x14ac:dyDescent="0.15">
      <c r="A21" s="12">
        <v>949759</v>
      </c>
      <c r="B21" s="15">
        <v>35298</v>
      </c>
      <c r="C21" s="12" t="s">
        <v>0</v>
      </c>
      <c r="D21" s="12" t="s">
        <v>14</v>
      </c>
      <c r="E21" s="12">
        <v>1</v>
      </c>
      <c r="F21" s="12" t="s">
        <v>49</v>
      </c>
      <c r="G21" s="12">
        <v>1</v>
      </c>
      <c r="H21" s="13" t="str">
        <f t="shared" si="8"/>
        <v/>
      </c>
      <c r="I21" s="13" t="str">
        <f t="shared" si="9"/>
        <v>Tottenham</v>
      </c>
      <c r="J21" s="13" t="str">
        <f t="shared" si="10"/>
        <v>Derby</v>
      </c>
      <c r="K21" s="2"/>
      <c r="L21" s="2"/>
      <c r="M21" s="13" t="s">
        <v>109</v>
      </c>
      <c r="N21" s="16">
        <f t="shared" si="0"/>
        <v>6</v>
      </c>
      <c r="O21" s="16">
        <f t="shared" si="1"/>
        <v>16</v>
      </c>
      <c r="P21" s="16">
        <f t="shared" si="2"/>
        <v>16</v>
      </c>
      <c r="Q21" s="16">
        <f t="shared" si="3"/>
        <v>38</v>
      </c>
      <c r="R21" s="16">
        <f t="shared" si="4"/>
        <v>31</v>
      </c>
      <c r="S21" s="16">
        <f t="shared" si="5"/>
        <v>59</v>
      </c>
      <c r="T21" s="16">
        <f t="shared" si="6"/>
        <v>-28</v>
      </c>
      <c r="U21" s="16">
        <f t="shared" si="7"/>
        <v>34</v>
      </c>
      <c r="V21" s="16">
        <v>20</v>
      </c>
    </row>
    <row r="22" spans="1:22" ht="12" customHeight="1" x14ac:dyDescent="0.15">
      <c r="A22" s="12">
        <v>949760</v>
      </c>
      <c r="B22" s="15">
        <v>35301</v>
      </c>
      <c r="C22" s="12" t="s">
        <v>0</v>
      </c>
      <c r="D22" s="12" t="s">
        <v>14</v>
      </c>
      <c r="E22" s="12">
        <v>0</v>
      </c>
      <c r="F22" s="12" t="s">
        <v>9</v>
      </c>
      <c r="G22" s="12">
        <v>0</v>
      </c>
      <c r="H22" s="13" t="str">
        <f t="shared" si="8"/>
        <v/>
      </c>
      <c r="I22" s="13" t="str">
        <f t="shared" si="9"/>
        <v>Tottenham</v>
      </c>
      <c r="J22" s="13" t="str">
        <f t="shared" si="10"/>
        <v>Everton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949788</v>
      </c>
      <c r="B23" s="15">
        <v>35301</v>
      </c>
      <c r="C23" s="12" t="s">
        <v>0</v>
      </c>
      <c r="D23" s="12" t="s">
        <v>28</v>
      </c>
      <c r="E23" s="12">
        <v>2</v>
      </c>
      <c r="F23" s="12" t="s">
        <v>13</v>
      </c>
      <c r="G23" s="12">
        <v>1</v>
      </c>
      <c r="H23" s="13" t="str">
        <f t="shared" si="8"/>
        <v>West Ham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949583</v>
      </c>
      <c r="B24" s="15">
        <v>35301</v>
      </c>
      <c r="C24" s="12" t="s">
        <v>0</v>
      </c>
      <c r="D24" s="12" t="s">
        <v>31</v>
      </c>
      <c r="E24" s="12">
        <v>0</v>
      </c>
      <c r="F24" s="12" t="s">
        <v>17</v>
      </c>
      <c r="G24" s="12">
        <v>2</v>
      </c>
      <c r="H24" s="13" t="str">
        <f t="shared" si="8"/>
        <v>Arsenal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949617</v>
      </c>
      <c r="B25" s="15">
        <v>35301</v>
      </c>
      <c r="C25" s="12" t="s">
        <v>0</v>
      </c>
      <c r="D25" s="12" t="s">
        <v>19</v>
      </c>
      <c r="E25" s="12">
        <v>0</v>
      </c>
      <c r="F25" s="12" t="s">
        <v>50</v>
      </c>
      <c r="G25" s="12">
        <v>0</v>
      </c>
      <c r="H25" s="13" t="str">
        <f t="shared" si="8"/>
        <v/>
      </c>
      <c r="I25" s="13" t="str">
        <f t="shared" si="9"/>
        <v>Liverpool</v>
      </c>
      <c r="J25" s="13" t="str">
        <f t="shared" si="10"/>
        <v>Sunderland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949672</v>
      </c>
      <c r="B26" s="15">
        <v>35301</v>
      </c>
      <c r="C26" s="12" t="s">
        <v>0</v>
      </c>
      <c r="D26" s="12" t="s">
        <v>29</v>
      </c>
      <c r="E26" s="12">
        <v>1</v>
      </c>
      <c r="F26" s="12" t="s">
        <v>10</v>
      </c>
      <c r="G26" s="12">
        <v>2</v>
      </c>
      <c r="H26" s="13" t="str">
        <f t="shared" si="8"/>
        <v>Sheffield Weds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949689</v>
      </c>
      <c r="B27" s="15">
        <v>35301</v>
      </c>
      <c r="C27" s="12" t="s">
        <v>0</v>
      </c>
      <c r="D27" s="12" t="s">
        <v>109</v>
      </c>
      <c r="E27" s="12">
        <v>1</v>
      </c>
      <c r="F27" s="12" t="s">
        <v>4</v>
      </c>
      <c r="G27" s="12">
        <v>1</v>
      </c>
      <c r="H27" s="13" t="str">
        <f t="shared" si="8"/>
        <v/>
      </c>
      <c r="I27" s="13" t="str">
        <f t="shared" si="9"/>
        <v>Nottingham Forest</v>
      </c>
      <c r="J27" s="13" t="str">
        <f t="shared" si="10"/>
        <v>Middlesbrough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949454</v>
      </c>
      <c r="B28" s="15">
        <v>35301</v>
      </c>
      <c r="C28" s="12" t="s">
        <v>0</v>
      </c>
      <c r="D28" s="12" t="s">
        <v>12</v>
      </c>
      <c r="E28" s="12">
        <v>2</v>
      </c>
      <c r="F28" s="12" t="s">
        <v>49</v>
      </c>
      <c r="G28" s="12">
        <v>0</v>
      </c>
      <c r="H28" s="13" t="str">
        <f t="shared" si="8"/>
        <v>Aston Villa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949491</v>
      </c>
      <c r="B29" s="15">
        <v>35301</v>
      </c>
      <c r="C29" s="12" t="s">
        <v>0</v>
      </c>
      <c r="D29" s="12" t="s">
        <v>1</v>
      </c>
      <c r="E29" s="12">
        <v>2</v>
      </c>
      <c r="F29" s="12" t="s">
        <v>3</v>
      </c>
      <c r="G29" s="12">
        <v>0</v>
      </c>
      <c r="H29" s="13" t="str">
        <f t="shared" si="8"/>
        <v>Chelsea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949623</v>
      </c>
      <c r="B30" s="15">
        <v>35302</v>
      </c>
      <c r="C30" s="12" t="s">
        <v>0</v>
      </c>
      <c r="D30" s="12" t="s">
        <v>8</v>
      </c>
      <c r="E30" s="12">
        <v>2</v>
      </c>
      <c r="F30" s="12" t="s">
        <v>6</v>
      </c>
      <c r="G30" s="12">
        <v>2</v>
      </c>
      <c r="H30" s="13" t="str">
        <f t="shared" si="8"/>
        <v/>
      </c>
      <c r="I30" s="13" t="str">
        <f t="shared" si="9"/>
        <v>Manchester United</v>
      </c>
      <c r="J30" s="13" t="str">
        <f t="shared" si="10"/>
        <v>Blackburn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949582</v>
      </c>
      <c r="B31" s="15">
        <v>35303</v>
      </c>
      <c r="C31" s="12" t="s">
        <v>0</v>
      </c>
      <c r="D31" s="12" t="s">
        <v>15</v>
      </c>
      <c r="E31" s="12">
        <v>1</v>
      </c>
      <c r="F31" s="12" t="s">
        <v>16</v>
      </c>
      <c r="G31" s="12">
        <v>0</v>
      </c>
      <c r="H31" s="13" t="str">
        <f t="shared" si="8"/>
        <v>Leeds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949705</v>
      </c>
      <c r="B32" s="15">
        <v>35310</v>
      </c>
      <c r="C32" s="12" t="s">
        <v>0</v>
      </c>
      <c r="D32" s="12" t="s">
        <v>10</v>
      </c>
      <c r="E32" s="12">
        <v>2</v>
      </c>
      <c r="F32" s="12" t="s">
        <v>31</v>
      </c>
      <c r="G32" s="12">
        <v>1</v>
      </c>
      <c r="H32" s="13" t="str">
        <f t="shared" si="8"/>
        <v>Sheffield Weds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949515</v>
      </c>
      <c r="B33" s="15">
        <v>35312</v>
      </c>
      <c r="C33" s="12" t="s">
        <v>0</v>
      </c>
      <c r="D33" s="12" t="s">
        <v>3</v>
      </c>
      <c r="E33" s="12">
        <v>0</v>
      </c>
      <c r="F33" s="12" t="s">
        <v>19</v>
      </c>
      <c r="G33" s="12">
        <v>1</v>
      </c>
      <c r="H33" s="13" t="str">
        <f t="shared" si="8"/>
        <v>Liverpool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949535</v>
      </c>
      <c r="B34" s="15">
        <v>35312</v>
      </c>
      <c r="C34" s="12" t="s">
        <v>0</v>
      </c>
      <c r="D34" s="12" t="s">
        <v>49</v>
      </c>
      <c r="E34" s="12">
        <v>1</v>
      </c>
      <c r="F34" s="12" t="s">
        <v>8</v>
      </c>
      <c r="G34" s="12">
        <v>1</v>
      </c>
      <c r="H34" s="13" t="str">
        <f t="shared" si="8"/>
        <v/>
      </c>
      <c r="I34" s="13" t="str">
        <f t="shared" si="9"/>
        <v>Derby</v>
      </c>
      <c r="J34" s="13" t="str">
        <f t="shared" si="10"/>
        <v>Manchester United</v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949546</v>
      </c>
      <c r="B35" s="15">
        <v>35312</v>
      </c>
      <c r="C35" s="12" t="s">
        <v>0</v>
      </c>
      <c r="D35" s="12" t="s">
        <v>9</v>
      </c>
      <c r="E35" s="12">
        <v>0</v>
      </c>
      <c r="F35" s="12" t="s">
        <v>12</v>
      </c>
      <c r="G35" s="12">
        <v>1</v>
      </c>
      <c r="H35" s="13" t="str">
        <f t="shared" si="8"/>
        <v>Aston Villa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949809</v>
      </c>
      <c r="B36" s="15">
        <v>35312</v>
      </c>
      <c r="C36" s="12" t="s">
        <v>0</v>
      </c>
      <c r="D36" s="12" t="s">
        <v>16</v>
      </c>
      <c r="E36" s="12">
        <v>1</v>
      </c>
      <c r="F36" s="12" t="s">
        <v>14</v>
      </c>
      <c r="G36" s="12">
        <v>0</v>
      </c>
      <c r="H36" s="13" t="str">
        <f t="shared" si="8"/>
        <v>Wimbledon FC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949657</v>
      </c>
      <c r="B37" s="15">
        <v>35312</v>
      </c>
      <c r="C37" s="12" t="s">
        <v>0</v>
      </c>
      <c r="D37" s="12" t="s">
        <v>4</v>
      </c>
      <c r="E37" s="12">
        <v>4</v>
      </c>
      <c r="F37" s="12" t="s">
        <v>28</v>
      </c>
      <c r="G37" s="12">
        <v>1</v>
      </c>
      <c r="H37" s="13" t="str">
        <f t="shared" si="8"/>
        <v>Middlesbrough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949433</v>
      </c>
      <c r="B38" s="15">
        <v>35312</v>
      </c>
      <c r="C38" s="12" t="s">
        <v>0</v>
      </c>
      <c r="D38" s="12" t="s">
        <v>17</v>
      </c>
      <c r="E38" s="12">
        <v>3</v>
      </c>
      <c r="F38" s="12" t="s">
        <v>1</v>
      </c>
      <c r="G38" s="12">
        <v>3</v>
      </c>
      <c r="H38" s="13" t="str">
        <f t="shared" si="8"/>
        <v/>
      </c>
      <c r="I38" s="13" t="str">
        <f t="shared" si="9"/>
        <v>Arsenal</v>
      </c>
      <c r="J38" s="13" t="str">
        <f t="shared" si="10"/>
        <v>Chelsea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949729</v>
      </c>
      <c r="B39" s="15">
        <v>35312</v>
      </c>
      <c r="C39" s="12" t="s">
        <v>0</v>
      </c>
      <c r="D39" s="12" t="s">
        <v>13</v>
      </c>
      <c r="E39" s="12">
        <v>2</v>
      </c>
      <c r="F39" s="12" t="s">
        <v>109</v>
      </c>
      <c r="G39" s="12">
        <v>2</v>
      </c>
      <c r="H39" s="13" t="str">
        <f t="shared" si="8"/>
        <v/>
      </c>
      <c r="I39" s="13" t="str">
        <f t="shared" si="9"/>
        <v>Southampton</v>
      </c>
      <c r="J39" s="13" t="str">
        <f t="shared" si="10"/>
        <v>Nottingham Forest</v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949475</v>
      </c>
      <c r="B40" s="15">
        <v>35312</v>
      </c>
      <c r="C40" s="12" t="s">
        <v>0</v>
      </c>
      <c r="D40" s="12" t="s">
        <v>6</v>
      </c>
      <c r="E40" s="12">
        <v>0</v>
      </c>
      <c r="F40" s="12" t="s">
        <v>15</v>
      </c>
      <c r="G40" s="12">
        <v>1</v>
      </c>
      <c r="H40" s="13" t="str">
        <f t="shared" si="8"/>
        <v>Leeds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949747</v>
      </c>
      <c r="B41" s="15">
        <v>35312</v>
      </c>
      <c r="C41" s="12" t="s">
        <v>0</v>
      </c>
      <c r="D41" s="12" t="s">
        <v>50</v>
      </c>
      <c r="E41" s="12">
        <v>1</v>
      </c>
      <c r="F41" s="12" t="s">
        <v>29</v>
      </c>
      <c r="G41" s="12">
        <v>2</v>
      </c>
      <c r="H41" s="13" t="str">
        <f t="shared" si="8"/>
        <v>Newcastle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949766</v>
      </c>
      <c r="B42" s="15">
        <v>35315</v>
      </c>
      <c r="C42" s="12" t="s">
        <v>0</v>
      </c>
      <c r="D42" s="12" t="s">
        <v>14</v>
      </c>
      <c r="E42" s="12">
        <v>1</v>
      </c>
      <c r="F42" s="12" t="s">
        <v>29</v>
      </c>
      <c r="G42" s="12">
        <v>2</v>
      </c>
      <c r="H42" s="13" t="str">
        <f t="shared" si="8"/>
        <v>Newcastle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949798</v>
      </c>
      <c r="B43" s="15">
        <v>35315</v>
      </c>
      <c r="C43" s="12" t="s">
        <v>0</v>
      </c>
      <c r="D43" s="12" t="s">
        <v>16</v>
      </c>
      <c r="E43" s="12">
        <v>4</v>
      </c>
      <c r="F43" s="12" t="s">
        <v>9</v>
      </c>
      <c r="G43" s="12">
        <v>0</v>
      </c>
      <c r="H43" s="13" t="str">
        <f t="shared" si="8"/>
        <v>Wimbledon FC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949573</v>
      </c>
      <c r="B44" s="15">
        <v>35315</v>
      </c>
      <c r="C44" s="12" t="s">
        <v>0</v>
      </c>
      <c r="D44" s="12" t="s">
        <v>15</v>
      </c>
      <c r="E44" s="12">
        <v>0</v>
      </c>
      <c r="F44" s="12" t="s">
        <v>8</v>
      </c>
      <c r="G44" s="12">
        <v>4</v>
      </c>
      <c r="H44" s="13" t="str">
        <f t="shared" si="8"/>
        <v>Manchester United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949616</v>
      </c>
      <c r="B45" s="15">
        <v>35315</v>
      </c>
      <c r="C45" s="12" t="s">
        <v>0</v>
      </c>
      <c r="D45" s="12" t="s">
        <v>19</v>
      </c>
      <c r="E45" s="12">
        <v>2</v>
      </c>
      <c r="F45" s="12" t="s">
        <v>13</v>
      </c>
      <c r="G45" s="12">
        <v>1</v>
      </c>
      <c r="H45" s="13" t="str">
        <f t="shared" si="8"/>
        <v>Liverpool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949644</v>
      </c>
      <c r="B46" s="15">
        <v>35315</v>
      </c>
      <c r="C46" s="12" t="s">
        <v>0</v>
      </c>
      <c r="D46" s="12" t="s">
        <v>4</v>
      </c>
      <c r="E46" s="12">
        <v>4</v>
      </c>
      <c r="F46" s="12" t="s">
        <v>3</v>
      </c>
      <c r="G46" s="12">
        <v>0</v>
      </c>
      <c r="H46" s="13" t="str">
        <f t="shared" si="8"/>
        <v>Middlesbrough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949686</v>
      </c>
      <c r="B47" s="15">
        <v>35315</v>
      </c>
      <c r="C47" s="12" t="s">
        <v>0</v>
      </c>
      <c r="D47" s="12" t="s">
        <v>109</v>
      </c>
      <c r="E47" s="12">
        <v>0</v>
      </c>
      <c r="F47" s="12" t="s">
        <v>31</v>
      </c>
      <c r="G47" s="12">
        <v>0</v>
      </c>
      <c r="H47" s="13" t="str">
        <f t="shared" si="8"/>
        <v/>
      </c>
      <c r="I47" s="13" t="str">
        <f t="shared" si="9"/>
        <v>Nottingham Forest</v>
      </c>
      <c r="J47" s="13" t="str">
        <f t="shared" si="10"/>
        <v>Leicester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949700</v>
      </c>
      <c r="B48" s="15">
        <v>35315</v>
      </c>
      <c r="C48" s="12" t="s">
        <v>0</v>
      </c>
      <c r="D48" s="12" t="s">
        <v>10</v>
      </c>
      <c r="E48" s="12">
        <v>0</v>
      </c>
      <c r="F48" s="12" t="s">
        <v>1</v>
      </c>
      <c r="G48" s="12">
        <v>2</v>
      </c>
      <c r="H48" s="13" t="str">
        <f t="shared" si="8"/>
        <v>Chelsea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949450</v>
      </c>
      <c r="B49" s="15">
        <v>35315</v>
      </c>
      <c r="C49" s="12" t="s">
        <v>0</v>
      </c>
      <c r="D49" s="12" t="s">
        <v>12</v>
      </c>
      <c r="E49" s="12">
        <v>2</v>
      </c>
      <c r="F49" s="12" t="s">
        <v>17</v>
      </c>
      <c r="G49" s="12">
        <v>2</v>
      </c>
      <c r="H49" s="13" t="str">
        <f t="shared" si="8"/>
        <v/>
      </c>
      <c r="I49" s="13" t="str">
        <f t="shared" si="9"/>
        <v>Aston Villa</v>
      </c>
      <c r="J49" s="13" t="str">
        <f t="shared" si="10"/>
        <v>Arsenal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949752</v>
      </c>
      <c r="B50" s="15">
        <v>35316</v>
      </c>
      <c r="C50" s="12" t="s">
        <v>0</v>
      </c>
      <c r="D50" s="12" t="s">
        <v>50</v>
      </c>
      <c r="E50" s="12">
        <v>0</v>
      </c>
      <c r="F50" s="12" t="s">
        <v>28</v>
      </c>
      <c r="G50" s="12">
        <v>0</v>
      </c>
      <c r="H50" s="13" t="str">
        <f t="shared" si="8"/>
        <v/>
      </c>
      <c r="I50" s="13" t="str">
        <f t="shared" si="9"/>
        <v>Sunderland</v>
      </c>
      <c r="J50" s="13" t="str">
        <f t="shared" si="10"/>
        <v>West Ham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949473</v>
      </c>
      <c r="B51" s="15">
        <v>35317</v>
      </c>
      <c r="C51" s="12" t="s">
        <v>0</v>
      </c>
      <c r="D51" s="12" t="s">
        <v>6</v>
      </c>
      <c r="E51" s="12">
        <v>1</v>
      </c>
      <c r="F51" s="12" t="s">
        <v>49</v>
      </c>
      <c r="G51" s="12">
        <v>2</v>
      </c>
      <c r="H51" s="13" t="str">
        <f t="shared" si="8"/>
        <v>Derby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949513</v>
      </c>
      <c r="B52" s="15">
        <v>35322</v>
      </c>
      <c r="C52" s="12" t="s">
        <v>0</v>
      </c>
      <c r="D52" s="12" t="s">
        <v>3</v>
      </c>
      <c r="E52" s="12">
        <v>2</v>
      </c>
      <c r="F52" s="12" t="s">
        <v>15</v>
      </c>
      <c r="G52" s="12">
        <v>1</v>
      </c>
      <c r="H52" s="13" t="str">
        <f t="shared" si="8"/>
        <v>Coventry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949791</v>
      </c>
      <c r="B53" s="15">
        <v>35322</v>
      </c>
      <c r="C53" s="12" t="s">
        <v>0</v>
      </c>
      <c r="D53" s="12" t="s">
        <v>28</v>
      </c>
      <c r="E53" s="12">
        <v>0</v>
      </c>
      <c r="F53" s="12" t="s">
        <v>16</v>
      </c>
      <c r="G53" s="12">
        <v>2</v>
      </c>
      <c r="H53" s="13" t="str">
        <f t="shared" si="8"/>
        <v>Wimbledon FC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949541</v>
      </c>
      <c r="B54" s="15">
        <v>35322</v>
      </c>
      <c r="C54" s="12" t="s">
        <v>0</v>
      </c>
      <c r="D54" s="12" t="s">
        <v>49</v>
      </c>
      <c r="E54" s="12">
        <v>1</v>
      </c>
      <c r="F54" s="12" t="s">
        <v>50</v>
      </c>
      <c r="G54" s="12">
        <v>0</v>
      </c>
      <c r="H54" s="13" t="str">
        <f t="shared" si="8"/>
        <v>Derby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949555</v>
      </c>
      <c r="B55" s="15">
        <v>35322</v>
      </c>
      <c r="C55" s="12" t="s">
        <v>0</v>
      </c>
      <c r="D55" s="12" t="s">
        <v>9</v>
      </c>
      <c r="E55" s="12">
        <v>1</v>
      </c>
      <c r="F55" s="12" t="s">
        <v>4</v>
      </c>
      <c r="G55" s="12">
        <v>2</v>
      </c>
      <c r="H55" s="13" t="str">
        <f t="shared" si="8"/>
        <v>Middlesbrough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949633</v>
      </c>
      <c r="B56" s="15">
        <v>35322</v>
      </c>
      <c r="C56" s="12" t="s">
        <v>0</v>
      </c>
      <c r="D56" s="12" t="s">
        <v>8</v>
      </c>
      <c r="E56" s="12">
        <v>4</v>
      </c>
      <c r="F56" s="12" t="s">
        <v>109</v>
      </c>
      <c r="G56" s="12">
        <v>1</v>
      </c>
      <c r="H56" s="13" t="str">
        <f t="shared" si="8"/>
        <v>Manchester United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949661</v>
      </c>
      <c r="B57" s="15">
        <v>35322</v>
      </c>
      <c r="C57" s="12" t="s">
        <v>0</v>
      </c>
      <c r="D57" s="12" t="s">
        <v>29</v>
      </c>
      <c r="E57" s="12">
        <v>2</v>
      </c>
      <c r="F57" s="12" t="s">
        <v>6</v>
      </c>
      <c r="G57" s="12">
        <v>1</v>
      </c>
      <c r="H57" s="13" t="str">
        <f t="shared" si="8"/>
        <v>Newcastle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949732</v>
      </c>
      <c r="B58" s="15">
        <v>35322</v>
      </c>
      <c r="C58" s="12" t="s">
        <v>0</v>
      </c>
      <c r="D58" s="12" t="s">
        <v>13</v>
      </c>
      <c r="E58" s="12">
        <v>0</v>
      </c>
      <c r="F58" s="12" t="s">
        <v>14</v>
      </c>
      <c r="G58" s="12">
        <v>1</v>
      </c>
      <c r="H58" s="13" t="str">
        <f t="shared" si="8"/>
        <v>Tottenham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949591</v>
      </c>
      <c r="B59" s="15">
        <v>35323</v>
      </c>
      <c r="C59" s="12" t="s">
        <v>0</v>
      </c>
      <c r="D59" s="12" t="s">
        <v>31</v>
      </c>
      <c r="E59" s="12">
        <v>0</v>
      </c>
      <c r="F59" s="12" t="s">
        <v>19</v>
      </c>
      <c r="G59" s="12">
        <v>3</v>
      </c>
      <c r="H59" s="13" t="str">
        <f t="shared" si="8"/>
        <v>Liverpool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949489</v>
      </c>
      <c r="B60" s="15">
        <v>35323</v>
      </c>
      <c r="C60" s="12" t="s">
        <v>0</v>
      </c>
      <c r="D60" s="12" t="s">
        <v>1</v>
      </c>
      <c r="E60" s="12">
        <v>1</v>
      </c>
      <c r="F60" s="12" t="s">
        <v>12</v>
      </c>
      <c r="G60" s="12">
        <v>1</v>
      </c>
      <c r="H60" s="13" t="str">
        <f t="shared" si="8"/>
        <v/>
      </c>
      <c r="I60" s="13" t="str">
        <f t="shared" si="9"/>
        <v>Chelsea</v>
      </c>
      <c r="J60" s="13" t="str">
        <f t="shared" si="10"/>
        <v>Aston Villa</v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949444</v>
      </c>
      <c r="B61" s="15">
        <v>35324</v>
      </c>
      <c r="C61" s="12" t="s">
        <v>0</v>
      </c>
      <c r="D61" s="12" t="s">
        <v>17</v>
      </c>
      <c r="E61" s="12">
        <v>4</v>
      </c>
      <c r="F61" s="12" t="s">
        <v>10</v>
      </c>
      <c r="G61" s="12">
        <v>1</v>
      </c>
      <c r="H61" s="13" t="str">
        <f t="shared" si="8"/>
        <v>Arsenal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949575</v>
      </c>
      <c r="B62" s="15">
        <v>35329</v>
      </c>
      <c r="C62" s="12" t="s">
        <v>0</v>
      </c>
      <c r="D62" s="12" t="s">
        <v>15</v>
      </c>
      <c r="E62" s="12">
        <v>0</v>
      </c>
      <c r="F62" s="12" t="s">
        <v>29</v>
      </c>
      <c r="G62" s="12">
        <v>1</v>
      </c>
      <c r="H62" s="13" t="str">
        <f t="shared" si="8"/>
        <v>Newcastle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949605</v>
      </c>
      <c r="B63" s="15">
        <v>35329</v>
      </c>
      <c r="C63" s="12" t="s">
        <v>0</v>
      </c>
      <c r="D63" s="12" t="s">
        <v>19</v>
      </c>
      <c r="E63" s="12">
        <v>5</v>
      </c>
      <c r="F63" s="12" t="s">
        <v>1</v>
      </c>
      <c r="G63" s="12">
        <v>1</v>
      </c>
      <c r="H63" s="13" t="str">
        <f t="shared" si="8"/>
        <v>Liverpool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949640</v>
      </c>
      <c r="B64" s="15">
        <v>35329</v>
      </c>
      <c r="C64" s="12" t="s">
        <v>0</v>
      </c>
      <c r="D64" s="12" t="s">
        <v>4</v>
      </c>
      <c r="E64" s="12">
        <v>0</v>
      </c>
      <c r="F64" s="12" t="s">
        <v>17</v>
      </c>
      <c r="G64" s="12">
        <v>2</v>
      </c>
      <c r="H64" s="13" t="str">
        <f t="shared" si="8"/>
        <v>Arsenal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949695</v>
      </c>
      <c r="B65" s="15">
        <v>35329</v>
      </c>
      <c r="C65" s="12" t="s">
        <v>0</v>
      </c>
      <c r="D65" s="12" t="s">
        <v>109</v>
      </c>
      <c r="E65" s="12">
        <v>0</v>
      </c>
      <c r="F65" s="12" t="s">
        <v>28</v>
      </c>
      <c r="G65" s="12">
        <v>2</v>
      </c>
      <c r="H65" s="13" t="str">
        <f t="shared" si="8"/>
        <v>West Ham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949702</v>
      </c>
      <c r="B66" s="15">
        <v>35329</v>
      </c>
      <c r="C66" s="12" t="s">
        <v>0</v>
      </c>
      <c r="D66" s="12" t="s">
        <v>10</v>
      </c>
      <c r="E66" s="12">
        <v>0</v>
      </c>
      <c r="F66" s="12" t="s">
        <v>49</v>
      </c>
      <c r="G66" s="12">
        <v>0</v>
      </c>
      <c r="H66" s="13" t="str">
        <f t="shared" si="8"/>
        <v/>
      </c>
      <c r="I66" s="13" t="str">
        <f t="shared" si="9"/>
        <v>Sheffield Weds</v>
      </c>
      <c r="J66" s="13" t="str">
        <f t="shared" si="10"/>
        <v>Derby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949459</v>
      </c>
      <c r="B67" s="15">
        <v>35329</v>
      </c>
      <c r="C67" s="12" t="s">
        <v>0</v>
      </c>
      <c r="D67" s="12" t="s">
        <v>12</v>
      </c>
      <c r="E67" s="12">
        <v>0</v>
      </c>
      <c r="F67" s="12" t="s">
        <v>8</v>
      </c>
      <c r="G67" s="12">
        <v>0</v>
      </c>
      <c r="H67" s="13" t="str">
        <f t="shared" ref="H67:H130" si="11">IF(E67&gt;G67,D67,IF(G67&gt;E67,F67,""))</f>
        <v/>
      </c>
      <c r="I67" s="13" t="str">
        <f t="shared" ref="I67:I130" si="12">IF(H67="",D67,"")</f>
        <v>Aston Villa</v>
      </c>
      <c r="J67" s="13" t="str">
        <f t="shared" ref="J67:J130" si="13">IF(H67="",F67,"")</f>
        <v>Manchester United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949474</v>
      </c>
      <c r="B68" s="15">
        <v>35329</v>
      </c>
      <c r="C68" s="12" t="s">
        <v>0</v>
      </c>
      <c r="D68" s="12" t="s">
        <v>6</v>
      </c>
      <c r="E68" s="12">
        <v>1</v>
      </c>
      <c r="F68" s="12" t="s">
        <v>9</v>
      </c>
      <c r="G68" s="12">
        <v>1</v>
      </c>
      <c r="H68" s="13" t="str">
        <f t="shared" si="11"/>
        <v/>
      </c>
      <c r="I68" s="13" t="str">
        <f t="shared" si="12"/>
        <v>Blackburn</v>
      </c>
      <c r="J68" s="13" t="str">
        <f t="shared" si="13"/>
        <v>Everton</v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949739</v>
      </c>
      <c r="B69" s="15">
        <v>35329</v>
      </c>
      <c r="C69" s="12" t="s">
        <v>0</v>
      </c>
      <c r="D69" s="12" t="s">
        <v>50</v>
      </c>
      <c r="E69" s="12">
        <v>1</v>
      </c>
      <c r="F69" s="12" t="s">
        <v>3</v>
      </c>
      <c r="G69" s="12">
        <v>0</v>
      </c>
      <c r="H69" s="13" t="str">
        <f t="shared" si="11"/>
        <v>Sunderland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949762</v>
      </c>
      <c r="B70" s="15">
        <v>35330</v>
      </c>
      <c r="C70" s="12" t="s">
        <v>0</v>
      </c>
      <c r="D70" s="12" t="s">
        <v>14</v>
      </c>
      <c r="E70" s="12">
        <v>1</v>
      </c>
      <c r="F70" s="12" t="s">
        <v>31</v>
      </c>
      <c r="G70" s="12">
        <v>2</v>
      </c>
      <c r="H70" s="13" t="str">
        <f t="shared" si="11"/>
        <v>Leicester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949807</v>
      </c>
      <c r="B71" s="15">
        <v>35331</v>
      </c>
      <c r="C71" s="12" t="s">
        <v>0</v>
      </c>
      <c r="D71" s="12" t="s">
        <v>16</v>
      </c>
      <c r="E71" s="12">
        <v>3</v>
      </c>
      <c r="F71" s="12" t="s">
        <v>13</v>
      </c>
      <c r="G71" s="12">
        <v>1</v>
      </c>
      <c r="H71" s="13" t="str">
        <f t="shared" si="11"/>
        <v>Wimbledon FC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949509</v>
      </c>
      <c r="B72" s="15">
        <v>35336</v>
      </c>
      <c r="C72" s="12" t="s">
        <v>0</v>
      </c>
      <c r="D72" s="12" t="s">
        <v>3</v>
      </c>
      <c r="E72" s="12">
        <v>0</v>
      </c>
      <c r="F72" s="12" t="s">
        <v>6</v>
      </c>
      <c r="G72" s="12">
        <v>0</v>
      </c>
      <c r="H72" s="13" t="str">
        <f t="shared" si="11"/>
        <v/>
      </c>
      <c r="I72" s="13" t="str">
        <f t="shared" si="12"/>
        <v>Coventry</v>
      </c>
      <c r="J72" s="13" t="str">
        <f t="shared" si="13"/>
        <v>Blackburn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949544</v>
      </c>
      <c r="B73" s="15">
        <v>35336</v>
      </c>
      <c r="C73" s="12" t="s">
        <v>0</v>
      </c>
      <c r="D73" s="12" t="s">
        <v>49</v>
      </c>
      <c r="E73" s="12">
        <v>0</v>
      </c>
      <c r="F73" s="12" t="s">
        <v>16</v>
      </c>
      <c r="G73" s="12">
        <v>2</v>
      </c>
      <c r="H73" s="13" t="str">
        <f t="shared" si="11"/>
        <v>Wimbledon FC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949558</v>
      </c>
      <c r="B74" s="15">
        <v>35336</v>
      </c>
      <c r="C74" s="12" t="s">
        <v>0</v>
      </c>
      <c r="D74" s="12" t="s">
        <v>9</v>
      </c>
      <c r="E74" s="12">
        <v>2</v>
      </c>
      <c r="F74" s="12" t="s">
        <v>10</v>
      </c>
      <c r="G74" s="12">
        <v>0</v>
      </c>
      <c r="H74" s="13" t="str">
        <f t="shared" si="11"/>
        <v>Everton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949590</v>
      </c>
      <c r="B75" s="15">
        <v>35336</v>
      </c>
      <c r="C75" s="12" t="s">
        <v>0</v>
      </c>
      <c r="D75" s="12" t="s">
        <v>31</v>
      </c>
      <c r="E75" s="12">
        <v>1</v>
      </c>
      <c r="F75" s="12" t="s">
        <v>15</v>
      </c>
      <c r="G75" s="12">
        <v>0</v>
      </c>
      <c r="H75" s="13" t="str">
        <f t="shared" si="11"/>
        <v>Leicester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949446</v>
      </c>
      <c r="B76" s="15">
        <v>35336</v>
      </c>
      <c r="C76" s="12" t="s">
        <v>0</v>
      </c>
      <c r="D76" s="12" t="s">
        <v>17</v>
      </c>
      <c r="E76" s="12">
        <v>2</v>
      </c>
      <c r="F76" s="12" t="s">
        <v>50</v>
      </c>
      <c r="G76" s="12">
        <v>0</v>
      </c>
      <c r="H76" s="13" t="str">
        <f t="shared" si="11"/>
        <v>Arsenal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949727</v>
      </c>
      <c r="B77" s="15">
        <v>35336</v>
      </c>
      <c r="C77" s="12" t="s">
        <v>0</v>
      </c>
      <c r="D77" s="12" t="s">
        <v>13</v>
      </c>
      <c r="E77" s="12">
        <v>4</v>
      </c>
      <c r="F77" s="12" t="s">
        <v>4</v>
      </c>
      <c r="G77" s="12">
        <v>0</v>
      </c>
      <c r="H77" s="13" t="str">
        <f t="shared" si="11"/>
        <v>Southampton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949500</v>
      </c>
      <c r="B78" s="15">
        <v>35336</v>
      </c>
      <c r="C78" s="12" t="s">
        <v>0</v>
      </c>
      <c r="D78" s="12" t="s">
        <v>1</v>
      </c>
      <c r="E78" s="12">
        <v>1</v>
      </c>
      <c r="F78" s="12" t="s">
        <v>109</v>
      </c>
      <c r="G78" s="12">
        <v>1</v>
      </c>
      <c r="H78" s="13" t="str">
        <f t="shared" si="11"/>
        <v/>
      </c>
      <c r="I78" s="13" t="str">
        <f t="shared" si="12"/>
        <v>Chelsea</v>
      </c>
      <c r="J78" s="13" t="str">
        <f t="shared" si="13"/>
        <v>Nottingham Forest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949782</v>
      </c>
      <c r="B79" s="15">
        <v>35337</v>
      </c>
      <c r="C79" s="12" t="s">
        <v>0</v>
      </c>
      <c r="D79" s="12" t="s">
        <v>28</v>
      </c>
      <c r="E79" s="12">
        <v>1</v>
      </c>
      <c r="F79" s="12" t="s">
        <v>19</v>
      </c>
      <c r="G79" s="12">
        <v>2</v>
      </c>
      <c r="H79" s="13" t="str">
        <f t="shared" si="11"/>
        <v>Liverpool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949637</v>
      </c>
      <c r="B80" s="15">
        <v>35337</v>
      </c>
      <c r="C80" s="12" t="s">
        <v>0</v>
      </c>
      <c r="D80" s="12" t="s">
        <v>8</v>
      </c>
      <c r="E80" s="12">
        <v>2</v>
      </c>
      <c r="F80" s="12" t="s">
        <v>14</v>
      </c>
      <c r="G80" s="12">
        <v>0</v>
      </c>
      <c r="H80" s="13" t="str">
        <f t="shared" si="11"/>
        <v>Manchester United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949660</v>
      </c>
      <c r="B81" s="15">
        <v>35338</v>
      </c>
      <c r="C81" s="12" t="s">
        <v>0</v>
      </c>
      <c r="D81" s="12" t="s">
        <v>29</v>
      </c>
      <c r="E81" s="12">
        <v>4</v>
      </c>
      <c r="F81" s="12" t="s">
        <v>12</v>
      </c>
      <c r="G81" s="12">
        <v>3</v>
      </c>
      <c r="H81" s="13" t="str">
        <f t="shared" si="11"/>
        <v>Newcastle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949537</v>
      </c>
      <c r="B82" s="15">
        <v>35350</v>
      </c>
      <c r="C82" s="12" t="s">
        <v>0</v>
      </c>
      <c r="D82" s="12" t="s">
        <v>49</v>
      </c>
      <c r="E82" s="12">
        <v>0</v>
      </c>
      <c r="F82" s="12" t="s">
        <v>29</v>
      </c>
      <c r="G82" s="12">
        <v>1</v>
      </c>
      <c r="H82" s="13" t="str">
        <f t="shared" si="11"/>
        <v>Newcastle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949806</v>
      </c>
      <c r="B83" s="15">
        <v>35350</v>
      </c>
      <c r="C83" s="12" t="s">
        <v>0</v>
      </c>
      <c r="D83" s="12" t="s">
        <v>16</v>
      </c>
      <c r="E83" s="12">
        <v>4</v>
      </c>
      <c r="F83" s="12" t="s">
        <v>10</v>
      </c>
      <c r="G83" s="12">
        <v>2</v>
      </c>
      <c r="H83" s="13" t="str">
        <f t="shared" si="11"/>
        <v>Wimbledon FC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949562</v>
      </c>
      <c r="B84" s="15">
        <v>35350</v>
      </c>
      <c r="C84" s="12" t="s">
        <v>0</v>
      </c>
      <c r="D84" s="12" t="s">
        <v>9</v>
      </c>
      <c r="E84" s="12">
        <v>2</v>
      </c>
      <c r="F84" s="12" t="s">
        <v>28</v>
      </c>
      <c r="G84" s="12">
        <v>1</v>
      </c>
      <c r="H84" s="13" t="str">
        <f t="shared" si="11"/>
        <v>Everton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949576</v>
      </c>
      <c r="B85" s="15">
        <v>35350</v>
      </c>
      <c r="C85" s="12" t="s">
        <v>0</v>
      </c>
      <c r="D85" s="12" t="s">
        <v>15</v>
      </c>
      <c r="E85" s="12">
        <v>2</v>
      </c>
      <c r="F85" s="12" t="s">
        <v>109</v>
      </c>
      <c r="G85" s="12">
        <v>0</v>
      </c>
      <c r="H85" s="13" t="str">
        <f t="shared" si="11"/>
        <v>Leeds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949586</v>
      </c>
      <c r="B86" s="15">
        <v>35350</v>
      </c>
      <c r="C86" s="12" t="s">
        <v>0</v>
      </c>
      <c r="D86" s="12" t="s">
        <v>31</v>
      </c>
      <c r="E86" s="12">
        <v>1</v>
      </c>
      <c r="F86" s="12" t="s">
        <v>1</v>
      </c>
      <c r="G86" s="12">
        <v>3</v>
      </c>
      <c r="H86" s="13" t="str">
        <f t="shared" si="11"/>
        <v>Chelsea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949630</v>
      </c>
      <c r="B87" s="15">
        <v>35350</v>
      </c>
      <c r="C87" s="12" t="s">
        <v>0</v>
      </c>
      <c r="D87" s="12" t="s">
        <v>8</v>
      </c>
      <c r="E87" s="12">
        <v>1</v>
      </c>
      <c r="F87" s="12" t="s">
        <v>19</v>
      </c>
      <c r="G87" s="12">
        <v>0</v>
      </c>
      <c r="H87" s="13" t="str">
        <f t="shared" si="11"/>
        <v>Manchester United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949469</v>
      </c>
      <c r="B88" s="15">
        <v>35350</v>
      </c>
      <c r="C88" s="12" t="s">
        <v>0</v>
      </c>
      <c r="D88" s="12" t="s">
        <v>6</v>
      </c>
      <c r="E88" s="12">
        <v>0</v>
      </c>
      <c r="F88" s="12" t="s">
        <v>17</v>
      </c>
      <c r="G88" s="12">
        <v>2</v>
      </c>
      <c r="H88" s="13" t="str">
        <f t="shared" si="11"/>
        <v>Arsenal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949755</v>
      </c>
      <c r="B89" s="15">
        <v>35350</v>
      </c>
      <c r="C89" s="12" t="s">
        <v>0</v>
      </c>
      <c r="D89" s="12" t="s">
        <v>14</v>
      </c>
      <c r="E89" s="12">
        <v>1</v>
      </c>
      <c r="F89" s="12" t="s">
        <v>12</v>
      </c>
      <c r="G89" s="12">
        <v>0</v>
      </c>
      <c r="H89" s="13" t="str">
        <f t="shared" si="11"/>
        <v>Tottenham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949521</v>
      </c>
      <c r="B90" s="15">
        <v>35351</v>
      </c>
      <c r="C90" s="12" t="s">
        <v>0</v>
      </c>
      <c r="D90" s="12" t="s">
        <v>3</v>
      </c>
      <c r="E90" s="12">
        <v>1</v>
      </c>
      <c r="F90" s="12" t="s">
        <v>13</v>
      </c>
      <c r="G90" s="12">
        <v>1</v>
      </c>
      <c r="H90" s="13" t="str">
        <f t="shared" si="11"/>
        <v/>
      </c>
      <c r="I90" s="13" t="str">
        <f t="shared" si="12"/>
        <v>Coventry</v>
      </c>
      <c r="J90" s="13" t="str">
        <f t="shared" si="13"/>
        <v>Southampton</v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949746</v>
      </c>
      <c r="B91" s="15">
        <v>35352</v>
      </c>
      <c r="C91" s="12" t="s">
        <v>0</v>
      </c>
      <c r="D91" s="12" t="s">
        <v>50</v>
      </c>
      <c r="E91" s="12">
        <v>2</v>
      </c>
      <c r="F91" s="12" t="s">
        <v>4</v>
      </c>
      <c r="G91" s="12">
        <v>2</v>
      </c>
      <c r="H91" s="13" t="str">
        <f t="shared" si="11"/>
        <v/>
      </c>
      <c r="I91" s="13" t="str">
        <f t="shared" si="12"/>
        <v>Sunderland</v>
      </c>
      <c r="J91" s="13" t="str">
        <f t="shared" si="13"/>
        <v>Middlesbrough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949506</v>
      </c>
      <c r="B92" s="15">
        <v>35357</v>
      </c>
      <c r="C92" s="12" t="s">
        <v>0</v>
      </c>
      <c r="D92" s="12" t="s">
        <v>1</v>
      </c>
      <c r="E92" s="12">
        <v>2</v>
      </c>
      <c r="F92" s="12" t="s">
        <v>16</v>
      </c>
      <c r="G92" s="12">
        <v>4</v>
      </c>
      <c r="H92" s="13" t="str">
        <f t="shared" si="11"/>
        <v>Wimbledon FC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949781</v>
      </c>
      <c r="B93" s="15">
        <v>35357</v>
      </c>
      <c r="C93" s="12" t="s">
        <v>0</v>
      </c>
      <c r="D93" s="12" t="s">
        <v>28</v>
      </c>
      <c r="E93" s="12">
        <v>1</v>
      </c>
      <c r="F93" s="12" t="s">
        <v>31</v>
      </c>
      <c r="G93" s="12">
        <v>0</v>
      </c>
      <c r="H93" s="13" t="str">
        <f t="shared" si="11"/>
        <v>West Ham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949656</v>
      </c>
      <c r="B94" s="15">
        <v>35357</v>
      </c>
      <c r="C94" s="12" t="s">
        <v>0</v>
      </c>
      <c r="D94" s="12" t="s">
        <v>4</v>
      </c>
      <c r="E94" s="12">
        <v>0</v>
      </c>
      <c r="F94" s="12" t="s">
        <v>14</v>
      </c>
      <c r="G94" s="12">
        <v>3</v>
      </c>
      <c r="H94" s="13" t="str">
        <f t="shared" si="11"/>
        <v>Tottenham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949683</v>
      </c>
      <c r="B95" s="15">
        <v>35357</v>
      </c>
      <c r="C95" s="12" t="s">
        <v>0</v>
      </c>
      <c r="D95" s="12" t="s">
        <v>109</v>
      </c>
      <c r="E95" s="12">
        <v>1</v>
      </c>
      <c r="F95" s="12" t="s">
        <v>49</v>
      </c>
      <c r="G95" s="12">
        <v>1</v>
      </c>
      <c r="H95" s="13" t="str">
        <f t="shared" si="11"/>
        <v/>
      </c>
      <c r="I95" s="13" t="str">
        <f t="shared" si="12"/>
        <v>Nottingham Forest</v>
      </c>
      <c r="J95" s="13" t="str">
        <f t="shared" si="13"/>
        <v>Derby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949434</v>
      </c>
      <c r="B96" s="15">
        <v>35357</v>
      </c>
      <c r="C96" s="12" t="s">
        <v>0</v>
      </c>
      <c r="D96" s="12" t="s">
        <v>17</v>
      </c>
      <c r="E96" s="12">
        <v>0</v>
      </c>
      <c r="F96" s="12" t="s">
        <v>3</v>
      </c>
      <c r="G96" s="12">
        <v>0</v>
      </c>
      <c r="H96" s="13" t="str">
        <f t="shared" si="11"/>
        <v/>
      </c>
      <c r="I96" s="13" t="str">
        <f t="shared" si="12"/>
        <v>Arsenal</v>
      </c>
      <c r="J96" s="13" t="str">
        <f t="shared" si="13"/>
        <v>Coventry</v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949699</v>
      </c>
      <c r="B97" s="15">
        <v>35357</v>
      </c>
      <c r="C97" s="12" t="s">
        <v>0</v>
      </c>
      <c r="D97" s="12" t="s">
        <v>10</v>
      </c>
      <c r="E97" s="12">
        <v>1</v>
      </c>
      <c r="F97" s="12" t="s">
        <v>6</v>
      </c>
      <c r="G97" s="12">
        <v>1</v>
      </c>
      <c r="H97" s="13" t="str">
        <f t="shared" si="11"/>
        <v/>
      </c>
      <c r="I97" s="13" t="str">
        <f t="shared" si="12"/>
        <v>Sheffield Weds</v>
      </c>
      <c r="J97" s="13" t="str">
        <f t="shared" si="13"/>
        <v>Blackburn</v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949456</v>
      </c>
      <c r="B98" s="15">
        <v>35357</v>
      </c>
      <c r="C98" s="12" t="s">
        <v>0</v>
      </c>
      <c r="D98" s="12" t="s">
        <v>12</v>
      </c>
      <c r="E98" s="12">
        <v>2</v>
      </c>
      <c r="F98" s="12" t="s">
        <v>15</v>
      </c>
      <c r="G98" s="12">
        <v>0</v>
      </c>
      <c r="H98" s="13" t="str">
        <f t="shared" si="11"/>
        <v>Aston Villa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949731</v>
      </c>
      <c r="B99" s="15">
        <v>35357</v>
      </c>
      <c r="C99" s="12" t="s">
        <v>0</v>
      </c>
      <c r="D99" s="12" t="s">
        <v>13</v>
      </c>
      <c r="E99" s="12">
        <v>3</v>
      </c>
      <c r="F99" s="12" t="s">
        <v>50</v>
      </c>
      <c r="G99" s="12">
        <v>0</v>
      </c>
      <c r="H99" s="13" t="str">
        <f t="shared" si="11"/>
        <v>Southampton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949669</v>
      </c>
      <c r="B100" s="15">
        <v>35358</v>
      </c>
      <c r="C100" s="12" t="s">
        <v>0</v>
      </c>
      <c r="D100" s="12" t="s">
        <v>29</v>
      </c>
      <c r="E100" s="12">
        <v>5</v>
      </c>
      <c r="F100" s="12" t="s">
        <v>8</v>
      </c>
      <c r="G100" s="12">
        <v>0</v>
      </c>
      <c r="H100" s="13" t="str">
        <f t="shared" si="11"/>
        <v>Newcastle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949504</v>
      </c>
      <c r="B101" s="15">
        <v>35364</v>
      </c>
      <c r="C101" s="12" t="s">
        <v>0</v>
      </c>
      <c r="D101" s="12" t="s">
        <v>1</v>
      </c>
      <c r="E101" s="12">
        <v>3</v>
      </c>
      <c r="F101" s="12" t="s">
        <v>14</v>
      </c>
      <c r="G101" s="12">
        <v>1</v>
      </c>
      <c r="H101" s="13" t="str">
        <f t="shared" si="11"/>
        <v>Chelsea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949775</v>
      </c>
      <c r="B102" s="15">
        <v>35364</v>
      </c>
      <c r="C102" s="12" t="s">
        <v>0</v>
      </c>
      <c r="D102" s="12" t="s">
        <v>28</v>
      </c>
      <c r="E102" s="12">
        <v>2</v>
      </c>
      <c r="F102" s="12" t="s">
        <v>6</v>
      </c>
      <c r="G102" s="12">
        <v>1</v>
      </c>
      <c r="H102" s="13" t="str">
        <f t="shared" si="11"/>
        <v>West Ham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949520</v>
      </c>
      <c r="B103" s="15">
        <v>35364</v>
      </c>
      <c r="C103" s="12" t="s">
        <v>0</v>
      </c>
      <c r="D103" s="12" t="s">
        <v>3</v>
      </c>
      <c r="E103" s="12">
        <v>0</v>
      </c>
      <c r="F103" s="12" t="s">
        <v>10</v>
      </c>
      <c r="G103" s="12">
        <v>0</v>
      </c>
      <c r="H103" s="13" t="str">
        <f t="shared" si="11"/>
        <v/>
      </c>
      <c r="I103" s="13" t="str">
        <f t="shared" si="12"/>
        <v>Coventry</v>
      </c>
      <c r="J103" s="13" t="str">
        <f t="shared" si="13"/>
        <v>Sheffield Weds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949594</v>
      </c>
      <c r="B104" s="15">
        <v>35364</v>
      </c>
      <c r="C104" s="12" t="s">
        <v>0</v>
      </c>
      <c r="D104" s="12" t="s">
        <v>31</v>
      </c>
      <c r="E104" s="12">
        <v>2</v>
      </c>
      <c r="F104" s="12" t="s">
        <v>29</v>
      </c>
      <c r="G104" s="12">
        <v>0</v>
      </c>
      <c r="H104" s="13" t="str">
        <f t="shared" si="11"/>
        <v>Leicester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949658</v>
      </c>
      <c r="B105" s="15">
        <v>35364</v>
      </c>
      <c r="C105" s="12" t="s">
        <v>0</v>
      </c>
      <c r="D105" s="12" t="s">
        <v>4</v>
      </c>
      <c r="E105" s="12">
        <v>0</v>
      </c>
      <c r="F105" s="12" t="s">
        <v>16</v>
      </c>
      <c r="G105" s="12">
        <v>0</v>
      </c>
      <c r="H105" s="13" t="str">
        <f t="shared" si="11"/>
        <v/>
      </c>
      <c r="I105" s="13" t="str">
        <f t="shared" si="12"/>
        <v>Middlesbrough</v>
      </c>
      <c r="J105" s="13" t="str">
        <f t="shared" si="13"/>
        <v>Wimbledon FC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949437</v>
      </c>
      <c r="B106" s="15">
        <v>35364</v>
      </c>
      <c r="C106" s="12" t="s">
        <v>0</v>
      </c>
      <c r="D106" s="12" t="s">
        <v>17</v>
      </c>
      <c r="E106" s="12">
        <v>3</v>
      </c>
      <c r="F106" s="12" t="s">
        <v>15</v>
      </c>
      <c r="G106" s="12">
        <v>0</v>
      </c>
      <c r="H106" s="13" t="str">
        <f t="shared" si="11"/>
        <v>Arsenal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949726</v>
      </c>
      <c r="B107" s="15">
        <v>35364</v>
      </c>
      <c r="C107" s="12" t="s">
        <v>0</v>
      </c>
      <c r="D107" s="12" t="s">
        <v>13</v>
      </c>
      <c r="E107" s="12">
        <v>6</v>
      </c>
      <c r="F107" s="12" t="s">
        <v>8</v>
      </c>
      <c r="G107" s="12">
        <v>3</v>
      </c>
      <c r="H107" s="13" t="str">
        <f t="shared" si="11"/>
        <v>Southampton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949736</v>
      </c>
      <c r="B108" s="15">
        <v>35364</v>
      </c>
      <c r="C108" s="12" t="s">
        <v>0</v>
      </c>
      <c r="D108" s="12" t="s">
        <v>50</v>
      </c>
      <c r="E108" s="12">
        <v>1</v>
      </c>
      <c r="F108" s="12" t="s">
        <v>12</v>
      </c>
      <c r="G108" s="12">
        <v>0</v>
      </c>
      <c r="H108" s="13" t="str">
        <f t="shared" si="11"/>
        <v>Sunderland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949607</v>
      </c>
      <c r="B109" s="15">
        <v>35365</v>
      </c>
      <c r="C109" s="12" t="s">
        <v>0</v>
      </c>
      <c r="D109" s="12" t="s">
        <v>19</v>
      </c>
      <c r="E109" s="12">
        <v>2</v>
      </c>
      <c r="F109" s="12" t="s">
        <v>49</v>
      </c>
      <c r="G109" s="12">
        <v>1</v>
      </c>
      <c r="H109" s="13" t="str">
        <f t="shared" si="11"/>
        <v>Liverpool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949684</v>
      </c>
      <c r="B110" s="15">
        <v>35366</v>
      </c>
      <c r="C110" s="12" t="s">
        <v>0</v>
      </c>
      <c r="D110" s="12" t="s">
        <v>109</v>
      </c>
      <c r="E110" s="12">
        <v>0</v>
      </c>
      <c r="F110" s="12" t="s">
        <v>9</v>
      </c>
      <c r="G110" s="12">
        <v>1</v>
      </c>
      <c r="H110" s="13" t="str">
        <f t="shared" si="11"/>
        <v>Everton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949771</v>
      </c>
      <c r="B111" s="15">
        <v>35371</v>
      </c>
      <c r="C111" s="12" t="s">
        <v>0</v>
      </c>
      <c r="D111" s="12" t="s">
        <v>14</v>
      </c>
      <c r="E111" s="12">
        <v>1</v>
      </c>
      <c r="F111" s="12" t="s">
        <v>28</v>
      </c>
      <c r="G111" s="12">
        <v>0</v>
      </c>
      <c r="H111" s="13" t="str">
        <f t="shared" si="11"/>
        <v>Tottenham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949533</v>
      </c>
      <c r="B112" s="15">
        <v>35371</v>
      </c>
      <c r="C112" s="12" t="s">
        <v>0</v>
      </c>
      <c r="D112" s="12" t="s">
        <v>49</v>
      </c>
      <c r="E112" s="12">
        <v>2</v>
      </c>
      <c r="F112" s="12" t="s">
        <v>31</v>
      </c>
      <c r="G112" s="12">
        <v>0</v>
      </c>
      <c r="H112" s="13" t="str">
        <f t="shared" si="11"/>
        <v>Derby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949792</v>
      </c>
      <c r="B113" s="15">
        <v>35371</v>
      </c>
      <c r="C113" s="12" t="s">
        <v>0</v>
      </c>
      <c r="D113" s="12" t="s">
        <v>16</v>
      </c>
      <c r="E113" s="12">
        <v>2</v>
      </c>
      <c r="F113" s="12" t="s">
        <v>17</v>
      </c>
      <c r="G113" s="12">
        <v>2</v>
      </c>
      <c r="H113" s="13" t="str">
        <f t="shared" si="11"/>
        <v/>
      </c>
      <c r="I113" s="13" t="str">
        <f t="shared" si="12"/>
        <v>Wimbledon FC</v>
      </c>
      <c r="J113" s="13" t="str">
        <f t="shared" si="13"/>
        <v>Arsenal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949579</v>
      </c>
      <c r="B114" s="15">
        <v>35371</v>
      </c>
      <c r="C114" s="12" t="s">
        <v>0</v>
      </c>
      <c r="D114" s="12" t="s">
        <v>15</v>
      </c>
      <c r="E114" s="12">
        <v>3</v>
      </c>
      <c r="F114" s="12" t="s">
        <v>50</v>
      </c>
      <c r="G114" s="12">
        <v>0</v>
      </c>
      <c r="H114" s="13" t="str">
        <f t="shared" si="11"/>
        <v>Leeds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949624</v>
      </c>
      <c r="B115" s="15">
        <v>35371</v>
      </c>
      <c r="C115" s="12" t="s">
        <v>0</v>
      </c>
      <c r="D115" s="12" t="s">
        <v>8</v>
      </c>
      <c r="E115" s="12">
        <v>1</v>
      </c>
      <c r="F115" s="12" t="s">
        <v>1</v>
      </c>
      <c r="G115" s="12">
        <v>2</v>
      </c>
      <c r="H115" s="13" t="str">
        <f t="shared" si="11"/>
        <v>Chelsea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949711</v>
      </c>
      <c r="B116" s="15">
        <v>35371</v>
      </c>
      <c r="C116" s="12" t="s">
        <v>0</v>
      </c>
      <c r="D116" s="12" t="s">
        <v>10</v>
      </c>
      <c r="E116" s="12">
        <v>1</v>
      </c>
      <c r="F116" s="12" t="s">
        <v>13</v>
      </c>
      <c r="G116" s="12">
        <v>1</v>
      </c>
      <c r="H116" s="13" t="str">
        <f t="shared" si="11"/>
        <v/>
      </c>
      <c r="I116" s="13" t="str">
        <f t="shared" si="12"/>
        <v>Sheffield Weds</v>
      </c>
      <c r="J116" s="13" t="str">
        <f t="shared" si="13"/>
        <v>Southampton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949462</v>
      </c>
      <c r="B117" s="15">
        <v>35371</v>
      </c>
      <c r="C117" s="12" t="s">
        <v>0</v>
      </c>
      <c r="D117" s="12" t="s">
        <v>12</v>
      </c>
      <c r="E117" s="12">
        <v>2</v>
      </c>
      <c r="F117" s="12" t="s">
        <v>109</v>
      </c>
      <c r="G117" s="12">
        <v>0</v>
      </c>
      <c r="H117" s="13" t="str">
        <f t="shared" si="11"/>
        <v>Aston Villa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949670</v>
      </c>
      <c r="B118" s="15">
        <v>35372</v>
      </c>
      <c r="C118" s="12" t="s">
        <v>0</v>
      </c>
      <c r="D118" s="12" t="s">
        <v>29</v>
      </c>
      <c r="E118" s="12">
        <v>3</v>
      </c>
      <c r="F118" s="12" t="s">
        <v>4</v>
      </c>
      <c r="G118" s="12">
        <v>1</v>
      </c>
      <c r="H118" s="13" t="str">
        <f t="shared" si="11"/>
        <v>Newcastle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949477</v>
      </c>
      <c r="B119" s="15">
        <v>35372</v>
      </c>
      <c r="C119" s="12" t="s">
        <v>0</v>
      </c>
      <c r="D119" s="12" t="s">
        <v>6</v>
      </c>
      <c r="E119" s="12">
        <v>3</v>
      </c>
      <c r="F119" s="12" t="s">
        <v>19</v>
      </c>
      <c r="G119" s="12">
        <v>0</v>
      </c>
      <c r="H119" s="13" t="str">
        <f t="shared" si="11"/>
        <v>Blackburn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949549</v>
      </c>
      <c r="B120" s="15">
        <v>35373</v>
      </c>
      <c r="C120" s="12" t="s">
        <v>0</v>
      </c>
      <c r="D120" s="12" t="s">
        <v>9</v>
      </c>
      <c r="E120" s="12">
        <v>1</v>
      </c>
      <c r="F120" s="12" t="s">
        <v>3</v>
      </c>
      <c r="G120" s="12">
        <v>1</v>
      </c>
      <c r="H120" s="13" t="str">
        <f t="shared" si="11"/>
        <v/>
      </c>
      <c r="I120" s="13" t="str">
        <f t="shared" si="12"/>
        <v>Everton</v>
      </c>
      <c r="J120" s="13" t="str">
        <f t="shared" si="13"/>
        <v>Coventry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949770</v>
      </c>
      <c r="B121" s="15">
        <v>35385</v>
      </c>
      <c r="C121" s="12" t="s">
        <v>0</v>
      </c>
      <c r="D121" s="12" t="s">
        <v>14</v>
      </c>
      <c r="E121" s="12">
        <v>2</v>
      </c>
      <c r="F121" s="12" t="s">
        <v>50</v>
      </c>
      <c r="G121" s="12">
        <v>0</v>
      </c>
      <c r="H121" s="13" t="str">
        <f t="shared" si="11"/>
        <v>Tottenham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949796</v>
      </c>
      <c r="B122" s="15">
        <v>35385</v>
      </c>
      <c r="C122" s="12" t="s">
        <v>0</v>
      </c>
      <c r="D122" s="12" t="s">
        <v>16</v>
      </c>
      <c r="E122" s="12">
        <v>2</v>
      </c>
      <c r="F122" s="12" t="s">
        <v>3</v>
      </c>
      <c r="G122" s="12">
        <v>2</v>
      </c>
      <c r="H122" s="13" t="str">
        <f t="shared" si="11"/>
        <v/>
      </c>
      <c r="I122" s="13" t="str">
        <f t="shared" si="12"/>
        <v>Wimbledon FC</v>
      </c>
      <c r="J122" s="13" t="str">
        <f t="shared" si="13"/>
        <v>Coventry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949559</v>
      </c>
      <c r="B123" s="15">
        <v>35385</v>
      </c>
      <c r="C123" s="12" t="s">
        <v>0</v>
      </c>
      <c r="D123" s="12" t="s">
        <v>9</v>
      </c>
      <c r="E123" s="12">
        <v>7</v>
      </c>
      <c r="F123" s="12" t="s">
        <v>13</v>
      </c>
      <c r="G123" s="12">
        <v>1</v>
      </c>
      <c r="H123" s="13" t="str">
        <f t="shared" si="11"/>
        <v>Everton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949572</v>
      </c>
      <c r="B124" s="15">
        <v>35385</v>
      </c>
      <c r="C124" s="12" t="s">
        <v>0</v>
      </c>
      <c r="D124" s="12" t="s">
        <v>15</v>
      </c>
      <c r="E124" s="12">
        <v>0</v>
      </c>
      <c r="F124" s="12" t="s">
        <v>19</v>
      </c>
      <c r="G124" s="12">
        <v>2</v>
      </c>
      <c r="H124" s="13" t="str">
        <f t="shared" si="11"/>
        <v>Liverpool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949621</v>
      </c>
      <c r="B125" s="15">
        <v>35385</v>
      </c>
      <c r="C125" s="12" t="s">
        <v>0</v>
      </c>
      <c r="D125" s="12" t="s">
        <v>8</v>
      </c>
      <c r="E125" s="12">
        <v>1</v>
      </c>
      <c r="F125" s="12" t="s">
        <v>17</v>
      </c>
      <c r="G125" s="12">
        <v>0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949676</v>
      </c>
      <c r="B126" s="15">
        <v>35385</v>
      </c>
      <c r="C126" s="12" t="s">
        <v>0</v>
      </c>
      <c r="D126" s="12" t="s">
        <v>29</v>
      </c>
      <c r="E126" s="12">
        <v>1</v>
      </c>
      <c r="F126" s="12" t="s">
        <v>28</v>
      </c>
      <c r="G126" s="12">
        <v>1</v>
      </c>
      <c r="H126" s="13" t="str">
        <f t="shared" si="11"/>
        <v/>
      </c>
      <c r="I126" s="13" t="str">
        <f t="shared" si="12"/>
        <v>Newcastle</v>
      </c>
      <c r="J126" s="13" t="str">
        <f t="shared" si="13"/>
        <v>West Ham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949457</v>
      </c>
      <c r="B127" s="15">
        <v>35385</v>
      </c>
      <c r="C127" s="12" t="s">
        <v>0</v>
      </c>
      <c r="D127" s="12" t="s">
        <v>12</v>
      </c>
      <c r="E127" s="12">
        <v>1</v>
      </c>
      <c r="F127" s="12" t="s">
        <v>31</v>
      </c>
      <c r="G127" s="12">
        <v>3</v>
      </c>
      <c r="H127" s="13" t="str">
        <f t="shared" si="11"/>
        <v>Leicester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949471</v>
      </c>
      <c r="B128" s="15">
        <v>35385</v>
      </c>
      <c r="C128" s="12" t="s">
        <v>0</v>
      </c>
      <c r="D128" s="12" t="s">
        <v>6</v>
      </c>
      <c r="E128" s="12">
        <v>1</v>
      </c>
      <c r="F128" s="12" t="s">
        <v>1</v>
      </c>
      <c r="G128" s="12">
        <v>1</v>
      </c>
      <c r="H128" s="13" t="str">
        <f t="shared" si="11"/>
        <v/>
      </c>
      <c r="I128" s="13" t="str">
        <f t="shared" si="12"/>
        <v>Blackburn</v>
      </c>
      <c r="J128" s="13" t="str">
        <f t="shared" si="13"/>
        <v>Chelsea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949536</v>
      </c>
      <c r="B129" s="15">
        <v>35386</v>
      </c>
      <c r="C129" s="12" t="s">
        <v>0</v>
      </c>
      <c r="D129" s="12" t="s">
        <v>49</v>
      </c>
      <c r="E129" s="12">
        <v>2</v>
      </c>
      <c r="F129" s="12" t="s">
        <v>4</v>
      </c>
      <c r="G129" s="12">
        <v>1</v>
      </c>
      <c r="H129" s="13" t="str">
        <f t="shared" si="11"/>
        <v>Derby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949710</v>
      </c>
      <c r="B130" s="15">
        <v>35387</v>
      </c>
      <c r="C130" s="12" t="s">
        <v>0</v>
      </c>
      <c r="D130" s="12" t="s">
        <v>10</v>
      </c>
      <c r="E130" s="12">
        <v>2</v>
      </c>
      <c r="F130" s="12" t="s">
        <v>109</v>
      </c>
      <c r="G130" s="12">
        <v>0</v>
      </c>
      <c r="H130" s="13" t="str">
        <f t="shared" si="11"/>
        <v>Sheffield Weds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949608</v>
      </c>
      <c r="B131" s="15">
        <v>35389</v>
      </c>
      <c r="C131" s="12" t="s">
        <v>0</v>
      </c>
      <c r="D131" s="12" t="s">
        <v>19</v>
      </c>
      <c r="E131" s="12">
        <v>1</v>
      </c>
      <c r="F131" s="12" t="s">
        <v>9</v>
      </c>
      <c r="G131" s="12">
        <v>1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Liverpool</v>
      </c>
      <c r="J131" s="13" t="str">
        <f t="shared" ref="J131:J194" si="16">IF(H131="",F131,"")</f>
        <v>Everton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949508</v>
      </c>
      <c r="B132" s="15">
        <v>35392</v>
      </c>
      <c r="C132" s="12" t="s">
        <v>0</v>
      </c>
      <c r="D132" s="12" t="s">
        <v>3</v>
      </c>
      <c r="E132" s="12">
        <v>1</v>
      </c>
      <c r="F132" s="12" t="s">
        <v>12</v>
      </c>
      <c r="G132" s="12">
        <v>2</v>
      </c>
      <c r="H132" s="13" t="str">
        <f t="shared" si="14"/>
        <v>Aston Villa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949778</v>
      </c>
      <c r="B133" s="15">
        <v>35392</v>
      </c>
      <c r="C133" s="12" t="s">
        <v>0</v>
      </c>
      <c r="D133" s="12" t="s">
        <v>28</v>
      </c>
      <c r="E133" s="12">
        <v>1</v>
      </c>
      <c r="F133" s="12" t="s">
        <v>49</v>
      </c>
      <c r="G133" s="12">
        <v>1</v>
      </c>
      <c r="H133" s="13" t="str">
        <f t="shared" si="14"/>
        <v/>
      </c>
      <c r="I133" s="13" t="str">
        <f t="shared" si="15"/>
        <v>West Ham</v>
      </c>
      <c r="J133" s="13" t="str">
        <f t="shared" si="16"/>
        <v>Derby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949589</v>
      </c>
      <c r="B134" s="15">
        <v>35392</v>
      </c>
      <c r="C134" s="12" t="s">
        <v>0</v>
      </c>
      <c r="D134" s="12" t="s">
        <v>31</v>
      </c>
      <c r="E134" s="12">
        <v>1</v>
      </c>
      <c r="F134" s="12" t="s">
        <v>9</v>
      </c>
      <c r="G134" s="12">
        <v>2</v>
      </c>
      <c r="H134" s="13" t="str">
        <f t="shared" si="14"/>
        <v>Everton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949620</v>
      </c>
      <c r="B135" s="15">
        <v>35392</v>
      </c>
      <c r="C135" s="12" t="s">
        <v>0</v>
      </c>
      <c r="D135" s="12" t="s">
        <v>19</v>
      </c>
      <c r="E135" s="12">
        <v>1</v>
      </c>
      <c r="F135" s="12" t="s">
        <v>16</v>
      </c>
      <c r="G135" s="12">
        <v>1</v>
      </c>
      <c r="H135" s="13" t="str">
        <f t="shared" si="14"/>
        <v/>
      </c>
      <c r="I135" s="13" t="str">
        <f t="shared" si="15"/>
        <v>Liverpool</v>
      </c>
      <c r="J135" s="13" t="str">
        <f t="shared" si="16"/>
        <v>Wimbledon FC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949650</v>
      </c>
      <c r="B136" s="15">
        <v>35392</v>
      </c>
      <c r="C136" s="12" t="s">
        <v>0</v>
      </c>
      <c r="D136" s="12" t="s">
        <v>4</v>
      </c>
      <c r="E136" s="12">
        <v>2</v>
      </c>
      <c r="F136" s="12" t="s">
        <v>8</v>
      </c>
      <c r="G136" s="12">
        <v>2</v>
      </c>
      <c r="H136" s="13" t="str">
        <f t="shared" si="14"/>
        <v/>
      </c>
      <c r="I136" s="13" t="str">
        <f t="shared" si="15"/>
        <v>Middlesbrough</v>
      </c>
      <c r="J136" s="13" t="str">
        <f t="shared" si="16"/>
        <v>Manchester United</v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949723</v>
      </c>
      <c r="B137" s="15">
        <v>35392</v>
      </c>
      <c r="C137" s="12" t="s">
        <v>0</v>
      </c>
      <c r="D137" s="12" t="s">
        <v>13</v>
      </c>
      <c r="E137" s="12">
        <v>0</v>
      </c>
      <c r="F137" s="12" t="s">
        <v>15</v>
      </c>
      <c r="G137" s="12">
        <v>2</v>
      </c>
      <c r="H137" s="13" t="str">
        <f t="shared" si="14"/>
        <v>Leeds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949749</v>
      </c>
      <c r="B138" s="15">
        <v>35392</v>
      </c>
      <c r="C138" s="12" t="s">
        <v>0</v>
      </c>
      <c r="D138" s="12" t="s">
        <v>50</v>
      </c>
      <c r="E138" s="12">
        <v>1</v>
      </c>
      <c r="F138" s="12" t="s">
        <v>10</v>
      </c>
      <c r="G138" s="12">
        <v>1</v>
      </c>
      <c r="H138" s="13" t="str">
        <f t="shared" si="14"/>
        <v/>
      </c>
      <c r="I138" s="13" t="str">
        <f t="shared" si="15"/>
        <v>Sunderland</v>
      </c>
      <c r="J138" s="13" t="str">
        <f t="shared" si="16"/>
        <v>Sheffield Weds</v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949499</v>
      </c>
      <c r="B139" s="15">
        <v>35392</v>
      </c>
      <c r="C139" s="12" t="s">
        <v>0</v>
      </c>
      <c r="D139" s="12" t="s">
        <v>1</v>
      </c>
      <c r="E139" s="12">
        <v>1</v>
      </c>
      <c r="F139" s="12" t="s">
        <v>29</v>
      </c>
      <c r="G139" s="12">
        <v>1</v>
      </c>
      <c r="H139" s="13" t="str">
        <f t="shared" si="14"/>
        <v/>
      </c>
      <c r="I139" s="13" t="str">
        <f t="shared" si="15"/>
        <v>Chelsea</v>
      </c>
      <c r="J139" s="13" t="str">
        <f t="shared" si="16"/>
        <v>Newcastle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949447</v>
      </c>
      <c r="B140" s="15">
        <v>35393</v>
      </c>
      <c r="C140" s="12" t="s">
        <v>0</v>
      </c>
      <c r="D140" s="12" t="s">
        <v>17</v>
      </c>
      <c r="E140" s="12">
        <v>3</v>
      </c>
      <c r="F140" s="12" t="s">
        <v>14</v>
      </c>
      <c r="G140" s="12">
        <v>1</v>
      </c>
      <c r="H140" s="13" t="str">
        <f t="shared" si="14"/>
        <v>Arsenal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949680</v>
      </c>
      <c r="B141" s="15">
        <v>35394</v>
      </c>
      <c r="C141" s="12" t="s">
        <v>0</v>
      </c>
      <c r="D141" s="12" t="s">
        <v>109</v>
      </c>
      <c r="E141" s="12">
        <v>2</v>
      </c>
      <c r="F141" s="12" t="s">
        <v>6</v>
      </c>
      <c r="G141" s="12">
        <v>2</v>
      </c>
      <c r="H141" s="13" t="str">
        <f t="shared" si="14"/>
        <v/>
      </c>
      <c r="I141" s="13" t="str">
        <f t="shared" si="15"/>
        <v>Nottingham Forest</v>
      </c>
      <c r="J141" s="13" t="str">
        <f t="shared" si="16"/>
        <v>Blackburn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949530</v>
      </c>
      <c r="B142" s="15">
        <v>35399</v>
      </c>
      <c r="C142" s="12" t="s">
        <v>0</v>
      </c>
      <c r="D142" s="12" t="s">
        <v>49</v>
      </c>
      <c r="E142" s="12">
        <v>2</v>
      </c>
      <c r="F142" s="12" t="s">
        <v>3</v>
      </c>
      <c r="G142" s="12">
        <v>1</v>
      </c>
      <c r="H142" s="13" t="str">
        <f t="shared" si="14"/>
        <v>Derby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949805</v>
      </c>
      <c r="B143" s="15">
        <v>35399</v>
      </c>
      <c r="C143" s="12" t="s">
        <v>0</v>
      </c>
      <c r="D143" s="12" t="s">
        <v>16</v>
      </c>
      <c r="E143" s="12">
        <v>1</v>
      </c>
      <c r="F143" s="12" t="s">
        <v>109</v>
      </c>
      <c r="G143" s="12">
        <v>0</v>
      </c>
      <c r="H143" s="13" t="str">
        <f t="shared" si="14"/>
        <v>Wimbledon FC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949560</v>
      </c>
      <c r="B144" s="15">
        <v>35399</v>
      </c>
      <c r="C144" s="12" t="s">
        <v>0</v>
      </c>
      <c r="D144" s="12" t="s">
        <v>9</v>
      </c>
      <c r="E144" s="12">
        <v>1</v>
      </c>
      <c r="F144" s="12" t="s">
        <v>50</v>
      </c>
      <c r="G144" s="12">
        <v>3</v>
      </c>
      <c r="H144" s="13" t="str">
        <f t="shared" si="14"/>
        <v>Sunderland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949629</v>
      </c>
      <c r="B145" s="15">
        <v>35399</v>
      </c>
      <c r="C145" s="12" t="s">
        <v>0</v>
      </c>
      <c r="D145" s="12" t="s">
        <v>8</v>
      </c>
      <c r="E145" s="12">
        <v>3</v>
      </c>
      <c r="F145" s="12" t="s">
        <v>31</v>
      </c>
      <c r="G145" s="12">
        <v>1</v>
      </c>
      <c r="H145" s="13" t="str">
        <f t="shared" si="14"/>
        <v>Manchester United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949659</v>
      </c>
      <c r="B146" s="15">
        <v>35399</v>
      </c>
      <c r="C146" s="12" t="s">
        <v>0</v>
      </c>
      <c r="D146" s="12" t="s">
        <v>29</v>
      </c>
      <c r="E146" s="12">
        <v>1</v>
      </c>
      <c r="F146" s="12" t="s">
        <v>17</v>
      </c>
      <c r="G146" s="12">
        <v>2</v>
      </c>
      <c r="H146" s="13" t="str">
        <f t="shared" si="14"/>
        <v>Arsenal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949714</v>
      </c>
      <c r="B147" s="15">
        <v>35399</v>
      </c>
      <c r="C147" s="12" t="s">
        <v>0</v>
      </c>
      <c r="D147" s="12" t="s">
        <v>10</v>
      </c>
      <c r="E147" s="12">
        <v>0</v>
      </c>
      <c r="F147" s="12" t="s">
        <v>28</v>
      </c>
      <c r="G147" s="12">
        <v>0</v>
      </c>
      <c r="H147" s="13" t="str">
        <f t="shared" si="14"/>
        <v/>
      </c>
      <c r="I147" s="13" t="str">
        <f t="shared" si="15"/>
        <v>Sheffield Weds</v>
      </c>
      <c r="J147" s="13" t="str">
        <f t="shared" si="16"/>
        <v>West Ham</v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949460</v>
      </c>
      <c r="B148" s="15">
        <v>35399</v>
      </c>
      <c r="C148" s="12" t="s">
        <v>0</v>
      </c>
      <c r="D148" s="12" t="s">
        <v>12</v>
      </c>
      <c r="E148" s="12">
        <v>1</v>
      </c>
      <c r="F148" s="12" t="s">
        <v>4</v>
      </c>
      <c r="G148" s="12">
        <v>0</v>
      </c>
      <c r="H148" s="13" t="str">
        <f t="shared" si="14"/>
        <v>Aston Villa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949483</v>
      </c>
      <c r="B149" s="15">
        <v>35399</v>
      </c>
      <c r="C149" s="12" t="s">
        <v>0</v>
      </c>
      <c r="D149" s="12" t="s">
        <v>6</v>
      </c>
      <c r="E149" s="12">
        <v>2</v>
      </c>
      <c r="F149" s="12" t="s">
        <v>13</v>
      </c>
      <c r="G149" s="12">
        <v>1</v>
      </c>
      <c r="H149" s="13" t="str">
        <f t="shared" si="14"/>
        <v>Blackburn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949567</v>
      </c>
      <c r="B150" s="15">
        <v>35400</v>
      </c>
      <c r="C150" s="12" t="s">
        <v>0</v>
      </c>
      <c r="D150" s="12" t="s">
        <v>15</v>
      </c>
      <c r="E150" s="12">
        <v>2</v>
      </c>
      <c r="F150" s="12" t="s">
        <v>1</v>
      </c>
      <c r="G150" s="12">
        <v>0</v>
      </c>
      <c r="H150" s="13" t="str">
        <f t="shared" si="14"/>
        <v>Leeds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949763</v>
      </c>
      <c r="B151" s="15">
        <v>35401</v>
      </c>
      <c r="C151" s="12" t="s">
        <v>0</v>
      </c>
      <c r="D151" s="12" t="s">
        <v>14</v>
      </c>
      <c r="E151" s="12">
        <v>0</v>
      </c>
      <c r="F151" s="12" t="s">
        <v>19</v>
      </c>
      <c r="G151" s="12">
        <v>2</v>
      </c>
      <c r="H151" s="13" t="str">
        <f t="shared" si="14"/>
        <v>Liverpool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949648</v>
      </c>
      <c r="B152" s="15">
        <v>35402</v>
      </c>
      <c r="C152" s="12" t="s">
        <v>0</v>
      </c>
      <c r="D152" s="12" t="s">
        <v>4</v>
      </c>
      <c r="E152" s="12">
        <v>0</v>
      </c>
      <c r="F152" s="12" t="s">
        <v>31</v>
      </c>
      <c r="G152" s="12">
        <v>2</v>
      </c>
      <c r="H152" s="13" t="str">
        <f t="shared" si="14"/>
        <v>Leicester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949774</v>
      </c>
      <c r="B153" s="15">
        <v>35403</v>
      </c>
      <c r="C153" s="12" t="s">
        <v>0</v>
      </c>
      <c r="D153" s="12" t="s">
        <v>28</v>
      </c>
      <c r="E153" s="12">
        <v>0</v>
      </c>
      <c r="F153" s="12" t="s">
        <v>12</v>
      </c>
      <c r="G153" s="12">
        <v>2</v>
      </c>
      <c r="H153" s="13" t="str">
        <f t="shared" si="14"/>
        <v>Aston Villa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949445</v>
      </c>
      <c r="B154" s="15">
        <v>35403</v>
      </c>
      <c r="C154" s="12" t="s">
        <v>0</v>
      </c>
      <c r="D154" s="12" t="s">
        <v>17</v>
      </c>
      <c r="E154" s="12">
        <v>3</v>
      </c>
      <c r="F154" s="12" t="s">
        <v>13</v>
      </c>
      <c r="G154" s="12">
        <v>1</v>
      </c>
      <c r="H154" s="13" t="str">
        <f t="shared" si="14"/>
        <v>Arsenal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949523</v>
      </c>
      <c r="B155" s="15">
        <v>35406</v>
      </c>
      <c r="C155" s="12" t="s">
        <v>0</v>
      </c>
      <c r="D155" s="12" t="s">
        <v>3</v>
      </c>
      <c r="E155" s="12">
        <v>1</v>
      </c>
      <c r="F155" s="12" t="s">
        <v>14</v>
      </c>
      <c r="G155" s="12">
        <v>2</v>
      </c>
      <c r="H155" s="13" t="str">
        <f t="shared" si="14"/>
        <v>Tottenham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949585</v>
      </c>
      <c r="B156" s="15">
        <v>35406</v>
      </c>
      <c r="C156" s="12" t="s">
        <v>0</v>
      </c>
      <c r="D156" s="12" t="s">
        <v>31</v>
      </c>
      <c r="E156" s="12">
        <v>1</v>
      </c>
      <c r="F156" s="12" t="s">
        <v>6</v>
      </c>
      <c r="G156" s="12">
        <v>1</v>
      </c>
      <c r="H156" s="13" t="str">
        <f t="shared" si="14"/>
        <v/>
      </c>
      <c r="I156" s="13" t="str">
        <f t="shared" si="15"/>
        <v>Leicester</v>
      </c>
      <c r="J156" s="13" t="str">
        <f t="shared" si="16"/>
        <v>Blackburn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949615</v>
      </c>
      <c r="B157" s="15">
        <v>35406</v>
      </c>
      <c r="C157" s="12" t="s">
        <v>0</v>
      </c>
      <c r="D157" s="12" t="s">
        <v>19</v>
      </c>
      <c r="E157" s="12">
        <v>0</v>
      </c>
      <c r="F157" s="12" t="s">
        <v>10</v>
      </c>
      <c r="G157" s="12">
        <v>1</v>
      </c>
      <c r="H157" s="13" t="str">
        <f t="shared" si="14"/>
        <v>Sheffield Weds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949647</v>
      </c>
      <c r="B158" s="15">
        <v>35406</v>
      </c>
      <c r="C158" s="12" t="s">
        <v>0</v>
      </c>
      <c r="D158" s="12" t="s">
        <v>4</v>
      </c>
      <c r="E158" s="12">
        <v>0</v>
      </c>
      <c r="F158" s="12" t="s">
        <v>15</v>
      </c>
      <c r="G158" s="12">
        <v>0</v>
      </c>
      <c r="H158" s="13" t="str">
        <f t="shared" si="14"/>
        <v/>
      </c>
      <c r="I158" s="13" t="str">
        <f t="shared" si="15"/>
        <v>Middlesbrough</v>
      </c>
      <c r="J158" s="13" t="str">
        <f t="shared" si="16"/>
        <v>Leeds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949435</v>
      </c>
      <c r="B159" s="15">
        <v>35406</v>
      </c>
      <c r="C159" s="12" t="s">
        <v>0</v>
      </c>
      <c r="D159" s="12" t="s">
        <v>17</v>
      </c>
      <c r="E159" s="12">
        <v>2</v>
      </c>
      <c r="F159" s="12" t="s">
        <v>49</v>
      </c>
      <c r="G159" s="12">
        <v>2</v>
      </c>
      <c r="H159" s="13" t="str">
        <f t="shared" si="14"/>
        <v/>
      </c>
      <c r="I159" s="13" t="str">
        <f t="shared" si="15"/>
        <v>Arsenal</v>
      </c>
      <c r="J159" s="13" t="str">
        <f t="shared" si="16"/>
        <v>Derby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949717</v>
      </c>
      <c r="B160" s="15">
        <v>35406</v>
      </c>
      <c r="C160" s="12" t="s">
        <v>0</v>
      </c>
      <c r="D160" s="12" t="s">
        <v>13</v>
      </c>
      <c r="E160" s="12">
        <v>0</v>
      </c>
      <c r="F160" s="12" t="s">
        <v>12</v>
      </c>
      <c r="G160" s="12">
        <v>1</v>
      </c>
      <c r="H160" s="13" t="str">
        <f t="shared" si="14"/>
        <v>Aston Villa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949493</v>
      </c>
      <c r="B161" s="15">
        <v>35406</v>
      </c>
      <c r="C161" s="12" t="s">
        <v>0</v>
      </c>
      <c r="D161" s="12" t="s">
        <v>1</v>
      </c>
      <c r="E161" s="12">
        <v>2</v>
      </c>
      <c r="F161" s="12" t="s">
        <v>9</v>
      </c>
      <c r="G161" s="12">
        <v>2</v>
      </c>
      <c r="H161" s="13" t="str">
        <f t="shared" si="14"/>
        <v/>
      </c>
      <c r="I161" s="13" t="str">
        <f t="shared" si="15"/>
        <v>Chelsea</v>
      </c>
      <c r="J161" s="13" t="str">
        <f t="shared" si="16"/>
        <v>Everton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949753</v>
      </c>
      <c r="B162" s="15">
        <v>35406</v>
      </c>
      <c r="C162" s="12" t="s">
        <v>0</v>
      </c>
      <c r="D162" s="12" t="s">
        <v>50</v>
      </c>
      <c r="E162" s="12">
        <v>1</v>
      </c>
      <c r="F162" s="12" t="s">
        <v>16</v>
      </c>
      <c r="G162" s="12">
        <v>3</v>
      </c>
      <c r="H162" s="13" t="str">
        <f t="shared" si="14"/>
        <v>Wimbledon FC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949783</v>
      </c>
      <c r="B163" s="15">
        <v>35407</v>
      </c>
      <c r="C163" s="12" t="s">
        <v>0</v>
      </c>
      <c r="D163" s="12" t="s">
        <v>28</v>
      </c>
      <c r="E163" s="12">
        <v>2</v>
      </c>
      <c r="F163" s="12" t="s">
        <v>8</v>
      </c>
      <c r="G163" s="12">
        <v>2</v>
      </c>
      <c r="H163" s="13" t="str">
        <f t="shared" si="14"/>
        <v/>
      </c>
      <c r="I163" s="13" t="str">
        <f t="shared" si="15"/>
        <v>West Ham</v>
      </c>
      <c r="J163" s="13" t="str">
        <f t="shared" si="16"/>
        <v>Manchester United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949690</v>
      </c>
      <c r="B164" s="15">
        <v>35408</v>
      </c>
      <c r="C164" s="12" t="s">
        <v>0</v>
      </c>
      <c r="D164" s="12" t="s">
        <v>109</v>
      </c>
      <c r="E164" s="12">
        <v>0</v>
      </c>
      <c r="F164" s="12" t="s">
        <v>29</v>
      </c>
      <c r="G164" s="12">
        <v>0</v>
      </c>
      <c r="H164" s="13" t="str">
        <f t="shared" si="14"/>
        <v/>
      </c>
      <c r="I164" s="13" t="str">
        <f t="shared" si="15"/>
        <v>Nottingham Forest</v>
      </c>
      <c r="J164" s="13" t="str">
        <f t="shared" si="16"/>
        <v>Newcastle</v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949794</v>
      </c>
      <c r="B165" s="15">
        <v>35413</v>
      </c>
      <c r="C165" s="12" t="s">
        <v>0</v>
      </c>
      <c r="D165" s="12" t="s">
        <v>16</v>
      </c>
      <c r="E165" s="12">
        <v>1</v>
      </c>
      <c r="F165" s="12" t="s">
        <v>6</v>
      </c>
      <c r="G165" s="12">
        <v>0</v>
      </c>
      <c r="H165" s="13" t="str">
        <f t="shared" si="14"/>
        <v>Wimbledon FC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949580</v>
      </c>
      <c r="B166" s="15">
        <v>35413</v>
      </c>
      <c r="C166" s="12" t="s">
        <v>0</v>
      </c>
      <c r="D166" s="12" t="s">
        <v>15</v>
      </c>
      <c r="E166" s="12">
        <v>0</v>
      </c>
      <c r="F166" s="12" t="s">
        <v>14</v>
      </c>
      <c r="G166" s="12">
        <v>0</v>
      </c>
      <c r="H166" s="13" t="str">
        <f t="shared" si="14"/>
        <v/>
      </c>
      <c r="I166" s="13" t="str">
        <f t="shared" si="15"/>
        <v>Leeds</v>
      </c>
      <c r="J166" s="13" t="str">
        <f t="shared" si="16"/>
        <v>Tottenham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949612</v>
      </c>
      <c r="B167" s="15">
        <v>35413</v>
      </c>
      <c r="C167" s="12" t="s">
        <v>0</v>
      </c>
      <c r="D167" s="12" t="s">
        <v>19</v>
      </c>
      <c r="E167" s="12">
        <v>5</v>
      </c>
      <c r="F167" s="12" t="s">
        <v>4</v>
      </c>
      <c r="G167" s="12">
        <v>1</v>
      </c>
      <c r="H167" s="13" t="str">
        <f t="shared" si="14"/>
        <v>Liverpool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949738</v>
      </c>
      <c r="B168" s="15">
        <v>35414</v>
      </c>
      <c r="C168" s="12" t="s">
        <v>0</v>
      </c>
      <c r="D168" s="12" t="s">
        <v>50</v>
      </c>
      <c r="E168" s="12">
        <v>3</v>
      </c>
      <c r="F168" s="12" t="s">
        <v>1</v>
      </c>
      <c r="G168" s="12">
        <v>0</v>
      </c>
      <c r="H168" s="13" t="str">
        <f t="shared" si="14"/>
        <v>Sunderland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949531</v>
      </c>
      <c r="B169" s="15">
        <v>35415</v>
      </c>
      <c r="C169" s="12" t="s">
        <v>0</v>
      </c>
      <c r="D169" s="12" t="s">
        <v>49</v>
      </c>
      <c r="E169" s="12">
        <v>0</v>
      </c>
      <c r="F169" s="12" t="s">
        <v>9</v>
      </c>
      <c r="G169" s="12">
        <v>1</v>
      </c>
      <c r="H169" s="13" t="str">
        <f t="shared" si="14"/>
        <v>Everton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949518</v>
      </c>
      <c r="B170" s="15">
        <v>35416</v>
      </c>
      <c r="C170" s="12" t="s">
        <v>0</v>
      </c>
      <c r="D170" s="12" t="s">
        <v>3</v>
      </c>
      <c r="E170" s="12">
        <v>2</v>
      </c>
      <c r="F170" s="12" t="s">
        <v>29</v>
      </c>
      <c r="G170" s="12">
        <v>1</v>
      </c>
      <c r="H170" s="13" t="str">
        <f t="shared" si="14"/>
        <v>Coventry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949614</v>
      </c>
      <c r="B171" s="15">
        <v>35416</v>
      </c>
      <c r="C171" s="12" t="s">
        <v>0</v>
      </c>
      <c r="D171" s="12" t="s">
        <v>19</v>
      </c>
      <c r="E171" s="12">
        <v>4</v>
      </c>
      <c r="F171" s="12" t="s">
        <v>109</v>
      </c>
      <c r="G171" s="12">
        <v>2</v>
      </c>
      <c r="H171" s="13" t="str">
        <f t="shared" si="14"/>
        <v>Liverpool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949707</v>
      </c>
      <c r="B172" s="15">
        <v>35417</v>
      </c>
      <c r="C172" s="12" t="s">
        <v>0</v>
      </c>
      <c r="D172" s="12" t="s">
        <v>10</v>
      </c>
      <c r="E172" s="12">
        <v>1</v>
      </c>
      <c r="F172" s="12" t="s">
        <v>8</v>
      </c>
      <c r="G172" s="12">
        <v>1</v>
      </c>
      <c r="H172" s="13" t="str">
        <f t="shared" si="14"/>
        <v/>
      </c>
      <c r="I172" s="13" t="str">
        <f t="shared" si="15"/>
        <v>Sheffield Weds</v>
      </c>
      <c r="J172" s="13" t="str">
        <f t="shared" si="16"/>
        <v>Manchester United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949505</v>
      </c>
      <c r="B173" s="15">
        <v>35420</v>
      </c>
      <c r="C173" s="12" t="s">
        <v>0</v>
      </c>
      <c r="D173" s="12" t="s">
        <v>1</v>
      </c>
      <c r="E173" s="12">
        <v>3</v>
      </c>
      <c r="F173" s="12" t="s">
        <v>28</v>
      </c>
      <c r="G173" s="12">
        <v>1</v>
      </c>
      <c r="H173" s="13" t="str">
        <f t="shared" si="14"/>
        <v>Chelsea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949768</v>
      </c>
      <c r="B174" s="15">
        <v>35420</v>
      </c>
      <c r="C174" s="12" t="s">
        <v>0</v>
      </c>
      <c r="D174" s="12" t="s">
        <v>14</v>
      </c>
      <c r="E174" s="12">
        <v>1</v>
      </c>
      <c r="F174" s="12" t="s">
        <v>10</v>
      </c>
      <c r="G174" s="12">
        <v>1</v>
      </c>
      <c r="H174" s="13" t="str">
        <f t="shared" si="14"/>
        <v/>
      </c>
      <c r="I174" s="13" t="str">
        <f t="shared" si="15"/>
        <v>Tottenham</v>
      </c>
      <c r="J174" s="13" t="str">
        <f t="shared" si="16"/>
        <v>Sheffield Weds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949551</v>
      </c>
      <c r="B175" s="15">
        <v>35420</v>
      </c>
      <c r="C175" s="12" t="s">
        <v>0</v>
      </c>
      <c r="D175" s="12" t="s">
        <v>9</v>
      </c>
      <c r="E175" s="12">
        <v>0</v>
      </c>
      <c r="F175" s="12" t="s">
        <v>15</v>
      </c>
      <c r="G175" s="12">
        <v>0</v>
      </c>
      <c r="H175" s="13" t="str">
        <f t="shared" si="14"/>
        <v/>
      </c>
      <c r="I175" s="13" t="str">
        <f t="shared" si="15"/>
        <v>Everton</v>
      </c>
      <c r="J175" s="13" t="str">
        <f t="shared" si="16"/>
        <v>Leeds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949587</v>
      </c>
      <c r="B176" s="15">
        <v>35420</v>
      </c>
      <c r="C176" s="12" t="s">
        <v>0</v>
      </c>
      <c r="D176" s="12" t="s">
        <v>31</v>
      </c>
      <c r="E176" s="12">
        <v>0</v>
      </c>
      <c r="F176" s="12" t="s">
        <v>3</v>
      </c>
      <c r="G176" s="12">
        <v>2</v>
      </c>
      <c r="H176" s="13" t="str">
        <f t="shared" si="14"/>
        <v>Coventry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949636</v>
      </c>
      <c r="B177" s="15">
        <v>35420</v>
      </c>
      <c r="C177" s="12" t="s">
        <v>0</v>
      </c>
      <c r="D177" s="12" t="s">
        <v>8</v>
      </c>
      <c r="E177" s="12">
        <v>5</v>
      </c>
      <c r="F177" s="12" t="s">
        <v>50</v>
      </c>
      <c r="G177" s="12">
        <v>0</v>
      </c>
      <c r="H177" s="13" t="str">
        <f t="shared" si="14"/>
        <v>Manchester United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949678</v>
      </c>
      <c r="B178" s="15">
        <v>35420</v>
      </c>
      <c r="C178" s="12" t="s">
        <v>0</v>
      </c>
      <c r="D178" s="12" t="s">
        <v>109</v>
      </c>
      <c r="E178" s="12">
        <v>2</v>
      </c>
      <c r="F178" s="12" t="s">
        <v>17</v>
      </c>
      <c r="G178" s="12">
        <v>1</v>
      </c>
      <c r="H178" s="13" t="str">
        <f t="shared" si="14"/>
        <v>Nottingham Forest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949721</v>
      </c>
      <c r="B179" s="15">
        <v>35420</v>
      </c>
      <c r="C179" s="12" t="s">
        <v>0</v>
      </c>
      <c r="D179" s="12" t="s">
        <v>13</v>
      </c>
      <c r="E179" s="12">
        <v>3</v>
      </c>
      <c r="F179" s="12" t="s">
        <v>49</v>
      </c>
      <c r="G179" s="12">
        <v>1</v>
      </c>
      <c r="H179" s="13" t="str">
        <f t="shared" si="14"/>
        <v>Southampton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949468</v>
      </c>
      <c r="B180" s="15">
        <v>35421</v>
      </c>
      <c r="C180" s="12" t="s">
        <v>0</v>
      </c>
      <c r="D180" s="12" t="s">
        <v>12</v>
      </c>
      <c r="E180" s="12">
        <v>5</v>
      </c>
      <c r="F180" s="12" t="s">
        <v>16</v>
      </c>
      <c r="G180" s="12">
        <v>0</v>
      </c>
      <c r="H180" s="13" t="str">
        <f t="shared" si="14"/>
        <v>Aston Villa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949668</v>
      </c>
      <c r="B181" s="15">
        <v>35422</v>
      </c>
      <c r="C181" s="12" t="s">
        <v>0</v>
      </c>
      <c r="D181" s="12" t="s">
        <v>29</v>
      </c>
      <c r="E181" s="12">
        <v>1</v>
      </c>
      <c r="F181" s="12" t="s">
        <v>19</v>
      </c>
      <c r="G181" s="12">
        <v>1</v>
      </c>
      <c r="H181" s="13" t="str">
        <f t="shared" si="14"/>
        <v/>
      </c>
      <c r="I181" s="13" t="str">
        <f t="shared" si="15"/>
        <v>Newcastle</v>
      </c>
      <c r="J181" s="13" t="str">
        <f t="shared" si="16"/>
        <v>Liverpool</v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949769</v>
      </c>
      <c r="B182" s="15">
        <v>35425</v>
      </c>
      <c r="C182" s="12" t="s">
        <v>0</v>
      </c>
      <c r="D182" s="12" t="s">
        <v>14</v>
      </c>
      <c r="E182" s="12">
        <v>3</v>
      </c>
      <c r="F182" s="12" t="s">
        <v>13</v>
      </c>
      <c r="G182" s="12">
        <v>1</v>
      </c>
      <c r="H182" s="13" t="str">
        <f t="shared" si="14"/>
        <v>Tottenham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949568</v>
      </c>
      <c r="B183" s="15">
        <v>35425</v>
      </c>
      <c r="C183" s="12" t="s">
        <v>0</v>
      </c>
      <c r="D183" s="12" t="s">
        <v>15</v>
      </c>
      <c r="E183" s="12">
        <v>1</v>
      </c>
      <c r="F183" s="12" t="s">
        <v>3</v>
      </c>
      <c r="G183" s="12">
        <v>3</v>
      </c>
      <c r="H183" s="13" t="str">
        <f t="shared" si="14"/>
        <v>Coventry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949610</v>
      </c>
      <c r="B184" s="15">
        <v>35425</v>
      </c>
      <c r="C184" s="12" t="s">
        <v>0</v>
      </c>
      <c r="D184" s="12" t="s">
        <v>19</v>
      </c>
      <c r="E184" s="12">
        <v>1</v>
      </c>
      <c r="F184" s="12" t="s">
        <v>31</v>
      </c>
      <c r="G184" s="12">
        <v>1</v>
      </c>
      <c r="H184" s="13" t="str">
        <f t="shared" si="14"/>
        <v/>
      </c>
      <c r="I184" s="13" t="str">
        <f t="shared" si="15"/>
        <v>Liverpool</v>
      </c>
      <c r="J184" s="13" t="str">
        <f t="shared" si="16"/>
        <v>Leicester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949646</v>
      </c>
      <c r="B185" s="15">
        <v>35425</v>
      </c>
      <c r="C185" s="12" t="s">
        <v>0</v>
      </c>
      <c r="D185" s="12" t="s">
        <v>4</v>
      </c>
      <c r="E185" s="12">
        <v>4</v>
      </c>
      <c r="F185" s="12" t="s">
        <v>9</v>
      </c>
      <c r="G185" s="12">
        <v>2</v>
      </c>
      <c r="H185" s="13" t="str">
        <f t="shared" si="14"/>
        <v>Middlesbrough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949688</v>
      </c>
      <c r="B186" s="15">
        <v>35425</v>
      </c>
      <c r="C186" s="12" t="s">
        <v>0</v>
      </c>
      <c r="D186" s="12" t="s">
        <v>109</v>
      </c>
      <c r="E186" s="12">
        <v>0</v>
      </c>
      <c r="F186" s="12" t="s">
        <v>8</v>
      </c>
      <c r="G186" s="12">
        <v>4</v>
      </c>
      <c r="H186" s="13" t="str">
        <f t="shared" si="14"/>
        <v>Manchester United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949697</v>
      </c>
      <c r="B187" s="15">
        <v>35425</v>
      </c>
      <c r="C187" s="12" t="s">
        <v>0</v>
      </c>
      <c r="D187" s="12" t="s">
        <v>10</v>
      </c>
      <c r="E187" s="12">
        <v>0</v>
      </c>
      <c r="F187" s="12" t="s">
        <v>17</v>
      </c>
      <c r="G187" s="12">
        <v>0</v>
      </c>
      <c r="H187" s="13" t="str">
        <f t="shared" si="14"/>
        <v/>
      </c>
      <c r="I187" s="13" t="str">
        <f t="shared" si="15"/>
        <v>Sheffield Weds</v>
      </c>
      <c r="J187" s="13" t="str">
        <f t="shared" si="16"/>
        <v>Arsenal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949452</v>
      </c>
      <c r="B188" s="15">
        <v>35425</v>
      </c>
      <c r="C188" s="12" t="s">
        <v>0</v>
      </c>
      <c r="D188" s="12" t="s">
        <v>12</v>
      </c>
      <c r="E188" s="12">
        <v>0</v>
      </c>
      <c r="F188" s="12" t="s">
        <v>1</v>
      </c>
      <c r="G188" s="12">
        <v>2</v>
      </c>
      <c r="H188" s="13" t="str">
        <f t="shared" si="14"/>
        <v>Chelsea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949480</v>
      </c>
      <c r="B189" s="15">
        <v>35425</v>
      </c>
      <c r="C189" s="12" t="s">
        <v>0</v>
      </c>
      <c r="D189" s="12" t="s">
        <v>6</v>
      </c>
      <c r="E189" s="12">
        <v>1</v>
      </c>
      <c r="F189" s="12" t="s">
        <v>29</v>
      </c>
      <c r="G189" s="12">
        <v>0</v>
      </c>
      <c r="H189" s="13" t="str">
        <f t="shared" si="14"/>
        <v>Blackburn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949740</v>
      </c>
      <c r="B190" s="15">
        <v>35425</v>
      </c>
      <c r="C190" s="12" t="s">
        <v>0</v>
      </c>
      <c r="D190" s="12" t="s">
        <v>50</v>
      </c>
      <c r="E190" s="12">
        <v>2</v>
      </c>
      <c r="F190" s="12" t="s">
        <v>49</v>
      </c>
      <c r="G190" s="12">
        <v>0</v>
      </c>
      <c r="H190" s="13" t="str">
        <f t="shared" si="14"/>
        <v>Sunderland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949517</v>
      </c>
      <c r="B191" s="15">
        <v>35427</v>
      </c>
      <c r="C191" s="12" t="s">
        <v>0</v>
      </c>
      <c r="D191" s="12" t="s">
        <v>3</v>
      </c>
      <c r="E191" s="12">
        <v>3</v>
      </c>
      <c r="F191" s="12" t="s">
        <v>4</v>
      </c>
      <c r="G191" s="12">
        <v>0</v>
      </c>
      <c r="H191" s="13" t="str">
        <f t="shared" si="14"/>
        <v>Coventry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949528</v>
      </c>
      <c r="B192" s="15">
        <v>35427</v>
      </c>
      <c r="C192" s="12" t="s">
        <v>0</v>
      </c>
      <c r="D192" s="12" t="s">
        <v>49</v>
      </c>
      <c r="E192" s="12">
        <v>0</v>
      </c>
      <c r="F192" s="12" t="s">
        <v>6</v>
      </c>
      <c r="G192" s="12">
        <v>0</v>
      </c>
      <c r="H192" s="13" t="str">
        <f t="shared" si="14"/>
        <v/>
      </c>
      <c r="I192" s="13" t="str">
        <f t="shared" si="15"/>
        <v>Derby</v>
      </c>
      <c r="J192" s="13" t="str">
        <f t="shared" si="16"/>
        <v>Blackburn</v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949789</v>
      </c>
      <c r="B193" s="15">
        <v>35427</v>
      </c>
      <c r="C193" s="12" t="s">
        <v>0</v>
      </c>
      <c r="D193" s="12" t="s">
        <v>28</v>
      </c>
      <c r="E193" s="12">
        <v>2</v>
      </c>
      <c r="F193" s="12" t="s">
        <v>50</v>
      </c>
      <c r="G193" s="12">
        <v>0</v>
      </c>
      <c r="H193" s="13" t="str">
        <f t="shared" si="14"/>
        <v>West Ham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949563</v>
      </c>
      <c r="B194" s="15">
        <v>35427</v>
      </c>
      <c r="C194" s="12" t="s">
        <v>0</v>
      </c>
      <c r="D194" s="12" t="s">
        <v>9</v>
      </c>
      <c r="E194" s="12">
        <v>1</v>
      </c>
      <c r="F194" s="12" t="s">
        <v>16</v>
      </c>
      <c r="G194" s="12">
        <v>3</v>
      </c>
      <c r="H194" s="13" t="str">
        <f t="shared" si="14"/>
        <v>Wimbledon FC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949595</v>
      </c>
      <c r="B195" s="15">
        <v>35427</v>
      </c>
      <c r="C195" s="12" t="s">
        <v>0</v>
      </c>
      <c r="D195" s="12" t="s">
        <v>31</v>
      </c>
      <c r="E195" s="12">
        <v>2</v>
      </c>
      <c r="F195" s="12" t="s">
        <v>109</v>
      </c>
      <c r="G195" s="12">
        <v>2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Leicester</v>
      </c>
      <c r="J195" s="13" t="str">
        <f t="shared" ref="J195:J258" si="19">IF(H195="",F195,"")</f>
        <v>Nottingham Forest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949628</v>
      </c>
      <c r="B196" s="15">
        <v>35427</v>
      </c>
      <c r="C196" s="12" t="s">
        <v>0</v>
      </c>
      <c r="D196" s="12" t="s">
        <v>8</v>
      </c>
      <c r="E196" s="12">
        <v>1</v>
      </c>
      <c r="F196" s="12" t="s">
        <v>15</v>
      </c>
      <c r="G196" s="12">
        <v>0</v>
      </c>
      <c r="H196" s="13" t="str">
        <f t="shared" si="17"/>
        <v>Manchester United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949675</v>
      </c>
      <c r="B197" s="15">
        <v>35427</v>
      </c>
      <c r="C197" s="12" t="s">
        <v>0</v>
      </c>
      <c r="D197" s="12" t="s">
        <v>29</v>
      </c>
      <c r="E197" s="12">
        <v>7</v>
      </c>
      <c r="F197" s="12" t="s">
        <v>14</v>
      </c>
      <c r="G197" s="12">
        <v>1</v>
      </c>
      <c r="H197" s="13" t="str">
        <f t="shared" si="17"/>
        <v>Newcastle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949431</v>
      </c>
      <c r="B198" s="15">
        <v>35427</v>
      </c>
      <c r="C198" s="12" t="s">
        <v>0</v>
      </c>
      <c r="D198" s="12" t="s">
        <v>17</v>
      </c>
      <c r="E198" s="12">
        <v>2</v>
      </c>
      <c r="F198" s="12" t="s">
        <v>12</v>
      </c>
      <c r="G198" s="12">
        <v>2</v>
      </c>
      <c r="H198" s="13" t="str">
        <f t="shared" si="17"/>
        <v/>
      </c>
      <c r="I198" s="13" t="str">
        <f t="shared" si="18"/>
        <v>Arsenal</v>
      </c>
      <c r="J198" s="13" t="str">
        <f t="shared" si="19"/>
        <v>Aston Villa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949501</v>
      </c>
      <c r="B199" s="15">
        <v>35427</v>
      </c>
      <c r="C199" s="12" t="s">
        <v>0</v>
      </c>
      <c r="D199" s="12" t="s">
        <v>1</v>
      </c>
      <c r="E199" s="12">
        <v>2</v>
      </c>
      <c r="F199" s="12" t="s">
        <v>10</v>
      </c>
      <c r="G199" s="12">
        <v>2</v>
      </c>
      <c r="H199" s="13" t="str">
        <f t="shared" si="17"/>
        <v/>
      </c>
      <c r="I199" s="13" t="str">
        <f t="shared" si="18"/>
        <v>Chelsea</v>
      </c>
      <c r="J199" s="13" t="str">
        <f t="shared" si="19"/>
        <v>Sheffield Weds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949725</v>
      </c>
      <c r="B200" s="15">
        <v>35428</v>
      </c>
      <c r="C200" s="12" t="s">
        <v>0</v>
      </c>
      <c r="D200" s="12" t="s">
        <v>13</v>
      </c>
      <c r="E200" s="12">
        <v>0</v>
      </c>
      <c r="F200" s="12" t="s">
        <v>19</v>
      </c>
      <c r="G200" s="12">
        <v>1</v>
      </c>
      <c r="H200" s="13" t="str">
        <f t="shared" si="17"/>
        <v>Liverpool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949522</v>
      </c>
      <c r="B201" s="15">
        <v>35431</v>
      </c>
      <c r="C201" s="12" t="s">
        <v>0</v>
      </c>
      <c r="D201" s="12" t="s">
        <v>3</v>
      </c>
      <c r="E201" s="12">
        <v>2</v>
      </c>
      <c r="F201" s="12" t="s">
        <v>50</v>
      </c>
      <c r="G201" s="12">
        <v>2</v>
      </c>
      <c r="H201" s="13" t="str">
        <f t="shared" si="17"/>
        <v/>
      </c>
      <c r="I201" s="13" t="str">
        <f t="shared" si="18"/>
        <v>Coventry</v>
      </c>
      <c r="J201" s="13" t="str">
        <f t="shared" si="19"/>
        <v>Sunderland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949786</v>
      </c>
      <c r="B202" s="15">
        <v>35431</v>
      </c>
      <c r="C202" s="12" t="s">
        <v>0</v>
      </c>
      <c r="D202" s="12" t="s">
        <v>28</v>
      </c>
      <c r="E202" s="12">
        <v>0</v>
      </c>
      <c r="F202" s="12" t="s">
        <v>109</v>
      </c>
      <c r="G202" s="12">
        <v>1</v>
      </c>
      <c r="H202" s="13" t="str">
        <f t="shared" si="17"/>
        <v>Nottingham Forest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949547</v>
      </c>
      <c r="B203" s="15">
        <v>35431</v>
      </c>
      <c r="C203" s="12" t="s">
        <v>0</v>
      </c>
      <c r="D203" s="12" t="s">
        <v>9</v>
      </c>
      <c r="E203" s="12">
        <v>0</v>
      </c>
      <c r="F203" s="12" t="s">
        <v>6</v>
      </c>
      <c r="G203" s="12">
        <v>2</v>
      </c>
      <c r="H203" s="13" t="str">
        <f t="shared" si="17"/>
        <v>Blackburn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949622</v>
      </c>
      <c r="B204" s="15">
        <v>35431</v>
      </c>
      <c r="C204" s="12" t="s">
        <v>0</v>
      </c>
      <c r="D204" s="12" t="s">
        <v>8</v>
      </c>
      <c r="E204" s="12">
        <v>0</v>
      </c>
      <c r="F204" s="12" t="s">
        <v>12</v>
      </c>
      <c r="G204" s="12">
        <v>0</v>
      </c>
      <c r="H204" s="13" t="str">
        <f t="shared" si="17"/>
        <v/>
      </c>
      <c r="I204" s="13" t="str">
        <f t="shared" si="18"/>
        <v>Manchester United</v>
      </c>
      <c r="J204" s="13" t="str">
        <f t="shared" si="19"/>
        <v>Aston Villa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949666</v>
      </c>
      <c r="B205" s="15">
        <v>35431</v>
      </c>
      <c r="C205" s="12" t="s">
        <v>0</v>
      </c>
      <c r="D205" s="12" t="s">
        <v>29</v>
      </c>
      <c r="E205" s="12">
        <v>3</v>
      </c>
      <c r="F205" s="12" t="s">
        <v>15</v>
      </c>
      <c r="G205" s="12">
        <v>0</v>
      </c>
      <c r="H205" s="13" t="str">
        <f t="shared" si="17"/>
        <v>Newcastle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949441</v>
      </c>
      <c r="B206" s="15">
        <v>35431</v>
      </c>
      <c r="C206" s="12" t="s">
        <v>0</v>
      </c>
      <c r="D206" s="12" t="s">
        <v>17</v>
      </c>
      <c r="E206" s="12">
        <v>2</v>
      </c>
      <c r="F206" s="12" t="s">
        <v>4</v>
      </c>
      <c r="G206" s="12">
        <v>0</v>
      </c>
      <c r="H206" s="13" t="str">
        <f t="shared" si="17"/>
        <v>Arsenal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949496</v>
      </c>
      <c r="B207" s="15">
        <v>35431</v>
      </c>
      <c r="C207" s="12" t="s">
        <v>0</v>
      </c>
      <c r="D207" s="12" t="s">
        <v>1</v>
      </c>
      <c r="E207" s="12">
        <v>1</v>
      </c>
      <c r="F207" s="12" t="s">
        <v>19</v>
      </c>
      <c r="G207" s="12">
        <v>0</v>
      </c>
      <c r="H207" s="13" t="str">
        <f t="shared" si="17"/>
        <v>Chelsea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949797</v>
      </c>
      <c r="B208" s="15">
        <v>35441</v>
      </c>
      <c r="C208" s="12" t="s">
        <v>0</v>
      </c>
      <c r="D208" s="12" t="s">
        <v>16</v>
      </c>
      <c r="E208" s="12">
        <v>1</v>
      </c>
      <c r="F208" s="12" t="s">
        <v>49</v>
      </c>
      <c r="G208" s="12">
        <v>1</v>
      </c>
      <c r="H208" s="13" t="str">
        <f t="shared" si="17"/>
        <v/>
      </c>
      <c r="I208" s="13" t="str">
        <f t="shared" si="18"/>
        <v>Wimbledon FC</v>
      </c>
      <c r="J208" s="13" t="str">
        <f t="shared" si="19"/>
        <v>Derby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949571</v>
      </c>
      <c r="B209" s="15">
        <v>35441</v>
      </c>
      <c r="C209" s="12" t="s">
        <v>0</v>
      </c>
      <c r="D209" s="12" t="s">
        <v>15</v>
      </c>
      <c r="E209" s="12">
        <v>3</v>
      </c>
      <c r="F209" s="12" t="s">
        <v>31</v>
      </c>
      <c r="G209" s="12">
        <v>0</v>
      </c>
      <c r="H209" s="13" t="str">
        <f t="shared" si="17"/>
        <v>Leeds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949619</v>
      </c>
      <c r="B210" s="15">
        <v>35441</v>
      </c>
      <c r="C210" s="12" t="s">
        <v>0</v>
      </c>
      <c r="D210" s="12" t="s">
        <v>19</v>
      </c>
      <c r="E210" s="12">
        <v>0</v>
      </c>
      <c r="F210" s="12" t="s">
        <v>28</v>
      </c>
      <c r="G210" s="12">
        <v>0</v>
      </c>
      <c r="H210" s="13" t="str">
        <f t="shared" si="17"/>
        <v/>
      </c>
      <c r="I210" s="13" t="str">
        <f t="shared" si="18"/>
        <v>Liverpool</v>
      </c>
      <c r="J210" s="13" t="str">
        <f t="shared" si="19"/>
        <v>West Ham</v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949654</v>
      </c>
      <c r="B211" s="15">
        <v>35441</v>
      </c>
      <c r="C211" s="12" t="s">
        <v>0</v>
      </c>
      <c r="D211" s="12" t="s">
        <v>4</v>
      </c>
      <c r="E211" s="12">
        <v>0</v>
      </c>
      <c r="F211" s="12" t="s">
        <v>13</v>
      </c>
      <c r="G211" s="12">
        <v>1</v>
      </c>
      <c r="H211" s="13" t="str">
        <f t="shared" si="17"/>
        <v>Southampton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949681</v>
      </c>
      <c r="B212" s="15">
        <v>35441</v>
      </c>
      <c r="C212" s="12" t="s">
        <v>0</v>
      </c>
      <c r="D212" s="12" t="s">
        <v>109</v>
      </c>
      <c r="E212" s="12">
        <v>2</v>
      </c>
      <c r="F212" s="12" t="s">
        <v>1</v>
      </c>
      <c r="G212" s="12">
        <v>0</v>
      </c>
      <c r="H212" s="13" t="str">
        <f t="shared" si="17"/>
        <v>Nottingham Forest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949703</v>
      </c>
      <c r="B213" s="15">
        <v>35441</v>
      </c>
      <c r="C213" s="12" t="s">
        <v>0</v>
      </c>
      <c r="D213" s="12" t="s">
        <v>10</v>
      </c>
      <c r="E213" s="12">
        <v>2</v>
      </c>
      <c r="F213" s="12" t="s">
        <v>9</v>
      </c>
      <c r="G213" s="12">
        <v>1</v>
      </c>
      <c r="H213" s="13" t="str">
        <f t="shared" si="17"/>
        <v>Sheffield Weds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949461</v>
      </c>
      <c r="B214" s="15">
        <v>35441</v>
      </c>
      <c r="C214" s="12" t="s">
        <v>0</v>
      </c>
      <c r="D214" s="12" t="s">
        <v>12</v>
      </c>
      <c r="E214" s="12">
        <v>2</v>
      </c>
      <c r="F214" s="12" t="s">
        <v>29</v>
      </c>
      <c r="G214" s="12">
        <v>2</v>
      </c>
      <c r="H214" s="13" t="str">
        <f t="shared" si="17"/>
        <v/>
      </c>
      <c r="I214" s="13" t="str">
        <f t="shared" si="18"/>
        <v>Aston Villa</v>
      </c>
      <c r="J214" s="13" t="str">
        <f t="shared" si="19"/>
        <v>Newcastle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949472</v>
      </c>
      <c r="B215" s="15">
        <v>35441</v>
      </c>
      <c r="C215" s="12" t="s">
        <v>0</v>
      </c>
      <c r="D215" s="12" t="s">
        <v>6</v>
      </c>
      <c r="E215" s="12">
        <v>4</v>
      </c>
      <c r="F215" s="12" t="s">
        <v>3</v>
      </c>
      <c r="G215" s="12">
        <v>0</v>
      </c>
      <c r="H215" s="13" t="str">
        <f t="shared" si="17"/>
        <v>Blackburn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949735</v>
      </c>
      <c r="B216" s="15">
        <v>35441</v>
      </c>
      <c r="C216" s="12" t="s">
        <v>0</v>
      </c>
      <c r="D216" s="12" t="s">
        <v>50</v>
      </c>
      <c r="E216" s="12">
        <v>1</v>
      </c>
      <c r="F216" s="12" t="s">
        <v>17</v>
      </c>
      <c r="G216" s="12">
        <v>0</v>
      </c>
      <c r="H216" s="13" t="str">
        <f t="shared" si="17"/>
        <v>Sunderland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949764</v>
      </c>
      <c r="B217" s="15">
        <v>35442</v>
      </c>
      <c r="C217" s="12" t="s">
        <v>0</v>
      </c>
      <c r="D217" s="12" t="s">
        <v>14</v>
      </c>
      <c r="E217" s="12">
        <v>1</v>
      </c>
      <c r="F217" s="12" t="s">
        <v>8</v>
      </c>
      <c r="G217" s="12">
        <v>2</v>
      </c>
      <c r="H217" s="13" t="str">
        <f t="shared" si="17"/>
        <v>Manchester United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949516</v>
      </c>
      <c r="B218" s="15">
        <v>35448</v>
      </c>
      <c r="C218" s="12" t="s">
        <v>0</v>
      </c>
      <c r="D218" s="12" t="s">
        <v>3</v>
      </c>
      <c r="E218" s="12">
        <v>0</v>
      </c>
      <c r="F218" s="12" t="s">
        <v>8</v>
      </c>
      <c r="G218" s="12">
        <v>2</v>
      </c>
      <c r="H218" s="13" t="str">
        <f t="shared" si="17"/>
        <v>Manchester United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949601</v>
      </c>
      <c r="B219" s="15">
        <v>35448</v>
      </c>
      <c r="C219" s="12" t="s">
        <v>0</v>
      </c>
      <c r="D219" s="12" t="s">
        <v>31</v>
      </c>
      <c r="E219" s="12">
        <v>1</v>
      </c>
      <c r="F219" s="12" t="s">
        <v>16</v>
      </c>
      <c r="G219" s="12">
        <v>0</v>
      </c>
      <c r="H219" s="13" t="str">
        <f t="shared" si="17"/>
        <v>Leicester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949603</v>
      </c>
      <c r="B220" s="15">
        <v>35448</v>
      </c>
      <c r="C220" s="12" t="s">
        <v>0</v>
      </c>
      <c r="D220" s="12" t="s">
        <v>19</v>
      </c>
      <c r="E220" s="12">
        <v>3</v>
      </c>
      <c r="F220" s="12" t="s">
        <v>12</v>
      </c>
      <c r="G220" s="12">
        <v>0</v>
      </c>
      <c r="H220" s="13" t="str">
        <f t="shared" si="17"/>
        <v>Liverpool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949653</v>
      </c>
      <c r="B221" s="15">
        <v>35448</v>
      </c>
      <c r="C221" s="12" t="s">
        <v>0</v>
      </c>
      <c r="D221" s="12" t="s">
        <v>4</v>
      </c>
      <c r="E221" s="12">
        <v>4</v>
      </c>
      <c r="F221" s="12" t="s">
        <v>10</v>
      </c>
      <c r="G221" s="12">
        <v>2</v>
      </c>
      <c r="H221" s="13" t="str">
        <f t="shared" si="17"/>
        <v>Middlesbrough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949728</v>
      </c>
      <c r="B222" s="15">
        <v>35448</v>
      </c>
      <c r="C222" s="12" t="s">
        <v>0</v>
      </c>
      <c r="D222" s="12" t="s">
        <v>13</v>
      </c>
      <c r="E222" s="12">
        <v>2</v>
      </c>
      <c r="F222" s="12" t="s">
        <v>29</v>
      </c>
      <c r="G222" s="12">
        <v>2</v>
      </c>
      <c r="H222" s="13" t="str">
        <f t="shared" si="17"/>
        <v/>
      </c>
      <c r="I222" s="13" t="str">
        <f t="shared" si="18"/>
        <v>Southampton</v>
      </c>
      <c r="J222" s="13" t="str">
        <f t="shared" si="19"/>
        <v>Newcastle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949737</v>
      </c>
      <c r="B223" s="15">
        <v>35448</v>
      </c>
      <c r="C223" s="12" t="s">
        <v>0</v>
      </c>
      <c r="D223" s="12" t="s">
        <v>50</v>
      </c>
      <c r="E223" s="12">
        <v>0</v>
      </c>
      <c r="F223" s="12" t="s">
        <v>6</v>
      </c>
      <c r="G223" s="12">
        <v>0</v>
      </c>
      <c r="H223" s="13" t="str">
        <f t="shared" si="17"/>
        <v/>
      </c>
      <c r="I223" s="13" t="str">
        <f t="shared" si="18"/>
        <v>Sunderland</v>
      </c>
      <c r="J223" s="13" t="str">
        <f t="shared" si="19"/>
        <v>Blackburn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949492</v>
      </c>
      <c r="B224" s="15">
        <v>35448</v>
      </c>
      <c r="C224" s="12" t="s">
        <v>0</v>
      </c>
      <c r="D224" s="12" t="s">
        <v>1</v>
      </c>
      <c r="E224" s="12">
        <v>3</v>
      </c>
      <c r="F224" s="12" t="s">
        <v>49</v>
      </c>
      <c r="G224" s="12">
        <v>1</v>
      </c>
      <c r="H224" s="13" t="str">
        <f t="shared" si="17"/>
        <v>Chelsea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949436</v>
      </c>
      <c r="B225" s="15">
        <v>35449</v>
      </c>
      <c r="C225" s="12" t="s">
        <v>0</v>
      </c>
      <c r="D225" s="12" t="s">
        <v>17</v>
      </c>
      <c r="E225" s="12">
        <v>3</v>
      </c>
      <c r="F225" s="12" t="s">
        <v>9</v>
      </c>
      <c r="G225" s="12">
        <v>1</v>
      </c>
      <c r="H225" s="13" t="str">
        <f t="shared" si="17"/>
        <v>Arsenal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949694</v>
      </c>
      <c r="B226" s="15">
        <v>35449</v>
      </c>
      <c r="C226" s="12" t="s">
        <v>0</v>
      </c>
      <c r="D226" s="12" t="s">
        <v>109</v>
      </c>
      <c r="E226" s="12">
        <v>2</v>
      </c>
      <c r="F226" s="12" t="s">
        <v>14</v>
      </c>
      <c r="G226" s="12">
        <v>1</v>
      </c>
      <c r="H226" s="13" t="str">
        <f t="shared" si="17"/>
        <v>Nottingham Forest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949780</v>
      </c>
      <c r="B227" s="15">
        <v>35450</v>
      </c>
      <c r="C227" s="12" t="s">
        <v>0</v>
      </c>
      <c r="D227" s="12" t="s">
        <v>28</v>
      </c>
      <c r="E227" s="12">
        <v>0</v>
      </c>
      <c r="F227" s="12" t="s">
        <v>15</v>
      </c>
      <c r="G227" s="12">
        <v>2</v>
      </c>
      <c r="H227" s="13" t="str">
        <f t="shared" si="17"/>
        <v>Leeds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949773</v>
      </c>
      <c r="B228" s="15">
        <v>35459</v>
      </c>
      <c r="C228" s="12" t="s">
        <v>0</v>
      </c>
      <c r="D228" s="12" t="s">
        <v>28</v>
      </c>
      <c r="E228" s="12">
        <v>1</v>
      </c>
      <c r="F228" s="12" t="s">
        <v>17</v>
      </c>
      <c r="G228" s="12">
        <v>2</v>
      </c>
      <c r="H228" s="13" t="str">
        <f t="shared" si="17"/>
        <v>Arsenal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949569</v>
      </c>
      <c r="B229" s="15">
        <v>35459</v>
      </c>
      <c r="C229" s="12" t="s">
        <v>0</v>
      </c>
      <c r="D229" s="12" t="s">
        <v>15</v>
      </c>
      <c r="E229" s="12">
        <v>0</v>
      </c>
      <c r="F229" s="12" t="s">
        <v>49</v>
      </c>
      <c r="G229" s="12">
        <v>0</v>
      </c>
      <c r="H229" s="13" t="str">
        <f t="shared" si="17"/>
        <v/>
      </c>
      <c r="I229" s="13" t="str">
        <f t="shared" si="18"/>
        <v>Leeds</v>
      </c>
      <c r="J229" s="13" t="str">
        <f t="shared" si="19"/>
        <v>Derby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949598</v>
      </c>
      <c r="B230" s="15">
        <v>35459</v>
      </c>
      <c r="C230" s="12" t="s">
        <v>0</v>
      </c>
      <c r="D230" s="12" t="s">
        <v>31</v>
      </c>
      <c r="E230" s="12">
        <v>1</v>
      </c>
      <c r="F230" s="12" t="s">
        <v>50</v>
      </c>
      <c r="G230" s="12">
        <v>1</v>
      </c>
      <c r="H230" s="13" t="str">
        <f t="shared" si="17"/>
        <v/>
      </c>
      <c r="I230" s="13" t="str">
        <f t="shared" si="18"/>
        <v>Leicester</v>
      </c>
      <c r="J230" s="13" t="str">
        <f t="shared" si="19"/>
        <v>Sunderland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949639</v>
      </c>
      <c r="B231" s="15">
        <v>35459</v>
      </c>
      <c r="C231" s="12" t="s">
        <v>0</v>
      </c>
      <c r="D231" s="12" t="s">
        <v>8</v>
      </c>
      <c r="E231" s="12">
        <v>2</v>
      </c>
      <c r="F231" s="12" t="s">
        <v>16</v>
      </c>
      <c r="G231" s="12">
        <v>1</v>
      </c>
      <c r="H231" s="13" t="str">
        <f t="shared" si="17"/>
        <v>Manchester United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949665</v>
      </c>
      <c r="B232" s="15">
        <v>35459</v>
      </c>
      <c r="C232" s="12" t="s">
        <v>0</v>
      </c>
      <c r="D232" s="12" t="s">
        <v>29</v>
      </c>
      <c r="E232" s="12">
        <v>4</v>
      </c>
      <c r="F232" s="12" t="s">
        <v>9</v>
      </c>
      <c r="G232" s="12">
        <v>1</v>
      </c>
      <c r="H232" s="13" t="str">
        <f t="shared" si="17"/>
        <v>Newcastle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949682</v>
      </c>
      <c r="B233" s="15">
        <v>35459</v>
      </c>
      <c r="C233" s="12" t="s">
        <v>0</v>
      </c>
      <c r="D233" s="12" t="s">
        <v>109</v>
      </c>
      <c r="E233" s="12">
        <v>0</v>
      </c>
      <c r="F233" s="12" t="s">
        <v>3</v>
      </c>
      <c r="G233" s="12">
        <v>1</v>
      </c>
      <c r="H233" s="13" t="str">
        <f t="shared" si="17"/>
        <v>Coventry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949463</v>
      </c>
      <c r="B234" s="15">
        <v>35459</v>
      </c>
      <c r="C234" s="12" t="s">
        <v>0</v>
      </c>
      <c r="D234" s="12" t="s">
        <v>12</v>
      </c>
      <c r="E234" s="12">
        <v>0</v>
      </c>
      <c r="F234" s="12" t="s">
        <v>10</v>
      </c>
      <c r="G234" s="12">
        <v>1</v>
      </c>
      <c r="H234" s="13" t="str">
        <f t="shared" si="17"/>
        <v>Sheffield Weds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949756</v>
      </c>
      <c r="B235" s="15">
        <v>35459</v>
      </c>
      <c r="C235" s="12" t="s">
        <v>0</v>
      </c>
      <c r="D235" s="12" t="s">
        <v>14</v>
      </c>
      <c r="E235" s="12">
        <v>2</v>
      </c>
      <c r="F235" s="12" t="s">
        <v>6</v>
      </c>
      <c r="G235" s="12">
        <v>1</v>
      </c>
      <c r="H235" s="13" t="str">
        <f t="shared" si="17"/>
        <v>Tottenham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949534</v>
      </c>
      <c r="B236" s="15">
        <v>35462</v>
      </c>
      <c r="C236" s="12" t="s">
        <v>0</v>
      </c>
      <c r="D236" s="12" t="s">
        <v>49</v>
      </c>
      <c r="E236" s="12">
        <v>0</v>
      </c>
      <c r="F236" s="12" t="s">
        <v>19</v>
      </c>
      <c r="G236" s="12">
        <v>1</v>
      </c>
      <c r="H236" s="13" t="str">
        <f t="shared" si="17"/>
        <v>Liverpool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949803</v>
      </c>
      <c r="B237" s="15">
        <v>35462</v>
      </c>
      <c r="C237" s="12" t="s">
        <v>0</v>
      </c>
      <c r="D237" s="12" t="s">
        <v>16</v>
      </c>
      <c r="E237" s="12">
        <v>1</v>
      </c>
      <c r="F237" s="12" t="s">
        <v>4</v>
      </c>
      <c r="G237" s="12">
        <v>1</v>
      </c>
      <c r="H237" s="13" t="str">
        <f t="shared" si="17"/>
        <v/>
      </c>
      <c r="I237" s="13" t="str">
        <f t="shared" si="18"/>
        <v>Wimbledon FC</v>
      </c>
      <c r="J237" s="13" t="str">
        <f t="shared" si="19"/>
        <v>Middlesbrough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949557</v>
      </c>
      <c r="B238" s="15">
        <v>35462</v>
      </c>
      <c r="C238" s="12" t="s">
        <v>0</v>
      </c>
      <c r="D238" s="12" t="s">
        <v>9</v>
      </c>
      <c r="E238" s="12">
        <v>2</v>
      </c>
      <c r="F238" s="12" t="s">
        <v>109</v>
      </c>
      <c r="G238" s="12">
        <v>0</v>
      </c>
      <c r="H238" s="13" t="str">
        <f t="shared" si="17"/>
        <v>Everton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949564</v>
      </c>
      <c r="B239" s="15">
        <v>35462</v>
      </c>
      <c r="C239" s="12" t="s">
        <v>0</v>
      </c>
      <c r="D239" s="12" t="s">
        <v>15</v>
      </c>
      <c r="E239" s="12">
        <v>0</v>
      </c>
      <c r="F239" s="12" t="s">
        <v>17</v>
      </c>
      <c r="G239" s="12">
        <v>0</v>
      </c>
      <c r="H239" s="13" t="str">
        <f t="shared" si="17"/>
        <v/>
      </c>
      <c r="I239" s="13" t="str">
        <f t="shared" si="18"/>
        <v>Leeds</v>
      </c>
      <c r="J239" s="13" t="str">
        <f t="shared" si="19"/>
        <v>Arsenal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949635</v>
      </c>
      <c r="B240" s="15">
        <v>35462</v>
      </c>
      <c r="C240" s="12" t="s">
        <v>0</v>
      </c>
      <c r="D240" s="12" t="s">
        <v>8</v>
      </c>
      <c r="E240" s="12">
        <v>2</v>
      </c>
      <c r="F240" s="12" t="s">
        <v>13</v>
      </c>
      <c r="G240" s="12">
        <v>1</v>
      </c>
      <c r="H240" s="13" t="str">
        <f t="shared" si="17"/>
        <v>Manchester United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949701</v>
      </c>
      <c r="B241" s="15">
        <v>35462</v>
      </c>
      <c r="C241" s="12" t="s">
        <v>0</v>
      </c>
      <c r="D241" s="12" t="s">
        <v>10</v>
      </c>
      <c r="E241" s="12">
        <v>0</v>
      </c>
      <c r="F241" s="12" t="s">
        <v>3</v>
      </c>
      <c r="G241" s="12">
        <v>0</v>
      </c>
      <c r="H241" s="13" t="str">
        <f t="shared" si="17"/>
        <v/>
      </c>
      <c r="I241" s="13" t="str">
        <f t="shared" si="18"/>
        <v>Sheffield Weds</v>
      </c>
      <c r="J241" s="13" t="str">
        <f t="shared" si="19"/>
        <v>Coventry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949465</v>
      </c>
      <c r="B242" s="15">
        <v>35462</v>
      </c>
      <c r="C242" s="12" t="s">
        <v>0</v>
      </c>
      <c r="D242" s="12" t="s">
        <v>12</v>
      </c>
      <c r="E242" s="12">
        <v>1</v>
      </c>
      <c r="F242" s="12" t="s">
        <v>50</v>
      </c>
      <c r="G242" s="12">
        <v>0</v>
      </c>
      <c r="H242" s="13" t="str">
        <f t="shared" si="17"/>
        <v>Aston Villa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949486</v>
      </c>
      <c r="B243" s="15">
        <v>35462</v>
      </c>
      <c r="C243" s="12" t="s">
        <v>0</v>
      </c>
      <c r="D243" s="12" t="s">
        <v>6</v>
      </c>
      <c r="E243" s="12">
        <v>2</v>
      </c>
      <c r="F243" s="12" t="s">
        <v>28</v>
      </c>
      <c r="G243" s="12">
        <v>1</v>
      </c>
      <c r="H243" s="13" t="str">
        <f t="shared" si="17"/>
        <v>Blackburn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949757</v>
      </c>
      <c r="B244" s="15">
        <v>35462</v>
      </c>
      <c r="C244" s="12" t="s">
        <v>0</v>
      </c>
      <c r="D244" s="12" t="s">
        <v>14</v>
      </c>
      <c r="E244" s="12">
        <v>1</v>
      </c>
      <c r="F244" s="12" t="s">
        <v>1</v>
      </c>
      <c r="G244" s="12">
        <v>2</v>
      </c>
      <c r="H244" s="13" t="str">
        <f t="shared" si="17"/>
        <v>Chelsea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949667</v>
      </c>
      <c r="B245" s="15">
        <v>35463</v>
      </c>
      <c r="C245" s="12" t="s">
        <v>0</v>
      </c>
      <c r="D245" s="12" t="s">
        <v>29</v>
      </c>
      <c r="E245" s="12">
        <v>4</v>
      </c>
      <c r="F245" s="12" t="s">
        <v>31</v>
      </c>
      <c r="G245" s="12">
        <v>3</v>
      </c>
      <c r="H245" s="13" t="str">
        <f t="shared" si="17"/>
        <v>Newcastle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949543</v>
      </c>
      <c r="B246" s="15">
        <v>35476</v>
      </c>
      <c r="C246" s="12" t="s">
        <v>0</v>
      </c>
      <c r="D246" s="12" t="s">
        <v>49</v>
      </c>
      <c r="E246" s="12">
        <v>1</v>
      </c>
      <c r="F246" s="12" t="s">
        <v>28</v>
      </c>
      <c r="G246" s="12">
        <v>0</v>
      </c>
      <c r="H246" s="13" t="str">
        <f t="shared" si="17"/>
        <v>Derby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949754</v>
      </c>
      <c r="B247" s="15">
        <v>35476</v>
      </c>
      <c r="C247" s="12" t="s">
        <v>0</v>
      </c>
      <c r="D247" s="12" t="s">
        <v>14</v>
      </c>
      <c r="E247" s="12">
        <v>0</v>
      </c>
      <c r="F247" s="12" t="s">
        <v>17</v>
      </c>
      <c r="G247" s="12">
        <v>0</v>
      </c>
      <c r="H247" s="13" t="str">
        <f t="shared" si="17"/>
        <v/>
      </c>
      <c r="I247" s="13" t="str">
        <f t="shared" si="18"/>
        <v>Tottenham</v>
      </c>
      <c r="J247" s="13" t="str">
        <f t="shared" si="19"/>
        <v>Arsenal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949539</v>
      </c>
      <c r="B248" s="15">
        <v>35480</v>
      </c>
      <c r="C248" s="12" t="s">
        <v>0</v>
      </c>
      <c r="D248" s="12" t="s">
        <v>49</v>
      </c>
      <c r="E248" s="12">
        <v>2</v>
      </c>
      <c r="F248" s="12" t="s">
        <v>10</v>
      </c>
      <c r="G248" s="12">
        <v>2</v>
      </c>
      <c r="H248" s="13" t="str">
        <f t="shared" si="17"/>
        <v/>
      </c>
      <c r="I248" s="13" t="str">
        <f t="shared" si="18"/>
        <v>Derby</v>
      </c>
      <c r="J248" s="13" t="str">
        <f t="shared" si="19"/>
        <v>Sheffield Weds</v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949609</v>
      </c>
      <c r="B249" s="15">
        <v>35480</v>
      </c>
      <c r="C249" s="12" t="s">
        <v>0</v>
      </c>
      <c r="D249" s="12" t="s">
        <v>19</v>
      </c>
      <c r="E249" s="12">
        <v>4</v>
      </c>
      <c r="F249" s="12" t="s">
        <v>15</v>
      </c>
      <c r="G249" s="12">
        <v>0</v>
      </c>
      <c r="H249" s="13" t="str">
        <f t="shared" si="17"/>
        <v>Liverpool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949440</v>
      </c>
      <c r="B250" s="15">
        <v>35480</v>
      </c>
      <c r="C250" s="12" t="s">
        <v>0</v>
      </c>
      <c r="D250" s="12" t="s">
        <v>17</v>
      </c>
      <c r="E250" s="12">
        <v>1</v>
      </c>
      <c r="F250" s="12" t="s">
        <v>8</v>
      </c>
      <c r="G250" s="12">
        <v>2</v>
      </c>
      <c r="H250" s="13" t="str">
        <f t="shared" si="17"/>
        <v>Manchester United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949453</v>
      </c>
      <c r="B251" s="15">
        <v>35480</v>
      </c>
      <c r="C251" s="12" t="s">
        <v>0</v>
      </c>
      <c r="D251" s="12" t="s">
        <v>12</v>
      </c>
      <c r="E251" s="12">
        <v>2</v>
      </c>
      <c r="F251" s="12" t="s">
        <v>3</v>
      </c>
      <c r="G251" s="12">
        <v>1</v>
      </c>
      <c r="H251" s="13" t="str">
        <f t="shared" si="17"/>
        <v>Aston Villa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949512</v>
      </c>
      <c r="B252" s="15">
        <v>35483</v>
      </c>
      <c r="C252" s="12" t="s">
        <v>0</v>
      </c>
      <c r="D252" s="12" t="s">
        <v>3</v>
      </c>
      <c r="E252" s="12">
        <v>0</v>
      </c>
      <c r="F252" s="12" t="s">
        <v>9</v>
      </c>
      <c r="G252" s="12">
        <v>0</v>
      </c>
      <c r="H252" s="13" t="str">
        <f t="shared" si="17"/>
        <v/>
      </c>
      <c r="I252" s="13" t="str">
        <f t="shared" si="18"/>
        <v>Coventry</v>
      </c>
      <c r="J252" s="13" t="str">
        <f t="shared" si="19"/>
        <v>Everton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949588</v>
      </c>
      <c r="B253" s="15">
        <v>35483</v>
      </c>
      <c r="C253" s="12" t="s">
        <v>0</v>
      </c>
      <c r="D253" s="12" t="s">
        <v>31</v>
      </c>
      <c r="E253" s="12">
        <v>4</v>
      </c>
      <c r="F253" s="12" t="s">
        <v>49</v>
      </c>
      <c r="G253" s="12">
        <v>2</v>
      </c>
      <c r="H253" s="13" t="str">
        <f t="shared" si="17"/>
        <v>Leicester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949604</v>
      </c>
      <c r="B254" s="15">
        <v>35483</v>
      </c>
      <c r="C254" s="12" t="s">
        <v>0</v>
      </c>
      <c r="D254" s="12" t="s">
        <v>19</v>
      </c>
      <c r="E254" s="12">
        <v>0</v>
      </c>
      <c r="F254" s="12" t="s">
        <v>6</v>
      </c>
      <c r="G254" s="12">
        <v>0</v>
      </c>
      <c r="H254" s="13" t="str">
        <f t="shared" si="17"/>
        <v/>
      </c>
      <c r="I254" s="13" t="str">
        <f t="shared" si="18"/>
        <v>Liverpool</v>
      </c>
      <c r="J254" s="13" t="str">
        <f t="shared" si="19"/>
        <v>Blackburn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949651</v>
      </c>
      <c r="B255" s="15">
        <v>35483</v>
      </c>
      <c r="C255" s="12" t="s">
        <v>0</v>
      </c>
      <c r="D255" s="12" t="s">
        <v>4</v>
      </c>
      <c r="E255" s="12">
        <v>0</v>
      </c>
      <c r="F255" s="12" t="s">
        <v>29</v>
      </c>
      <c r="G255" s="12">
        <v>1</v>
      </c>
      <c r="H255" s="13" t="str">
        <f t="shared" si="17"/>
        <v>Newcastle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949679</v>
      </c>
      <c r="B256" s="15">
        <v>35483</v>
      </c>
      <c r="C256" s="12" t="s">
        <v>0</v>
      </c>
      <c r="D256" s="12" t="s">
        <v>109</v>
      </c>
      <c r="E256" s="12">
        <v>0</v>
      </c>
      <c r="F256" s="12" t="s">
        <v>12</v>
      </c>
      <c r="G256" s="12">
        <v>0</v>
      </c>
      <c r="H256" s="13" t="str">
        <f t="shared" si="17"/>
        <v/>
      </c>
      <c r="I256" s="13" t="str">
        <f t="shared" si="18"/>
        <v>Nottingham Forest</v>
      </c>
      <c r="J256" s="13" t="str">
        <f t="shared" si="19"/>
        <v>Aston Villa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949730</v>
      </c>
      <c r="B257" s="15">
        <v>35483</v>
      </c>
      <c r="C257" s="12" t="s">
        <v>0</v>
      </c>
      <c r="D257" s="12" t="s">
        <v>13</v>
      </c>
      <c r="E257" s="12">
        <v>2</v>
      </c>
      <c r="F257" s="12" t="s">
        <v>10</v>
      </c>
      <c r="G257" s="12">
        <v>3</v>
      </c>
      <c r="H257" s="13" t="str">
        <f t="shared" si="17"/>
        <v>Sheffield Weds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949742</v>
      </c>
      <c r="B258" s="15">
        <v>35483</v>
      </c>
      <c r="C258" s="12" t="s">
        <v>0</v>
      </c>
      <c r="D258" s="12" t="s">
        <v>50</v>
      </c>
      <c r="E258" s="12">
        <v>0</v>
      </c>
      <c r="F258" s="12" t="s">
        <v>15</v>
      </c>
      <c r="G258" s="12">
        <v>1</v>
      </c>
      <c r="H258" s="13" t="str">
        <f t="shared" si="17"/>
        <v>Leeds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949497</v>
      </c>
      <c r="B259" s="15">
        <v>35483</v>
      </c>
      <c r="C259" s="12" t="s">
        <v>0</v>
      </c>
      <c r="D259" s="12" t="s">
        <v>1</v>
      </c>
      <c r="E259" s="12">
        <v>1</v>
      </c>
      <c r="F259" s="12" t="s">
        <v>8</v>
      </c>
      <c r="G259" s="12">
        <v>1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Chelsea</v>
      </c>
      <c r="J259" s="13" t="str">
        <f t="shared" ref="J259:J322" si="22">IF(H259="",F259,"")</f>
        <v>Manchester United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949449</v>
      </c>
      <c r="B260" s="15">
        <v>35484</v>
      </c>
      <c r="C260" s="12" t="s">
        <v>0</v>
      </c>
      <c r="D260" s="12" t="s">
        <v>17</v>
      </c>
      <c r="E260" s="12">
        <v>0</v>
      </c>
      <c r="F260" s="12" t="s">
        <v>16</v>
      </c>
      <c r="G260" s="12">
        <v>1</v>
      </c>
      <c r="H260" s="13" t="str">
        <f t="shared" si="20"/>
        <v>Wimbledon FC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949790</v>
      </c>
      <c r="B261" s="15">
        <v>35485</v>
      </c>
      <c r="C261" s="12" t="s">
        <v>0</v>
      </c>
      <c r="D261" s="12" t="s">
        <v>28</v>
      </c>
      <c r="E261" s="12">
        <v>4</v>
      </c>
      <c r="F261" s="12" t="s">
        <v>14</v>
      </c>
      <c r="G261" s="12">
        <v>3</v>
      </c>
      <c r="H261" s="13" t="str">
        <f t="shared" si="20"/>
        <v>West Ham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949734</v>
      </c>
      <c r="B262" s="15">
        <v>35487</v>
      </c>
      <c r="C262" s="12" t="s">
        <v>0</v>
      </c>
      <c r="D262" s="12" t="s">
        <v>13</v>
      </c>
      <c r="E262" s="12">
        <v>0</v>
      </c>
      <c r="F262" s="12" t="s">
        <v>16</v>
      </c>
      <c r="G262" s="12">
        <v>0</v>
      </c>
      <c r="H262" s="13" t="str">
        <f t="shared" si="20"/>
        <v/>
      </c>
      <c r="I262" s="13" t="str">
        <f t="shared" si="21"/>
        <v>Southampton</v>
      </c>
      <c r="J262" s="13" t="str">
        <f t="shared" si="22"/>
        <v>Wimbledon FC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949767</v>
      </c>
      <c r="B263" s="15">
        <v>35490</v>
      </c>
      <c r="C263" s="12" t="s">
        <v>0</v>
      </c>
      <c r="D263" s="12" t="s">
        <v>14</v>
      </c>
      <c r="E263" s="12">
        <v>0</v>
      </c>
      <c r="F263" s="12" t="s">
        <v>109</v>
      </c>
      <c r="G263" s="12">
        <v>1</v>
      </c>
      <c r="H263" s="13" t="str">
        <f t="shared" si="20"/>
        <v>Nottingham Forest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949529</v>
      </c>
      <c r="B264" s="15">
        <v>35490</v>
      </c>
      <c r="C264" s="12" t="s">
        <v>0</v>
      </c>
      <c r="D264" s="12" t="s">
        <v>49</v>
      </c>
      <c r="E264" s="12">
        <v>3</v>
      </c>
      <c r="F264" s="12" t="s">
        <v>1</v>
      </c>
      <c r="G264" s="12">
        <v>2</v>
      </c>
      <c r="H264" s="13" t="str">
        <f t="shared" si="20"/>
        <v>Derby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949800</v>
      </c>
      <c r="B265" s="15">
        <v>35490</v>
      </c>
      <c r="C265" s="12" t="s">
        <v>0</v>
      </c>
      <c r="D265" s="12" t="s">
        <v>16</v>
      </c>
      <c r="E265" s="12">
        <v>1</v>
      </c>
      <c r="F265" s="12" t="s">
        <v>31</v>
      </c>
      <c r="G265" s="12">
        <v>3</v>
      </c>
      <c r="H265" s="13" t="str">
        <f t="shared" si="20"/>
        <v>Leicester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949545</v>
      </c>
      <c r="B266" s="15">
        <v>35490</v>
      </c>
      <c r="C266" s="12" t="s">
        <v>0</v>
      </c>
      <c r="D266" s="12" t="s">
        <v>9</v>
      </c>
      <c r="E266" s="12">
        <v>0</v>
      </c>
      <c r="F266" s="12" t="s">
        <v>17</v>
      </c>
      <c r="G266" s="12">
        <v>2</v>
      </c>
      <c r="H266" s="13" t="str">
        <f t="shared" si="20"/>
        <v>Arsenal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949581</v>
      </c>
      <c r="B267" s="15">
        <v>35490</v>
      </c>
      <c r="C267" s="12" t="s">
        <v>0</v>
      </c>
      <c r="D267" s="12" t="s">
        <v>15</v>
      </c>
      <c r="E267" s="12">
        <v>1</v>
      </c>
      <c r="F267" s="12" t="s">
        <v>28</v>
      </c>
      <c r="G267" s="12">
        <v>0</v>
      </c>
      <c r="H267" s="13" t="str">
        <f t="shared" si="20"/>
        <v>Leeds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949625</v>
      </c>
      <c r="B268" s="15">
        <v>35490</v>
      </c>
      <c r="C268" s="12" t="s">
        <v>0</v>
      </c>
      <c r="D268" s="12" t="s">
        <v>8</v>
      </c>
      <c r="E268" s="12">
        <v>3</v>
      </c>
      <c r="F268" s="12" t="s">
        <v>3</v>
      </c>
      <c r="G268" s="12">
        <v>1</v>
      </c>
      <c r="H268" s="13" t="str">
        <f t="shared" si="20"/>
        <v>Manchester United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949673</v>
      </c>
      <c r="B269" s="15">
        <v>35490</v>
      </c>
      <c r="C269" s="12" t="s">
        <v>0</v>
      </c>
      <c r="D269" s="12" t="s">
        <v>29</v>
      </c>
      <c r="E269" s="12">
        <v>0</v>
      </c>
      <c r="F269" s="12" t="s">
        <v>13</v>
      </c>
      <c r="G269" s="12">
        <v>1</v>
      </c>
      <c r="H269" s="13" t="str">
        <f t="shared" si="20"/>
        <v>Southampton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949708</v>
      </c>
      <c r="B270" s="15">
        <v>35490</v>
      </c>
      <c r="C270" s="12" t="s">
        <v>0</v>
      </c>
      <c r="D270" s="12" t="s">
        <v>10</v>
      </c>
      <c r="E270" s="12">
        <v>3</v>
      </c>
      <c r="F270" s="12" t="s">
        <v>4</v>
      </c>
      <c r="G270" s="12">
        <v>1</v>
      </c>
      <c r="H270" s="13" t="str">
        <f t="shared" si="20"/>
        <v>Sheffield Weds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949484</v>
      </c>
      <c r="B271" s="15">
        <v>35490</v>
      </c>
      <c r="C271" s="12" t="s">
        <v>0</v>
      </c>
      <c r="D271" s="12" t="s">
        <v>6</v>
      </c>
      <c r="E271" s="12">
        <v>1</v>
      </c>
      <c r="F271" s="12" t="s">
        <v>50</v>
      </c>
      <c r="G271" s="12">
        <v>0</v>
      </c>
      <c r="H271" s="13" t="str">
        <f t="shared" si="20"/>
        <v>Blackburn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949458</v>
      </c>
      <c r="B272" s="15">
        <v>35491</v>
      </c>
      <c r="C272" s="12" t="s">
        <v>0</v>
      </c>
      <c r="D272" s="12" t="s">
        <v>12</v>
      </c>
      <c r="E272" s="12">
        <v>1</v>
      </c>
      <c r="F272" s="12" t="s">
        <v>19</v>
      </c>
      <c r="G272" s="12">
        <v>0</v>
      </c>
      <c r="H272" s="13" t="str">
        <f t="shared" si="20"/>
        <v>Aston Villa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949525</v>
      </c>
      <c r="B273" s="15">
        <v>35492</v>
      </c>
      <c r="C273" s="12" t="s">
        <v>0</v>
      </c>
      <c r="D273" s="12" t="s">
        <v>3</v>
      </c>
      <c r="E273" s="12">
        <v>1</v>
      </c>
      <c r="F273" s="12" t="s">
        <v>16</v>
      </c>
      <c r="G273" s="12">
        <v>1</v>
      </c>
      <c r="H273" s="13" t="str">
        <f t="shared" si="20"/>
        <v/>
      </c>
      <c r="I273" s="13" t="str">
        <f t="shared" si="21"/>
        <v>Coventry</v>
      </c>
      <c r="J273" s="13" t="str">
        <f t="shared" si="22"/>
        <v>Wimbledon FC</v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949751</v>
      </c>
      <c r="B274" s="15">
        <v>35493</v>
      </c>
      <c r="C274" s="12" t="s">
        <v>0</v>
      </c>
      <c r="D274" s="12" t="s">
        <v>50</v>
      </c>
      <c r="E274" s="12">
        <v>0</v>
      </c>
      <c r="F274" s="12" t="s">
        <v>14</v>
      </c>
      <c r="G274" s="12">
        <v>4</v>
      </c>
      <c r="H274" s="13" t="str">
        <f t="shared" si="20"/>
        <v>Tottenham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949584</v>
      </c>
      <c r="B275" s="15">
        <v>35494</v>
      </c>
      <c r="C275" s="12" t="s">
        <v>0</v>
      </c>
      <c r="D275" s="12" t="s">
        <v>31</v>
      </c>
      <c r="E275" s="12">
        <v>1</v>
      </c>
      <c r="F275" s="12" t="s">
        <v>12</v>
      </c>
      <c r="G275" s="12">
        <v>0</v>
      </c>
      <c r="H275" s="13" t="str">
        <f t="shared" si="20"/>
        <v>Leicester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949645</v>
      </c>
      <c r="B276" s="15">
        <v>35494</v>
      </c>
      <c r="C276" s="12" t="s">
        <v>0</v>
      </c>
      <c r="D276" s="12" t="s">
        <v>4</v>
      </c>
      <c r="E276" s="12">
        <v>6</v>
      </c>
      <c r="F276" s="12" t="s">
        <v>49</v>
      </c>
      <c r="G276" s="12">
        <v>1</v>
      </c>
      <c r="H276" s="13" t="str">
        <f t="shared" si="20"/>
        <v>Middlesbrough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949691</v>
      </c>
      <c r="B277" s="15">
        <v>35494</v>
      </c>
      <c r="C277" s="12" t="s">
        <v>0</v>
      </c>
      <c r="D277" s="12" t="s">
        <v>109</v>
      </c>
      <c r="E277" s="12">
        <v>0</v>
      </c>
      <c r="F277" s="12" t="s">
        <v>10</v>
      </c>
      <c r="G277" s="12">
        <v>3</v>
      </c>
      <c r="H277" s="13" t="str">
        <f t="shared" si="20"/>
        <v>Sheffield Weds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949722</v>
      </c>
      <c r="B278" s="15">
        <v>35494</v>
      </c>
      <c r="C278" s="12" t="s">
        <v>0</v>
      </c>
      <c r="D278" s="12" t="s">
        <v>13</v>
      </c>
      <c r="E278" s="12">
        <v>2</v>
      </c>
      <c r="F278" s="12" t="s">
        <v>9</v>
      </c>
      <c r="G278" s="12">
        <v>2</v>
      </c>
      <c r="H278" s="13" t="str">
        <f t="shared" si="20"/>
        <v/>
      </c>
      <c r="I278" s="13" t="str">
        <f t="shared" si="21"/>
        <v>Southampton</v>
      </c>
      <c r="J278" s="13" t="str">
        <f t="shared" si="22"/>
        <v>Everton</v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949490</v>
      </c>
      <c r="B279" s="15">
        <v>35494</v>
      </c>
      <c r="C279" s="12" t="s">
        <v>0</v>
      </c>
      <c r="D279" s="12" t="s">
        <v>1</v>
      </c>
      <c r="E279" s="12">
        <v>1</v>
      </c>
      <c r="F279" s="12" t="s">
        <v>6</v>
      </c>
      <c r="G279" s="12">
        <v>1</v>
      </c>
      <c r="H279" s="13" t="str">
        <f t="shared" si="20"/>
        <v/>
      </c>
      <c r="I279" s="13" t="str">
        <f t="shared" si="21"/>
        <v>Chelsea</v>
      </c>
      <c r="J279" s="13" t="str">
        <f t="shared" si="22"/>
        <v>Blackburn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949514</v>
      </c>
      <c r="B280" s="15">
        <v>35497</v>
      </c>
      <c r="C280" s="12" t="s">
        <v>0</v>
      </c>
      <c r="D280" s="12" t="s">
        <v>3</v>
      </c>
      <c r="E280" s="12">
        <v>0</v>
      </c>
      <c r="F280" s="12" t="s">
        <v>31</v>
      </c>
      <c r="G280" s="12">
        <v>0</v>
      </c>
      <c r="H280" s="13" t="str">
        <f t="shared" si="20"/>
        <v/>
      </c>
      <c r="I280" s="13" t="str">
        <f t="shared" si="21"/>
        <v>Coventry</v>
      </c>
      <c r="J280" s="13" t="str">
        <f t="shared" si="22"/>
        <v>Leicester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949570</v>
      </c>
      <c r="B281" s="15">
        <v>35497</v>
      </c>
      <c r="C281" s="12" t="s">
        <v>0</v>
      </c>
      <c r="D281" s="12" t="s">
        <v>15</v>
      </c>
      <c r="E281" s="12">
        <v>1</v>
      </c>
      <c r="F281" s="12" t="s">
        <v>9</v>
      </c>
      <c r="G281" s="12">
        <v>0</v>
      </c>
      <c r="H281" s="13" t="str">
        <f t="shared" si="20"/>
        <v>Leeds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949443</v>
      </c>
      <c r="B282" s="15">
        <v>35497</v>
      </c>
      <c r="C282" s="12" t="s">
        <v>0</v>
      </c>
      <c r="D282" s="12" t="s">
        <v>17</v>
      </c>
      <c r="E282" s="12">
        <v>2</v>
      </c>
      <c r="F282" s="12" t="s">
        <v>109</v>
      </c>
      <c r="G282" s="12">
        <v>0</v>
      </c>
      <c r="H282" s="13" t="str">
        <f t="shared" si="20"/>
        <v>Arsenal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949745</v>
      </c>
      <c r="B283" s="15">
        <v>35497</v>
      </c>
      <c r="C283" s="12" t="s">
        <v>0</v>
      </c>
      <c r="D283" s="12" t="s">
        <v>50</v>
      </c>
      <c r="E283" s="12">
        <v>2</v>
      </c>
      <c r="F283" s="12" t="s">
        <v>8</v>
      </c>
      <c r="G283" s="12">
        <v>1</v>
      </c>
      <c r="H283" s="13" t="str">
        <f t="shared" si="20"/>
        <v>Sunderland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949613</v>
      </c>
      <c r="B284" s="15">
        <v>35499</v>
      </c>
      <c r="C284" s="12" t="s">
        <v>0</v>
      </c>
      <c r="D284" s="12" t="s">
        <v>19</v>
      </c>
      <c r="E284" s="12">
        <v>4</v>
      </c>
      <c r="F284" s="12" t="s">
        <v>29</v>
      </c>
      <c r="G284" s="12">
        <v>3</v>
      </c>
      <c r="H284" s="13" t="str">
        <f t="shared" si="20"/>
        <v>Liverpool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949481</v>
      </c>
      <c r="B285" s="15">
        <v>35500</v>
      </c>
      <c r="C285" s="12" t="s">
        <v>0</v>
      </c>
      <c r="D285" s="12" t="s">
        <v>6</v>
      </c>
      <c r="E285" s="12">
        <v>1</v>
      </c>
      <c r="F285" s="12" t="s">
        <v>109</v>
      </c>
      <c r="G285" s="12">
        <v>1</v>
      </c>
      <c r="H285" s="13" t="str">
        <f t="shared" si="20"/>
        <v/>
      </c>
      <c r="I285" s="13" t="str">
        <f t="shared" si="21"/>
        <v>Blackburn</v>
      </c>
      <c r="J285" s="13" t="str">
        <f t="shared" si="22"/>
        <v>Nottingham Forest</v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949776</v>
      </c>
      <c r="B286" s="15">
        <v>35501</v>
      </c>
      <c r="C286" s="12" t="s">
        <v>0</v>
      </c>
      <c r="D286" s="12" t="s">
        <v>28</v>
      </c>
      <c r="E286" s="12">
        <v>3</v>
      </c>
      <c r="F286" s="12" t="s">
        <v>1</v>
      </c>
      <c r="G286" s="12">
        <v>2</v>
      </c>
      <c r="H286" s="13" t="str">
        <f t="shared" si="20"/>
        <v>West Ham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949578</v>
      </c>
      <c r="B287" s="15">
        <v>35501</v>
      </c>
      <c r="C287" s="12" t="s">
        <v>0</v>
      </c>
      <c r="D287" s="12" t="s">
        <v>15</v>
      </c>
      <c r="E287" s="12">
        <v>0</v>
      </c>
      <c r="F287" s="12" t="s">
        <v>13</v>
      </c>
      <c r="G287" s="12">
        <v>0</v>
      </c>
      <c r="H287" s="13" t="str">
        <f t="shared" si="20"/>
        <v/>
      </c>
      <c r="I287" s="13" t="str">
        <f t="shared" si="21"/>
        <v>Leeds</v>
      </c>
      <c r="J287" s="13" t="str">
        <f t="shared" si="22"/>
        <v>Southampton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949712</v>
      </c>
      <c r="B288" s="15">
        <v>35501</v>
      </c>
      <c r="C288" s="12" t="s">
        <v>0</v>
      </c>
      <c r="D288" s="12" t="s">
        <v>10</v>
      </c>
      <c r="E288" s="12">
        <v>2</v>
      </c>
      <c r="F288" s="12" t="s">
        <v>50</v>
      </c>
      <c r="G288" s="12">
        <v>1</v>
      </c>
      <c r="H288" s="13" t="str">
        <f t="shared" si="20"/>
        <v>Sheffield Weds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949761</v>
      </c>
      <c r="B289" s="15">
        <v>35504</v>
      </c>
      <c r="C289" s="12" t="s">
        <v>0</v>
      </c>
      <c r="D289" s="12" t="s">
        <v>14</v>
      </c>
      <c r="E289" s="12">
        <v>1</v>
      </c>
      <c r="F289" s="12" t="s">
        <v>15</v>
      </c>
      <c r="G289" s="12">
        <v>0</v>
      </c>
      <c r="H289" s="13" t="str">
        <f t="shared" si="20"/>
        <v>Tottenham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949550</v>
      </c>
      <c r="B290" s="15">
        <v>35504</v>
      </c>
      <c r="C290" s="12" t="s">
        <v>0</v>
      </c>
      <c r="D290" s="12" t="s">
        <v>9</v>
      </c>
      <c r="E290" s="12">
        <v>1</v>
      </c>
      <c r="F290" s="12" t="s">
        <v>49</v>
      </c>
      <c r="G290" s="12">
        <v>0</v>
      </c>
      <c r="H290" s="13" t="str">
        <f t="shared" si="20"/>
        <v>Everton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949593</v>
      </c>
      <c r="B291" s="15">
        <v>35504</v>
      </c>
      <c r="C291" s="12" t="s">
        <v>0</v>
      </c>
      <c r="D291" s="12" t="s">
        <v>31</v>
      </c>
      <c r="E291" s="12">
        <v>1</v>
      </c>
      <c r="F291" s="12" t="s">
        <v>4</v>
      </c>
      <c r="G291" s="12">
        <v>3</v>
      </c>
      <c r="H291" s="13" t="str">
        <f t="shared" si="20"/>
        <v>Middlesbrough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949634</v>
      </c>
      <c r="B292" s="15">
        <v>35504</v>
      </c>
      <c r="C292" s="12" t="s">
        <v>0</v>
      </c>
      <c r="D292" s="12" t="s">
        <v>8</v>
      </c>
      <c r="E292" s="12">
        <v>2</v>
      </c>
      <c r="F292" s="12" t="s">
        <v>10</v>
      </c>
      <c r="G292" s="12">
        <v>0</v>
      </c>
      <c r="H292" s="13" t="str">
        <f t="shared" si="20"/>
        <v>Manchester United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949663</v>
      </c>
      <c r="B293" s="15">
        <v>35504</v>
      </c>
      <c r="C293" s="12" t="s">
        <v>0</v>
      </c>
      <c r="D293" s="12" t="s">
        <v>29</v>
      </c>
      <c r="E293" s="12">
        <v>4</v>
      </c>
      <c r="F293" s="12" t="s">
        <v>3</v>
      </c>
      <c r="G293" s="12">
        <v>0</v>
      </c>
      <c r="H293" s="13" t="str">
        <f t="shared" si="20"/>
        <v>Newcastle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949687</v>
      </c>
      <c r="B294" s="15">
        <v>35504</v>
      </c>
      <c r="C294" s="12" t="s">
        <v>0</v>
      </c>
      <c r="D294" s="12" t="s">
        <v>109</v>
      </c>
      <c r="E294" s="12">
        <v>1</v>
      </c>
      <c r="F294" s="12" t="s">
        <v>19</v>
      </c>
      <c r="G294" s="12">
        <v>1</v>
      </c>
      <c r="H294" s="13" t="str">
        <f t="shared" si="20"/>
        <v/>
      </c>
      <c r="I294" s="13" t="str">
        <f t="shared" si="21"/>
        <v>Nottingham Forest</v>
      </c>
      <c r="J294" s="13" t="str">
        <f t="shared" si="22"/>
        <v>Liverpool</v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949716</v>
      </c>
      <c r="B295" s="15">
        <v>35504</v>
      </c>
      <c r="C295" s="12" t="s">
        <v>0</v>
      </c>
      <c r="D295" s="12" t="s">
        <v>13</v>
      </c>
      <c r="E295" s="12">
        <v>0</v>
      </c>
      <c r="F295" s="12" t="s">
        <v>17</v>
      </c>
      <c r="G295" s="12">
        <v>2</v>
      </c>
      <c r="H295" s="13" t="str">
        <f t="shared" si="20"/>
        <v>Arsenal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949467</v>
      </c>
      <c r="B296" s="15">
        <v>35504</v>
      </c>
      <c r="C296" s="12" t="s">
        <v>0</v>
      </c>
      <c r="D296" s="12" t="s">
        <v>12</v>
      </c>
      <c r="E296" s="12">
        <v>0</v>
      </c>
      <c r="F296" s="12" t="s">
        <v>28</v>
      </c>
      <c r="G296" s="12">
        <v>0</v>
      </c>
      <c r="H296" s="13" t="str">
        <f t="shared" si="20"/>
        <v/>
      </c>
      <c r="I296" s="13" t="str">
        <f t="shared" si="21"/>
        <v>Aston Villa</v>
      </c>
      <c r="J296" s="13" t="str">
        <f t="shared" si="22"/>
        <v>West Ham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949487</v>
      </c>
      <c r="B297" s="15">
        <v>35504</v>
      </c>
      <c r="C297" s="12" t="s">
        <v>0</v>
      </c>
      <c r="D297" s="12" t="s">
        <v>6</v>
      </c>
      <c r="E297" s="12">
        <v>3</v>
      </c>
      <c r="F297" s="12" t="s">
        <v>16</v>
      </c>
      <c r="G297" s="12">
        <v>1</v>
      </c>
      <c r="H297" s="13" t="str">
        <f t="shared" si="20"/>
        <v>Blackburn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949503</v>
      </c>
      <c r="B298" s="15">
        <v>35505</v>
      </c>
      <c r="C298" s="12" t="s">
        <v>0</v>
      </c>
      <c r="D298" s="12" t="s">
        <v>1</v>
      </c>
      <c r="E298" s="12">
        <v>6</v>
      </c>
      <c r="F298" s="12" t="s">
        <v>50</v>
      </c>
      <c r="G298" s="12">
        <v>2</v>
      </c>
      <c r="H298" s="13" t="str">
        <f t="shared" si="20"/>
        <v>Chelsea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949810</v>
      </c>
      <c r="B299" s="15">
        <v>35507</v>
      </c>
      <c r="C299" s="12" t="s">
        <v>0</v>
      </c>
      <c r="D299" s="12" t="s">
        <v>16</v>
      </c>
      <c r="E299" s="12">
        <v>1</v>
      </c>
      <c r="F299" s="12" t="s">
        <v>28</v>
      </c>
      <c r="G299" s="12">
        <v>1</v>
      </c>
      <c r="H299" s="13" t="str">
        <f t="shared" si="20"/>
        <v/>
      </c>
      <c r="I299" s="13" t="str">
        <f t="shared" si="21"/>
        <v>Wimbledon FC</v>
      </c>
      <c r="J299" s="13" t="str">
        <f t="shared" si="22"/>
        <v>West Ham</v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949599</v>
      </c>
      <c r="B300" s="15">
        <v>35508</v>
      </c>
      <c r="C300" s="12" t="s">
        <v>0</v>
      </c>
      <c r="D300" s="12" t="s">
        <v>31</v>
      </c>
      <c r="E300" s="12">
        <v>1</v>
      </c>
      <c r="F300" s="12" t="s">
        <v>14</v>
      </c>
      <c r="G300" s="12">
        <v>1</v>
      </c>
      <c r="H300" s="13" t="str">
        <f t="shared" si="20"/>
        <v/>
      </c>
      <c r="I300" s="13" t="str">
        <f t="shared" si="21"/>
        <v>Leicester</v>
      </c>
      <c r="J300" s="13" t="str">
        <f t="shared" si="22"/>
        <v>Tottenham</v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949642</v>
      </c>
      <c r="B301" s="15">
        <v>35508</v>
      </c>
      <c r="C301" s="12" t="s">
        <v>0</v>
      </c>
      <c r="D301" s="12" t="s">
        <v>4</v>
      </c>
      <c r="E301" s="12">
        <v>2</v>
      </c>
      <c r="F301" s="12" t="s">
        <v>6</v>
      </c>
      <c r="G301" s="12">
        <v>1</v>
      </c>
      <c r="H301" s="13" t="str">
        <f t="shared" si="20"/>
        <v>Middlesbrough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949502</v>
      </c>
      <c r="B302" s="15">
        <v>35508</v>
      </c>
      <c r="C302" s="12" t="s">
        <v>0</v>
      </c>
      <c r="D302" s="12" t="s">
        <v>1</v>
      </c>
      <c r="E302" s="12">
        <v>1</v>
      </c>
      <c r="F302" s="12" t="s">
        <v>13</v>
      </c>
      <c r="G302" s="12">
        <v>0</v>
      </c>
      <c r="H302" s="13" t="str">
        <f t="shared" si="20"/>
        <v>Chelsea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949524</v>
      </c>
      <c r="B303" s="15">
        <v>35511</v>
      </c>
      <c r="C303" s="12" t="s">
        <v>0</v>
      </c>
      <c r="D303" s="12" t="s">
        <v>3</v>
      </c>
      <c r="E303" s="12">
        <v>1</v>
      </c>
      <c r="F303" s="12" t="s">
        <v>28</v>
      </c>
      <c r="G303" s="12">
        <v>3</v>
      </c>
      <c r="H303" s="13" t="str">
        <f t="shared" si="20"/>
        <v>West Ham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949542</v>
      </c>
      <c r="B304" s="15">
        <v>35511</v>
      </c>
      <c r="C304" s="12" t="s">
        <v>0</v>
      </c>
      <c r="D304" s="12" t="s">
        <v>49</v>
      </c>
      <c r="E304" s="12">
        <v>4</v>
      </c>
      <c r="F304" s="12" t="s">
        <v>14</v>
      </c>
      <c r="G304" s="12">
        <v>2</v>
      </c>
      <c r="H304" s="13" t="str">
        <f t="shared" si="20"/>
        <v>Derby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949554</v>
      </c>
      <c r="B305" s="15">
        <v>35511</v>
      </c>
      <c r="C305" s="12" t="s">
        <v>0</v>
      </c>
      <c r="D305" s="12" t="s">
        <v>9</v>
      </c>
      <c r="E305" s="12">
        <v>0</v>
      </c>
      <c r="F305" s="12" t="s">
        <v>8</v>
      </c>
      <c r="G305" s="12">
        <v>2</v>
      </c>
      <c r="H305" s="13" t="str">
        <f t="shared" si="20"/>
        <v>Manchester United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949643</v>
      </c>
      <c r="B306" s="15">
        <v>35511</v>
      </c>
      <c r="C306" s="12" t="s">
        <v>0</v>
      </c>
      <c r="D306" s="12" t="s">
        <v>4</v>
      </c>
      <c r="E306" s="12">
        <v>1</v>
      </c>
      <c r="F306" s="12" t="s">
        <v>1</v>
      </c>
      <c r="G306" s="12">
        <v>0</v>
      </c>
      <c r="H306" s="13" t="str">
        <f t="shared" si="20"/>
        <v>Middlesbrough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949704</v>
      </c>
      <c r="B307" s="15">
        <v>35511</v>
      </c>
      <c r="C307" s="12" t="s">
        <v>0</v>
      </c>
      <c r="D307" s="12" t="s">
        <v>10</v>
      </c>
      <c r="E307" s="12">
        <v>2</v>
      </c>
      <c r="F307" s="12" t="s">
        <v>15</v>
      </c>
      <c r="G307" s="12">
        <v>2</v>
      </c>
      <c r="H307" s="13" t="str">
        <f t="shared" si="20"/>
        <v/>
      </c>
      <c r="I307" s="13" t="str">
        <f t="shared" si="21"/>
        <v>Sheffield Weds</v>
      </c>
      <c r="J307" s="13" t="str">
        <f t="shared" si="22"/>
        <v>Leeds</v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949724</v>
      </c>
      <c r="B308" s="15">
        <v>35511</v>
      </c>
      <c r="C308" s="12" t="s">
        <v>0</v>
      </c>
      <c r="D308" s="12" t="s">
        <v>13</v>
      </c>
      <c r="E308" s="12">
        <v>2</v>
      </c>
      <c r="F308" s="12" t="s">
        <v>31</v>
      </c>
      <c r="G308" s="12">
        <v>2</v>
      </c>
      <c r="H308" s="13" t="str">
        <f t="shared" si="20"/>
        <v/>
      </c>
      <c r="I308" s="13" t="str">
        <f t="shared" si="21"/>
        <v>Southampton</v>
      </c>
      <c r="J308" s="13" t="str">
        <f t="shared" si="22"/>
        <v>Leicester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949470</v>
      </c>
      <c r="B309" s="15">
        <v>35511</v>
      </c>
      <c r="C309" s="12" t="s">
        <v>0</v>
      </c>
      <c r="D309" s="12" t="s">
        <v>6</v>
      </c>
      <c r="E309" s="12">
        <v>0</v>
      </c>
      <c r="F309" s="12" t="s">
        <v>12</v>
      </c>
      <c r="G309" s="12">
        <v>2</v>
      </c>
      <c r="H309" s="13" t="str">
        <f t="shared" si="20"/>
        <v>Aston Villa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949748</v>
      </c>
      <c r="B310" s="15">
        <v>35511</v>
      </c>
      <c r="C310" s="12" t="s">
        <v>0</v>
      </c>
      <c r="D310" s="12" t="s">
        <v>50</v>
      </c>
      <c r="E310" s="12">
        <v>1</v>
      </c>
      <c r="F310" s="12" t="s">
        <v>109</v>
      </c>
      <c r="G310" s="12">
        <v>1</v>
      </c>
      <c r="H310" s="13" t="str">
        <f t="shared" si="20"/>
        <v/>
      </c>
      <c r="I310" s="13" t="str">
        <f t="shared" si="21"/>
        <v>Sunderland</v>
      </c>
      <c r="J310" s="13" t="str">
        <f t="shared" si="22"/>
        <v>Nottingham Forest</v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949804</v>
      </c>
      <c r="B311" s="15">
        <v>35512</v>
      </c>
      <c r="C311" s="12" t="s">
        <v>0</v>
      </c>
      <c r="D311" s="12" t="s">
        <v>16</v>
      </c>
      <c r="E311" s="12">
        <v>1</v>
      </c>
      <c r="F311" s="12" t="s">
        <v>29</v>
      </c>
      <c r="G311" s="12">
        <v>1</v>
      </c>
      <c r="H311" s="13" t="str">
        <f t="shared" si="20"/>
        <v/>
      </c>
      <c r="I311" s="13" t="str">
        <f t="shared" si="21"/>
        <v>Wimbledon FC</v>
      </c>
      <c r="J311" s="13" t="str">
        <f t="shared" si="22"/>
        <v>Newcastle</v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949652</v>
      </c>
      <c r="B312" s="15">
        <v>35513</v>
      </c>
      <c r="C312" s="12" t="s">
        <v>0</v>
      </c>
      <c r="D312" s="12" t="s">
        <v>4</v>
      </c>
      <c r="E312" s="12">
        <v>1</v>
      </c>
      <c r="F312" s="12" t="s">
        <v>109</v>
      </c>
      <c r="G312" s="12">
        <v>1</v>
      </c>
      <c r="H312" s="13" t="str">
        <f t="shared" si="20"/>
        <v/>
      </c>
      <c r="I312" s="13" t="str">
        <f t="shared" si="21"/>
        <v>Middlesbrough</v>
      </c>
      <c r="J312" s="13" t="str">
        <f t="shared" si="22"/>
        <v>Nottingham Forest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949439</v>
      </c>
      <c r="B313" s="15">
        <v>35513</v>
      </c>
      <c r="C313" s="12" t="s">
        <v>0</v>
      </c>
      <c r="D313" s="12" t="s">
        <v>17</v>
      </c>
      <c r="E313" s="12">
        <v>1</v>
      </c>
      <c r="F313" s="12" t="s">
        <v>19</v>
      </c>
      <c r="G313" s="12">
        <v>2</v>
      </c>
      <c r="H313" s="13" t="str">
        <f t="shared" si="20"/>
        <v>Liverpool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949772</v>
      </c>
      <c r="B314" s="15">
        <v>35525</v>
      </c>
      <c r="C314" s="12" t="s">
        <v>0</v>
      </c>
      <c r="D314" s="12" t="s">
        <v>14</v>
      </c>
      <c r="E314" s="12">
        <v>1</v>
      </c>
      <c r="F314" s="12" t="s">
        <v>16</v>
      </c>
      <c r="G314" s="12">
        <v>0</v>
      </c>
      <c r="H314" s="13" t="str">
        <f t="shared" si="20"/>
        <v>Tottenham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949626</v>
      </c>
      <c r="B315" s="15">
        <v>35525</v>
      </c>
      <c r="C315" s="12" t="s">
        <v>0</v>
      </c>
      <c r="D315" s="12" t="s">
        <v>8</v>
      </c>
      <c r="E315" s="12">
        <v>2</v>
      </c>
      <c r="F315" s="12" t="s">
        <v>49</v>
      </c>
      <c r="G315" s="12">
        <v>3</v>
      </c>
      <c r="H315" s="13" t="str">
        <f t="shared" si="20"/>
        <v>Derby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949674</v>
      </c>
      <c r="B316" s="15">
        <v>35525</v>
      </c>
      <c r="C316" s="12" t="s">
        <v>0</v>
      </c>
      <c r="D316" s="12" t="s">
        <v>29</v>
      </c>
      <c r="E316" s="12">
        <v>1</v>
      </c>
      <c r="F316" s="12" t="s">
        <v>50</v>
      </c>
      <c r="G316" s="12">
        <v>1</v>
      </c>
      <c r="H316" s="13" t="str">
        <f t="shared" si="20"/>
        <v/>
      </c>
      <c r="I316" s="13" t="str">
        <f t="shared" si="21"/>
        <v>Newcastle</v>
      </c>
      <c r="J316" s="13" t="str">
        <f t="shared" si="22"/>
        <v>Sunderland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949692</v>
      </c>
      <c r="B317" s="15">
        <v>35525</v>
      </c>
      <c r="C317" s="12" t="s">
        <v>0</v>
      </c>
      <c r="D317" s="12" t="s">
        <v>109</v>
      </c>
      <c r="E317" s="12">
        <v>1</v>
      </c>
      <c r="F317" s="12" t="s">
        <v>13</v>
      </c>
      <c r="G317" s="12">
        <v>3</v>
      </c>
      <c r="H317" s="13" t="str">
        <f t="shared" si="20"/>
        <v>Southampton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949455</v>
      </c>
      <c r="B318" s="15">
        <v>35525</v>
      </c>
      <c r="C318" s="12" t="s">
        <v>0</v>
      </c>
      <c r="D318" s="12" t="s">
        <v>12</v>
      </c>
      <c r="E318" s="12">
        <v>3</v>
      </c>
      <c r="F318" s="12" t="s">
        <v>9</v>
      </c>
      <c r="G318" s="12">
        <v>1</v>
      </c>
      <c r="H318" s="13" t="str">
        <f t="shared" si="20"/>
        <v>Aston Villa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949488</v>
      </c>
      <c r="B319" s="15">
        <v>35525</v>
      </c>
      <c r="C319" s="12" t="s">
        <v>0</v>
      </c>
      <c r="D319" s="12" t="s">
        <v>1</v>
      </c>
      <c r="E319" s="12">
        <v>0</v>
      </c>
      <c r="F319" s="12" t="s">
        <v>17</v>
      </c>
      <c r="G319" s="12">
        <v>3</v>
      </c>
      <c r="H319" s="13" t="str">
        <f t="shared" si="20"/>
        <v>Arsenal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949606</v>
      </c>
      <c r="B320" s="15">
        <v>35526</v>
      </c>
      <c r="C320" s="12" t="s">
        <v>0</v>
      </c>
      <c r="D320" s="12" t="s">
        <v>19</v>
      </c>
      <c r="E320" s="12">
        <v>1</v>
      </c>
      <c r="F320" s="12" t="s">
        <v>3</v>
      </c>
      <c r="G320" s="12">
        <v>2</v>
      </c>
      <c r="H320" s="13" t="str">
        <f t="shared" si="20"/>
        <v>Coventry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949566</v>
      </c>
      <c r="B321" s="15">
        <v>35527</v>
      </c>
      <c r="C321" s="12" t="s">
        <v>0</v>
      </c>
      <c r="D321" s="12" t="s">
        <v>15</v>
      </c>
      <c r="E321" s="12">
        <v>0</v>
      </c>
      <c r="F321" s="12" t="s">
        <v>6</v>
      </c>
      <c r="G321" s="12">
        <v>0</v>
      </c>
      <c r="H321" s="13" t="str">
        <f t="shared" si="20"/>
        <v/>
      </c>
      <c r="I321" s="13" t="str">
        <f t="shared" si="21"/>
        <v>Leeds</v>
      </c>
      <c r="J321" s="13" t="str">
        <f t="shared" si="22"/>
        <v>Blackburn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949510</v>
      </c>
      <c r="B322" s="15">
        <v>35529</v>
      </c>
      <c r="C322" s="12" t="s">
        <v>0</v>
      </c>
      <c r="D322" s="12" t="s">
        <v>3</v>
      </c>
      <c r="E322" s="12">
        <v>3</v>
      </c>
      <c r="F322" s="12" t="s">
        <v>1</v>
      </c>
      <c r="G322" s="12">
        <v>1</v>
      </c>
      <c r="H322" s="13" t="str">
        <f t="shared" si="20"/>
        <v>Coventry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949784</v>
      </c>
      <c r="B323" s="15">
        <v>35529</v>
      </c>
      <c r="C323" s="12" t="s">
        <v>0</v>
      </c>
      <c r="D323" s="12" t="s">
        <v>28</v>
      </c>
      <c r="E323" s="12">
        <v>0</v>
      </c>
      <c r="F323" s="12" t="s">
        <v>4</v>
      </c>
      <c r="G323" s="12">
        <v>0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West Ham</v>
      </c>
      <c r="J323" s="13" t="str">
        <f t="shared" ref="J323:J381" si="25">IF(H323="",F323,"")</f>
        <v>Middlesbrough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949793</v>
      </c>
      <c r="B324" s="15">
        <v>35529</v>
      </c>
      <c r="C324" s="12" t="s">
        <v>0</v>
      </c>
      <c r="D324" s="12" t="s">
        <v>16</v>
      </c>
      <c r="E324" s="12">
        <v>0</v>
      </c>
      <c r="F324" s="12" t="s">
        <v>12</v>
      </c>
      <c r="G324" s="12">
        <v>2</v>
      </c>
      <c r="H324" s="13" t="str">
        <f t="shared" si="23"/>
        <v>Aston Villa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949540</v>
      </c>
      <c r="B325" s="15">
        <v>35529</v>
      </c>
      <c r="C325" s="12" t="s">
        <v>0</v>
      </c>
      <c r="D325" s="12" t="s">
        <v>49</v>
      </c>
      <c r="E325" s="12">
        <v>1</v>
      </c>
      <c r="F325" s="12" t="s">
        <v>13</v>
      </c>
      <c r="G325" s="12">
        <v>1</v>
      </c>
      <c r="H325" s="13" t="str">
        <f t="shared" si="23"/>
        <v/>
      </c>
      <c r="I325" s="13" t="str">
        <f t="shared" si="24"/>
        <v>Derby</v>
      </c>
      <c r="J325" s="13" t="str">
        <f t="shared" si="25"/>
        <v>Southampton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949552</v>
      </c>
      <c r="B326" s="15">
        <v>35529</v>
      </c>
      <c r="C326" s="12" t="s">
        <v>0</v>
      </c>
      <c r="D326" s="12" t="s">
        <v>9</v>
      </c>
      <c r="E326" s="12">
        <v>1</v>
      </c>
      <c r="F326" s="12" t="s">
        <v>31</v>
      </c>
      <c r="G326" s="12">
        <v>1</v>
      </c>
      <c r="H326" s="13" t="str">
        <f t="shared" si="23"/>
        <v/>
      </c>
      <c r="I326" s="13" t="str">
        <f t="shared" si="24"/>
        <v>Everton</v>
      </c>
      <c r="J326" s="13" t="str">
        <f t="shared" si="25"/>
        <v>Leicester</v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949713</v>
      </c>
      <c r="B327" s="15">
        <v>35529</v>
      </c>
      <c r="C327" s="12" t="s">
        <v>0</v>
      </c>
      <c r="D327" s="12" t="s">
        <v>10</v>
      </c>
      <c r="E327" s="12">
        <v>2</v>
      </c>
      <c r="F327" s="12" t="s">
        <v>14</v>
      </c>
      <c r="G327" s="12">
        <v>1</v>
      </c>
      <c r="H327" s="13" t="str">
        <f t="shared" si="23"/>
        <v>Sheffield Weds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949527</v>
      </c>
      <c r="B328" s="15">
        <v>35532</v>
      </c>
      <c r="C328" s="12" t="s">
        <v>0</v>
      </c>
      <c r="D328" s="12" t="s">
        <v>49</v>
      </c>
      <c r="E328" s="12">
        <v>2</v>
      </c>
      <c r="F328" s="12" t="s">
        <v>12</v>
      </c>
      <c r="G328" s="12">
        <v>1</v>
      </c>
      <c r="H328" s="13" t="str">
        <f t="shared" si="23"/>
        <v>Derby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949561</v>
      </c>
      <c r="B329" s="15">
        <v>35532</v>
      </c>
      <c r="C329" s="12" t="s">
        <v>0</v>
      </c>
      <c r="D329" s="12" t="s">
        <v>9</v>
      </c>
      <c r="E329" s="12">
        <v>1</v>
      </c>
      <c r="F329" s="12" t="s">
        <v>14</v>
      </c>
      <c r="G329" s="12">
        <v>0</v>
      </c>
      <c r="H329" s="13" t="str">
        <f t="shared" si="23"/>
        <v>Everton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949438</v>
      </c>
      <c r="B330" s="15">
        <v>35532</v>
      </c>
      <c r="C330" s="12" t="s">
        <v>0</v>
      </c>
      <c r="D330" s="12" t="s">
        <v>17</v>
      </c>
      <c r="E330" s="12">
        <v>2</v>
      </c>
      <c r="F330" s="12" t="s">
        <v>31</v>
      </c>
      <c r="G330" s="12">
        <v>0</v>
      </c>
      <c r="H330" s="13" t="str">
        <f t="shared" si="23"/>
        <v>Arsenal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949733</v>
      </c>
      <c r="B331" s="15">
        <v>35532</v>
      </c>
      <c r="C331" s="12" t="s">
        <v>0</v>
      </c>
      <c r="D331" s="12" t="s">
        <v>13</v>
      </c>
      <c r="E331" s="12">
        <v>2</v>
      </c>
      <c r="F331" s="12" t="s">
        <v>28</v>
      </c>
      <c r="G331" s="12">
        <v>0</v>
      </c>
      <c r="H331" s="13" t="str">
        <f t="shared" si="23"/>
        <v>Southampton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949478</v>
      </c>
      <c r="B332" s="15">
        <v>35532</v>
      </c>
      <c r="C332" s="12" t="s">
        <v>0</v>
      </c>
      <c r="D332" s="12" t="s">
        <v>6</v>
      </c>
      <c r="E332" s="12">
        <v>2</v>
      </c>
      <c r="F332" s="12" t="s">
        <v>8</v>
      </c>
      <c r="G332" s="12">
        <v>3</v>
      </c>
      <c r="H332" s="13" t="str">
        <f t="shared" si="23"/>
        <v>Manchester United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949709</v>
      </c>
      <c r="B333" s="15">
        <v>35533</v>
      </c>
      <c r="C333" s="12" t="s">
        <v>0</v>
      </c>
      <c r="D333" s="12" t="s">
        <v>10</v>
      </c>
      <c r="E333" s="12">
        <v>1</v>
      </c>
      <c r="F333" s="12" t="s">
        <v>29</v>
      </c>
      <c r="G333" s="12">
        <v>1</v>
      </c>
      <c r="H333" s="13" t="str">
        <f t="shared" si="23"/>
        <v/>
      </c>
      <c r="I333" s="13" t="str">
        <f t="shared" si="24"/>
        <v>Sheffield Weds</v>
      </c>
      <c r="J333" s="13" t="str">
        <f t="shared" si="25"/>
        <v>Newcastle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949744</v>
      </c>
      <c r="B334" s="15">
        <v>35533</v>
      </c>
      <c r="C334" s="12" t="s">
        <v>0</v>
      </c>
      <c r="D334" s="12" t="s">
        <v>50</v>
      </c>
      <c r="E334" s="12">
        <v>1</v>
      </c>
      <c r="F334" s="12" t="s">
        <v>19</v>
      </c>
      <c r="G334" s="12">
        <v>2</v>
      </c>
      <c r="H334" s="13" t="str">
        <f t="shared" si="23"/>
        <v>Liverpool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949799</v>
      </c>
      <c r="B335" s="15">
        <v>35536</v>
      </c>
      <c r="C335" s="12" t="s">
        <v>0</v>
      </c>
      <c r="D335" s="12" t="s">
        <v>16</v>
      </c>
      <c r="E335" s="12">
        <v>2</v>
      </c>
      <c r="F335" s="12" t="s">
        <v>15</v>
      </c>
      <c r="G335" s="12">
        <v>0</v>
      </c>
      <c r="H335" s="13" t="str">
        <f t="shared" si="23"/>
        <v>Wimbledon FC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949553</v>
      </c>
      <c r="B336" s="15">
        <v>35536</v>
      </c>
      <c r="C336" s="12" t="s">
        <v>0</v>
      </c>
      <c r="D336" s="12" t="s">
        <v>9</v>
      </c>
      <c r="E336" s="12">
        <v>1</v>
      </c>
      <c r="F336" s="12" t="s">
        <v>19</v>
      </c>
      <c r="G336" s="12">
        <v>1</v>
      </c>
      <c r="H336" s="13" t="str">
        <f t="shared" si="23"/>
        <v/>
      </c>
      <c r="I336" s="13" t="str">
        <f t="shared" si="24"/>
        <v>Everton</v>
      </c>
      <c r="J336" s="13" t="str">
        <f t="shared" si="25"/>
        <v>Liverpool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949662</v>
      </c>
      <c r="B337" s="15">
        <v>35536</v>
      </c>
      <c r="C337" s="12" t="s">
        <v>0</v>
      </c>
      <c r="D337" s="12" t="s">
        <v>29</v>
      </c>
      <c r="E337" s="12">
        <v>3</v>
      </c>
      <c r="F337" s="12" t="s">
        <v>1</v>
      </c>
      <c r="G337" s="12">
        <v>1</v>
      </c>
      <c r="H337" s="13" t="str">
        <f t="shared" si="23"/>
        <v>Newcastle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949779</v>
      </c>
      <c r="B338" s="15">
        <v>35539</v>
      </c>
      <c r="C338" s="12" t="s">
        <v>0</v>
      </c>
      <c r="D338" s="12" t="s">
        <v>28</v>
      </c>
      <c r="E338" s="12">
        <v>2</v>
      </c>
      <c r="F338" s="12" t="s">
        <v>9</v>
      </c>
      <c r="G338" s="12">
        <v>2</v>
      </c>
      <c r="H338" s="13" t="str">
        <f t="shared" si="23"/>
        <v/>
      </c>
      <c r="I338" s="13" t="str">
        <f t="shared" si="24"/>
        <v>West Ham</v>
      </c>
      <c r="J338" s="13" t="str">
        <f t="shared" si="25"/>
        <v>Everton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949611</v>
      </c>
      <c r="B339" s="15">
        <v>35539</v>
      </c>
      <c r="C339" s="12" t="s">
        <v>0</v>
      </c>
      <c r="D339" s="12" t="s">
        <v>19</v>
      </c>
      <c r="E339" s="12">
        <v>1</v>
      </c>
      <c r="F339" s="12" t="s">
        <v>8</v>
      </c>
      <c r="G339" s="12">
        <v>3</v>
      </c>
      <c r="H339" s="13" t="str">
        <f t="shared" si="23"/>
        <v>Manchester United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949655</v>
      </c>
      <c r="B340" s="15">
        <v>35539</v>
      </c>
      <c r="C340" s="12" t="s">
        <v>0</v>
      </c>
      <c r="D340" s="12" t="s">
        <v>4</v>
      </c>
      <c r="E340" s="12">
        <v>0</v>
      </c>
      <c r="F340" s="12" t="s">
        <v>50</v>
      </c>
      <c r="G340" s="12">
        <v>1</v>
      </c>
      <c r="H340" s="13" t="str">
        <f t="shared" si="23"/>
        <v>Sunderland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949664</v>
      </c>
      <c r="B341" s="15">
        <v>35539</v>
      </c>
      <c r="C341" s="12" t="s">
        <v>0</v>
      </c>
      <c r="D341" s="12" t="s">
        <v>29</v>
      </c>
      <c r="E341" s="12">
        <v>3</v>
      </c>
      <c r="F341" s="12" t="s">
        <v>49</v>
      </c>
      <c r="G341" s="12">
        <v>1</v>
      </c>
      <c r="H341" s="13" t="str">
        <f t="shared" si="23"/>
        <v>Newcastle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949685</v>
      </c>
      <c r="B342" s="15">
        <v>35539</v>
      </c>
      <c r="C342" s="12" t="s">
        <v>0</v>
      </c>
      <c r="D342" s="12" t="s">
        <v>109</v>
      </c>
      <c r="E342" s="12">
        <v>1</v>
      </c>
      <c r="F342" s="12" t="s">
        <v>15</v>
      </c>
      <c r="G342" s="12">
        <v>1</v>
      </c>
      <c r="H342" s="13" t="str">
        <f t="shared" si="23"/>
        <v/>
      </c>
      <c r="I342" s="13" t="str">
        <f t="shared" si="24"/>
        <v>Nottingham Forest</v>
      </c>
      <c r="J342" s="13" t="str">
        <f t="shared" si="25"/>
        <v>Leeds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949432</v>
      </c>
      <c r="B343" s="15">
        <v>35539</v>
      </c>
      <c r="C343" s="12" t="s">
        <v>0</v>
      </c>
      <c r="D343" s="12" t="s">
        <v>17</v>
      </c>
      <c r="E343" s="12">
        <v>1</v>
      </c>
      <c r="F343" s="12" t="s">
        <v>6</v>
      </c>
      <c r="G343" s="12">
        <v>1</v>
      </c>
      <c r="H343" s="13" t="str">
        <f t="shared" si="23"/>
        <v/>
      </c>
      <c r="I343" s="13" t="str">
        <f t="shared" si="24"/>
        <v>Arsenal</v>
      </c>
      <c r="J343" s="13" t="str">
        <f t="shared" si="25"/>
        <v>Blackburn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949715</v>
      </c>
      <c r="B344" s="15">
        <v>35539</v>
      </c>
      <c r="C344" s="12" t="s">
        <v>0</v>
      </c>
      <c r="D344" s="12" t="s">
        <v>10</v>
      </c>
      <c r="E344" s="12">
        <v>3</v>
      </c>
      <c r="F344" s="12" t="s">
        <v>16</v>
      </c>
      <c r="G344" s="12">
        <v>1</v>
      </c>
      <c r="H344" s="13" t="str">
        <f t="shared" si="23"/>
        <v>Sheffield Weds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949720</v>
      </c>
      <c r="B345" s="15">
        <v>35539</v>
      </c>
      <c r="C345" s="12" t="s">
        <v>0</v>
      </c>
      <c r="D345" s="12" t="s">
        <v>13</v>
      </c>
      <c r="E345" s="12">
        <v>2</v>
      </c>
      <c r="F345" s="12" t="s">
        <v>3</v>
      </c>
      <c r="G345" s="12">
        <v>2</v>
      </c>
      <c r="H345" s="13" t="str">
        <f t="shared" si="23"/>
        <v/>
      </c>
      <c r="I345" s="13" t="str">
        <f t="shared" si="24"/>
        <v>Southampton</v>
      </c>
      <c r="J345" s="13" t="str">
        <f t="shared" si="25"/>
        <v>Coventry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949466</v>
      </c>
      <c r="B346" s="15">
        <v>35539</v>
      </c>
      <c r="C346" s="12" t="s">
        <v>0</v>
      </c>
      <c r="D346" s="12" t="s">
        <v>12</v>
      </c>
      <c r="E346" s="12">
        <v>1</v>
      </c>
      <c r="F346" s="12" t="s">
        <v>14</v>
      </c>
      <c r="G346" s="12">
        <v>1</v>
      </c>
      <c r="H346" s="13" t="str">
        <f t="shared" si="23"/>
        <v/>
      </c>
      <c r="I346" s="13" t="str">
        <f t="shared" si="24"/>
        <v>Aston Villa</v>
      </c>
      <c r="J346" s="13" t="str">
        <f t="shared" si="25"/>
        <v>Tottenham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949495</v>
      </c>
      <c r="B347" s="15">
        <v>35539</v>
      </c>
      <c r="C347" s="12" t="s">
        <v>0</v>
      </c>
      <c r="D347" s="12" t="s">
        <v>1</v>
      </c>
      <c r="E347" s="12">
        <v>2</v>
      </c>
      <c r="F347" s="12" t="s">
        <v>31</v>
      </c>
      <c r="G347" s="12">
        <v>1</v>
      </c>
      <c r="H347" s="13" t="str">
        <f t="shared" si="23"/>
        <v>Chelsea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949507</v>
      </c>
      <c r="B348" s="15">
        <v>35541</v>
      </c>
      <c r="C348" s="12" t="s">
        <v>0</v>
      </c>
      <c r="D348" s="12" t="s">
        <v>3</v>
      </c>
      <c r="E348" s="12">
        <v>1</v>
      </c>
      <c r="F348" s="12" t="s">
        <v>17</v>
      </c>
      <c r="G348" s="12">
        <v>1</v>
      </c>
      <c r="H348" s="13" t="str">
        <f t="shared" si="23"/>
        <v/>
      </c>
      <c r="I348" s="13" t="str">
        <f t="shared" si="24"/>
        <v>Coventry</v>
      </c>
      <c r="J348" s="13" t="str">
        <f t="shared" si="25"/>
        <v>Arsenal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949795</v>
      </c>
      <c r="B349" s="15">
        <v>35542</v>
      </c>
      <c r="C349" s="12" t="s">
        <v>0</v>
      </c>
      <c r="D349" s="12" t="s">
        <v>16</v>
      </c>
      <c r="E349" s="12">
        <v>0</v>
      </c>
      <c r="F349" s="12" t="s">
        <v>1</v>
      </c>
      <c r="G349" s="12">
        <v>1</v>
      </c>
      <c r="H349" s="13" t="str">
        <f t="shared" si="23"/>
        <v>Chelsea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949565</v>
      </c>
      <c r="B350" s="15">
        <v>35542</v>
      </c>
      <c r="C350" s="12" t="s">
        <v>0</v>
      </c>
      <c r="D350" s="12" t="s">
        <v>15</v>
      </c>
      <c r="E350" s="12">
        <v>0</v>
      </c>
      <c r="F350" s="12" t="s">
        <v>12</v>
      </c>
      <c r="G350" s="12">
        <v>0</v>
      </c>
      <c r="H350" s="13" t="str">
        <f t="shared" si="23"/>
        <v/>
      </c>
      <c r="I350" s="13" t="str">
        <f t="shared" si="24"/>
        <v>Leeds</v>
      </c>
      <c r="J350" s="13" t="str">
        <f t="shared" si="25"/>
        <v>Aston Villa</v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949482</v>
      </c>
      <c r="B351" s="15">
        <v>35542</v>
      </c>
      <c r="C351" s="12" t="s">
        <v>0</v>
      </c>
      <c r="D351" s="12" t="s">
        <v>6</v>
      </c>
      <c r="E351" s="12">
        <v>4</v>
      </c>
      <c r="F351" s="12" t="s">
        <v>10</v>
      </c>
      <c r="G351" s="12">
        <v>1</v>
      </c>
      <c r="H351" s="13" t="str">
        <f t="shared" si="23"/>
        <v>Blackburn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949750</v>
      </c>
      <c r="B352" s="15">
        <v>35542</v>
      </c>
      <c r="C352" s="12" t="s">
        <v>0</v>
      </c>
      <c r="D352" s="12" t="s">
        <v>50</v>
      </c>
      <c r="E352" s="12">
        <v>0</v>
      </c>
      <c r="F352" s="12" t="s">
        <v>13</v>
      </c>
      <c r="G352" s="12">
        <v>1</v>
      </c>
      <c r="H352" s="13" t="str">
        <f t="shared" si="23"/>
        <v>Southampton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949538</v>
      </c>
      <c r="B353" s="15">
        <v>35543</v>
      </c>
      <c r="C353" s="12" t="s">
        <v>0</v>
      </c>
      <c r="D353" s="12" t="s">
        <v>49</v>
      </c>
      <c r="E353" s="12">
        <v>0</v>
      </c>
      <c r="F353" s="12" t="s">
        <v>109</v>
      </c>
      <c r="G353" s="12">
        <v>0</v>
      </c>
      <c r="H353" s="13" t="str">
        <f t="shared" si="23"/>
        <v/>
      </c>
      <c r="I353" s="13" t="str">
        <f t="shared" si="24"/>
        <v>Derby</v>
      </c>
      <c r="J353" s="13" t="str">
        <f t="shared" si="25"/>
        <v>Nottingham Forest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949600</v>
      </c>
      <c r="B354" s="15">
        <v>35543</v>
      </c>
      <c r="C354" s="12" t="s">
        <v>0</v>
      </c>
      <c r="D354" s="12" t="s">
        <v>31</v>
      </c>
      <c r="E354" s="12">
        <v>0</v>
      </c>
      <c r="F354" s="12" t="s">
        <v>28</v>
      </c>
      <c r="G354" s="12">
        <v>1</v>
      </c>
      <c r="H354" s="13" t="str">
        <f t="shared" si="23"/>
        <v>West 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949765</v>
      </c>
      <c r="B355" s="15">
        <v>35544</v>
      </c>
      <c r="C355" s="12" t="s">
        <v>0</v>
      </c>
      <c r="D355" s="12" t="s">
        <v>14</v>
      </c>
      <c r="E355" s="12">
        <v>1</v>
      </c>
      <c r="F355" s="12" t="s">
        <v>4</v>
      </c>
      <c r="G355" s="12">
        <v>0</v>
      </c>
      <c r="H355" s="13" t="str">
        <f t="shared" si="23"/>
        <v>Tottenham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949511</v>
      </c>
      <c r="B356" s="15">
        <v>35553</v>
      </c>
      <c r="C356" s="12" t="s">
        <v>0</v>
      </c>
      <c r="D356" s="12" t="s">
        <v>3</v>
      </c>
      <c r="E356" s="12">
        <v>1</v>
      </c>
      <c r="F356" s="12" t="s">
        <v>49</v>
      </c>
      <c r="G356" s="12">
        <v>2</v>
      </c>
      <c r="H356" s="13" t="str">
        <f t="shared" si="23"/>
        <v>Derby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949787</v>
      </c>
      <c r="B357" s="15">
        <v>35553</v>
      </c>
      <c r="C357" s="12" t="s">
        <v>0</v>
      </c>
      <c r="D357" s="12" t="s">
        <v>28</v>
      </c>
      <c r="E357" s="12">
        <v>5</v>
      </c>
      <c r="F357" s="12" t="s">
        <v>10</v>
      </c>
      <c r="G357" s="12">
        <v>1</v>
      </c>
      <c r="H357" s="13" t="str">
        <f t="shared" si="23"/>
        <v>West Ham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949592</v>
      </c>
      <c r="B358" s="15">
        <v>35553</v>
      </c>
      <c r="C358" s="12" t="s">
        <v>0</v>
      </c>
      <c r="D358" s="12" t="s">
        <v>31</v>
      </c>
      <c r="E358" s="12">
        <v>2</v>
      </c>
      <c r="F358" s="12" t="s">
        <v>8</v>
      </c>
      <c r="G358" s="12">
        <v>2</v>
      </c>
      <c r="H358" s="13" t="str">
        <f t="shared" si="23"/>
        <v/>
      </c>
      <c r="I358" s="13" t="str">
        <f t="shared" si="24"/>
        <v>Leicester</v>
      </c>
      <c r="J358" s="13" t="str">
        <f t="shared" si="25"/>
        <v>Manchester United</v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949618</v>
      </c>
      <c r="B359" s="15">
        <v>35553</v>
      </c>
      <c r="C359" s="12" t="s">
        <v>0</v>
      </c>
      <c r="D359" s="12" t="s">
        <v>19</v>
      </c>
      <c r="E359" s="12">
        <v>2</v>
      </c>
      <c r="F359" s="12" t="s">
        <v>14</v>
      </c>
      <c r="G359" s="12">
        <v>1</v>
      </c>
      <c r="H359" s="13" t="str">
        <f t="shared" si="23"/>
        <v>Liverpool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949641</v>
      </c>
      <c r="B360" s="15">
        <v>35553</v>
      </c>
      <c r="C360" s="12" t="s">
        <v>0</v>
      </c>
      <c r="D360" s="12" t="s">
        <v>4</v>
      </c>
      <c r="E360" s="12">
        <v>3</v>
      </c>
      <c r="F360" s="12" t="s">
        <v>12</v>
      </c>
      <c r="G360" s="12">
        <v>2</v>
      </c>
      <c r="H360" s="13" t="str">
        <f t="shared" si="23"/>
        <v>Middlesbrough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949696</v>
      </c>
      <c r="B361" s="15">
        <v>35553</v>
      </c>
      <c r="C361" s="12" t="s">
        <v>0</v>
      </c>
      <c r="D361" s="12" t="s">
        <v>109</v>
      </c>
      <c r="E361" s="12">
        <v>1</v>
      </c>
      <c r="F361" s="12" t="s">
        <v>16</v>
      </c>
      <c r="G361" s="12">
        <v>1</v>
      </c>
      <c r="H361" s="13" t="str">
        <f t="shared" si="23"/>
        <v/>
      </c>
      <c r="I361" s="13" t="str">
        <f t="shared" si="24"/>
        <v>Nottingham Forest</v>
      </c>
      <c r="J361" s="13" t="str">
        <f t="shared" si="25"/>
        <v>Wimbledon FC</v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949442</v>
      </c>
      <c r="B362" s="15">
        <v>35553</v>
      </c>
      <c r="C362" s="12" t="s">
        <v>0</v>
      </c>
      <c r="D362" s="12" t="s">
        <v>17</v>
      </c>
      <c r="E362" s="12">
        <v>0</v>
      </c>
      <c r="F362" s="12" t="s">
        <v>29</v>
      </c>
      <c r="G362" s="12">
        <v>1</v>
      </c>
      <c r="H362" s="13" t="str">
        <f t="shared" si="23"/>
        <v>Newcastle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949718</v>
      </c>
      <c r="B363" s="15">
        <v>35553</v>
      </c>
      <c r="C363" s="12" t="s">
        <v>0</v>
      </c>
      <c r="D363" s="12" t="s">
        <v>13</v>
      </c>
      <c r="E363" s="12">
        <v>2</v>
      </c>
      <c r="F363" s="12" t="s">
        <v>6</v>
      </c>
      <c r="G363" s="12">
        <v>0</v>
      </c>
      <c r="H363" s="13" t="str">
        <f t="shared" si="23"/>
        <v>Southampton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949741</v>
      </c>
      <c r="B364" s="15">
        <v>35553</v>
      </c>
      <c r="C364" s="12" t="s">
        <v>0</v>
      </c>
      <c r="D364" s="12" t="s">
        <v>50</v>
      </c>
      <c r="E364" s="12">
        <v>3</v>
      </c>
      <c r="F364" s="12" t="s">
        <v>9</v>
      </c>
      <c r="G364" s="12">
        <v>0</v>
      </c>
      <c r="H364" s="13" t="str">
        <f t="shared" si="23"/>
        <v>Sunderland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949494</v>
      </c>
      <c r="B365" s="15">
        <v>35553</v>
      </c>
      <c r="C365" s="12" t="s">
        <v>0</v>
      </c>
      <c r="D365" s="12" t="s">
        <v>1</v>
      </c>
      <c r="E365" s="12">
        <v>0</v>
      </c>
      <c r="F365" s="12" t="s">
        <v>15</v>
      </c>
      <c r="G365" s="12">
        <v>0</v>
      </c>
      <c r="H365" s="13" t="str">
        <f t="shared" si="23"/>
        <v/>
      </c>
      <c r="I365" s="13" t="str">
        <f t="shared" si="24"/>
        <v>Chelsea</v>
      </c>
      <c r="J365" s="13" t="str">
        <f t="shared" si="25"/>
        <v>Leeds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949631</v>
      </c>
      <c r="B366" s="15">
        <v>35555</v>
      </c>
      <c r="C366" s="12" t="s">
        <v>0</v>
      </c>
      <c r="D366" s="12" t="s">
        <v>8</v>
      </c>
      <c r="E366" s="12">
        <v>3</v>
      </c>
      <c r="F366" s="12" t="s">
        <v>4</v>
      </c>
      <c r="G366" s="12">
        <v>3</v>
      </c>
      <c r="H366" s="13" t="str">
        <f t="shared" si="23"/>
        <v/>
      </c>
      <c r="I366" s="13" t="str">
        <f t="shared" si="24"/>
        <v>Manchester United</v>
      </c>
      <c r="J366" s="13" t="str">
        <f t="shared" si="25"/>
        <v>Middlesbrough</v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949785</v>
      </c>
      <c r="B367" s="15">
        <v>35556</v>
      </c>
      <c r="C367" s="12" t="s">
        <v>0</v>
      </c>
      <c r="D367" s="12" t="s">
        <v>28</v>
      </c>
      <c r="E367" s="12">
        <v>0</v>
      </c>
      <c r="F367" s="12" t="s">
        <v>29</v>
      </c>
      <c r="G367" s="12">
        <v>0</v>
      </c>
      <c r="H367" s="13" t="str">
        <f t="shared" si="23"/>
        <v/>
      </c>
      <c r="I367" s="13" t="str">
        <f t="shared" si="24"/>
        <v>West Ham</v>
      </c>
      <c r="J367" s="13" t="str">
        <f t="shared" si="25"/>
        <v>Newcastle</v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949801</v>
      </c>
      <c r="B368" s="15">
        <v>35556</v>
      </c>
      <c r="C368" s="12" t="s">
        <v>0</v>
      </c>
      <c r="D368" s="12" t="s">
        <v>16</v>
      </c>
      <c r="E368" s="12">
        <v>2</v>
      </c>
      <c r="F368" s="12" t="s">
        <v>19</v>
      </c>
      <c r="G368" s="12">
        <v>1</v>
      </c>
      <c r="H368" s="13" t="str">
        <f t="shared" si="23"/>
        <v>Wimbledon FC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949596</v>
      </c>
      <c r="B369" s="15">
        <v>35557</v>
      </c>
      <c r="C369" s="12" t="s">
        <v>0</v>
      </c>
      <c r="D369" s="12" t="s">
        <v>31</v>
      </c>
      <c r="E369" s="12">
        <v>1</v>
      </c>
      <c r="F369" s="12" t="s">
        <v>10</v>
      </c>
      <c r="G369" s="12">
        <v>0</v>
      </c>
      <c r="H369" s="13" t="str">
        <f t="shared" si="23"/>
        <v>Leicester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949632</v>
      </c>
      <c r="B370" s="15">
        <v>35558</v>
      </c>
      <c r="C370" s="12" t="s">
        <v>0</v>
      </c>
      <c r="D370" s="12" t="s">
        <v>8</v>
      </c>
      <c r="E370" s="12">
        <v>0</v>
      </c>
      <c r="F370" s="12" t="s">
        <v>29</v>
      </c>
      <c r="G370" s="12">
        <v>0</v>
      </c>
      <c r="H370" s="13" t="str">
        <f t="shared" si="23"/>
        <v/>
      </c>
      <c r="I370" s="13" t="str">
        <f t="shared" si="24"/>
        <v>Manchester United</v>
      </c>
      <c r="J370" s="13" t="str">
        <f t="shared" si="25"/>
        <v>Newcastle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949479</v>
      </c>
      <c r="B371" s="15">
        <v>35558</v>
      </c>
      <c r="C371" s="12" t="s">
        <v>0</v>
      </c>
      <c r="D371" s="12" t="s">
        <v>6</v>
      </c>
      <c r="E371" s="12">
        <v>0</v>
      </c>
      <c r="F371" s="12" t="s">
        <v>4</v>
      </c>
      <c r="G371" s="12">
        <v>0</v>
      </c>
      <c r="H371" s="13" t="str">
        <f t="shared" si="23"/>
        <v/>
      </c>
      <c r="I371" s="13" t="str">
        <f t="shared" si="24"/>
        <v>Blackburn</v>
      </c>
      <c r="J371" s="13" t="str">
        <f t="shared" si="25"/>
        <v>Middlesbrough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949526</v>
      </c>
      <c r="B372" s="15">
        <v>35561</v>
      </c>
      <c r="C372" s="12" t="s">
        <v>0</v>
      </c>
      <c r="D372" s="12" t="s">
        <v>49</v>
      </c>
      <c r="E372" s="12">
        <v>1</v>
      </c>
      <c r="F372" s="12" t="s">
        <v>17</v>
      </c>
      <c r="G372" s="12">
        <v>3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949548</v>
      </c>
      <c r="B373" s="15">
        <v>35561</v>
      </c>
      <c r="C373" s="12" t="s">
        <v>0</v>
      </c>
      <c r="D373" s="12" t="s">
        <v>9</v>
      </c>
      <c r="E373" s="12">
        <v>1</v>
      </c>
      <c r="F373" s="12" t="s">
        <v>1</v>
      </c>
      <c r="G373" s="12">
        <v>2</v>
      </c>
      <c r="H373" s="13" t="str">
        <f t="shared" si="23"/>
        <v>Chelsea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949808</v>
      </c>
      <c r="B374" s="15">
        <v>35561</v>
      </c>
      <c r="C374" s="12" t="s">
        <v>0</v>
      </c>
      <c r="D374" s="12" t="s">
        <v>16</v>
      </c>
      <c r="E374" s="12">
        <v>1</v>
      </c>
      <c r="F374" s="12" t="s">
        <v>50</v>
      </c>
      <c r="G374" s="12">
        <v>0</v>
      </c>
      <c r="H374" s="13" t="str">
        <f t="shared" si="23"/>
        <v>Wimbledon FC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949574</v>
      </c>
      <c r="B375" s="15">
        <v>35561</v>
      </c>
      <c r="C375" s="12" t="s">
        <v>0</v>
      </c>
      <c r="D375" s="12" t="s">
        <v>15</v>
      </c>
      <c r="E375" s="12">
        <v>1</v>
      </c>
      <c r="F375" s="12" t="s">
        <v>4</v>
      </c>
      <c r="G375" s="12">
        <v>1</v>
      </c>
      <c r="H375" s="13" t="str">
        <f t="shared" si="23"/>
        <v/>
      </c>
      <c r="I375" s="13" t="str">
        <f t="shared" si="24"/>
        <v>Leeds</v>
      </c>
      <c r="J375" s="13" t="str">
        <f t="shared" si="25"/>
        <v>Middlesbrough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949638</v>
      </c>
      <c r="B376" s="15">
        <v>35561</v>
      </c>
      <c r="C376" s="12" t="s">
        <v>0</v>
      </c>
      <c r="D376" s="12" t="s">
        <v>8</v>
      </c>
      <c r="E376" s="12">
        <v>2</v>
      </c>
      <c r="F376" s="12" t="s">
        <v>28</v>
      </c>
      <c r="G376" s="12">
        <v>0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949671</v>
      </c>
      <c r="B377" s="15">
        <v>35561</v>
      </c>
      <c r="C377" s="12" t="s">
        <v>0</v>
      </c>
      <c r="D377" s="12" t="s">
        <v>29</v>
      </c>
      <c r="E377" s="12">
        <v>5</v>
      </c>
      <c r="F377" s="12" t="s">
        <v>109</v>
      </c>
      <c r="G377" s="12">
        <v>0</v>
      </c>
      <c r="H377" s="13" t="str">
        <f t="shared" si="23"/>
        <v>Newcastle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949706</v>
      </c>
      <c r="B378" s="15">
        <v>35561</v>
      </c>
      <c r="C378" s="12" t="s">
        <v>0</v>
      </c>
      <c r="D378" s="12" t="s">
        <v>10</v>
      </c>
      <c r="E378" s="12">
        <v>1</v>
      </c>
      <c r="F378" s="12" t="s">
        <v>19</v>
      </c>
      <c r="G378" s="12">
        <v>1</v>
      </c>
      <c r="H378" s="13" t="str">
        <f t="shared" si="23"/>
        <v/>
      </c>
      <c r="I378" s="13" t="str">
        <f t="shared" si="24"/>
        <v>Sheffield Weds</v>
      </c>
      <c r="J378" s="13" t="str">
        <f t="shared" si="25"/>
        <v>Liverpool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949464</v>
      </c>
      <c r="B379" s="15">
        <v>35561</v>
      </c>
      <c r="C379" s="12" t="s">
        <v>0</v>
      </c>
      <c r="D379" s="12" t="s">
        <v>12</v>
      </c>
      <c r="E379" s="12">
        <v>1</v>
      </c>
      <c r="F379" s="12" t="s">
        <v>13</v>
      </c>
      <c r="G379" s="12">
        <v>0</v>
      </c>
      <c r="H379" s="13" t="str">
        <f t="shared" si="23"/>
        <v>Aston Villa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949476</v>
      </c>
      <c r="B380" s="15">
        <v>35561</v>
      </c>
      <c r="C380" s="12" t="s">
        <v>0</v>
      </c>
      <c r="D380" s="12" t="s">
        <v>6</v>
      </c>
      <c r="E380" s="12">
        <v>2</v>
      </c>
      <c r="F380" s="12" t="s">
        <v>31</v>
      </c>
      <c r="G380" s="12">
        <v>4</v>
      </c>
      <c r="H380" s="13" t="str">
        <f t="shared" si="23"/>
        <v>Leicester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949758</v>
      </c>
      <c r="B381" s="15">
        <v>35561</v>
      </c>
      <c r="C381" s="12" t="s">
        <v>0</v>
      </c>
      <c r="D381" s="12" t="s">
        <v>14</v>
      </c>
      <c r="E381" s="12">
        <v>1</v>
      </c>
      <c r="F381" s="12" t="s">
        <v>3</v>
      </c>
      <c r="G381" s="12">
        <v>2</v>
      </c>
      <c r="H381" s="13" t="str">
        <f t="shared" si="23"/>
        <v>Coventry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F2691033-56D4-4F98-BC2A-144BC158403B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3D45-2F77-45A9-9BAC-361A15513F47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950021</v>
      </c>
      <c r="B2" s="15">
        <v>35651</v>
      </c>
      <c r="C2" s="12" t="s">
        <v>0</v>
      </c>
      <c r="D2" s="12" t="s">
        <v>31</v>
      </c>
      <c r="E2" s="12">
        <v>1</v>
      </c>
      <c r="F2" s="12" t="s">
        <v>12</v>
      </c>
      <c r="G2" s="12">
        <v>0</v>
      </c>
      <c r="H2" s="13" t="str">
        <f>IF(E2&gt;G2,D2,IF(G2&gt;E2,F2,""))</f>
        <v>Leicester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17</v>
      </c>
      <c r="N2" s="16">
        <f t="shared" ref="N2:N21" si="0">COUNTIF($H$2:$H$381,M2)</f>
        <v>23</v>
      </c>
      <c r="O2" s="16">
        <f t="shared" ref="O2:O21" si="1">COUNTIF($J$2:$J$381,M2)+COUNTIF($I$2:$I$381,M2)</f>
        <v>9</v>
      </c>
      <c r="P2" s="16">
        <f t="shared" ref="P2:P21" si="2">(COUNTIF($F$2:$F$381,M2)+COUNTIF($D$2:$D$381,M2))-SUM(N2:O2)</f>
        <v>6</v>
      </c>
      <c r="Q2" s="16">
        <f t="shared" ref="Q2:Q21" si="3">SUM(N2:P2)</f>
        <v>38</v>
      </c>
      <c r="R2" s="16">
        <f t="shared" ref="R2:R21" si="4">SUMIF(D:D,M2,E:E)+SUMIF(F:F,M2,G:G)</f>
        <v>68</v>
      </c>
      <c r="S2" s="16">
        <f t="shared" ref="S2:S21" si="5">SUMIF(D:D,M2,G:G)+SUMIF(F:F,M2,E:E)</f>
        <v>33</v>
      </c>
      <c r="T2" s="16">
        <f t="shared" ref="T2:T21" si="6">R2-S2</f>
        <v>35</v>
      </c>
      <c r="U2" s="16">
        <f t="shared" ref="U2:U21" si="7">(N2*3)+O2</f>
        <v>78</v>
      </c>
      <c r="V2" s="16">
        <v>1</v>
      </c>
    </row>
    <row r="3" spans="1:22" ht="12" customHeight="1" x14ac:dyDescent="0.15">
      <c r="A3" s="12">
        <v>950091</v>
      </c>
      <c r="B3" s="15">
        <v>35651</v>
      </c>
      <c r="C3" s="12" t="s">
        <v>0</v>
      </c>
      <c r="D3" s="12" t="s">
        <v>29</v>
      </c>
      <c r="E3" s="12">
        <v>2</v>
      </c>
      <c r="F3" s="12" t="s">
        <v>10</v>
      </c>
      <c r="G3" s="12">
        <v>1</v>
      </c>
      <c r="H3" s="13" t="str">
        <f t="shared" ref="H3:H66" si="8">IF(E3&gt;G3,D3,IF(G3&gt;E3,F3,""))</f>
        <v>Newcastle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8</v>
      </c>
      <c r="N3" s="16">
        <f t="shared" si="0"/>
        <v>23</v>
      </c>
      <c r="O3" s="16">
        <f t="shared" si="1"/>
        <v>8</v>
      </c>
      <c r="P3" s="16">
        <f t="shared" si="2"/>
        <v>7</v>
      </c>
      <c r="Q3" s="16">
        <f t="shared" si="3"/>
        <v>38</v>
      </c>
      <c r="R3" s="16">
        <f t="shared" si="4"/>
        <v>73</v>
      </c>
      <c r="S3" s="16">
        <f t="shared" si="5"/>
        <v>26</v>
      </c>
      <c r="T3" s="16">
        <f t="shared" si="6"/>
        <v>47</v>
      </c>
      <c r="U3" s="16">
        <f t="shared" si="7"/>
        <v>77</v>
      </c>
      <c r="V3" s="16">
        <v>2</v>
      </c>
    </row>
    <row r="4" spans="1:22" ht="12" customHeight="1" x14ac:dyDescent="0.15">
      <c r="A4" s="12">
        <v>950119</v>
      </c>
      <c r="B4" s="15">
        <v>35651</v>
      </c>
      <c r="C4" s="12" t="s">
        <v>0</v>
      </c>
      <c r="D4" s="12" t="s">
        <v>13</v>
      </c>
      <c r="E4" s="12">
        <v>0</v>
      </c>
      <c r="F4" s="12" t="s">
        <v>33</v>
      </c>
      <c r="G4" s="12">
        <v>1</v>
      </c>
      <c r="H4" s="13" t="str">
        <f t="shared" si="8"/>
        <v>Bolton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19</v>
      </c>
      <c r="N4" s="16">
        <f t="shared" si="0"/>
        <v>18</v>
      </c>
      <c r="O4" s="16">
        <f t="shared" si="1"/>
        <v>11</v>
      </c>
      <c r="P4" s="16">
        <f t="shared" si="2"/>
        <v>9</v>
      </c>
      <c r="Q4" s="16">
        <f t="shared" si="3"/>
        <v>38</v>
      </c>
      <c r="R4" s="16">
        <f t="shared" si="4"/>
        <v>68</v>
      </c>
      <c r="S4" s="16">
        <f t="shared" si="5"/>
        <v>42</v>
      </c>
      <c r="T4" s="16">
        <f t="shared" si="6"/>
        <v>26</v>
      </c>
      <c r="U4" s="16">
        <f t="shared" si="7"/>
        <v>65</v>
      </c>
      <c r="V4" s="16">
        <v>3</v>
      </c>
    </row>
    <row r="5" spans="1:22" ht="12" customHeight="1" x14ac:dyDescent="0.15">
      <c r="A5" s="12">
        <v>949866</v>
      </c>
      <c r="B5" s="15">
        <v>35651</v>
      </c>
      <c r="C5" s="12" t="s">
        <v>0</v>
      </c>
      <c r="D5" s="12" t="s">
        <v>53</v>
      </c>
      <c r="E5" s="12">
        <v>1</v>
      </c>
      <c r="F5" s="12" t="s">
        <v>28</v>
      </c>
      <c r="G5" s="12">
        <v>2</v>
      </c>
      <c r="H5" s="13" t="str">
        <f t="shared" si="8"/>
        <v>West Ham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</v>
      </c>
      <c r="N5" s="16">
        <f t="shared" si="0"/>
        <v>20</v>
      </c>
      <c r="O5" s="16">
        <f t="shared" si="1"/>
        <v>3</v>
      </c>
      <c r="P5" s="16">
        <f t="shared" si="2"/>
        <v>15</v>
      </c>
      <c r="Q5" s="16">
        <f t="shared" si="3"/>
        <v>38</v>
      </c>
      <c r="R5" s="16">
        <f t="shared" si="4"/>
        <v>71</v>
      </c>
      <c r="S5" s="16">
        <f t="shared" si="5"/>
        <v>43</v>
      </c>
      <c r="T5" s="16">
        <f t="shared" si="6"/>
        <v>28</v>
      </c>
      <c r="U5" s="16">
        <f t="shared" si="7"/>
        <v>63</v>
      </c>
      <c r="V5" s="16">
        <v>4</v>
      </c>
    </row>
    <row r="6" spans="1:22" ht="12" customHeight="1" x14ac:dyDescent="0.15">
      <c r="A6" s="12">
        <v>949875</v>
      </c>
      <c r="B6" s="15">
        <v>35651</v>
      </c>
      <c r="C6" s="12" t="s">
        <v>0</v>
      </c>
      <c r="D6" s="12" t="s">
        <v>6</v>
      </c>
      <c r="E6" s="12">
        <v>1</v>
      </c>
      <c r="F6" s="12" t="s">
        <v>49</v>
      </c>
      <c r="G6" s="12">
        <v>0</v>
      </c>
      <c r="H6" s="13" t="str">
        <f t="shared" si="8"/>
        <v>Blackburn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15</v>
      </c>
      <c r="N6" s="16">
        <f t="shared" si="0"/>
        <v>17</v>
      </c>
      <c r="O6" s="16">
        <f t="shared" si="1"/>
        <v>8</v>
      </c>
      <c r="P6" s="16">
        <f t="shared" si="2"/>
        <v>13</v>
      </c>
      <c r="Q6" s="16">
        <f t="shared" si="3"/>
        <v>38</v>
      </c>
      <c r="R6" s="16">
        <f t="shared" si="4"/>
        <v>57</v>
      </c>
      <c r="S6" s="16">
        <f t="shared" si="5"/>
        <v>46</v>
      </c>
      <c r="T6" s="16">
        <f t="shared" si="6"/>
        <v>11</v>
      </c>
      <c r="U6" s="16">
        <f t="shared" si="7"/>
        <v>59</v>
      </c>
      <c r="V6" s="16">
        <v>5</v>
      </c>
    </row>
    <row r="7" spans="1:22" ht="12" customHeight="1" x14ac:dyDescent="0.15">
      <c r="A7" s="12">
        <v>950184</v>
      </c>
      <c r="B7" s="15">
        <v>35651</v>
      </c>
      <c r="C7" s="12" t="s">
        <v>0</v>
      </c>
      <c r="D7" s="12" t="s">
        <v>16</v>
      </c>
      <c r="E7" s="12">
        <v>1</v>
      </c>
      <c r="F7" s="12" t="s">
        <v>19</v>
      </c>
      <c r="G7" s="12">
        <v>1</v>
      </c>
      <c r="H7" s="13" t="str">
        <f t="shared" si="8"/>
        <v/>
      </c>
      <c r="I7" s="13" t="str">
        <f t="shared" si="9"/>
        <v>Wimbledon FC</v>
      </c>
      <c r="J7" s="13" t="str">
        <f t="shared" si="10"/>
        <v>Liverpool</v>
      </c>
      <c r="K7" s="2"/>
      <c r="L7" s="2"/>
      <c r="M7" s="13" t="s">
        <v>6</v>
      </c>
      <c r="N7" s="16">
        <f t="shared" si="0"/>
        <v>16</v>
      </c>
      <c r="O7" s="16">
        <f t="shared" si="1"/>
        <v>10</v>
      </c>
      <c r="P7" s="16">
        <f t="shared" si="2"/>
        <v>12</v>
      </c>
      <c r="Q7" s="16">
        <f t="shared" si="3"/>
        <v>38</v>
      </c>
      <c r="R7" s="16">
        <f t="shared" si="4"/>
        <v>57</v>
      </c>
      <c r="S7" s="16">
        <f t="shared" si="5"/>
        <v>52</v>
      </c>
      <c r="T7" s="16">
        <f t="shared" si="6"/>
        <v>5</v>
      </c>
      <c r="U7" s="16">
        <f t="shared" si="7"/>
        <v>58</v>
      </c>
      <c r="V7" s="16">
        <v>6</v>
      </c>
    </row>
    <row r="8" spans="1:22" ht="12" customHeight="1" x14ac:dyDescent="0.15">
      <c r="A8" s="12">
        <v>949930</v>
      </c>
      <c r="B8" s="15">
        <v>35651</v>
      </c>
      <c r="C8" s="12" t="s">
        <v>0</v>
      </c>
      <c r="D8" s="12" t="s">
        <v>3</v>
      </c>
      <c r="E8" s="12">
        <v>3</v>
      </c>
      <c r="F8" s="12" t="s">
        <v>1</v>
      </c>
      <c r="G8" s="12">
        <v>2</v>
      </c>
      <c r="H8" s="13" t="str">
        <f t="shared" si="8"/>
        <v>Coventry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12</v>
      </c>
      <c r="N8" s="16">
        <f t="shared" si="0"/>
        <v>17</v>
      </c>
      <c r="O8" s="16">
        <f t="shared" si="1"/>
        <v>6</v>
      </c>
      <c r="P8" s="16">
        <f t="shared" si="2"/>
        <v>15</v>
      </c>
      <c r="Q8" s="16">
        <f t="shared" si="3"/>
        <v>38</v>
      </c>
      <c r="R8" s="16">
        <f t="shared" si="4"/>
        <v>49</v>
      </c>
      <c r="S8" s="16">
        <f t="shared" si="5"/>
        <v>48</v>
      </c>
      <c r="T8" s="16">
        <f t="shared" si="6"/>
        <v>1</v>
      </c>
      <c r="U8" s="16">
        <f t="shared" si="7"/>
        <v>57</v>
      </c>
      <c r="V8" s="16">
        <v>7</v>
      </c>
    </row>
    <row r="9" spans="1:22" ht="12" customHeight="1" x14ac:dyDescent="0.15">
      <c r="A9" s="12">
        <v>949989</v>
      </c>
      <c r="B9" s="15">
        <v>35651</v>
      </c>
      <c r="C9" s="12" t="s">
        <v>0</v>
      </c>
      <c r="D9" s="12" t="s">
        <v>9</v>
      </c>
      <c r="E9" s="12">
        <v>1</v>
      </c>
      <c r="F9" s="12" t="s">
        <v>5</v>
      </c>
      <c r="G9" s="12">
        <v>2</v>
      </c>
      <c r="H9" s="13" t="str">
        <f t="shared" si="8"/>
        <v>Crystal Palace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28</v>
      </c>
      <c r="N9" s="16">
        <f t="shared" si="0"/>
        <v>16</v>
      </c>
      <c r="O9" s="16">
        <f t="shared" si="1"/>
        <v>8</v>
      </c>
      <c r="P9" s="16">
        <f t="shared" si="2"/>
        <v>14</v>
      </c>
      <c r="Q9" s="16">
        <f t="shared" si="3"/>
        <v>38</v>
      </c>
      <c r="R9" s="16">
        <f t="shared" si="4"/>
        <v>56</v>
      </c>
      <c r="S9" s="16">
        <f t="shared" si="5"/>
        <v>57</v>
      </c>
      <c r="T9" s="16">
        <f t="shared" si="6"/>
        <v>-1</v>
      </c>
      <c r="U9" s="16">
        <f t="shared" si="7"/>
        <v>56</v>
      </c>
      <c r="V9" s="16">
        <v>8</v>
      </c>
    </row>
    <row r="10" spans="1:22" ht="12" customHeight="1" x14ac:dyDescent="0.15">
      <c r="A10" s="12">
        <v>950001</v>
      </c>
      <c r="B10" s="15">
        <v>35651</v>
      </c>
      <c r="C10" s="12" t="s">
        <v>0</v>
      </c>
      <c r="D10" s="12" t="s">
        <v>15</v>
      </c>
      <c r="E10" s="12">
        <v>1</v>
      </c>
      <c r="F10" s="12" t="s">
        <v>17</v>
      </c>
      <c r="G10" s="12">
        <v>1</v>
      </c>
      <c r="H10" s="13" t="str">
        <f t="shared" si="8"/>
        <v/>
      </c>
      <c r="I10" s="13" t="str">
        <f t="shared" si="9"/>
        <v>Leeds</v>
      </c>
      <c r="J10" s="13" t="str">
        <f t="shared" si="10"/>
        <v>Arsenal</v>
      </c>
      <c r="K10" s="2"/>
      <c r="L10" s="2"/>
      <c r="M10" s="13" t="s">
        <v>49</v>
      </c>
      <c r="N10" s="16">
        <f t="shared" si="0"/>
        <v>16</v>
      </c>
      <c r="O10" s="16">
        <f t="shared" si="1"/>
        <v>7</v>
      </c>
      <c r="P10" s="16">
        <f t="shared" si="2"/>
        <v>15</v>
      </c>
      <c r="Q10" s="16">
        <f t="shared" si="3"/>
        <v>38</v>
      </c>
      <c r="R10" s="16">
        <f t="shared" si="4"/>
        <v>52</v>
      </c>
      <c r="S10" s="16">
        <f t="shared" si="5"/>
        <v>49</v>
      </c>
      <c r="T10" s="16">
        <f t="shared" si="6"/>
        <v>3</v>
      </c>
      <c r="U10" s="16">
        <f t="shared" si="7"/>
        <v>55</v>
      </c>
      <c r="V10" s="16">
        <v>9</v>
      </c>
    </row>
    <row r="11" spans="1:22" ht="12" customHeight="1" x14ac:dyDescent="0.15">
      <c r="A11" s="12">
        <v>950147</v>
      </c>
      <c r="B11" s="15">
        <v>35652</v>
      </c>
      <c r="C11" s="12" t="s">
        <v>0</v>
      </c>
      <c r="D11" s="12" t="s">
        <v>14</v>
      </c>
      <c r="E11" s="12">
        <v>0</v>
      </c>
      <c r="F11" s="12" t="s">
        <v>8</v>
      </c>
      <c r="G11" s="12">
        <v>2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31</v>
      </c>
      <c r="N11" s="16">
        <f t="shared" si="0"/>
        <v>13</v>
      </c>
      <c r="O11" s="16">
        <f t="shared" si="1"/>
        <v>14</v>
      </c>
      <c r="P11" s="16">
        <f t="shared" si="2"/>
        <v>11</v>
      </c>
      <c r="Q11" s="16">
        <f t="shared" si="3"/>
        <v>38</v>
      </c>
      <c r="R11" s="16">
        <f t="shared" si="4"/>
        <v>51</v>
      </c>
      <c r="S11" s="16">
        <f t="shared" si="5"/>
        <v>41</v>
      </c>
      <c r="T11" s="16">
        <f t="shared" si="6"/>
        <v>10</v>
      </c>
      <c r="U11" s="16">
        <f t="shared" si="7"/>
        <v>53</v>
      </c>
      <c r="V11" s="16">
        <v>10</v>
      </c>
    </row>
    <row r="12" spans="1:22" ht="12" customHeight="1" x14ac:dyDescent="0.15">
      <c r="A12" s="12">
        <v>949816</v>
      </c>
      <c r="B12" s="15">
        <v>35653</v>
      </c>
      <c r="C12" s="12" t="s">
        <v>0</v>
      </c>
      <c r="D12" s="12" t="s">
        <v>17</v>
      </c>
      <c r="E12" s="12">
        <v>2</v>
      </c>
      <c r="F12" s="12" t="s">
        <v>3</v>
      </c>
      <c r="G12" s="12">
        <v>0</v>
      </c>
      <c r="H12" s="13" t="str">
        <f t="shared" si="8"/>
        <v>Arsenal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3</v>
      </c>
      <c r="N12" s="16">
        <f t="shared" si="0"/>
        <v>12</v>
      </c>
      <c r="O12" s="16">
        <f t="shared" si="1"/>
        <v>16</v>
      </c>
      <c r="P12" s="16">
        <f t="shared" si="2"/>
        <v>10</v>
      </c>
      <c r="Q12" s="16">
        <f t="shared" si="3"/>
        <v>38</v>
      </c>
      <c r="R12" s="16">
        <f t="shared" si="4"/>
        <v>46</v>
      </c>
      <c r="S12" s="16">
        <f t="shared" si="5"/>
        <v>44</v>
      </c>
      <c r="T12" s="16">
        <f t="shared" si="6"/>
        <v>2</v>
      </c>
      <c r="U12" s="16">
        <f t="shared" si="7"/>
        <v>52</v>
      </c>
      <c r="V12" s="16">
        <v>11</v>
      </c>
    </row>
    <row r="13" spans="1:22" ht="12" customHeight="1" x14ac:dyDescent="0.15">
      <c r="A13" s="12">
        <v>949946</v>
      </c>
      <c r="B13" s="15">
        <v>35654</v>
      </c>
      <c r="C13" s="12" t="s">
        <v>0</v>
      </c>
      <c r="D13" s="12" t="s">
        <v>5</v>
      </c>
      <c r="E13" s="12">
        <v>0</v>
      </c>
      <c r="F13" s="12" t="s">
        <v>53</v>
      </c>
      <c r="G13" s="12">
        <v>1</v>
      </c>
      <c r="H13" s="13" t="str">
        <f t="shared" si="8"/>
        <v>Barnsley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13</v>
      </c>
      <c r="N13" s="16">
        <f t="shared" si="0"/>
        <v>14</v>
      </c>
      <c r="O13" s="16">
        <f t="shared" si="1"/>
        <v>6</v>
      </c>
      <c r="P13" s="16">
        <f t="shared" si="2"/>
        <v>18</v>
      </c>
      <c r="Q13" s="16">
        <f t="shared" si="3"/>
        <v>38</v>
      </c>
      <c r="R13" s="16">
        <f t="shared" si="4"/>
        <v>50</v>
      </c>
      <c r="S13" s="16">
        <f t="shared" si="5"/>
        <v>55</v>
      </c>
      <c r="T13" s="16">
        <f t="shared" si="6"/>
        <v>-5</v>
      </c>
      <c r="U13" s="16">
        <f t="shared" si="7"/>
        <v>48</v>
      </c>
      <c r="V13" s="16">
        <v>12</v>
      </c>
    </row>
    <row r="14" spans="1:22" ht="12" customHeight="1" x14ac:dyDescent="0.15">
      <c r="A14" s="12">
        <v>950050</v>
      </c>
      <c r="B14" s="15">
        <v>35655</v>
      </c>
      <c r="C14" s="12" t="s">
        <v>0</v>
      </c>
      <c r="D14" s="12" t="s">
        <v>19</v>
      </c>
      <c r="E14" s="12">
        <v>1</v>
      </c>
      <c r="F14" s="12" t="s">
        <v>31</v>
      </c>
      <c r="G14" s="12">
        <v>2</v>
      </c>
      <c r="H14" s="13" t="str">
        <f t="shared" si="8"/>
        <v>Leicester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29</v>
      </c>
      <c r="N14" s="16">
        <f t="shared" si="0"/>
        <v>11</v>
      </c>
      <c r="O14" s="16">
        <f t="shared" si="1"/>
        <v>11</v>
      </c>
      <c r="P14" s="16">
        <f t="shared" si="2"/>
        <v>16</v>
      </c>
      <c r="Q14" s="16">
        <f t="shared" si="3"/>
        <v>38</v>
      </c>
      <c r="R14" s="16">
        <f t="shared" si="4"/>
        <v>35</v>
      </c>
      <c r="S14" s="16">
        <f t="shared" si="5"/>
        <v>44</v>
      </c>
      <c r="T14" s="16">
        <f t="shared" si="6"/>
        <v>-9</v>
      </c>
      <c r="U14" s="16">
        <f t="shared" si="7"/>
        <v>44</v>
      </c>
      <c r="V14" s="16">
        <v>13</v>
      </c>
    </row>
    <row r="15" spans="1:22" ht="12" customHeight="1" x14ac:dyDescent="0.15">
      <c r="A15" s="12">
        <v>950073</v>
      </c>
      <c r="B15" s="15">
        <v>35655</v>
      </c>
      <c r="C15" s="12" t="s">
        <v>0</v>
      </c>
      <c r="D15" s="12" t="s">
        <v>8</v>
      </c>
      <c r="E15" s="12">
        <v>1</v>
      </c>
      <c r="F15" s="12" t="s">
        <v>13</v>
      </c>
      <c r="G15" s="12">
        <v>0</v>
      </c>
      <c r="H15" s="13" t="str">
        <f t="shared" si="8"/>
        <v>Manchester United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14</v>
      </c>
      <c r="N15" s="16">
        <f t="shared" si="0"/>
        <v>11</v>
      </c>
      <c r="O15" s="16">
        <f t="shared" si="1"/>
        <v>11</v>
      </c>
      <c r="P15" s="16">
        <f t="shared" si="2"/>
        <v>16</v>
      </c>
      <c r="Q15" s="16">
        <f t="shared" si="3"/>
        <v>38</v>
      </c>
      <c r="R15" s="16">
        <f t="shared" si="4"/>
        <v>44</v>
      </c>
      <c r="S15" s="16">
        <f t="shared" si="5"/>
        <v>56</v>
      </c>
      <c r="T15" s="16">
        <f t="shared" si="6"/>
        <v>-12</v>
      </c>
      <c r="U15" s="16">
        <f t="shared" si="7"/>
        <v>44</v>
      </c>
      <c r="V15" s="16">
        <v>14</v>
      </c>
    </row>
    <row r="16" spans="1:22" ht="12" customHeight="1" x14ac:dyDescent="0.15">
      <c r="A16" s="12">
        <v>949832</v>
      </c>
      <c r="B16" s="15">
        <v>35655</v>
      </c>
      <c r="C16" s="12" t="s">
        <v>0</v>
      </c>
      <c r="D16" s="12" t="s">
        <v>12</v>
      </c>
      <c r="E16" s="12">
        <v>0</v>
      </c>
      <c r="F16" s="12" t="s">
        <v>6</v>
      </c>
      <c r="G16" s="12">
        <v>4</v>
      </c>
      <c r="H16" s="13" t="str">
        <f t="shared" si="8"/>
        <v>Blackburn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16</v>
      </c>
      <c r="N16" s="16">
        <f t="shared" si="0"/>
        <v>10</v>
      </c>
      <c r="O16" s="16">
        <f t="shared" si="1"/>
        <v>14</v>
      </c>
      <c r="P16" s="16">
        <f t="shared" si="2"/>
        <v>14</v>
      </c>
      <c r="Q16" s="16">
        <f t="shared" si="3"/>
        <v>38</v>
      </c>
      <c r="R16" s="16">
        <f t="shared" si="4"/>
        <v>34</v>
      </c>
      <c r="S16" s="16">
        <f t="shared" si="5"/>
        <v>46</v>
      </c>
      <c r="T16" s="16">
        <f t="shared" si="6"/>
        <v>-12</v>
      </c>
      <c r="U16" s="16">
        <f t="shared" si="7"/>
        <v>44</v>
      </c>
      <c r="V16" s="16">
        <v>15</v>
      </c>
    </row>
    <row r="17" spans="1:22" ht="12" customHeight="1" x14ac:dyDescent="0.15">
      <c r="A17" s="12">
        <v>950106</v>
      </c>
      <c r="B17" s="15">
        <v>35655</v>
      </c>
      <c r="C17" s="12" t="s">
        <v>0</v>
      </c>
      <c r="D17" s="12" t="s">
        <v>10</v>
      </c>
      <c r="E17" s="12">
        <v>1</v>
      </c>
      <c r="F17" s="12" t="s">
        <v>15</v>
      </c>
      <c r="G17" s="12">
        <v>3</v>
      </c>
      <c r="H17" s="13" t="str">
        <f t="shared" si="8"/>
        <v>Leeds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10</v>
      </c>
      <c r="N17" s="16">
        <f t="shared" si="0"/>
        <v>12</v>
      </c>
      <c r="O17" s="16">
        <f t="shared" si="1"/>
        <v>8</v>
      </c>
      <c r="P17" s="16">
        <f t="shared" si="2"/>
        <v>18</v>
      </c>
      <c r="Q17" s="16">
        <f t="shared" si="3"/>
        <v>38</v>
      </c>
      <c r="R17" s="16">
        <f t="shared" si="4"/>
        <v>52</v>
      </c>
      <c r="S17" s="16">
        <f t="shared" si="5"/>
        <v>67</v>
      </c>
      <c r="T17" s="16">
        <f t="shared" si="6"/>
        <v>-15</v>
      </c>
      <c r="U17" s="16">
        <f t="shared" si="7"/>
        <v>44</v>
      </c>
      <c r="V17" s="16">
        <v>16</v>
      </c>
    </row>
    <row r="18" spans="1:22" ht="12" customHeight="1" x14ac:dyDescent="0.15">
      <c r="A18" s="12">
        <v>950170</v>
      </c>
      <c r="B18" s="15">
        <v>35655</v>
      </c>
      <c r="C18" s="12" t="s">
        <v>0</v>
      </c>
      <c r="D18" s="12" t="s">
        <v>28</v>
      </c>
      <c r="E18" s="12">
        <v>2</v>
      </c>
      <c r="F18" s="12" t="s">
        <v>14</v>
      </c>
      <c r="G18" s="12">
        <v>1</v>
      </c>
      <c r="H18" s="13" t="str">
        <f t="shared" si="8"/>
        <v>West Ham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9</v>
      </c>
      <c r="N18" s="16">
        <f t="shared" si="0"/>
        <v>9</v>
      </c>
      <c r="O18" s="16">
        <f t="shared" si="1"/>
        <v>13</v>
      </c>
      <c r="P18" s="16">
        <f t="shared" si="2"/>
        <v>16</v>
      </c>
      <c r="Q18" s="16">
        <f t="shared" si="3"/>
        <v>38</v>
      </c>
      <c r="R18" s="16">
        <f t="shared" si="4"/>
        <v>41</v>
      </c>
      <c r="S18" s="16">
        <f t="shared" si="5"/>
        <v>56</v>
      </c>
      <c r="T18" s="16">
        <f t="shared" si="6"/>
        <v>-15</v>
      </c>
      <c r="U18" s="16">
        <f t="shared" si="7"/>
        <v>40</v>
      </c>
      <c r="V18" s="16">
        <v>17</v>
      </c>
    </row>
    <row r="19" spans="1:22" ht="12" customHeight="1" x14ac:dyDescent="0.15">
      <c r="A19" s="12">
        <v>950032</v>
      </c>
      <c r="B19" s="15">
        <v>35665</v>
      </c>
      <c r="C19" s="12" t="s">
        <v>0</v>
      </c>
      <c r="D19" s="12" t="s">
        <v>31</v>
      </c>
      <c r="E19" s="12">
        <v>0</v>
      </c>
      <c r="F19" s="12" t="s">
        <v>8</v>
      </c>
      <c r="G19" s="12">
        <v>0</v>
      </c>
      <c r="H19" s="13" t="str">
        <f t="shared" si="8"/>
        <v/>
      </c>
      <c r="I19" s="13" t="str">
        <f t="shared" si="9"/>
        <v>Leicester</v>
      </c>
      <c r="J19" s="13" t="str">
        <f t="shared" si="10"/>
        <v>Manchester United</v>
      </c>
      <c r="K19" s="2"/>
      <c r="L19" s="2"/>
      <c r="M19" s="13" t="s">
        <v>33</v>
      </c>
      <c r="N19" s="16">
        <f t="shared" si="0"/>
        <v>9</v>
      </c>
      <c r="O19" s="16">
        <f t="shared" si="1"/>
        <v>13</v>
      </c>
      <c r="P19" s="16">
        <f t="shared" si="2"/>
        <v>16</v>
      </c>
      <c r="Q19" s="16">
        <f t="shared" si="3"/>
        <v>38</v>
      </c>
      <c r="R19" s="16">
        <f t="shared" si="4"/>
        <v>41</v>
      </c>
      <c r="S19" s="16">
        <f t="shared" si="5"/>
        <v>61</v>
      </c>
      <c r="T19" s="16">
        <f t="shared" si="6"/>
        <v>-20</v>
      </c>
      <c r="U19" s="16">
        <f t="shared" si="7"/>
        <v>40</v>
      </c>
      <c r="V19" s="16">
        <v>18</v>
      </c>
    </row>
    <row r="20" spans="1:22" ht="12" customHeight="1" x14ac:dyDescent="0.15">
      <c r="A20" s="12">
        <v>950078</v>
      </c>
      <c r="B20" s="15">
        <v>35665</v>
      </c>
      <c r="C20" s="12" t="s">
        <v>0</v>
      </c>
      <c r="D20" s="12" t="s">
        <v>29</v>
      </c>
      <c r="E20" s="12">
        <v>1</v>
      </c>
      <c r="F20" s="12" t="s">
        <v>12</v>
      </c>
      <c r="G20" s="12">
        <v>0</v>
      </c>
      <c r="H20" s="13" t="str">
        <f t="shared" si="8"/>
        <v>Newcastle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53</v>
      </c>
      <c r="N20" s="16">
        <f t="shared" si="0"/>
        <v>10</v>
      </c>
      <c r="O20" s="16">
        <f t="shared" si="1"/>
        <v>5</v>
      </c>
      <c r="P20" s="16">
        <f t="shared" si="2"/>
        <v>23</v>
      </c>
      <c r="Q20" s="16">
        <f t="shared" si="3"/>
        <v>38</v>
      </c>
      <c r="R20" s="16">
        <f t="shared" si="4"/>
        <v>37</v>
      </c>
      <c r="S20" s="16">
        <f t="shared" si="5"/>
        <v>82</v>
      </c>
      <c r="T20" s="16">
        <f t="shared" si="6"/>
        <v>-45</v>
      </c>
      <c r="U20" s="16">
        <f t="shared" si="7"/>
        <v>35</v>
      </c>
      <c r="V20" s="16">
        <v>19</v>
      </c>
    </row>
    <row r="21" spans="1:22" ht="12" customHeight="1" x14ac:dyDescent="0.15">
      <c r="A21" s="12">
        <v>950115</v>
      </c>
      <c r="B21" s="15">
        <v>35665</v>
      </c>
      <c r="C21" s="12" t="s">
        <v>0</v>
      </c>
      <c r="D21" s="12" t="s">
        <v>13</v>
      </c>
      <c r="E21" s="12">
        <v>1</v>
      </c>
      <c r="F21" s="12" t="s">
        <v>17</v>
      </c>
      <c r="G21" s="12">
        <v>3</v>
      </c>
      <c r="H21" s="13" t="str">
        <f t="shared" si="8"/>
        <v>Arsenal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5</v>
      </c>
      <c r="N21" s="16">
        <f t="shared" si="0"/>
        <v>8</v>
      </c>
      <c r="O21" s="16">
        <f t="shared" si="1"/>
        <v>9</v>
      </c>
      <c r="P21" s="16">
        <f t="shared" si="2"/>
        <v>21</v>
      </c>
      <c r="Q21" s="16">
        <f t="shared" si="3"/>
        <v>38</v>
      </c>
      <c r="R21" s="16">
        <f t="shared" si="4"/>
        <v>37</v>
      </c>
      <c r="S21" s="16">
        <f t="shared" si="5"/>
        <v>71</v>
      </c>
      <c r="T21" s="16">
        <f t="shared" si="6"/>
        <v>-34</v>
      </c>
      <c r="U21" s="16">
        <f t="shared" si="7"/>
        <v>33</v>
      </c>
      <c r="V21" s="16">
        <v>20</v>
      </c>
    </row>
    <row r="22" spans="1:22" ht="12" customHeight="1" x14ac:dyDescent="0.15">
      <c r="A22" s="12">
        <v>949879</v>
      </c>
      <c r="B22" s="15">
        <v>35665</v>
      </c>
      <c r="C22" s="12" t="s">
        <v>0</v>
      </c>
      <c r="D22" s="12" t="s">
        <v>6</v>
      </c>
      <c r="E22" s="12">
        <v>1</v>
      </c>
      <c r="F22" s="12" t="s">
        <v>19</v>
      </c>
      <c r="G22" s="12">
        <v>1</v>
      </c>
      <c r="H22" s="13" t="str">
        <f t="shared" si="8"/>
        <v/>
      </c>
      <c r="I22" s="13" t="str">
        <f t="shared" si="9"/>
        <v>Blackburn</v>
      </c>
      <c r="J22" s="13" t="str">
        <f t="shared" si="10"/>
        <v>Liverpool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950142</v>
      </c>
      <c r="B23" s="15">
        <v>35665</v>
      </c>
      <c r="C23" s="12" t="s">
        <v>0</v>
      </c>
      <c r="D23" s="12" t="s">
        <v>14</v>
      </c>
      <c r="E23" s="12">
        <v>1</v>
      </c>
      <c r="F23" s="12" t="s">
        <v>49</v>
      </c>
      <c r="G23" s="12">
        <v>0</v>
      </c>
      <c r="H23" s="13" t="str">
        <f t="shared" si="8"/>
        <v>Tottenham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949929</v>
      </c>
      <c r="B24" s="15">
        <v>35665</v>
      </c>
      <c r="C24" s="12" t="s">
        <v>0</v>
      </c>
      <c r="D24" s="12" t="s">
        <v>3</v>
      </c>
      <c r="E24" s="12">
        <v>2</v>
      </c>
      <c r="F24" s="12" t="s">
        <v>33</v>
      </c>
      <c r="G24" s="12">
        <v>2</v>
      </c>
      <c r="H24" s="13" t="str">
        <f t="shared" si="8"/>
        <v/>
      </c>
      <c r="I24" s="13" t="str">
        <f t="shared" si="9"/>
        <v>Coventry</v>
      </c>
      <c r="J24" s="13" t="str">
        <f t="shared" si="10"/>
        <v>Bolton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950187</v>
      </c>
      <c r="B25" s="15">
        <v>35665</v>
      </c>
      <c r="C25" s="12" t="s">
        <v>0</v>
      </c>
      <c r="D25" s="12" t="s">
        <v>16</v>
      </c>
      <c r="E25" s="12">
        <v>1</v>
      </c>
      <c r="F25" s="12" t="s">
        <v>10</v>
      </c>
      <c r="G25" s="12">
        <v>1</v>
      </c>
      <c r="H25" s="13" t="str">
        <f t="shared" si="8"/>
        <v/>
      </c>
      <c r="I25" s="13" t="str">
        <f t="shared" si="9"/>
        <v>Wimbledon FC</v>
      </c>
      <c r="J25" s="13" t="str">
        <f t="shared" si="10"/>
        <v>Sheffield Weds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949999</v>
      </c>
      <c r="B26" s="15">
        <v>35665</v>
      </c>
      <c r="C26" s="12" t="s">
        <v>0</v>
      </c>
      <c r="D26" s="12" t="s">
        <v>9</v>
      </c>
      <c r="E26" s="12">
        <v>2</v>
      </c>
      <c r="F26" s="12" t="s">
        <v>28</v>
      </c>
      <c r="G26" s="12">
        <v>1</v>
      </c>
      <c r="H26" s="13" t="str">
        <f t="shared" si="8"/>
        <v>Everton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950008</v>
      </c>
      <c r="B27" s="15">
        <v>35665</v>
      </c>
      <c r="C27" s="12" t="s">
        <v>0</v>
      </c>
      <c r="D27" s="12" t="s">
        <v>15</v>
      </c>
      <c r="E27" s="12">
        <v>0</v>
      </c>
      <c r="F27" s="12" t="s">
        <v>5</v>
      </c>
      <c r="G27" s="12">
        <v>2</v>
      </c>
      <c r="H27" s="13" t="str">
        <f t="shared" si="8"/>
        <v>Crystal Palace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949853</v>
      </c>
      <c r="B28" s="15">
        <v>35666</v>
      </c>
      <c r="C28" s="12" t="s">
        <v>0</v>
      </c>
      <c r="D28" s="12" t="s">
        <v>53</v>
      </c>
      <c r="E28" s="12">
        <v>0</v>
      </c>
      <c r="F28" s="12" t="s">
        <v>1</v>
      </c>
      <c r="G28" s="12">
        <v>6</v>
      </c>
      <c r="H28" s="13" t="str">
        <f t="shared" si="8"/>
        <v>Chelsea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949882</v>
      </c>
      <c r="B29" s="15">
        <v>35667</v>
      </c>
      <c r="C29" s="12" t="s">
        <v>0</v>
      </c>
      <c r="D29" s="12" t="s">
        <v>6</v>
      </c>
      <c r="E29" s="12">
        <v>7</v>
      </c>
      <c r="F29" s="12" t="s">
        <v>10</v>
      </c>
      <c r="G29" s="12">
        <v>2</v>
      </c>
      <c r="H29" s="13" t="str">
        <f t="shared" si="8"/>
        <v>Blackburn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950012</v>
      </c>
      <c r="B30" s="15">
        <v>35668</v>
      </c>
      <c r="C30" s="12" t="s">
        <v>0</v>
      </c>
      <c r="D30" s="12" t="s">
        <v>15</v>
      </c>
      <c r="E30" s="12">
        <v>0</v>
      </c>
      <c r="F30" s="12" t="s">
        <v>19</v>
      </c>
      <c r="G30" s="12">
        <v>2</v>
      </c>
      <c r="H30" s="13" t="str">
        <f t="shared" si="8"/>
        <v>Liverpool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950020</v>
      </c>
      <c r="B31" s="15">
        <v>35669</v>
      </c>
      <c r="C31" s="12" t="s">
        <v>0</v>
      </c>
      <c r="D31" s="12" t="s">
        <v>31</v>
      </c>
      <c r="E31" s="12">
        <v>3</v>
      </c>
      <c r="F31" s="12" t="s">
        <v>17</v>
      </c>
      <c r="G31" s="12">
        <v>3</v>
      </c>
      <c r="H31" s="13" t="str">
        <f t="shared" si="8"/>
        <v/>
      </c>
      <c r="I31" s="13" t="str">
        <f t="shared" si="9"/>
        <v>Leicester</v>
      </c>
      <c r="J31" s="13" t="str">
        <f t="shared" si="10"/>
        <v>Arsenal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949852</v>
      </c>
      <c r="B32" s="15">
        <v>35669</v>
      </c>
      <c r="C32" s="12" t="s">
        <v>0</v>
      </c>
      <c r="D32" s="12" t="s">
        <v>53</v>
      </c>
      <c r="E32" s="12">
        <v>2</v>
      </c>
      <c r="F32" s="12" t="s">
        <v>33</v>
      </c>
      <c r="G32" s="12">
        <v>1</v>
      </c>
      <c r="H32" s="13" t="str">
        <f t="shared" si="8"/>
        <v>Barnsley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950122</v>
      </c>
      <c r="B33" s="15">
        <v>35669</v>
      </c>
      <c r="C33" s="12" t="s">
        <v>0</v>
      </c>
      <c r="D33" s="12" t="s">
        <v>13</v>
      </c>
      <c r="E33" s="12">
        <v>1</v>
      </c>
      <c r="F33" s="12" t="s">
        <v>5</v>
      </c>
      <c r="G33" s="12">
        <v>0</v>
      </c>
      <c r="H33" s="13" t="str">
        <f t="shared" si="8"/>
        <v>Southampton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950135</v>
      </c>
      <c r="B34" s="15">
        <v>35669</v>
      </c>
      <c r="C34" s="12" t="s">
        <v>0</v>
      </c>
      <c r="D34" s="12" t="s">
        <v>14</v>
      </c>
      <c r="E34" s="12">
        <v>3</v>
      </c>
      <c r="F34" s="12" t="s">
        <v>12</v>
      </c>
      <c r="G34" s="12">
        <v>2</v>
      </c>
      <c r="H34" s="13" t="str">
        <f t="shared" si="8"/>
        <v>Tottenham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950177</v>
      </c>
      <c r="B35" s="15">
        <v>35669</v>
      </c>
      <c r="C35" s="12" t="s">
        <v>0</v>
      </c>
      <c r="D35" s="12" t="s">
        <v>16</v>
      </c>
      <c r="E35" s="12">
        <v>0</v>
      </c>
      <c r="F35" s="12" t="s">
        <v>1</v>
      </c>
      <c r="G35" s="12">
        <v>2</v>
      </c>
      <c r="H35" s="13" t="str">
        <f t="shared" si="8"/>
        <v>Chelsea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949942</v>
      </c>
      <c r="B36" s="15">
        <v>35669</v>
      </c>
      <c r="C36" s="12" t="s">
        <v>0</v>
      </c>
      <c r="D36" s="12" t="s">
        <v>3</v>
      </c>
      <c r="E36" s="12">
        <v>1</v>
      </c>
      <c r="F36" s="12" t="s">
        <v>28</v>
      </c>
      <c r="G36" s="12">
        <v>1</v>
      </c>
      <c r="H36" s="13" t="str">
        <f t="shared" si="8"/>
        <v/>
      </c>
      <c r="I36" s="13" t="str">
        <f t="shared" si="9"/>
        <v>Coventry</v>
      </c>
      <c r="J36" s="13" t="str">
        <f t="shared" si="10"/>
        <v>West Ham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949994</v>
      </c>
      <c r="B37" s="15">
        <v>35669</v>
      </c>
      <c r="C37" s="12" t="s">
        <v>0</v>
      </c>
      <c r="D37" s="12" t="s">
        <v>9</v>
      </c>
      <c r="E37" s="12">
        <v>0</v>
      </c>
      <c r="F37" s="12" t="s">
        <v>8</v>
      </c>
      <c r="G37" s="12">
        <v>2</v>
      </c>
      <c r="H37" s="13" t="str">
        <f t="shared" si="8"/>
        <v>Manchester United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950064</v>
      </c>
      <c r="B38" s="15">
        <v>35672</v>
      </c>
      <c r="C38" s="12" t="s">
        <v>0</v>
      </c>
      <c r="D38" s="12" t="s">
        <v>8</v>
      </c>
      <c r="E38" s="12">
        <v>3</v>
      </c>
      <c r="F38" s="12" t="s">
        <v>3</v>
      </c>
      <c r="G38" s="12">
        <v>0</v>
      </c>
      <c r="H38" s="13" t="str">
        <f t="shared" si="8"/>
        <v>Manchester United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949827</v>
      </c>
      <c r="B39" s="15">
        <v>35672</v>
      </c>
      <c r="C39" s="12" t="s">
        <v>0</v>
      </c>
      <c r="D39" s="12" t="s">
        <v>17</v>
      </c>
      <c r="E39" s="12">
        <v>0</v>
      </c>
      <c r="F39" s="12" t="s">
        <v>14</v>
      </c>
      <c r="G39" s="12">
        <v>0</v>
      </c>
      <c r="H39" s="13" t="str">
        <f t="shared" si="8"/>
        <v/>
      </c>
      <c r="I39" s="13" t="str">
        <f t="shared" si="9"/>
        <v>Arsenal</v>
      </c>
      <c r="J39" s="13" t="str">
        <f t="shared" si="10"/>
        <v>Tottenham</v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949839</v>
      </c>
      <c r="B40" s="15">
        <v>35672</v>
      </c>
      <c r="C40" s="12" t="s">
        <v>0</v>
      </c>
      <c r="D40" s="12" t="s">
        <v>12</v>
      </c>
      <c r="E40" s="12">
        <v>1</v>
      </c>
      <c r="F40" s="12" t="s">
        <v>15</v>
      </c>
      <c r="G40" s="12">
        <v>0</v>
      </c>
      <c r="H40" s="13" t="str">
        <f t="shared" si="8"/>
        <v>Aston Villa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950107</v>
      </c>
      <c r="B41" s="15">
        <v>35672</v>
      </c>
      <c r="C41" s="12" t="s">
        <v>0</v>
      </c>
      <c r="D41" s="12" t="s">
        <v>10</v>
      </c>
      <c r="E41" s="12">
        <v>1</v>
      </c>
      <c r="F41" s="12" t="s">
        <v>31</v>
      </c>
      <c r="G41" s="12">
        <v>0</v>
      </c>
      <c r="H41" s="13" t="str">
        <f t="shared" si="8"/>
        <v>Sheffield Weds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950171</v>
      </c>
      <c r="B42" s="15">
        <v>35672</v>
      </c>
      <c r="C42" s="12" t="s">
        <v>0</v>
      </c>
      <c r="D42" s="12" t="s">
        <v>28</v>
      </c>
      <c r="E42" s="12">
        <v>3</v>
      </c>
      <c r="F42" s="12" t="s">
        <v>16</v>
      </c>
      <c r="G42" s="12">
        <v>1</v>
      </c>
      <c r="H42" s="13" t="str">
        <f t="shared" si="8"/>
        <v>West Ham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949921</v>
      </c>
      <c r="B43" s="15">
        <v>35672</v>
      </c>
      <c r="C43" s="12" t="s">
        <v>0</v>
      </c>
      <c r="D43" s="12" t="s">
        <v>1</v>
      </c>
      <c r="E43" s="12">
        <v>4</v>
      </c>
      <c r="F43" s="12" t="s">
        <v>13</v>
      </c>
      <c r="G43" s="12">
        <v>2</v>
      </c>
      <c r="H43" s="13" t="str">
        <f t="shared" si="8"/>
        <v>Chelsea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949947</v>
      </c>
      <c r="B44" s="15">
        <v>35672</v>
      </c>
      <c r="C44" s="12" t="s">
        <v>0</v>
      </c>
      <c r="D44" s="12" t="s">
        <v>5</v>
      </c>
      <c r="E44" s="12">
        <v>1</v>
      </c>
      <c r="F44" s="12" t="s">
        <v>6</v>
      </c>
      <c r="G44" s="12">
        <v>2</v>
      </c>
      <c r="H44" s="13" t="str">
        <f t="shared" si="8"/>
        <v>Blackburn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949965</v>
      </c>
      <c r="B45" s="15">
        <v>35672</v>
      </c>
      <c r="C45" s="12" t="s">
        <v>0</v>
      </c>
      <c r="D45" s="12" t="s">
        <v>49</v>
      </c>
      <c r="E45" s="12">
        <v>1</v>
      </c>
      <c r="F45" s="12" t="s">
        <v>53</v>
      </c>
      <c r="G45" s="12">
        <v>0</v>
      </c>
      <c r="H45" s="13" t="str">
        <f t="shared" si="8"/>
        <v>Derby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949895</v>
      </c>
      <c r="B46" s="15">
        <v>35674</v>
      </c>
      <c r="C46" s="12" t="s">
        <v>0</v>
      </c>
      <c r="D46" s="12" t="s">
        <v>33</v>
      </c>
      <c r="E46" s="12">
        <v>0</v>
      </c>
      <c r="F46" s="12" t="s">
        <v>9</v>
      </c>
      <c r="G46" s="12">
        <v>0</v>
      </c>
      <c r="H46" s="13" t="str">
        <f t="shared" si="8"/>
        <v/>
      </c>
      <c r="I46" s="13" t="str">
        <f t="shared" si="9"/>
        <v>Bolton</v>
      </c>
      <c r="J46" s="13" t="str">
        <f t="shared" si="10"/>
        <v>Everton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950036</v>
      </c>
      <c r="B47" s="15">
        <v>35686</v>
      </c>
      <c r="C47" s="12" t="s">
        <v>0</v>
      </c>
      <c r="D47" s="12" t="s">
        <v>31</v>
      </c>
      <c r="E47" s="12">
        <v>3</v>
      </c>
      <c r="F47" s="12" t="s">
        <v>14</v>
      </c>
      <c r="G47" s="12">
        <v>0</v>
      </c>
      <c r="H47" s="13" t="str">
        <f t="shared" si="8"/>
        <v>Leicester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950053</v>
      </c>
      <c r="B48" s="15">
        <v>35686</v>
      </c>
      <c r="C48" s="12" t="s">
        <v>0</v>
      </c>
      <c r="D48" s="12" t="s">
        <v>19</v>
      </c>
      <c r="E48" s="12">
        <v>2</v>
      </c>
      <c r="F48" s="12" t="s">
        <v>10</v>
      </c>
      <c r="G48" s="12">
        <v>1</v>
      </c>
      <c r="H48" s="13" t="str">
        <f t="shared" si="8"/>
        <v>Liverpool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949814</v>
      </c>
      <c r="B49" s="15">
        <v>35686</v>
      </c>
      <c r="C49" s="12" t="s">
        <v>0</v>
      </c>
      <c r="D49" s="12" t="s">
        <v>17</v>
      </c>
      <c r="E49" s="12">
        <v>4</v>
      </c>
      <c r="F49" s="12" t="s">
        <v>33</v>
      </c>
      <c r="G49" s="12">
        <v>1</v>
      </c>
      <c r="H49" s="13" t="str">
        <f t="shared" si="8"/>
        <v>Arsenal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950075</v>
      </c>
      <c r="B50" s="15">
        <v>35686</v>
      </c>
      <c r="C50" s="12" t="s">
        <v>0</v>
      </c>
      <c r="D50" s="12" t="s">
        <v>8</v>
      </c>
      <c r="E50" s="12">
        <v>2</v>
      </c>
      <c r="F50" s="12" t="s">
        <v>28</v>
      </c>
      <c r="G50" s="12">
        <v>1</v>
      </c>
      <c r="H50" s="13" t="str">
        <f t="shared" si="8"/>
        <v>Manchester United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950095</v>
      </c>
      <c r="B51" s="15">
        <v>35686</v>
      </c>
      <c r="C51" s="12" t="s">
        <v>0</v>
      </c>
      <c r="D51" s="12" t="s">
        <v>29</v>
      </c>
      <c r="E51" s="12">
        <v>1</v>
      </c>
      <c r="F51" s="12" t="s">
        <v>16</v>
      </c>
      <c r="G51" s="12">
        <v>3</v>
      </c>
      <c r="H51" s="13" t="str">
        <f t="shared" si="8"/>
        <v>Wimbledon FC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949850</v>
      </c>
      <c r="B52" s="15">
        <v>35686</v>
      </c>
      <c r="C52" s="12" t="s">
        <v>0</v>
      </c>
      <c r="D52" s="12" t="s">
        <v>53</v>
      </c>
      <c r="E52" s="12">
        <v>0</v>
      </c>
      <c r="F52" s="12" t="s">
        <v>12</v>
      </c>
      <c r="G52" s="12">
        <v>3</v>
      </c>
      <c r="H52" s="13" t="str">
        <f t="shared" si="8"/>
        <v>Aston Villa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949940</v>
      </c>
      <c r="B53" s="15">
        <v>35686</v>
      </c>
      <c r="C53" s="12" t="s">
        <v>0</v>
      </c>
      <c r="D53" s="12" t="s">
        <v>3</v>
      </c>
      <c r="E53" s="12">
        <v>1</v>
      </c>
      <c r="F53" s="12" t="s">
        <v>13</v>
      </c>
      <c r="G53" s="12">
        <v>0</v>
      </c>
      <c r="H53" s="13" t="str">
        <f t="shared" si="8"/>
        <v>Coventry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949949</v>
      </c>
      <c r="B54" s="15">
        <v>35686</v>
      </c>
      <c r="C54" s="12" t="s">
        <v>0</v>
      </c>
      <c r="D54" s="12" t="s">
        <v>5</v>
      </c>
      <c r="E54" s="12">
        <v>0</v>
      </c>
      <c r="F54" s="12" t="s">
        <v>1</v>
      </c>
      <c r="G54" s="12">
        <v>3</v>
      </c>
      <c r="H54" s="13" t="str">
        <f t="shared" si="8"/>
        <v>Chelsea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949971</v>
      </c>
      <c r="B55" s="15">
        <v>35686</v>
      </c>
      <c r="C55" s="12" t="s">
        <v>0</v>
      </c>
      <c r="D55" s="12" t="s">
        <v>49</v>
      </c>
      <c r="E55" s="12">
        <v>3</v>
      </c>
      <c r="F55" s="12" t="s">
        <v>9</v>
      </c>
      <c r="G55" s="12">
        <v>1</v>
      </c>
      <c r="H55" s="13" t="str">
        <f t="shared" si="8"/>
        <v>Derby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949877</v>
      </c>
      <c r="B56" s="15">
        <v>35687</v>
      </c>
      <c r="C56" s="12" t="s">
        <v>0</v>
      </c>
      <c r="D56" s="12" t="s">
        <v>6</v>
      </c>
      <c r="E56" s="12">
        <v>3</v>
      </c>
      <c r="F56" s="12" t="s">
        <v>15</v>
      </c>
      <c r="G56" s="12">
        <v>4</v>
      </c>
      <c r="H56" s="13" t="str">
        <f t="shared" si="8"/>
        <v>Leeds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949837</v>
      </c>
      <c r="B57" s="15">
        <v>35693</v>
      </c>
      <c r="C57" s="12" t="s">
        <v>0</v>
      </c>
      <c r="D57" s="12" t="s">
        <v>12</v>
      </c>
      <c r="E57" s="12">
        <v>2</v>
      </c>
      <c r="F57" s="12" t="s">
        <v>49</v>
      </c>
      <c r="G57" s="12">
        <v>1</v>
      </c>
      <c r="H57" s="13" t="str">
        <f t="shared" si="8"/>
        <v>Aston Villa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950102</v>
      </c>
      <c r="B58" s="15">
        <v>35693</v>
      </c>
      <c r="C58" s="12" t="s">
        <v>0</v>
      </c>
      <c r="D58" s="12" t="s">
        <v>10</v>
      </c>
      <c r="E58" s="12">
        <v>0</v>
      </c>
      <c r="F58" s="12" t="s">
        <v>3</v>
      </c>
      <c r="G58" s="12">
        <v>0</v>
      </c>
      <c r="H58" s="13" t="str">
        <f t="shared" si="8"/>
        <v/>
      </c>
      <c r="I58" s="13" t="str">
        <f t="shared" si="9"/>
        <v>Sheffield Weds</v>
      </c>
      <c r="J58" s="13" t="str">
        <f t="shared" si="10"/>
        <v>Coventry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950127</v>
      </c>
      <c r="B59" s="15">
        <v>35693</v>
      </c>
      <c r="C59" s="12" t="s">
        <v>0</v>
      </c>
      <c r="D59" s="12" t="s">
        <v>13</v>
      </c>
      <c r="E59" s="12">
        <v>1</v>
      </c>
      <c r="F59" s="12" t="s">
        <v>19</v>
      </c>
      <c r="G59" s="12">
        <v>1</v>
      </c>
      <c r="H59" s="13" t="str">
        <f t="shared" si="8"/>
        <v/>
      </c>
      <c r="I59" s="13" t="str">
        <f t="shared" si="9"/>
        <v>Southampton</v>
      </c>
      <c r="J59" s="13" t="str">
        <f t="shared" si="10"/>
        <v>Liverpool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950137</v>
      </c>
      <c r="B60" s="15">
        <v>35693</v>
      </c>
      <c r="C60" s="12" t="s">
        <v>0</v>
      </c>
      <c r="D60" s="12" t="s">
        <v>14</v>
      </c>
      <c r="E60" s="12">
        <v>0</v>
      </c>
      <c r="F60" s="12" t="s">
        <v>6</v>
      </c>
      <c r="G60" s="12">
        <v>0</v>
      </c>
      <c r="H60" s="13" t="str">
        <f t="shared" si="8"/>
        <v/>
      </c>
      <c r="I60" s="13" t="str">
        <f t="shared" si="9"/>
        <v>Tottenham</v>
      </c>
      <c r="J60" s="13" t="str">
        <f t="shared" si="10"/>
        <v>Blackburn</v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949899</v>
      </c>
      <c r="B61" s="15">
        <v>35693</v>
      </c>
      <c r="C61" s="12" t="s">
        <v>0</v>
      </c>
      <c r="D61" s="12" t="s">
        <v>33</v>
      </c>
      <c r="E61" s="12">
        <v>0</v>
      </c>
      <c r="F61" s="12" t="s">
        <v>8</v>
      </c>
      <c r="G61" s="12">
        <v>0</v>
      </c>
      <c r="H61" s="13" t="str">
        <f t="shared" si="8"/>
        <v/>
      </c>
      <c r="I61" s="13" t="str">
        <f t="shared" si="9"/>
        <v>Bolton</v>
      </c>
      <c r="J61" s="13" t="str">
        <f t="shared" si="10"/>
        <v>Manchester United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950167</v>
      </c>
      <c r="B62" s="15">
        <v>35693</v>
      </c>
      <c r="C62" s="12" t="s">
        <v>0</v>
      </c>
      <c r="D62" s="12" t="s">
        <v>28</v>
      </c>
      <c r="E62" s="12">
        <v>0</v>
      </c>
      <c r="F62" s="12" t="s">
        <v>29</v>
      </c>
      <c r="G62" s="12">
        <v>1</v>
      </c>
      <c r="H62" s="13" t="str">
        <f t="shared" si="8"/>
        <v>Newcastle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950179</v>
      </c>
      <c r="B63" s="15">
        <v>35693</v>
      </c>
      <c r="C63" s="12" t="s">
        <v>0</v>
      </c>
      <c r="D63" s="12" t="s">
        <v>16</v>
      </c>
      <c r="E63" s="12">
        <v>0</v>
      </c>
      <c r="F63" s="12" t="s">
        <v>5</v>
      </c>
      <c r="G63" s="12">
        <v>1</v>
      </c>
      <c r="H63" s="13" t="str">
        <f t="shared" si="8"/>
        <v>Crystal Palace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949984</v>
      </c>
      <c r="B64" s="15">
        <v>35693</v>
      </c>
      <c r="C64" s="12" t="s">
        <v>0</v>
      </c>
      <c r="D64" s="12" t="s">
        <v>9</v>
      </c>
      <c r="E64" s="12">
        <v>4</v>
      </c>
      <c r="F64" s="12" t="s">
        <v>53</v>
      </c>
      <c r="G64" s="12">
        <v>2</v>
      </c>
      <c r="H64" s="13" t="str">
        <f t="shared" si="8"/>
        <v>Everton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950011</v>
      </c>
      <c r="B65" s="15">
        <v>35693</v>
      </c>
      <c r="C65" s="12" t="s">
        <v>0</v>
      </c>
      <c r="D65" s="12" t="s">
        <v>15</v>
      </c>
      <c r="E65" s="12">
        <v>0</v>
      </c>
      <c r="F65" s="12" t="s">
        <v>31</v>
      </c>
      <c r="G65" s="12">
        <v>1</v>
      </c>
      <c r="H65" s="13" t="str">
        <f t="shared" si="8"/>
        <v>Leicester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949906</v>
      </c>
      <c r="B66" s="15">
        <v>35694</v>
      </c>
      <c r="C66" s="12" t="s">
        <v>0</v>
      </c>
      <c r="D66" s="12" t="s">
        <v>1</v>
      </c>
      <c r="E66" s="12">
        <v>2</v>
      </c>
      <c r="F66" s="12" t="s">
        <v>17</v>
      </c>
      <c r="G66" s="12">
        <v>3</v>
      </c>
      <c r="H66" s="13" t="str">
        <f t="shared" si="8"/>
        <v>Arsenal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950040</v>
      </c>
      <c r="B67" s="15">
        <v>35695</v>
      </c>
      <c r="C67" s="12" t="s">
        <v>0</v>
      </c>
      <c r="D67" s="12" t="s">
        <v>19</v>
      </c>
      <c r="E67" s="12">
        <v>3</v>
      </c>
      <c r="F67" s="12" t="s">
        <v>12</v>
      </c>
      <c r="G67" s="12">
        <v>0</v>
      </c>
      <c r="H67" s="13" t="str">
        <f t="shared" ref="H67:H130" si="11">IF(E67&gt;G67,D67,IF(G67&gt;E67,F67,""))</f>
        <v>Liverpool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949903</v>
      </c>
      <c r="B68" s="15">
        <v>35696</v>
      </c>
      <c r="C68" s="12" t="s">
        <v>0</v>
      </c>
      <c r="D68" s="12" t="s">
        <v>33</v>
      </c>
      <c r="E68" s="12">
        <v>1</v>
      </c>
      <c r="F68" s="12" t="s">
        <v>14</v>
      </c>
      <c r="G68" s="12">
        <v>1</v>
      </c>
      <c r="H68" s="13" t="str">
        <f t="shared" si="11"/>
        <v/>
      </c>
      <c r="I68" s="13" t="str">
        <f t="shared" si="12"/>
        <v>Bolton</v>
      </c>
      <c r="J68" s="13" t="str">
        <f t="shared" si="13"/>
        <v>Tottenham</v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950174</v>
      </c>
      <c r="B69" s="15">
        <v>35696</v>
      </c>
      <c r="C69" s="12" t="s">
        <v>0</v>
      </c>
      <c r="D69" s="12" t="s">
        <v>16</v>
      </c>
      <c r="E69" s="12">
        <v>4</v>
      </c>
      <c r="F69" s="12" t="s">
        <v>53</v>
      </c>
      <c r="G69" s="12">
        <v>1</v>
      </c>
      <c r="H69" s="13" t="str">
        <f t="shared" si="11"/>
        <v>Wimbledon FC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950023</v>
      </c>
      <c r="B70" s="15">
        <v>35697</v>
      </c>
      <c r="C70" s="12" t="s">
        <v>0</v>
      </c>
      <c r="D70" s="12" t="s">
        <v>31</v>
      </c>
      <c r="E70" s="12">
        <v>1</v>
      </c>
      <c r="F70" s="12" t="s">
        <v>6</v>
      </c>
      <c r="G70" s="12">
        <v>1</v>
      </c>
      <c r="H70" s="13" t="str">
        <f t="shared" si="11"/>
        <v/>
      </c>
      <c r="I70" s="13" t="str">
        <f t="shared" si="12"/>
        <v>Leicester</v>
      </c>
      <c r="J70" s="13" t="str">
        <f t="shared" si="13"/>
        <v>Blackburn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950063</v>
      </c>
      <c r="B71" s="15">
        <v>35697</v>
      </c>
      <c r="C71" s="12" t="s">
        <v>0</v>
      </c>
      <c r="D71" s="12" t="s">
        <v>8</v>
      </c>
      <c r="E71" s="12">
        <v>2</v>
      </c>
      <c r="F71" s="12" t="s">
        <v>1</v>
      </c>
      <c r="G71" s="12">
        <v>2</v>
      </c>
      <c r="H71" s="13" t="str">
        <f t="shared" si="11"/>
        <v/>
      </c>
      <c r="I71" s="13" t="str">
        <f t="shared" si="12"/>
        <v>Manchester United</v>
      </c>
      <c r="J71" s="13" t="str">
        <f t="shared" si="13"/>
        <v>Chelsea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949828</v>
      </c>
      <c r="B72" s="15">
        <v>35697</v>
      </c>
      <c r="C72" s="12" t="s">
        <v>0</v>
      </c>
      <c r="D72" s="12" t="s">
        <v>17</v>
      </c>
      <c r="E72" s="12">
        <v>4</v>
      </c>
      <c r="F72" s="12" t="s">
        <v>28</v>
      </c>
      <c r="G72" s="12">
        <v>0</v>
      </c>
      <c r="H72" s="13" t="str">
        <f t="shared" si="11"/>
        <v>Arsenal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950086</v>
      </c>
      <c r="B73" s="15">
        <v>35697</v>
      </c>
      <c r="C73" s="12" t="s">
        <v>0</v>
      </c>
      <c r="D73" s="12" t="s">
        <v>29</v>
      </c>
      <c r="E73" s="12">
        <v>1</v>
      </c>
      <c r="F73" s="12" t="s">
        <v>9</v>
      </c>
      <c r="G73" s="12">
        <v>0</v>
      </c>
      <c r="H73" s="13" t="str">
        <f t="shared" si="11"/>
        <v>Newcastle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950104</v>
      </c>
      <c r="B74" s="15">
        <v>35697</v>
      </c>
      <c r="C74" s="12" t="s">
        <v>0</v>
      </c>
      <c r="D74" s="12" t="s">
        <v>10</v>
      </c>
      <c r="E74" s="12">
        <v>2</v>
      </c>
      <c r="F74" s="12" t="s">
        <v>49</v>
      </c>
      <c r="G74" s="12">
        <v>5</v>
      </c>
      <c r="H74" s="13" t="str">
        <f t="shared" si="11"/>
        <v>Derby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950125</v>
      </c>
      <c r="B75" s="15">
        <v>35697</v>
      </c>
      <c r="C75" s="12" t="s">
        <v>0</v>
      </c>
      <c r="D75" s="12" t="s">
        <v>13</v>
      </c>
      <c r="E75" s="12">
        <v>0</v>
      </c>
      <c r="F75" s="12" t="s">
        <v>15</v>
      </c>
      <c r="G75" s="12">
        <v>2</v>
      </c>
      <c r="H75" s="13" t="str">
        <f t="shared" si="11"/>
        <v>Leeds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949931</v>
      </c>
      <c r="B76" s="15">
        <v>35697</v>
      </c>
      <c r="C76" s="12" t="s">
        <v>0</v>
      </c>
      <c r="D76" s="12" t="s">
        <v>3</v>
      </c>
      <c r="E76" s="12">
        <v>1</v>
      </c>
      <c r="F76" s="12" t="s">
        <v>5</v>
      </c>
      <c r="G76" s="12">
        <v>1</v>
      </c>
      <c r="H76" s="13" t="str">
        <f t="shared" si="11"/>
        <v/>
      </c>
      <c r="I76" s="13" t="str">
        <f t="shared" si="12"/>
        <v>Coventry</v>
      </c>
      <c r="J76" s="13" t="str">
        <f t="shared" si="13"/>
        <v>Crystal Palace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949844</v>
      </c>
      <c r="B77" s="15">
        <v>35700</v>
      </c>
      <c r="C77" s="12" t="s">
        <v>0</v>
      </c>
      <c r="D77" s="12" t="s">
        <v>12</v>
      </c>
      <c r="E77" s="12">
        <v>2</v>
      </c>
      <c r="F77" s="12" t="s">
        <v>10</v>
      </c>
      <c r="G77" s="12">
        <v>2</v>
      </c>
      <c r="H77" s="13" t="str">
        <f t="shared" si="11"/>
        <v/>
      </c>
      <c r="I77" s="13" t="str">
        <f t="shared" si="12"/>
        <v>Aston Villa</v>
      </c>
      <c r="J77" s="13" t="str">
        <f t="shared" si="13"/>
        <v>Sheffield Weds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949859</v>
      </c>
      <c r="B78" s="15">
        <v>35700</v>
      </c>
      <c r="C78" s="12" t="s">
        <v>0</v>
      </c>
      <c r="D78" s="12" t="s">
        <v>53</v>
      </c>
      <c r="E78" s="12">
        <v>0</v>
      </c>
      <c r="F78" s="12" t="s">
        <v>31</v>
      </c>
      <c r="G78" s="12">
        <v>2</v>
      </c>
      <c r="H78" s="13" t="str">
        <f t="shared" si="11"/>
        <v>Leicester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950152</v>
      </c>
      <c r="B79" s="15">
        <v>35700</v>
      </c>
      <c r="C79" s="12" t="s">
        <v>0</v>
      </c>
      <c r="D79" s="12" t="s">
        <v>14</v>
      </c>
      <c r="E79" s="12">
        <v>0</v>
      </c>
      <c r="F79" s="12" t="s">
        <v>16</v>
      </c>
      <c r="G79" s="12">
        <v>0</v>
      </c>
      <c r="H79" s="13" t="str">
        <f t="shared" si="11"/>
        <v/>
      </c>
      <c r="I79" s="13" t="str">
        <f t="shared" si="12"/>
        <v>Tottenham</v>
      </c>
      <c r="J79" s="13" t="str">
        <f t="shared" si="13"/>
        <v>Wimbledon FC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950165</v>
      </c>
      <c r="B80" s="15">
        <v>35700</v>
      </c>
      <c r="C80" s="12" t="s">
        <v>0</v>
      </c>
      <c r="D80" s="12" t="s">
        <v>28</v>
      </c>
      <c r="E80" s="12">
        <v>2</v>
      </c>
      <c r="F80" s="12" t="s">
        <v>19</v>
      </c>
      <c r="G80" s="12">
        <v>1</v>
      </c>
      <c r="H80" s="13" t="str">
        <f t="shared" si="11"/>
        <v>West Ham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949919</v>
      </c>
      <c r="B81" s="15">
        <v>35700</v>
      </c>
      <c r="C81" s="12" t="s">
        <v>0</v>
      </c>
      <c r="D81" s="12" t="s">
        <v>1</v>
      </c>
      <c r="E81" s="12">
        <v>1</v>
      </c>
      <c r="F81" s="12" t="s">
        <v>29</v>
      </c>
      <c r="G81" s="12">
        <v>0</v>
      </c>
      <c r="H81" s="13" t="str">
        <f t="shared" si="11"/>
        <v>Chelsea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949948</v>
      </c>
      <c r="B82" s="15">
        <v>35700</v>
      </c>
      <c r="C82" s="12" t="s">
        <v>0</v>
      </c>
      <c r="D82" s="12" t="s">
        <v>5</v>
      </c>
      <c r="E82" s="12">
        <v>2</v>
      </c>
      <c r="F82" s="12" t="s">
        <v>33</v>
      </c>
      <c r="G82" s="12">
        <v>2</v>
      </c>
      <c r="H82" s="13" t="str">
        <f t="shared" si="11"/>
        <v/>
      </c>
      <c r="I82" s="13" t="str">
        <f t="shared" si="12"/>
        <v>Crystal Palace</v>
      </c>
      <c r="J82" s="13" t="str">
        <f t="shared" si="13"/>
        <v>Bolton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949978</v>
      </c>
      <c r="B83" s="15">
        <v>35700</v>
      </c>
      <c r="C83" s="12" t="s">
        <v>0</v>
      </c>
      <c r="D83" s="12" t="s">
        <v>49</v>
      </c>
      <c r="E83" s="12">
        <v>4</v>
      </c>
      <c r="F83" s="12" t="s">
        <v>13</v>
      </c>
      <c r="G83" s="12">
        <v>0</v>
      </c>
      <c r="H83" s="13" t="str">
        <f t="shared" si="11"/>
        <v>Derby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949982</v>
      </c>
      <c r="B84" s="15">
        <v>35700</v>
      </c>
      <c r="C84" s="12" t="s">
        <v>0</v>
      </c>
      <c r="D84" s="12" t="s">
        <v>9</v>
      </c>
      <c r="E84" s="12">
        <v>2</v>
      </c>
      <c r="F84" s="12" t="s">
        <v>17</v>
      </c>
      <c r="G84" s="12">
        <v>2</v>
      </c>
      <c r="H84" s="13" t="str">
        <f t="shared" si="11"/>
        <v/>
      </c>
      <c r="I84" s="13" t="str">
        <f t="shared" si="12"/>
        <v>Everton</v>
      </c>
      <c r="J84" s="13" t="str">
        <f t="shared" si="13"/>
        <v>Arsenal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950013</v>
      </c>
      <c r="B85" s="15">
        <v>35700</v>
      </c>
      <c r="C85" s="12" t="s">
        <v>0</v>
      </c>
      <c r="D85" s="12" t="s">
        <v>15</v>
      </c>
      <c r="E85" s="12">
        <v>1</v>
      </c>
      <c r="F85" s="12" t="s">
        <v>8</v>
      </c>
      <c r="G85" s="12">
        <v>0</v>
      </c>
      <c r="H85" s="13" t="str">
        <f t="shared" si="11"/>
        <v>Leeds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949873</v>
      </c>
      <c r="B86" s="15">
        <v>35701</v>
      </c>
      <c r="C86" s="12" t="s">
        <v>0</v>
      </c>
      <c r="D86" s="12" t="s">
        <v>6</v>
      </c>
      <c r="E86" s="12">
        <v>0</v>
      </c>
      <c r="F86" s="12" t="s">
        <v>3</v>
      </c>
      <c r="G86" s="12">
        <v>0</v>
      </c>
      <c r="H86" s="13" t="str">
        <f t="shared" si="11"/>
        <v/>
      </c>
      <c r="I86" s="13" t="str">
        <f t="shared" si="12"/>
        <v>Blackburn</v>
      </c>
      <c r="J86" s="13" t="str">
        <f t="shared" si="13"/>
        <v>Coventry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950065</v>
      </c>
      <c r="B87" s="15">
        <v>35707</v>
      </c>
      <c r="C87" s="12" t="s">
        <v>0</v>
      </c>
      <c r="D87" s="12" t="s">
        <v>8</v>
      </c>
      <c r="E87" s="12">
        <v>2</v>
      </c>
      <c r="F87" s="12" t="s">
        <v>5</v>
      </c>
      <c r="G87" s="12">
        <v>0</v>
      </c>
      <c r="H87" s="13" t="str">
        <f t="shared" si="11"/>
        <v>Manchester United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949812</v>
      </c>
      <c r="B88" s="15">
        <v>35707</v>
      </c>
      <c r="C88" s="12" t="s">
        <v>0</v>
      </c>
      <c r="D88" s="12" t="s">
        <v>17</v>
      </c>
      <c r="E88" s="12">
        <v>5</v>
      </c>
      <c r="F88" s="12" t="s">
        <v>53</v>
      </c>
      <c r="G88" s="12">
        <v>0</v>
      </c>
      <c r="H88" s="13" t="str">
        <f t="shared" si="11"/>
        <v>Arsenal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950093</v>
      </c>
      <c r="B89" s="15">
        <v>35707</v>
      </c>
      <c r="C89" s="12" t="s">
        <v>0</v>
      </c>
      <c r="D89" s="12" t="s">
        <v>29</v>
      </c>
      <c r="E89" s="12">
        <v>1</v>
      </c>
      <c r="F89" s="12" t="s">
        <v>14</v>
      </c>
      <c r="G89" s="12">
        <v>0</v>
      </c>
      <c r="H89" s="13" t="str">
        <f t="shared" si="11"/>
        <v>Newcastle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950105</v>
      </c>
      <c r="B90" s="15">
        <v>35707</v>
      </c>
      <c r="C90" s="12" t="s">
        <v>0</v>
      </c>
      <c r="D90" s="12" t="s">
        <v>10</v>
      </c>
      <c r="E90" s="12">
        <v>3</v>
      </c>
      <c r="F90" s="12" t="s">
        <v>9</v>
      </c>
      <c r="G90" s="12">
        <v>1</v>
      </c>
      <c r="H90" s="13" t="str">
        <f t="shared" si="11"/>
        <v>Sheffield Weds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950132</v>
      </c>
      <c r="B91" s="15">
        <v>35707</v>
      </c>
      <c r="C91" s="12" t="s">
        <v>0</v>
      </c>
      <c r="D91" s="12" t="s">
        <v>13</v>
      </c>
      <c r="E91" s="12">
        <v>3</v>
      </c>
      <c r="F91" s="12" t="s">
        <v>28</v>
      </c>
      <c r="G91" s="12">
        <v>0</v>
      </c>
      <c r="H91" s="13" t="str">
        <f t="shared" si="11"/>
        <v>Southampton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949888</v>
      </c>
      <c r="B92" s="15">
        <v>35707</v>
      </c>
      <c r="C92" s="12" t="s">
        <v>0</v>
      </c>
      <c r="D92" s="12" t="s">
        <v>33</v>
      </c>
      <c r="E92" s="12">
        <v>0</v>
      </c>
      <c r="F92" s="12" t="s">
        <v>12</v>
      </c>
      <c r="G92" s="12">
        <v>1</v>
      </c>
      <c r="H92" s="13" t="str">
        <f t="shared" si="11"/>
        <v>Aston Villa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950175</v>
      </c>
      <c r="B93" s="15">
        <v>35707</v>
      </c>
      <c r="C93" s="12" t="s">
        <v>0</v>
      </c>
      <c r="D93" s="12" t="s">
        <v>16</v>
      </c>
      <c r="E93" s="12">
        <v>0</v>
      </c>
      <c r="F93" s="12" t="s">
        <v>6</v>
      </c>
      <c r="G93" s="12">
        <v>1</v>
      </c>
      <c r="H93" s="13" t="str">
        <f t="shared" si="11"/>
        <v>Blackburn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949934</v>
      </c>
      <c r="B94" s="15">
        <v>35707</v>
      </c>
      <c r="C94" s="12" t="s">
        <v>0</v>
      </c>
      <c r="D94" s="12" t="s">
        <v>3</v>
      </c>
      <c r="E94" s="12">
        <v>0</v>
      </c>
      <c r="F94" s="12" t="s">
        <v>15</v>
      </c>
      <c r="G94" s="12">
        <v>0</v>
      </c>
      <c r="H94" s="13" t="str">
        <f t="shared" si="11"/>
        <v/>
      </c>
      <c r="I94" s="13" t="str">
        <f t="shared" si="12"/>
        <v>Coventry</v>
      </c>
      <c r="J94" s="13" t="str">
        <f t="shared" si="13"/>
        <v>Leeds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950044</v>
      </c>
      <c r="B95" s="15">
        <v>35708</v>
      </c>
      <c r="C95" s="12" t="s">
        <v>0</v>
      </c>
      <c r="D95" s="12" t="s">
        <v>19</v>
      </c>
      <c r="E95" s="12">
        <v>4</v>
      </c>
      <c r="F95" s="12" t="s">
        <v>1</v>
      </c>
      <c r="G95" s="12">
        <v>2</v>
      </c>
      <c r="H95" s="13" t="str">
        <f t="shared" si="11"/>
        <v>Liverpool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950028</v>
      </c>
      <c r="B96" s="15">
        <v>35709</v>
      </c>
      <c r="C96" s="12" t="s">
        <v>0</v>
      </c>
      <c r="D96" s="12" t="s">
        <v>31</v>
      </c>
      <c r="E96" s="12">
        <v>1</v>
      </c>
      <c r="F96" s="12" t="s">
        <v>49</v>
      </c>
      <c r="G96" s="12">
        <v>2</v>
      </c>
      <c r="H96" s="13" t="str">
        <f t="shared" si="11"/>
        <v>Derby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949848</v>
      </c>
      <c r="B97" s="15">
        <v>35721</v>
      </c>
      <c r="C97" s="12" t="s">
        <v>0</v>
      </c>
      <c r="D97" s="12" t="s">
        <v>12</v>
      </c>
      <c r="E97" s="12">
        <v>1</v>
      </c>
      <c r="F97" s="12" t="s">
        <v>16</v>
      </c>
      <c r="G97" s="12">
        <v>2</v>
      </c>
      <c r="H97" s="13" t="str">
        <f t="shared" si="11"/>
        <v>Wimbledon FC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949883</v>
      </c>
      <c r="B98" s="15">
        <v>35721</v>
      </c>
      <c r="C98" s="12" t="s">
        <v>0</v>
      </c>
      <c r="D98" s="12" t="s">
        <v>6</v>
      </c>
      <c r="E98" s="12">
        <v>1</v>
      </c>
      <c r="F98" s="12" t="s">
        <v>13</v>
      </c>
      <c r="G98" s="12">
        <v>0</v>
      </c>
      <c r="H98" s="13" t="str">
        <f t="shared" si="11"/>
        <v>Blackburn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950157</v>
      </c>
      <c r="B99" s="15">
        <v>35721</v>
      </c>
      <c r="C99" s="12" t="s">
        <v>0</v>
      </c>
      <c r="D99" s="12" t="s">
        <v>28</v>
      </c>
      <c r="E99" s="12">
        <v>3</v>
      </c>
      <c r="F99" s="12" t="s">
        <v>33</v>
      </c>
      <c r="G99" s="12">
        <v>0</v>
      </c>
      <c r="H99" s="13" t="str">
        <f t="shared" si="11"/>
        <v>West Ham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949916</v>
      </c>
      <c r="B100" s="15">
        <v>35721</v>
      </c>
      <c r="C100" s="12" t="s">
        <v>0</v>
      </c>
      <c r="D100" s="12" t="s">
        <v>1</v>
      </c>
      <c r="E100" s="12">
        <v>1</v>
      </c>
      <c r="F100" s="12" t="s">
        <v>31</v>
      </c>
      <c r="G100" s="12">
        <v>0</v>
      </c>
      <c r="H100" s="13" t="str">
        <f t="shared" si="11"/>
        <v>Chelsea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949944</v>
      </c>
      <c r="B101" s="15">
        <v>35721</v>
      </c>
      <c r="C101" s="12" t="s">
        <v>0</v>
      </c>
      <c r="D101" s="12" t="s">
        <v>5</v>
      </c>
      <c r="E101" s="12">
        <v>0</v>
      </c>
      <c r="F101" s="12" t="s">
        <v>17</v>
      </c>
      <c r="G101" s="12">
        <v>0</v>
      </c>
      <c r="H101" s="13" t="str">
        <f t="shared" si="11"/>
        <v/>
      </c>
      <c r="I101" s="13" t="str">
        <f t="shared" si="12"/>
        <v>Crystal Palace</v>
      </c>
      <c r="J101" s="13" t="str">
        <f t="shared" si="13"/>
        <v>Arsenal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949975</v>
      </c>
      <c r="B102" s="15">
        <v>35721</v>
      </c>
      <c r="C102" s="12" t="s">
        <v>0</v>
      </c>
      <c r="D102" s="12" t="s">
        <v>49</v>
      </c>
      <c r="E102" s="12">
        <v>2</v>
      </c>
      <c r="F102" s="12" t="s">
        <v>8</v>
      </c>
      <c r="G102" s="12">
        <v>2</v>
      </c>
      <c r="H102" s="13" t="str">
        <f t="shared" si="11"/>
        <v/>
      </c>
      <c r="I102" s="13" t="str">
        <f t="shared" si="12"/>
        <v>Derby</v>
      </c>
      <c r="J102" s="13" t="str">
        <f t="shared" si="13"/>
        <v>Manchester United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949993</v>
      </c>
      <c r="B103" s="15">
        <v>35721</v>
      </c>
      <c r="C103" s="12" t="s">
        <v>0</v>
      </c>
      <c r="D103" s="12" t="s">
        <v>9</v>
      </c>
      <c r="E103" s="12">
        <v>2</v>
      </c>
      <c r="F103" s="12" t="s">
        <v>19</v>
      </c>
      <c r="G103" s="12">
        <v>0</v>
      </c>
      <c r="H103" s="13" t="str">
        <f t="shared" si="11"/>
        <v>Everton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950014</v>
      </c>
      <c r="B104" s="15">
        <v>35721</v>
      </c>
      <c r="C104" s="12" t="s">
        <v>0</v>
      </c>
      <c r="D104" s="12" t="s">
        <v>15</v>
      </c>
      <c r="E104" s="12">
        <v>4</v>
      </c>
      <c r="F104" s="12" t="s">
        <v>29</v>
      </c>
      <c r="G104" s="12">
        <v>1</v>
      </c>
      <c r="H104" s="13" t="str">
        <f t="shared" si="11"/>
        <v>Leeds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950149</v>
      </c>
      <c r="B105" s="15">
        <v>35722</v>
      </c>
      <c r="C105" s="12" t="s">
        <v>0</v>
      </c>
      <c r="D105" s="12" t="s">
        <v>14</v>
      </c>
      <c r="E105" s="12">
        <v>3</v>
      </c>
      <c r="F105" s="12" t="s">
        <v>10</v>
      </c>
      <c r="G105" s="12">
        <v>2</v>
      </c>
      <c r="H105" s="13" t="str">
        <f t="shared" si="11"/>
        <v>Tottenham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949854</v>
      </c>
      <c r="B106" s="15">
        <v>35723</v>
      </c>
      <c r="C106" s="12" t="s">
        <v>0</v>
      </c>
      <c r="D106" s="12" t="s">
        <v>53</v>
      </c>
      <c r="E106" s="12">
        <v>2</v>
      </c>
      <c r="F106" s="12" t="s">
        <v>3</v>
      </c>
      <c r="G106" s="12">
        <v>0</v>
      </c>
      <c r="H106" s="13" t="str">
        <f t="shared" si="11"/>
        <v>Barnsley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949981</v>
      </c>
      <c r="B107" s="15">
        <v>35725</v>
      </c>
      <c r="C107" s="12" t="s">
        <v>0</v>
      </c>
      <c r="D107" s="12" t="s">
        <v>49</v>
      </c>
      <c r="E107" s="12">
        <v>1</v>
      </c>
      <c r="F107" s="12" t="s">
        <v>16</v>
      </c>
      <c r="G107" s="12">
        <v>1</v>
      </c>
      <c r="H107" s="13" t="str">
        <f t="shared" si="11"/>
        <v/>
      </c>
      <c r="I107" s="13" t="str">
        <f t="shared" si="12"/>
        <v>Derby</v>
      </c>
      <c r="J107" s="13" t="str">
        <f t="shared" si="13"/>
        <v>Wimbledon FC</v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950047</v>
      </c>
      <c r="B108" s="15">
        <v>35728</v>
      </c>
      <c r="C108" s="12" t="s">
        <v>0</v>
      </c>
      <c r="D108" s="12" t="s">
        <v>19</v>
      </c>
      <c r="E108" s="12">
        <v>4</v>
      </c>
      <c r="F108" s="12" t="s">
        <v>49</v>
      </c>
      <c r="G108" s="12">
        <v>0</v>
      </c>
      <c r="H108" s="13" t="str">
        <f t="shared" si="11"/>
        <v>Liverpool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950060</v>
      </c>
      <c r="B109" s="15">
        <v>35728</v>
      </c>
      <c r="C109" s="12" t="s">
        <v>0</v>
      </c>
      <c r="D109" s="12" t="s">
        <v>8</v>
      </c>
      <c r="E109" s="12">
        <v>7</v>
      </c>
      <c r="F109" s="12" t="s">
        <v>53</v>
      </c>
      <c r="G109" s="12">
        <v>0</v>
      </c>
      <c r="H109" s="13" t="str">
        <f t="shared" si="11"/>
        <v>Manchester United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950080</v>
      </c>
      <c r="B110" s="15">
        <v>35728</v>
      </c>
      <c r="C110" s="12" t="s">
        <v>0</v>
      </c>
      <c r="D110" s="12" t="s">
        <v>29</v>
      </c>
      <c r="E110" s="12">
        <v>1</v>
      </c>
      <c r="F110" s="12" t="s">
        <v>6</v>
      </c>
      <c r="G110" s="12">
        <v>1</v>
      </c>
      <c r="H110" s="13" t="str">
        <f t="shared" si="11"/>
        <v/>
      </c>
      <c r="I110" s="13" t="str">
        <f t="shared" si="12"/>
        <v>Newcastle</v>
      </c>
      <c r="J110" s="13" t="str">
        <f t="shared" si="13"/>
        <v>Blackburn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950103</v>
      </c>
      <c r="B111" s="15">
        <v>35728</v>
      </c>
      <c r="C111" s="12" t="s">
        <v>0</v>
      </c>
      <c r="D111" s="12" t="s">
        <v>10</v>
      </c>
      <c r="E111" s="12">
        <v>1</v>
      </c>
      <c r="F111" s="12" t="s">
        <v>5</v>
      </c>
      <c r="G111" s="12">
        <v>3</v>
      </c>
      <c r="H111" s="13" t="str">
        <f t="shared" si="11"/>
        <v>Crystal Palace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950131</v>
      </c>
      <c r="B112" s="15">
        <v>35728</v>
      </c>
      <c r="C112" s="12" t="s">
        <v>0</v>
      </c>
      <c r="D112" s="12" t="s">
        <v>13</v>
      </c>
      <c r="E112" s="12">
        <v>3</v>
      </c>
      <c r="F112" s="12" t="s">
        <v>14</v>
      </c>
      <c r="G112" s="12">
        <v>2</v>
      </c>
      <c r="H112" s="13" t="str">
        <f t="shared" si="11"/>
        <v>Southampton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950182</v>
      </c>
      <c r="B113" s="15">
        <v>35728</v>
      </c>
      <c r="C113" s="12" t="s">
        <v>0</v>
      </c>
      <c r="D113" s="12" t="s">
        <v>16</v>
      </c>
      <c r="E113" s="12">
        <v>1</v>
      </c>
      <c r="F113" s="12" t="s">
        <v>15</v>
      </c>
      <c r="G113" s="12">
        <v>0</v>
      </c>
      <c r="H113" s="13" t="str">
        <f t="shared" si="11"/>
        <v>Wimbledon FC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949933</v>
      </c>
      <c r="B114" s="15">
        <v>35728</v>
      </c>
      <c r="C114" s="12" t="s">
        <v>0</v>
      </c>
      <c r="D114" s="12" t="s">
        <v>3</v>
      </c>
      <c r="E114" s="12">
        <v>0</v>
      </c>
      <c r="F114" s="12" t="s">
        <v>9</v>
      </c>
      <c r="G114" s="12">
        <v>0</v>
      </c>
      <c r="H114" s="13" t="str">
        <f t="shared" si="11"/>
        <v/>
      </c>
      <c r="I114" s="13" t="str">
        <f t="shared" si="12"/>
        <v>Coventry</v>
      </c>
      <c r="J114" s="13" t="str">
        <f t="shared" si="13"/>
        <v>Everton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949811</v>
      </c>
      <c r="B115" s="15">
        <v>35729</v>
      </c>
      <c r="C115" s="12" t="s">
        <v>0</v>
      </c>
      <c r="D115" s="12" t="s">
        <v>17</v>
      </c>
      <c r="E115" s="12">
        <v>0</v>
      </c>
      <c r="F115" s="12" t="s">
        <v>12</v>
      </c>
      <c r="G115" s="12">
        <v>0</v>
      </c>
      <c r="H115" s="13" t="str">
        <f t="shared" si="11"/>
        <v/>
      </c>
      <c r="I115" s="13" t="str">
        <f t="shared" si="12"/>
        <v>Arsenal</v>
      </c>
      <c r="J115" s="13" t="str">
        <f t="shared" si="13"/>
        <v>Aston Villa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949891</v>
      </c>
      <c r="B116" s="15">
        <v>35729</v>
      </c>
      <c r="C116" s="12" t="s">
        <v>0</v>
      </c>
      <c r="D116" s="12" t="s">
        <v>33</v>
      </c>
      <c r="E116" s="12">
        <v>1</v>
      </c>
      <c r="F116" s="12" t="s">
        <v>1</v>
      </c>
      <c r="G116" s="12">
        <v>0</v>
      </c>
      <c r="H116" s="13" t="str">
        <f t="shared" si="11"/>
        <v>Bolton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950037</v>
      </c>
      <c r="B117" s="15">
        <v>35730</v>
      </c>
      <c r="C117" s="12" t="s">
        <v>0</v>
      </c>
      <c r="D117" s="12" t="s">
        <v>31</v>
      </c>
      <c r="E117" s="12">
        <v>2</v>
      </c>
      <c r="F117" s="12" t="s">
        <v>28</v>
      </c>
      <c r="G117" s="12">
        <v>1</v>
      </c>
      <c r="H117" s="13" t="str">
        <f t="shared" si="11"/>
        <v>Leicester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950072</v>
      </c>
      <c r="B118" s="15">
        <v>35735</v>
      </c>
      <c r="C118" s="12" t="s">
        <v>0</v>
      </c>
      <c r="D118" s="12" t="s">
        <v>8</v>
      </c>
      <c r="E118" s="12">
        <v>6</v>
      </c>
      <c r="F118" s="12" t="s">
        <v>10</v>
      </c>
      <c r="G118" s="12">
        <v>1</v>
      </c>
      <c r="H118" s="13" t="str">
        <f t="shared" si="11"/>
        <v>Manchester United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950088</v>
      </c>
      <c r="B119" s="15">
        <v>35735</v>
      </c>
      <c r="C119" s="12" t="s">
        <v>0</v>
      </c>
      <c r="D119" s="12" t="s">
        <v>29</v>
      </c>
      <c r="E119" s="12">
        <v>3</v>
      </c>
      <c r="F119" s="12" t="s">
        <v>31</v>
      </c>
      <c r="G119" s="12">
        <v>3</v>
      </c>
      <c r="H119" s="13" t="str">
        <f t="shared" si="11"/>
        <v/>
      </c>
      <c r="I119" s="13" t="str">
        <f t="shared" si="12"/>
        <v>Newcastle</v>
      </c>
      <c r="J119" s="13" t="str">
        <f t="shared" si="13"/>
        <v>Leicester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949834</v>
      </c>
      <c r="B120" s="15">
        <v>35735</v>
      </c>
      <c r="C120" s="12" t="s">
        <v>0</v>
      </c>
      <c r="D120" s="12" t="s">
        <v>12</v>
      </c>
      <c r="E120" s="12">
        <v>0</v>
      </c>
      <c r="F120" s="12" t="s">
        <v>1</v>
      </c>
      <c r="G120" s="12">
        <v>2</v>
      </c>
      <c r="H120" s="13" t="str">
        <f t="shared" si="11"/>
        <v>Chelsea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949851</v>
      </c>
      <c r="B121" s="15">
        <v>35735</v>
      </c>
      <c r="C121" s="12" t="s">
        <v>0</v>
      </c>
      <c r="D121" s="12" t="s">
        <v>53</v>
      </c>
      <c r="E121" s="12">
        <v>1</v>
      </c>
      <c r="F121" s="12" t="s">
        <v>6</v>
      </c>
      <c r="G121" s="12">
        <v>1</v>
      </c>
      <c r="H121" s="13" t="str">
        <f t="shared" si="11"/>
        <v/>
      </c>
      <c r="I121" s="13" t="str">
        <f t="shared" si="12"/>
        <v>Barnsley</v>
      </c>
      <c r="J121" s="13" t="str">
        <f t="shared" si="13"/>
        <v>Blackburn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950144</v>
      </c>
      <c r="B122" s="15">
        <v>35735</v>
      </c>
      <c r="C122" s="12" t="s">
        <v>0</v>
      </c>
      <c r="D122" s="12" t="s">
        <v>14</v>
      </c>
      <c r="E122" s="12">
        <v>0</v>
      </c>
      <c r="F122" s="12" t="s">
        <v>15</v>
      </c>
      <c r="G122" s="12">
        <v>1</v>
      </c>
      <c r="H122" s="13" t="str">
        <f t="shared" si="11"/>
        <v>Leeds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949898</v>
      </c>
      <c r="B123" s="15">
        <v>35735</v>
      </c>
      <c r="C123" s="12" t="s">
        <v>0</v>
      </c>
      <c r="D123" s="12" t="s">
        <v>33</v>
      </c>
      <c r="E123" s="12">
        <v>1</v>
      </c>
      <c r="F123" s="12" t="s">
        <v>19</v>
      </c>
      <c r="G123" s="12">
        <v>1</v>
      </c>
      <c r="H123" s="13" t="str">
        <f t="shared" si="11"/>
        <v/>
      </c>
      <c r="I123" s="13" t="str">
        <f t="shared" si="12"/>
        <v>Bolton</v>
      </c>
      <c r="J123" s="13" t="str">
        <f t="shared" si="13"/>
        <v>Liverpool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950178</v>
      </c>
      <c r="B124" s="15">
        <v>35735</v>
      </c>
      <c r="C124" s="12" t="s">
        <v>0</v>
      </c>
      <c r="D124" s="12" t="s">
        <v>16</v>
      </c>
      <c r="E124" s="12">
        <v>1</v>
      </c>
      <c r="F124" s="12" t="s">
        <v>3</v>
      </c>
      <c r="G124" s="12">
        <v>2</v>
      </c>
      <c r="H124" s="13" t="str">
        <f t="shared" si="11"/>
        <v>Coventry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949963</v>
      </c>
      <c r="B125" s="15">
        <v>35735</v>
      </c>
      <c r="C125" s="12" t="s">
        <v>0</v>
      </c>
      <c r="D125" s="12" t="s">
        <v>49</v>
      </c>
      <c r="E125" s="12">
        <v>3</v>
      </c>
      <c r="F125" s="12" t="s">
        <v>17</v>
      </c>
      <c r="G125" s="12">
        <v>0</v>
      </c>
      <c r="H125" s="13" t="str">
        <f t="shared" si="11"/>
        <v>Derby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949997</v>
      </c>
      <c r="B126" s="15">
        <v>35736</v>
      </c>
      <c r="C126" s="12" t="s">
        <v>0</v>
      </c>
      <c r="D126" s="12" t="s">
        <v>9</v>
      </c>
      <c r="E126" s="12">
        <v>0</v>
      </c>
      <c r="F126" s="12" t="s">
        <v>13</v>
      </c>
      <c r="G126" s="12">
        <v>2</v>
      </c>
      <c r="H126" s="13" t="str">
        <f t="shared" si="11"/>
        <v>Southampton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950055</v>
      </c>
      <c r="B127" s="15">
        <v>35742</v>
      </c>
      <c r="C127" s="12" t="s">
        <v>0</v>
      </c>
      <c r="D127" s="12" t="s">
        <v>19</v>
      </c>
      <c r="E127" s="12">
        <v>4</v>
      </c>
      <c r="F127" s="12" t="s">
        <v>14</v>
      </c>
      <c r="G127" s="12">
        <v>0</v>
      </c>
      <c r="H127" s="13" t="str">
        <f t="shared" si="11"/>
        <v>Liverpool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950100</v>
      </c>
      <c r="B128" s="15">
        <v>35742</v>
      </c>
      <c r="C128" s="12" t="s">
        <v>0</v>
      </c>
      <c r="D128" s="12" t="s">
        <v>10</v>
      </c>
      <c r="E128" s="12">
        <v>5</v>
      </c>
      <c r="F128" s="12" t="s">
        <v>33</v>
      </c>
      <c r="G128" s="12">
        <v>0</v>
      </c>
      <c r="H128" s="13" t="str">
        <f t="shared" si="11"/>
        <v>Sheffield Weds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950117</v>
      </c>
      <c r="B129" s="15">
        <v>35742</v>
      </c>
      <c r="C129" s="12" t="s">
        <v>0</v>
      </c>
      <c r="D129" s="12" t="s">
        <v>13</v>
      </c>
      <c r="E129" s="12">
        <v>4</v>
      </c>
      <c r="F129" s="12" t="s">
        <v>53</v>
      </c>
      <c r="G129" s="12">
        <v>1</v>
      </c>
      <c r="H129" s="13" t="str">
        <f t="shared" si="11"/>
        <v>Southampton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949876</v>
      </c>
      <c r="B130" s="15">
        <v>35742</v>
      </c>
      <c r="C130" s="12" t="s">
        <v>0</v>
      </c>
      <c r="D130" s="12" t="s">
        <v>6</v>
      </c>
      <c r="E130" s="12">
        <v>3</v>
      </c>
      <c r="F130" s="12" t="s">
        <v>9</v>
      </c>
      <c r="G130" s="12">
        <v>2</v>
      </c>
      <c r="H130" s="13" t="str">
        <f t="shared" si="11"/>
        <v>Blackburn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949938</v>
      </c>
      <c r="B131" s="15">
        <v>35742</v>
      </c>
      <c r="C131" s="12" t="s">
        <v>0</v>
      </c>
      <c r="D131" s="12" t="s">
        <v>3</v>
      </c>
      <c r="E131" s="12">
        <v>2</v>
      </c>
      <c r="F131" s="12" t="s">
        <v>29</v>
      </c>
      <c r="G131" s="12">
        <v>2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Coventry</v>
      </c>
      <c r="J131" s="13" t="str">
        <f t="shared" ref="J131:J194" si="16">IF(H131="",F131,"")</f>
        <v>Newcastle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949945</v>
      </c>
      <c r="B132" s="15">
        <v>35742</v>
      </c>
      <c r="C132" s="12" t="s">
        <v>0</v>
      </c>
      <c r="D132" s="12" t="s">
        <v>5</v>
      </c>
      <c r="E132" s="12">
        <v>1</v>
      </c>
      <c r="F132" s="12" t="s">
        <v>12</v>
      </c>
      <c r="G132" s="12">
        <v>1</v>
      </c>
      <c r="H132" s="13" t="str">
        <f t="shared" si="14"/>
        <v/>
      </c>
      <c r="I132" s="13" t="str">
        <f t="shared" si="15"/>
        <v>Crystal Palace</v>
      </c>
      <c r="J132" s="13" t="str">
        <f t="shared" si="16"/>
        <v>Aston Villa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950009</v>
      </c>
      <c r="B133" s="15">
        <v>35742</v>
      </c>
      <c r="C133" s="12" t="s">
        <v>0</v>
      </c>
      <c r="D133" s="12" t="s">
        <v>15</v>
      </c>
      <c r="E133" s="12">
        <v>4</v>
      </c>
      <c r="F133" s="12" t="s">
        <v>49</v>
      </c>
      <c r="G133" s="12">
        <v>3</v>
      </c>
      <c r="H133" s="13" t="str">
        <f t="shared" si="14"/>
        <v>Leeds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949823</v>
      </c>
      <c r="B134" s="15">
        <v>35743</v>
      </c>
      <c r="C134" s="12" t="s">
        <v>0</v>
      </c>
      <c r="D134" s="12" t="s">
        <v>17</v>
      </c>
      <c r="E134" s="12">
        <v>3</v>
      </c>
      <c r="F134" s="12" t="s">
        <v>8</v>
      </c>
      <c r="G134" s="12">
        <v>2</v>
      </c>
      <c r="H134" s="13" t="str">
        <f t="shared" si="14"/>
        <v>Arsenal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949923</v>
      </c>
      <c r="B135" s="15">
        <v>35743</v>
      </c>
      <c r="C135" s="12" t="s">
        <v>0</v>
      </c>
      <c r="D135" s="12" t="s">
        <v>1</v>
      </c>
      <c r="E135" s="12">
        <v>2</v>
      </c>
      <c r="F135" s="12" t="s">
        <v>28</v>
      </c>
      <c r="G135" s="12">
        <v>1</v>
      </c>
      <c r="H135" s="13" t="str">
        <f t="shared" si="14"/>
        <v>Chelsea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950038</v>
      </c>
      <c r="B136" s="15">
        <v>35744</v>
      </c>
      <c r="C136" s="12" t="s">
        <v>0</v>
      </c>
      <c r="D136" s="12" t="s">
        <v>31</v>
      </c>
      <c r="E136" s="12">
        <v>0</v>
      </c>
      <c r="F136" s="12" t="s">
        <v>16</v>
      </c>
      <c r="G136" s="12">
        <v>1</v>
      </c>
      <c r="H136" s="13" t="str">
        <f t="shared" si="14"/>
        <v>Wimbledon FC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950024</v>
      </c>
      <c r="B137" s="15">
        <v>35756</v>
      </c>
      <c r="C137" s="12" t="s">
        <v>0</v>
      </c>
      <c r="D137" s="12" t="s">
        <v>31</v>
      </c>
      <c r="E137" s="12">
        <v>0</v>
      </c>
      <c r="F137" s="12" t="s">
        <v>33</v>
      </c>
      <c r="G137" s="12">
        <v>0</v>
      </c>
      <c r="H137" s="13" t="str">
        <f t="shared" si="14"/>
        <v/>
      </c>
      <c r="I137" s="13" t="str">
        <f t="shared" si="15"/>
        <v>Leicester</v>
      </c>
      <c r="J137" s="13" t="str">
        <f t="shared" si="16"/>
        <v>Bolton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950041</v>
      </c>
      <c r="B138" s="15">
        <v>35756</v>
      </c>
      <c r="C138" s="12" t="s">
        <v>0</v>
      </c>
      <c r="D138" s="12" t="s">
        <v>19</v>
      </c>
      <c r="E138" s="12">
        <v>0</v>
      </c>
      <c r="F138" s="12" t="s">
        <v>53</v>
      </c>
      <c r="G138" s="12">
        <v>1</v>
      </c>
      <c r="H138" s="13" t="str">
        <f t="shared" si="14"/>
        <v>Barnsley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950092</v>
      </c>
      <c r="B139" s="15">
        <v>35756</v>
      </c>
      <c r="C139" s="12" t="s">
        <v>0</v>
      </c>
      <c r="D139" s="12" t="s">
        <v>29</v>
      </c>
      <c r="E139" s="12">
        <v>2</v>
      </c>
      <c r="F139" s="12" t="s">
        <v>13</v>
      </c>
      <c r="G139" s="12">
        <v>1</v>
      </c>
      <c r="H139" s="13" t="str">
        <f t="shared" si="14"/>
        <v>Newcastle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949838</v>
      </c>
      <c r="B140" s="15">
        <v>35756</v>
      </c>
      <c r="C140" s="12" t="s">
        <v>0</v>
      </c>
      <c r="D140" s="12" t="s">
        <v>12</v>
      </c>
      <c r="E140" s="12">
        <v>2</v>
      </c>
      <c r="F140" s="12" t="s">
        <v>9</v>
      </c>
      <c r="G140" s="12">
        <v>1</v>
      </c>
      <c r="H140" s="13" t="str">
        <f t="shared" si="14"/>
        <v>Aston Villa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950096</v>
      </c>
      <c r="B141" s="15">
        <v>35756</v>
      </c>
      <c r="C141" s="12" t="s">
        <v>0</v>
      </c>
      <c r="D141" s="12" t="s">
        <v>10</v>
      </c>
      <c r="E141" s="12">
        <v>2</v>
      </c>
      <c r="F141" s="12" t="s">
        <v>17</v>
      </c>
      <c r="G141" s="12">
        <v>0</v>
      </c>
      <c r="H141" s="13" t="str">
        <f t="shared" si="14"/>
        <v>Sheffield Weds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949872</v>
      </c>
      <c r="B142" s="15">
        <v>35756</v>
      </c>
      <c r="C142" s="12" t="s">
        <v>0</v>
      </c>
      <c r="D142" s="12" t="s">
        <v>6</v>
      </c>
      <c r="E142" s="12">
        <v>1</v>
      </c>
      <c r="F142" s="12" t="s">
        <v>1</v>
      </c>
      <c r="G142" s="12">
        <v>0</v>
      </c>
      <c r="H142" s="13" t="str">
        <f t="shared" si="14"/>
        <v>Blackburn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950185</v>
      </c>
      <c r="B143" s="15">
        <v>35756</v>
      </c>
      <c r="C143" s="12" t="s">
        <v>0</v>
      </c>
      <c r="D143" s="12" t="s">
        <v>16</v>
      </c>
      <c r="E143" s="12">
        <v>2</v>
      </c>
      <c r="F143" s="12" t="s">
        <v>8</v>
      </c>
      <c r="G143" s="12">
        <v>5</v>
      </c>
      <c r="H143" s="13" t="str">
        <f t="shared" si="14"/>
        <v>Manchester United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949969</v>
      </c>
      <c r="B144" s="15">
        <v>35756</v>
      </c>
      <c r="C144" s="12" t="s">
        <v>0</v>
      </c>
      <c r="D144" s="12" t="s">
        <v>49</v>
      </c>
      <c r="E144" s="12">
        <v>3</v>
      </c>
      <c r="F144" s="12" t="s">
        <v>3</v>
      </c>
      <c r="G144" s="12">
        <v>1</v>
      </c>
      <c r="H144" s="13" t="str">
        <f t="shared" si="14"/>
        <v>Derby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950018</v>
      </c>
      <c r="B145" s="15">
        <v>35757</v>
      </c>
      <c r="C145" s="12" t="s">
        <v>0</v>
      </c>
      <c r="D145" s="12" t="s">
        <v>15</v>
      </c>
      <c r="E145" s="12">
        <v>3</v>
      </c>
      <c r="F145" s="12" t="s">
        <v>28</v>
      </c>
      <c r="G145" s="12">
        <v>1</v>
      </c>
      <c r="H145" s="13" t="str">
        <f t="shared" si="14"/>
        <v>Leeds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950141</v>
      </c>
      <c r="B146" s="15">
        <v>35758</v>
      </c>
      <c r="C146" s="12" t="s">
        <v>0</v>
      </c>
      <c r="D146" s="12" t="s">
        <v>14</v>
      </c>
      <c r="E146" s="12">
        <v>0</v>
      </c>
      <c r="F146" s="12" t="s">
        <v>5</v>
      </c>
      <c r="G146" s="12">
        <v>1</v>
      </c>
      <c r="H146" s="13" t="str">
        <f t="shared" si="14"/>
        <v>Crystal Palace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949914</v>
      </c>
      <c r="B147" s="15">
        <v>35760</v>
      </c>
      <c r="C147" s="12" t="s">
        <v>0</v>
      </c>
      <c r="D147" s="12" t="s">
        <v>1</v>
      </c>
      <c r="E147" s="12">
        <v>2</v>
      </c>
      <c r="F147" s="12" t="s">
        <v>9</v>
      </c>
      <c r="G147" s="12">
        <v>0</v>
      </c>
      <c r="H147" s="13" t="str">
        <f t="shared" si="14"/>
        <v>Chelsea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949858</v>
      </c>
      <c r="B148" s="15">
        <v>35763</v>
      </c>
      <c r="C148" s="12" t="s">
        <v>0</v>
      </c>
      <c r="D148" s="12" t="s">
        <v>53</v>
      </c>
      <c r="E148" s="12">
        <v>2</v>
      </c>
      <c r="F148" s="12" t="s">
        <v>15</v>
      </c>
      <c r="G148" s="12">
        <v>3</v>
      </c>
      <c r="H148" s="13" t="str">
        <f t="shared" si="14"/>
        <v>Leeds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950130</v>
      </c>
      <c r="B149" s="15">
        <v>35763</v>
      </c>
      <c r="C149" s="12" t="s">
        <v>0</v>
      </c>
      <c r="D149" s="12" t="s">
        <v>13</v>
      </c>
      <c r="E149" s="12">
        <v>2</v>
      </c>
      <c r="F149" s="12" t="s">
        <v>10</v>
      </c>
      <c r="G149" s="12">
        <v>3</v>
      </c>
      <c r="H149" s="13" t="str">
        <f t="shared" si="14"/>
        <v>Sheffield Weds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950154</v>
      </c>
      <c r="B150" s="15">
        <v>35763</v>
      </c>
      <c r="C150" s="12" t="s">
        <v>0</v>
      </c>
      <c r="D150" s="12" t="s">
        <v>28</v>
      </c>
      <c r="E150" s="12">
        <v>2</v>
      </c>
      <c r="F150" s="12" t="s">
        <v>12</v>
      </c>
      <c r="G150" s="12">
        <v>1</v>
      </c>
      <c r="H150" s="13" t="str">
        <f t="shared" si="14"/>
        <v>West Ham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949905</v>
      </c>
      <c r="B151" s="15">
        <v>35763</v>
      </c>
      <c r="C151" s="12" t="s">
        <v>0</v>
      </c>
      <c r="D151" s="12" t="s">
        <v>33</v>
      </c>
      <c r="E151" s="12">
        <v>1</v>
      </c>
      <c r="F151" s="12" t="s">
        <v>16</v>
      </c>
      <c r="G151" s="12">
        <v>0</v>
      </c>
      <c r="H151" s="13" t="str">
        <f t="shared" si="14"/>
        <v>Bolton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949913</v>
      </c>
      <c r="B152" s="15">
        <v>35763</v>
      </c>
      <c r="C152" s="12" t="s">
        <v>0</v>
      </c>
      <c r="D152" s="12" t="s">
        <v>1</v>
      </c>
      <c r="E152" s="12">
        <v>4</v>
      </c>
      <c r="F152" s="12" t="s">
        <v>49</v>
      </c>
      <c r="G152" s="12">
        <v>0</v>
      </c>
      <c r="H152" s="13" t="str">
        <f t="shared" si="14"/>
        <v>Chelsea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949935</v>
      </c>
      <c r="B153" s="15">
        <v>35763</v>
      </c>
      <c r="C153" s="12" t="s">
        <v>0</v>
      </c>
      <c r="D153" s="12" t="s">
        <v>3</v>
      </c>
      <c r="E153" s="12">
        <v>0</v>
      </c>
      <c r="F153" s="12" t="s">
        <v>31</v>
      </c>
      <c r="G153" s="12">
        <v>2</v>
      </c>
      <c r="H153" s="13" t="str">
        <f t="shared" si="14"/>
        <v>Leicester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949957</v>
      </c>
      <c r="B154" s="15">
        <v>35763</v>
      </c>
      <c r="C154" s="12" t="s">
        <v>0</v>
      </c>
      <c r="D154" s="12" t="s">
        <v>5</v>
      </c>
      <c r="E154" s="12">
        <v>1</v>
      </c>
      <c r="F154" s="12" t="s">
        <v>29</v>
      </c>
      <c r="G154" s="12">
        <v>2</v>
      </c>
      <c r="H154" s="13" t="str">
        <f t="shared" si="14"/>
        <v>Newcastle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949998</v>
      </c>
      <c r="B155" s="15">
        <v>35763</v>
      </c>
      <c r="C155" s="12" t="s">
        <v>0</v>
      </c>
      <c r="D155" s="12" t="s">
        <v>9</v>
      </c>
      <c r="E155" s="12">
        <v>0</v>
      </c>
      <c r="F155" s="12" t="s">
        <v>14</v>
      </c>
      <c r="G155" s="12">
        <v>2</v>
      </c>
      <c r="H155" s="13" t="str">
        <f t="shared" si="14"/>
        <v>Tottenham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950061</v>
      </c>
      <c r="B156" s="15">
        <v>35764</v>
      </c>
      <c r="C156" s="12" t="s">
        <v>0</v>
      </c>
      <c r="D156" s="12" t="s">
        <v>8</v>
      </c>
      <c r="E156" s="12">
        <v>4</v>
      </c>
      <c r="F156" s="12" t="s">
        <v>6</v>
      </c>
      <c r="G156" s="12">
        <v>0</v>
      </c>
      <c r="H156" s="13" t="str">
        <f t="shared" si="14"/>
        <v>Manchester United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949822</v>
      </c>
      <c r="B157" s="15">
        <v>35764</v>
      </c>
      <c r="C157" s="12" t="s">
        <v>0</v>
      </c>
      <c r="D157" s="12" t="s">
        <v>17</v>
      </c>
      <c r="E157" s="12">
        <v>0</v>
      </c>
      <c r="F157" s="12" t="s">
        <v>19</v>
      </c>
      <c r="G157" s="12">
        <v>1</v>
      </c>
      <c r="H157" s="13" t="str">
        <f t="shared" si="14"/>
        <v>Liverpool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949900</v>
      </c>
      <c r="B158" s="15">
        <v>35765</v>
      </c>
      <c r="C158" s="12" t="s">
        <v>0</v>
      </c>
      <c r="D158" s="12" t="s">
        <v>33</v>
      </c>
      <c r="E158" s="12">
        <v>1</v>
      </c>
      <c r="F158" s="12" t="s">
        <v>29</v>
      </c>
      <c r="G158" s="12">
        <v>0</v>
      </c>
      <c r="H158" s="13" t="str">
        <f t="shared" si="14"/>
        <v>Bolton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950160</v>
      </c>
      <c r="B159" s="15">
        <v>35767</v>
      </c>
      <c r="C159" s="12" t="s">
        <v>0</v>
      </c>
      <c r="D159" s="12" t="s">
        <v>28</v>
      </c>
      <c r="E159" s="12">
        <v>4</v>
      </c>
      <c r="F159" s="12" t="s">
        <v>5</v>
      </c>
      <c r="G159" s="12">
        <v>1</v>
      </c>
      <c r="H159" s="13" t="str">
        <f t="shared" si="14"/>
        <v>West Ham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950027</v>
      </c>
      <c r="B160" s="15">
        <v>35770</v>
      </c>
      <c r="C160" s="12" t="s">
        <v>0</v>
      </c>
      <c r="D160" s="12" t="s">
        <v>31</v>
      </c>
      <c r="E160" s="12">
        <v>1</v>
      </c>
      <c r="F160" s="12" t="s">
        <v>5</v>
      </c>
      <c r="G160" s="12">
        <v>1</v>
      </c>
      <c r="H160" s="13" t="str">
        <f t="shared" si="14"/>
        <v/>
      </c>
      <c r="I160" s="13" t="str">
        <f t="shared" si="15"/>
        <v>Leicester</v>
      </c>
      <c r="J160" s="13" t="str">
        <f t="shared" si="16"/>
        <v>Crystal Palace</v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950051</v>
      </c>
      <c r="B161" s="15">
        <v>35770</v>
      </c>
      <c r="C161" s="12" t="s">
        <v>0</v>
      </c>
      <c r="D161" s="12" t="s">
        <v>19</v>
      </c>
      <c r="E161" s="12">
        <v>1</v>
      </c>
      <c r="F161" s="12" t="s">
        <v>8</v>
      </c>
      <c r="G161" s="12">
        <v>3</v>
      </c>
      <c r="H161" s="13" t="str">
        <f t="shared" si="14"/>
        <v>Manchester United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950077</v>
      </c>
      <c r="B162" s="15">
        <v>35770</v>
      </c>
      <c r="C162" s="12" t="s">
        <v>0</v>
      </c>
      <c r="D162" s="12" t="s">
        <v>29</v>
      </c>
      <c r="E162" s="12">
        <v>0</v>
      </c>
      <c r="F162" s="12" t="s">
        <v>17</v>
      </c>
      <c r="G162" s="12">
        <v>1</v>
      </c>
      <c r="H162" s="13" t="str">
        <f t="shared" si="14"/>
        <v>Arsenal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949835</v>
      </c>
      <c r="B163" s="15">
        <v>35770</v>
      </c>
      <c r="C163" s="12" t="s">
        <v>0</v>
      </c>
      <c r="D163" s="12" t="s">
        <v>12</v>
      </c>
      <c r="E163" s="12">
        <v>3</v>
      </c>
      <c r="F163" s="12" t="s">
        <v>3</v>
      </c>
      <c r="G163" s="12">
        <v>0</v>
      </c>
      <c r="H163" s="13" t="str">
        <f t="shared" si="14"/>
        <v>Aston Villa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949871</v>
      </c>
      <c r="B164" s="15">
        <v>35770</v>
      </c>
      <c r="C164" s="12" t="s">
        <v>0</v>
      </c>
      <c r="D164" s="12" t="s">
        <v>6</v>
      </c>
      <c r="E164" s="12">
        <v>3</v>
      </c>
      <c r="F164" s="12" t="s">
        <v>33</v>
      </c>
      <c r="G164" s="12">
        <v>1</v>
      </c>
      <c r="H164" s="13" t="str">
        <f t="shared" si="14"/>
        <v>Blackburn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950139</v>
      </c>
      <c r="B165" s="15">
        <v>35770</v>
      </c>
      <c r="C165" s="12" t="s">
        <v>0</v>
      </c>
      <c r="D165" s="12" t="s">
        <v>14</v>
      </c>
      <c r="E165" s="12">
        <v>1</v>
      </c>
      <c r="F165" s="12" t="s">
        <v>1</v>
      </c>
      <c r="G165" s="12">
        <v>6</v>
      </c>
      <c r="H165" s="13" t="str">
        <f t="shared" si="14"/>
        <v>Chelsea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949980</v>
      </c>
      <c r="B166" s="15">
        <v>35770</v>
      </c>
      <c r="C166" s="12" t="s">
        <v>0</v>
      </c>
      <c r="D166" s="12" t="s">
        <v>49</v>
      </c>
      <c r="E166" s="12">
        <v>2</v>
      </c>
      <c r="F166" s="12" t="s">
        <v>28</v>
      </c>
      <c r="G166" s="12">
        <v>0</v>
      </c>
      <c r="H166" s="13" t="str">
        <f t="shared" si="14"/>
        <v>Derby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950010</v>
      </c>
      <c r="B167" s="15">
        <v>35770</v>
      </c>
      <c r="C167" s="12" t="s">
        <v>0</v>
      </c>
      <c r="D167" s="12" t="s">
        <v>15</v>
      </c>
      <c r="E167" s="12">
        <v>0</v>
      </c>
      <c r="F167" s="12" t="s">
        <v>9</v>
      </c>
      <c r="G167" s="12">
        <v>0</v>
      </c>
      <c r="H167" s="13" t="str">
        <f t="shared" si="14"/>
        <v/>
      </c>
      <c r="I167" s="13" t="str">
        <f t="shared" si="15"/>
        <v>Leeds</v>
      </c>
      <c r="J167" s="13" t="str">
        <f t="shared" si="16"/>
        <v>Everton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950188</v>
      </c>
      <c r="B168" s="15">
        <v>35771</v>
      </c>
      <c r="C168" s="12" t="s">
        <v>0</v>
      </c>
      <c r="D168" s="12" t="s">
        <v>16</v>
      </c>
      <c r="E168" s="12">
        <v>1</v>
      </c>
      <c r="F168" s="12" t="s">
        <v>13</v>
      </c>
      <c r="G168" s="12">
        <v>0</v>
      </c>
      <c r="H168" s="13" t="str">
        <f t="shared" si="14"/>
        <v>Wimbledon FC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950098</v>
      </c>
      <c r="B169" s="15">
        <v>35772</v>
      </c>
      <c r="C169" s="12" t="s">
        <v>0</v>
      </c>
      <c r="D169" s="12" t="s">
        <v>10</v>
      </c>
      <c r="E169" s="12">
        <v>2</v>
      </c>
      <c r="F169" s="12" t="s">
        <v>53</v>
      </c>
      <c r="G169" s="12">
        <v>1</v>
      </c>
      <c r="H169" s="13" t="str">
        <f t="shared" si="14"/>
        <v>Sheffield Weds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949813</v>
      </c>
      <c r="B170" s="15">
        <v>35777</v>
      </c>
      <c r="C170" s="12" t="s">
        <v>0</v>
      </c>
      <c r="D170" s="12" t="s">
        <v>17</v>
      </c>
      <c r="E170" s="12">
        <v>1</v>
      </c>
      <c r="F170" s="12" t="s">
        <v>6</v>
      </c>
      <c r="G170" s="12">
        <v>3</v>
      </c>
      <c r="H170" s="13" t="str">
        <f t="shared" si="14"/>
        <v>Blackburn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949862</v>
      </c>
      <c r="B171" s="15">
        <v>35777</v>
      </c>
      <c r="C171" s="12" t="s">
        <v>0</v>
      </c>
      <c r="D171" s="12" t="s">
        <v>53</v>
      </c>
      <c r="E171" s="12">
        <v>2</v>
      </c>
      <c r="F171" s="12" t="s">
        <v>29</v>
      </c>
      <c r="G171" s="12">
        <v>2</v>
      </c>
      <c r="H171" s="13" t="str">
        <f t="shared" si="14"/>
        <v/>
      </c>
      <c r="I171" s="13" t="str">
        <f t="shared" si="15"/>
        <v>Barnsley</v>
      </c>
      <c r="J171" s="13" t="str">
        <f t="shared" si="16"/>
        <v>Newcastle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950126</v>
      </c>
      <c r="B172" s="15">
        <v>35777</v>
      </c>
      <c r="C172" s="12" t="s">
        <v>0</v>
      </c>
      <c r="D172" s="12" t="s">
        <v>13</v>
      </c>
      <c r="E172" s="12">
        <v>2</v>
      </c>
      <c r="F172" s="12" t="s">
        <v>31</v>
      </c>
      <c r="G172" s="12">
        <v>1</v>
      </c>
      <c r="H172" s="13" t="str">
        <f t="shared" si="14"/>
        <v>Southampton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950168</v>
      </c>
      <c r="B173" s="15">
        <v>35777</v>
      </c>
      <c r="C173" s="12" t="s">
        <v>0</v>
      </c>
      <c r="D173" s="12" t="s">
        <v>28</v>
      </c>
      <c r="E173" s="12">
        <v>1</v>
      </c>
      <c r="F173" s="12" t="s">
        <v>10</v>
      </c>
      <c r="G173" s="12">
        <v>0</v>
      </c>
      <c r="H173" s="13" t="str">
        <f t="shared" si="14"/>
        <v>West Ham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949915</v>
      </c>
      <c r="B174" s="15">
        <v>35777</v>
      </c>
      <c r="C174" s="12" t="s">
        <v>0</v>
      </c>
      <c r="D174" s="12" t="s">
        <v>1</v>
      </c>
      <c r="E174" s="12">
        <v>0</v>
      </c>
      <c r="F174" s="12" t="s">
        <v>15</v>
      </c>
      <c r="G174" s="12">
        <v>0</v>
      </c>
      <c r="H174" s="13" t="str">
        <f t="shared" si="14"/>
        <v/>
      </c>
      <c r="I174" s="13" t="str">
        <f t="shared" si="15"/>
        <v>Chelsea</v>
      </c>
      <c r="J174" s="13" t="str">
        <f t="shared" si="16"/>
        <v>Leeds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949941</v>
      </c>
      <c r="B175" s="15">
        <v>35777</v>
      </c>
      <c r="C175" s="12" t="s">
        <v>0</v>
      </c>
      <c r="D175" s="12" t="s">
        <v>3</v>
      </c>
      <c r="E175" s="12">
        <v>4</v>
      </c>
      <c r="F175" s="12" t="s">
        <v>14</v>
      </c>
      <c r="G175" s="12">
        <v>0</v>
      </c>
      <c r="H175" s="13" t="str">
        <f t="shared" si="14"/>
        <v>Coventry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949955</v>
      </c>
      <c r="B176" s="15">
        <v>35777</v>
      </c>
      <c r="C176" s="12" t="s">
        <v>0</v>
      </c>
      <c r="D176" s="12" t="s">
        <v>5</v>
      </c>
      <c r="E176" s="12">
        <v>0</v>
      </c>
      <c r="F176" s="12" t="s">
        <v>19</v>
      </c>
      <c r="G176" s="12">
        <v>3</v>
      </c>
      <c r="H176" s="13" t="str">
        <f t="shared" si="14"/>
        <v>Liverpool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950000</v>
      </c>
      <c r="B177" s="15">
        <v>35777</v>
      </c>
      <c r="C177" s="12" t="s">
        <v>0</v>
      </c>
      <c r="D177" s="12" t="s">
        <v>9</v>
      </c>
      <c r="E177" s="12">
        <v>0</v>
      </c>
      <c r="F177" s="12" t="s">
        <v>16</v>
      </c>
      <c r="G177" s="12">
        <v>0</v>
      </c>
      <c r="H177" s="13" t="str">
        <f t="shared" si="14"/>
        <v/>
      </c>
      <c r="I177" s="13" t="str">
        <f t="shared" si="15"/>
        <v>Everton</v>
      </c>
      <c r="J177" s="13" t="str">
        <f t="shared" si="16"/>
        <v>Wimbledon FC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949894</v>
      </c>
      <c r="B178" s="15">
        <v>35778</v>
      </c>
      <c r="C178" s="12" t="s">
        <v>0</v>
      </c>
      <c r="D178" s="12" t="s">
        <v>33</v>
      </c>
      <c r="E178" s="12">
        <v>3</v>
      </c>
      <c r="F178" s="12" t="s">
        <v>49</v>
      </c>
      <c r="G178" s="12">
        <v>3</v>
      </c>
      <c r="H178" s="13" t="str">
        <f t="shared" si="14"/>
        <v/>
      </c>
      <c r="I178" s="13" t="str">
        <f t="shared" si="15"/>
        <v>Bolton</v>
      </c>
      <c r="J178" s="13" t="str">
        <f t="shared" si="16"/>
        <v>Derby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950059</v>
      </c>
      <c r="B179" s="15">
        <v>35779</v>
      </c>
      <c r="C179" s="12" t="s">
        <v>0</v>
      </c>
      <c r="D179" s="12" t="s">
        <v>8</v>
      </c>
      <c r="E179" s="12">
        <v>1</v>
      </c>
      <c r="F179" s="12" t="s">
        <v>12</v>
      </c>
      <c r="G179" s="12">
        <v>0</v>
      </c>
      <c r="H179" s="13" t="str">
        <f t="shared" si="14"/>
        <v>Manchester United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950085</v>
      </c>
      <c r="B180" s="15">
        <v>35781</v>
      </c>
      <c r="C180" s="12" t="s">
        <v>0</v>
      </c>
      <c r="D180" s="12" t="s">
        <v>29</v>
      </c>
      <c r="E180" s="12">
        <v>0</v>
      </c>
      <c r="F180" s="12" t="s">
        <v>49</v>
      </c>
      <c r="G180" s="12">
        <v>0</v>
      </c>
      <c r="H180" s="13" t="str">
        <f t="shared" si="14"/>
        <v/>
      </c>
      <c r="I180" s="13" t="str">
        <f t="shared" si="15"/>
        <v>Newcastle</v>
      </c>
      <c r="J180" s="13" t="str">
        <f t="shared" si="16"/>
        <v>Derby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950029</v>
      </c>
      <c r="B181" s="15">
        <v>35784</v>
      </c>
      <c r="C181" s="12" t="s">
        <v>0</v>
      </c>
      <c r="D181" s="12" t="s">
        <v>31</v>
      </c>
      <c r="E181" s="12">
        <v>0</v>
      </c>
      <c r="F181" s="12" t="s">
        <v>9</v>
      </c>
      <c r="G181" s="12">
        <v>1</v>
      </c>
      <c r="H181" s="13" t="str">
        <f t="shared" si="14"/>
        <v>Everton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950045</v>
      </c>
      <c r="B182" s="15">
        <v>35784</v>
      </c>
      <c r="C182" s="12" t="s">
        <v>0</v>
      </c>
      <c r="D182" s="12" t="s">
        <v>19</v>
      </c>
      <c r="E182" s="12">
        <v>1</v>
      </c>
      <c r="F182" s="12" t="s">
        <v>3</v>
      </c>
      <c r="G182" s="12">
        <v>0</v>
      </c>
      <c r="H182" s="13" t="str">
        <f t="shared" si="14"/>
        <v>Liverpool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949845</v>
      </c>
      <c r="B183" s="15">
        <v>35784</v>
      </c>
      <c r="C183" s="12" t="s">
        <v>0</v>
      </c>
      <c r="D183" s="12" t="s">
        <v>12</v>
      </c>
      <c r="E183" s="12">
        <v>1</v>
      </c>
      <c r="F183" s="12" t="s">
        <v>13</v>
      </c>
      <c r="G183" s="12">
        <v>1</v>
      </c>
      <c r="H183" s="13" t="str">
        <f t="shared" si="14"/>
        <v/>
      </c>
      <c r="I183" s="13" t="str">
        <f t="shared" si="15"/>
        <v>Aston Villa</v>
      </c>
      <c r="J183" s="13" t="str">
        <f t="shared" si="16"/>
        <v>Southampton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950101</v>
      </c>
      <c r="B184" s="15">
        <v>35784</v>
      </c>
      <c r="C184" s="12" t="s">
        <v>0</v>
      </c>
      <c r="D184" s="12" t="s">
        <v>10</v>
      </c>
      <c r="E184" s="12">
        <v>1</v>
      </c>
      <c r="F184" s="12" t="s">
        <v>1</v>
      </c>
      <c r="G184" s="12">
        <v>4</v>
      </c>
      <c r="H184" s="13" t="str">
        <f t="shared" si="14"/>
        <v>Chelsea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950136</v>
      </c>
      <c r="B185" s="15">
        <v>35784</v>
      </c>
      <c r="C185" s="12" t="s">
        <v>0</v>
      </c>
      <c r="D185" s="12" t="s">
        <v>14</v>
      </c>
      <c r="E185" s="12">
        <v>3</v>
      </c>
      <c r="F185" s="12" t="s">
        <v>53</v>
      </c>
      <c r="G185" s="12">
        <v>0</v>
      </c>
      <c r="H185" s="13" t="str">
        <f t="shared" si="14"/>
        <v>Tottenham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949885</v>
      </c>
      <c r="B186" s="15">
        <v>35784</v>
      </c>
      <c r="C186" s="12" t="s">
        <v>0</v>
      </c>
      <c r="D186" s="12" t="s">
        <v>6</v>
      </c>
      <c r="E186" s="12">
        <v>3</v>
      </c>
      <c r="F186" s="12" t="s">
        <v>28</v>
      </c>
      <c r="G186" s="12">
        <v>0</v>
      </c>
      <c r="H186" s="13" t="str">
        <f t="shared" si="14"/>
        <v>Blackburn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949970</v>
      </c>
      <c r="B187" s="15">
        <v>35784</v>
      </c>
      <c r="C187" s="12" t="s">
        <v>0</v>
      </c>
      <c r="D187" s="12" t="s">
        <v>49</v>
      </c>
      <c r="E187" s="12">
        <v>0</v>
      </c>
      <c r="F187" s="12" t="s">
        <v>5</v>
      </c>
      <c r="G187" s="12">
        <v>0</v>
      </c>
      <c r="H187" s="13" t="str">
        <f t="shared" si="14"/>
        <v/>
      </c>
      <c r="I187" s="13" t="str">
        <f t="shared" si="15"/>
        <v>Derby</v>
      </c>
      <c r="J187" s="13" t="str">
        <f t="shared" si="16"/>
        <v>Crystal Palace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950005</v>
      </c>
      <c r="B188" s="15">
        <v>35784</v>
      </c>
      <c r="C188" s="12" t="s">
        <v>0</v>
      </c>
      <c r="D188" s="12" t="s">
        <v>15</v>
      </c>
      <c r="E188" s="12">
        <v>2</v>
      </c>
      <c r="F188" s="12" t="s">
        <v>33</v>
      </c>
      <c r="G188" s="12">
        <v>0</v>
      </c>
      <c r="H188" s="13" t="str">
        <f t="shared" si="14"/>
        <v>Leeds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950090</v>
      </c>
      <c r="B189" s="15">
        <v>35785</v>
      </c>
      <c r="C189" s="12" t="s">
        <v>0</v>
      </c>
      <c r="D189" s="12" t="s">
        <v>29</v>
      </c>
      <c r="E189" s="12">
        <v>0</v>
      </c>
      <c r="F189" s="12" t="s">
        <v>8</v>
      </c>
      <c r="G189" s="12">
        <v>1</v>
      </c>
      <c r="H189" s="13" t="str">
        <f t="shared" si="14"/>
        <v>Manchester United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950049</v>
      </c>
      <c r="B190" s="15">
        <v>35790</v>
      </c>
      <c r="C190" s="12" t="s">
        <v>0</v>
      </c>
      <c r="D190" s="12" t="s">
        <v>19</v>
      </c>
      <c r="E190" s="12">
        <v>3</v>
      </c>
      <c r="F190" s="12" t="s">
        <v>15</v>
      </c>
      <c r="G190" s="12">
        <v>1</v>
      </c>
      <c r="H190" s="13" t="str">
        <f t="shared" si="14"/>
        <v>Liverpool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950067</v>
      </c>
      <c r="B191" s="15">
        <v>35790</v>
      </c>
      <c r="C191" s="12" t="s">
        <v>0</v>
      </c>
      <c r="D191" s="12" t="s">
        <v>8</v>
      </c>
      <c r="E191" s="12">
        <v>2</v>
      </c>
      <c r="F191" s="12" t="s">
        <v>9</v>
      </c>
      <c r="G191" s="12">
        <v>0</v>
      </c>
      <c r="H191" s="13" t="str">
        <f t="shared" si="14"/>
        <v>Manchester United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949821</v>
      </c>
      <c r="B192" s="15">
        <v>35790</v>
      </c>
      <c r="C192" s="12" t="s">
        <v>0</v>
      </c>
      <c r="D192" s="12" t="s">
        <v>17</v>
      </c>
      <c r="E192" s="12">
        <v>2</v>
      </c>
      <c r="F192" s="12" t="s">
        <v>31</v>
      </c>
      <c r="G192" s="12">
        <v>1</v>
      </c>
      <c r="H192" s="13" t="str">
        <f t="shared" si="14"/>
        <v>Arsenal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950099</v>
      </c>
      <c r="B193" s="15">
        <v>35790</v>
      </c>
      <c r="C193" s="12" t="s">
        <v>0</v>
      </c>
      <c r="D193" s="12" t="s">
        <v>10</v>
      </c>
      <c r="E193" s="12">
        <v>0</v>
      </c>
      <c r="F193" s="12" t="s">
        <v>6</v>
      </c>
      <c r="G193" s="12">
        <v>0</v>
      </c>
      <c r="H193" s="13" t="str">
        <f t="shared" si="14"/>
        <v/>
      </c>
      <c r="I193" s="13" t="str">
        <f t="shared" si="15"/>
        <v>Sheffield Weds</v>
      </c>
      <c r="J193" s="13" t="str">
        <f t="shared" si="16"/>
        <v>Blackburn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949846</v>
      </c>
      <c r="B194" s="15">
        <v>35790</v>
      </c>
      <c r="C194" s="12" t="s">
        <v>0</v>
      </c>
      <c r="D194" s="12" t="s">
        <v>12</v>
      </c>
      <c r="E194" s="12">
        <v>4</v>
      </c>
      <c r="F194" s="12" t="s">
        <v>14</v>
      </c>
      <c r="G194" s="12">
        <v>1</v>
      </c>
      <c r="H194" s="13" t="str">
        <f t="shared" si="14"/>
        <v>Aston Villa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949889</v>
      </c>
      <c r="B195" s="15">
        <v>35790</v>
      </c>
      <c r="C195" s="12" t="s">
        <v>0</v>
      </c>
      <c r="D195" s="12" t="s">
        <v>33</v>
      </c>
      <c r="E195" s="12">
        <v>1</v>
      </c>
      <c r="F195" s="12" t="s">
        <v>53</v>
      </c>
      <c r="G195" s="12">
        <v>1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Bolton</v>
      </c>
      <c r="J195" s="13" t="str">
        <f t="shared" ref="J195:J258" si="19">IF(H195="",F195,"")</f>
        <v>Barnsley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950159</v>
      </c>
      <c r="B196" s="15">
        <v>35790</v>
      </c>
      <c r="C196" s="12" t="s">
        <v>0</v>
      </c>
      <c r="D196" s="12" t="s">
        <v>28</v>
      </c>
      <c r="E196" s="12">
        <v>1</v>
      </c>
      <c r="F196" s="12" t="s">
        <v>3</v>
      </c>
      <c r="G196" s="12">
        <v>0</v>
      </c>
      <c r="H196" s="13" t="str">
        <f t="shared" si="17"/>
        <v>West Ham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949924</v>
      </c>
      <c r="B197" s="15">
        <v>35790</v>
      </c>
      <c r="C197" s="12" t="s">
        <v>0</v>
      </c>
      <c r="D197" s="12" t="s">
        <v>1</v>
      </c>
      <c r="E197" s="12">
        <v>1</v>
      </c>
      <c r="F197" s="12" t="s">
        <v>16</v>
      </c>
      <c r="G197" s="12">
        <v>1</v>
      </c>
      <c r="H197" s="13" t="str">
        <f t="shared" si="17"/>
        <v/>
      </c>
      <c r="I197" s="13" t="str">
        <f t="shared" si="18"/>
        <v>Chelsea</v>
      </c>
      <c r="J197" s="13" t="str">
        <f t="shared" si="19"/>
        <v>Wimbledon FC</v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949959</v>
      </c>
      <c r="B198" s="15">
        <v>35790</v>
      </c>
      <c r="C198" s="12" t="s">
        <v>0</v>
      </c>
      <c r="D198" s="12" t="s">
        <v>5</v>
      </c>
      <c r="E198" s="12">
        <v>1</v>
      </c>
      <c r="F198" s="12" t="s">
        <v>13</v>
      </c>
      <c r="G198" s="12">
        <v>1</v>
      </c>
      <c r="H198" s="13" t="str">
        <f t="shared" si="17"/>
        <v/>
      </c>
      <c r="I198" s="13" t="str">
        <f t="shared" si="18"/>
        <v>Crystal Palace</v>
      </c>
      <c r="J198" s="13" t="str">
        <f t="shared" si="19"/>
        <v>Southampton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949976</v>
      </c>
      <c r="B199" s="15">
        <v>35790</v>
      </c>
      <c r="C199" s="12" t="s">
        <v>0</v>
      </c>
      <c r="D199" s="12" t="s">
        <v>49</v>
      </c>
      <c r="E199" s="12">
        <v>1</v>
      </c>
      <c r="F199" s="12" t="s">
        <v>29</v>
      </c>
      <c r="G199" s="12">
        <v>0</v>
      </c>
      <c r="H199" s="13" t="str">
        <f t="shared" si="17"/>
        <v>Derby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950034</v>
      </c>
      <c r="B200" s="15">
        <v>35792</v>
      </c>
      <c r="C200" s="12" t="s">
        <v>0</v>
      </c>
      <c r="D200" s="12" t="s">
        <v>31</v>
      </c>
      <c r="E200" s="12">
        <v>1</v>
      </c>
      <c r="F200" s="12" t="s">
        <v>10</v>
      </c>
      <c r="G200" s="12">
        <v>1</v>
      </c>
      <c r="H200" s="13" t="str">
        <f t="shared" si="17"/>
        <v/>
      </c>
      <c r="I200" s="13" t="str">
        <f t="shared" si="18"/>
        <v>Leicester</v>
      </c>
      <c r="J200" s="13" t="str">
        <f t="shared" si="19"/>
        <v>Sheffield Weds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950089</v>
      </c>
      <c r="B201" s="15">
        <v>35792</v>
      </c>
      <c r="C201" s="12" t="s">
        <v>0</v>
      </c>
      <c r="D201" s="12" t="s">
        <v>29</v>
      </c>
      <c r="E201" s="12">
        <v>1</v>
      </c>
      <c r="F201" s="12" t="s">
        <v>19</v>
      </c>
      <c r="G201" s="12">
        <v>2</v>
      </c>
      <c r="H201" s="13" t="str">
        <f t="shared" si="17"/>
        <v>Liverpool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949856</v>
      </c>
      <c r="B202" s="15">
        <v>35792</v>
      </c>
      <c r="C202" s="12" t="s">
        <v>0</v>
      </c>
      <c r="D202" s="12" t="s">
        <v>53</v>
      </c>
      <c r="E202" s="12">
        <v>1</v>
      </c>
      <c r="F202" s="12" t="s">
        <v>49</v>
      </c>
      <c r="G202" s="12">
        <v>0</v>
      </c>
      <c r="H202" s="13" t="str">
        <f t="shared" si="17"/>
        <v>Barnsley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949874</v>
      </c>
      <c r="B203" s="15">
        <v>35792</v>
      </c>
      <c r="C203" s="12" t="s">
        <v>0</v>
      </c>
      <c r="D203" s="12" t="s">
        <v>6</v>
      </c>
      <c r="E203" s="12">
        <v>2</v>
      </c>
      <c r="F203" s="12" t="s">
        <v>5</v>
      </c>
      <c r="G203" s="12">
        <v>2</v>
      </c>
      <c r="H203" s="13" t="str">
        <f t="shared" si="17"/>
        <v/>
      </c>
      <c r="I203" s="13" t="str">
        <f t="shared" si="18"/>
        <v>Blackburn</v>
      </c>
      <c r="J203" s="13" t="str">
        <f t="shared" si="19"/>
        <v>Crystal Palace</v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950134</v>
      </c>
      <c r="B204" s="15">
        <v>35792</v>
      </c>
      <c r="C204" s="12" t="s">
        <v>0</v>
      </c>
      <c r="D204" s="12" t="s">
        <v>14</v>
      </c>
      <c r="E204" s="12">
        <v>1</v>
      </c>
      <c r="F204" s="12" t="s">
        <v>17</v>
      </c>
      <c r="G204" s="12">
        <v>1</v>
      </c>
      <c r="H204" s="13" t="str">
        <f t="shared" si="17"/>
        <v/>
      </c>
      <c r="I204" s="13" t="str">
        <f t="shared" si="18"/>
        <v>Tottenham</v>
      </c>
      <c r="J204" s="13" t="str">
        <f t="shared" si="19"/>
        <v>Arsenal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950190</v>
      </c>
      <c r="B205" s="15">
        <v>35792</v>
      </c>
      <c r="C205" s="12" t="s">
        <v>0</v>
      </c>
      <c r="D205" s="12" t="s">
        <v>16</v>
      </c>
      <c r="E205" s="12">
        <v>1</v>
      </c>
      <c r="F205" s="12" t="s">
        <v>28</v>
      </c>
      <c r="G205" s="12">
        <v>2</v>
      </c>
      <c r="H205" s="13" t="str">
        <f t="shared" si="17"/>
        <v>West Ham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949937</v>
      </c>
      <c r="B206" s="15">
        <v>35792</v>
      </c>
      <c r="C206" s="12" t="s">
        <v>0</v>
      </c>
      <c r="D206" s="12" t="s">
        <v>3</v>
      </c>
      <c r="E206" s="12">
        <v>3</v>
      </c>
      <c r="F206" s="12" t="s">
        <v>8</v>
      </c>
      <c r="G206" s="12">
        <v>2</v>
      </c>
      <c r="H206" s="13" t="str">
        <f t="shared" si="17"/>
        <v>Coventry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949986</v>
      </c>
      <c r="B207" s="15">
        <v>35792</v>
      </c>
      <c r="C207" s="12" t="s">
        <v>0</v>
      </c>
      <c r="D207" s="12" t="s">
        <v>9</v>
      </c>
      <c r="E207" s="12">
        <v>3</v>
      </c>
      <c r="F207" s="12" t="s">
        <v>33</v>
      </c>
      <c r="G207" s="12">
        <v>2</v>
      </c>
      <c r="H207" s="13" t="str">
        <f t="shared" si="17"/>
        <v>Everton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950002</v>
      </c>
      <c r="B208" s="15">
        <v>35792</v>
      </c>
      <c r="C208" s="12" t="s">
        <v>0</v>
      </c>
      <c r="D208" s="12" t="s">
        <v>15</v>
      </c>
      <c r="E208" s="12">
        <v>1</v>
      </c>
      <c r="F208" s="12" t="s">
        <v>12</v>
      </c>
      <c r="G208" s="12">
        <v>1</v>
      </c>
      <c r="H208" s="13" t="str">
        <f t="shared" si="17"/>
        <v/>
      </c>
      <c r="I208" s="13" t="str">
        <f t="shared" si="18"/>
        <v>Leeds</v>
      </c>
      <c r="J208" s="13" t="str">
        <f t="shared" si="19"/>
        <v>Aston Villa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950120</v>
      </c>
      <c r="B209" s="15">
        <v>35793</v>
      </c>
      <c r="C209" s="12" t="s">
        <v>0</v>
      </c>
      <c r="D209" s="12" t="s">
        <v>13</v>
      </c>
      <c r="E209" s="12">
        <v>1</v>
      </c>
      <c r="F209" s="12" t="s">
        <v>1</v>
      </c>
      <c r="G209" s="12">
        <v>0</v>
      </c>
      <c r="H209" s="13" t="str">
        <f t="shared" si="17"/>
        <v>Southampton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950057</v>
      </c>
      <c r="B210" s="15">
        <v>35805</v>
      </c>
      <c r="C210" s="12" t="s">
        <v>0</v>
      </c>
      <c r="D210" s="12" t="s">
        <v>19</v>
      </c>
      <c r="E210" s="12">
        <v>2</v>
      </c>
      <c r="F210" s="12" t="s">
        <v>16</v>
      </c>
      <c r="G210" s="12">
        <v>0</v>
      </c>
      <c r="H210" s="13" t="str">
        <f t="shared" si="17"/>
        <v>Liverpool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950074</v>
      </c>
      <c r="B211" s="15">
        <v>35805</v>
      </c>
      <c r="C211" s="12" t="s">
        <v>0</v>
      </c>
      <c r="D211" s="12" t="s">
        <v>8</v>
      </c>
      <c r="E211" s="12">
        <v>2</v>
      </c>
      <c r="F211" s="12" t="s">
        <v>14</v>
      </c>
      <c r="G211" s="12">
        <v>0</v>
      </c>
      <c r="H211" s="13" t="str">
        <f t="shared" si="17"/>
        <v>Manchester United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949820</v>
      </c>
      <c r="B212" s="15">
        <v>35805</v>
      </c>
      <c r="C212" s="12" t="s">
        <v>0</v>
      </c>
      <c r="D212" s="12" t="s">
        <v>17</v>
      </c>
      <c r="E212" s="12">
        <v>2</v>
      </c>
      <c r="F212" s="12" t="s">
        <v>15</v>
      </c>
      <c r="G212" s="12">
        <v>1</v>
      </c>
      <c r="H212" s="13" t="str">
        <f t="shared" si="17"/>
        <v>Arsenal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949840</v>
      </c>
      <c r="B213" s="15">
        <v>35805</v>
      </c>
      <c r="C213" s="12" t="s">
        <v>0</v>
      </c>
      <c r="D213" s="12" t="s">
        <v>12</v>
      </c>
      <c r="E213" s="12">
        <v>1</v>
      </c>
      <c r="F213" s="12" t="s">
        <v>31</v>
      </c>
      <c r="G213" s="12">
        <v>1</v>
      </c>
      <c r="H213" s="13" t="str">
        <f t="shared" si="17"/>
        <v/>
      </c>
      <c r="I213" s="13" t="str">
        <f t="shared" si="18"/>
        <v>Aston Villa</v>
      </c>
      <c r="J213" s="13" t="str">
        <f t="shared" si="19"/>
        <v>Leicester</v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950110</v>
      </c>
      <c r="B214" s="15">
        <v>35805</v>
      </c>
      <c r="C214" s="12" t="s">
        <v>0</v>
      </c>
      <c r="D214" s="12" t="s">
        <v>10</v>
      </c>
      <c r="E214" s="12">
        <v>2</v>
      </c>
      <c r="F214" s="12" t="s">
        <v>29</v>
      </c>
      <c r="G214" s="12">
        <v>1</v>
      </c>
      <c r="H214" s="13" t="str">
        <f t="shared" si="17"/>
        <v>Sheffield Weds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950155</v>
      </c>
      <c r="B215" s="15">
        <v>35805</v>
      </c>
      <c r="C215" s="12" t="s">
        <v>0</v>
      </c>
      <c r="D215" s="12" t="s">
        <v>28</v>
      </c>
      <c r="E215" s="12">
        <v>6</v>
      </c>
      <c r="F215" s="12" t="s">
        <v>53</v>
      </c>
      <c r="G215" s="12">
        <v>0</v>
      </c>
      <c r="H215" s="13" t="str">
        <f t="shared" si="17"/>
        <v>West Ham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949902</v>
      </c>
      <c r="B216" s="15">
        <v>35805</v>
      </c>
      <c r="C216" s="12" t="s">
        <v>0</v>
      </c>
      <c r="D216" s="12" t="s">
        <v>33</v>
      </c>
      <c r="E216" s="12">
        <v>0</v>
      </c>
      <c r="F216" s="12" t="s">
        <v>13</v>
      </c>
      <c r="G216" s="12">
        <v>0</v>
      </c>
      <c r="H216" s="13" t="str">
        <f t="shared" si="17"/>
        <v/>
      </c>
      <c r="I216" s="13" t="str">
        <f t="shared" si="18"/>
        <v>Bolton</v>
      </c>
      <c r="J216" s="13" t="str">
        <f t="shared" si="19"/>
        <v>Southampton</v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949911</v>
      </c>
      <c r="B217" s="15">
        <v>35805</v>
      </c>
      <c r="C217" s="12" t="s">
        <v>0</v>
      </c>
      <c r="D217" s="12" t="s">
        <v>1</v>
      </c>
      <c r="E217" s="12">
        <v>3</v>
      </c>
      <c r="F217" s="12" t="s">
        <v>3</v>
      </c>
      <c r="G217" s="12">
        <v>1</v>
      </c>
      <c r="H217" s="13" t="str">
        <f t="shared" si="17"/>
        <v>Chelsea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949952</v>
      </c>
      <c r="B218" s="15">
        <v>35805</v>
      </c>
      <c r="C218" s="12" t="s">
        <v>0</v>
      </c>
      <c r="D218" s="12" t="s">
        <v>5</v>
      </c>
      <c r="E218" s="12">
        <v>1</v>
      </c>
      <c r="F218" s="12" t="s">
        <v>9</v>
      </c>
      <c r="G218" s="12">
        <v>3</v>
      </c>
      <c r="H218" s="13" t="str">
        <f t="shared" si="17"/>
        <v>Everton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949966</v>
      </c>
      <c r="B219" s="15">
        <v>35806</v>
      </c>
      <c r="C219" s="12" t="s">
        <v>0</v>
      </c>
      <c r="D219" s="12" t="s">
        <v>49</v>
      </c>
      <c r="E219" s="12">
        <v>3</v>
      </c>
      <c r="F219" s="12" t="s">
        <v>6</v>
      </c>
      <c r="G219" s="12">
        <v>1</v>
      </c>
      <c r="H219" s="13" t="str">
        <f t="shared" si="17"/>
        <v>Derby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950031</v>
      </c>
      <c r="B220" s="15">
        <v>35812</v>
      </c>
      <c r="C220" s="12" t="s">
        <v>0</v>
      </c>
      <c r="D220" s="12" t="s">
        <v>31</v>
      </c>
      <c r="E220" s="12">
        <v>0</v>
      </c>
      <c r="F220" s="12" t="s">
        <v>19</v>
      </c>
      <c r="G220" s="12">
        <v>0</v>
      </c>
      <c r="H220" s="13" t="str">
        <f t="shared" si="17"/>
        <v/>
      </c>
      <c r="I220" s="13" t="str">
        <f t="shared" si="18"/>
        <v>Leicester</v>
      </c>
      <c r="J220" s="13" t="str">
        <f t="shared" si="19"/>
        <v>Liverpool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950081</v>
      </c>
      <c r="B221" s="15">
        <v>35812</v>
      </c>
      <c r="C221" s="12" t="s">
        <v>0</v>
      </c>
      <c r="D221" s="12" t="s">
        <v>29</v>
      </c>
      <c r="E221" s="12">
        <v>2</v>
      </c>
      <c r="F221" s="12" t="s">
        <v>33</v>
      </c>
      <c r="G221" s="12">
        <v>1</v>
      </c>
      <c r="H221" s="13" t="str">
        <f t="shared" si="17"/>
        <v>Newcastle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949855</v>
      </c>
      <c r="B222" s="15">
        <v>35812</v>
      </c>
      <c r="C222" s="12" t="s">
        <v>0</v>
      </c>
      <c r="D222" s="12" t="s">
        <v>53</v>
      </c>
      <c r="E222" s="12">
        <v>1</v>
      </c>
      <c r="F222" s="12" t="s">
        <v>5</v>
      </c>
      <c r="G222" s="12">
        <v>0</v>
      </c>
      <c r="H222" s="13" t="str">
        <f t="shared" si="17"/>
        <v>Barnsley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949869</v>
      </c>
      <c r="B223" s="15">
        <v>35812</v>
      </c>
      <c r="C223" s="12" t="s">
        <v>0</v>
      </c>
      <c r="D223" s="12" t="s">
        <v>6</v>
      </c>
      <c r="E223" s="12">
        <v>5</v>
      </c>
      <c r="F223" s="12" t="s">
        <v>12</v>
      </c>
      <c r="G223" s="12">
        <v>0</v>
      </c>
      <c r="H223" s="13" t="str">
        <f t="shared" si="17"/>
        <v>Blackburn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950151</v>
      </c>
      <c r="B224" s="15">
        <v>35812</v>
      </c>
      <c r="C224" s="12" t="s">
        <v>0</v>
      </c>
      <c r="D224" s="12" t="s">
        <v>14</v>
      </c>
      <c r="E224" s="12">
        <v>1</v>
      </c>
      <c r="F224" s="12" t="s">
        <v>28</v>
      </c>
      <c r="G224" s="12">
        <v>0</v>
      </c>
      <c r="H224" s="13" t="str">
        <f t="shared" si="17"/>
        <v>Tottenham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950180</v>
      </c>
      <c r="B225" s="15">
        <v>35812</v>
      </c>
      <c r="C225" s="12" t="s">
        <v>0</v>
      </c>
      <c r="D225" s="12" t="s">
        <v>16</v>
      </c>
      <c r="E225" s="12">
        <v>0</v>
      </c>
      <c r="F225" s="12" t="s">
        <v>49</v>
      </c>
      <c r="G225" s="12">
        <v>0</v>
      </c>
      <c r="H225" s="13" t="str">
        <f t="shared" si="17"/>
        <v/>
      </c>
      <c r="I225" s="13" t="str">
        <f t="shared" si="18"/>
        <v>Wimbledon FC</v>
      </c>
      <c r="J225" s="13" t="str">
        <f t="shared" si="19"/>
        <v>Derby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949925</v>
      </c>
      <c r="B226" s="15">
        <v>35812</v>
      </c>
      <c r="C226" s="12" t="s">
        <v>0</v>
      </c>
      <c r="D226" s="12" t="s">
        <v>3</v>
      </c>
      <c r="E226" s="12">
        <v>2</v>
      </c>
      <c r="F226" s="12" t="s">
        <v>17</v>
      </c>
      <c r="G226" s="12">
        <v>2</v>
      </c>
      <c r="H226" s="13" t="str">
        <f t="shared" si="17"/>
        <v/>
      </c>
      <c r="I226" s="13" t="str">
        <f t="shared" si="18"/>
        <v>Coventry</v>
      </c>
      <c r="J226" s="13" t="str">
        <f t="shared" si="19"/>
        <v>Arsenal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950015</v>
      </c>
      <c r="B227" s="15">
        <v>35812</v>
      </c>
      <c r="C227" s="12" t="s">
        <v>0</v>
      </c>
      <c r="D227" s="12" t="s">
        <v>15</v>
      </c>
      <c r="E227" s="12">
        <v>1</v>
      </c>
      <c r="F227" s="12" t="s">
        <v>10</v>
      </c>
      <c r="G227" s="12">
        <v>2</v>
      </c>
      <c r="H227" s="13" t="str">
        <f t="shared" si="17"/>
        <v>Sheffield Weds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949987</v>
      </c>
      <c r="B228" s="15">
        <v>35813</v>
      </c>
      <c r="C228" s="12" t="s">
        <v>0</v>
      </c>
      <c r="D228" s="12" t="s">
        <v>9</v>
      </c>
      <c r="E228" s="12">
        <v>3</v>
      </c>
      <c r="F228" s="12" t="s">
        <v>1</v>
      </c>
      <c r="G228" s="12">
        <v>1</v>
      </c>
      <c r="H228" s="13" t="str">
        <f t="shared" si="17"/>
        <v>Everton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950128</v>
      </c>
      <c r="B229" s="15">
        <v>35814</v>
      </c>
      <c r="C229" s="12" t="s">
        <v>0</v>
      </c>
      <c r="D229" s="12" t="s">
        <v>13</v>
      </c>
      <c r="E229" s="12">
        <v>1</v>
      </c>
      <c r="F229" s="12" t="s">
        <v>8</v>
      </c>
      <c r="G229" s="12">
        <v>0</v>
      </c>
      <c r="H229" s="13" t="str">
        <f t="shared" si="17"/>
        <v>Southampton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950052</v>
      </c>
      <c r="B230" s="15">
        <v>35815</v>
      </c>
      <c r="C230" s="12" t="s">
        <v>0</v>
      </c>
      <c r="D230" s="12" t="s">
        <v>19</v>
      </c>
      <c r="E230" s="12">
        <v>1</v>
      </c>
      <c r="F230" s="12" t="s">
        <v>29</v>
      </c>
      <c r="G230" s="12">
        <v>0</v>
      </c>
      <c r="H230" s="13" t="str">
        <f t="shared" si="17"/>
        <v>Liverpool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950042</v>
      </c>
      <c r="B231" s="15">
        <v>35826</v>
      </c>
      <c r="C231" s="12" t="s">
        <v>0</v>
      </c>
      <c r="D231" s="12" t="s">
        <v>19</v>
      </c>
      <c r="E231" s="12">
        <v>0</v>
      </c>
      <c r="F231" s="12" t="s">
        <v>6</v>
      </c>
      <c r="G231" s="12">
        <v>0</v>
      </c>
      <c r="H231" s="13" t="str">
        <f t="shared" si="17"/>
        <v/>
      </c>
      <c r="I231" s="13" t="str">
        <f t="shared" si="18"/>
        <v>Liverpool</v>
      </c>
      <c r="J231" s="13" t="str">
        <f t="shared" si="19"/>
        <v>Blackburn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950069</v>
      </c>
      <c r="B232" s="15">
        <v>35826</v>
      </c>
      <c r="C232" s="12" t="s">
        <v>0</v>
      </c>
      <c r="D232" s="12" t="s">
        <v>8</v>
      </c>
      <c r="E232" s="12">
        <v>0</v>
      </c>
      <c r="F232" s="12" t="s">
        <v>31</v>
      </c>
      <c r="G232" s="12">
        <v>1</v>
      </c>
      <c r="H232" s="13" t="str">
        <f t="shared" si="17"/>
        <v>Leicester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949826</v>
      </c>
      <c r="B233" s="15">
        <v>35826</v>
      </c>
      <c r="C233" s="12" t="s">
        <v>0</v>
      </c>
      <c r="D233" s="12" t="s">
        <v>17</v>
      </c>
      <c r="E233" s="12">
        <v>3</v>
      </c>
      <c r="F233" s="12" t="s">
        <v>13</v>
      </c>
      <c r="G233" s="12">
        <v>0</v>
      </c>
      <c r="H233" s="13" t="str">
        <f t="shared" si="17"/>
        <v>Arsenal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950114</v>
      </c>
      <c r="B234" s="15">
        <v>35826</v>
      </c>
      <c r="C234" s="12" t="s">
        <v>0</v>
      </c>
      <c r="D234" s="12" t="s">
        <v>10</v>
      </c>
      <c r="E234" s="12">
        <v>1</v>
      </c>
      <c r="F234" s="12" t="s">
        <v>16</v>
      </c>
      <c r="G234" s="12">
        <v>1</v>
      </c>
      <c r="H234" s="13" t="str">
        <f t="shared" si="17"/>
        <v/>
      </c>
      <c r="I234" s="13" t="str">
        <f t="shared" si="18"/>
        <v>Sheffield Weds</v>
      </c>
      <c r="J234" s="13" t="str">
        <f t="shared" si="19"/>
        <v>Wimbledon FC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949892</v>
      </c>
      <c r="B235" s="15">
        <v>35826</v>
      </c>
      <c r="C235" s="12" t="s">
        <v>0</v>
      </c>
      <c r="D235" s="12" t="s">
        <v>33</v>
      </c>
      <c r="E235" s="12">
        <v>1</v>
      </c>
      <c r="F235" s="12" t="s">
        <v>3</v>
      </c>
      <c r="G235" s="12">
        <v>5</v>
      </c>
      <c r="H235" s="13" t="str">
        <f t="shared" si="17"/>
        <v>Coventry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950162</v>
      </c>
      <c r="B236" s="15">
        <v>35826</v>
      </c>
      <c r="C236" s="12" t="s">
        <v>0</v>
      </c>
      <c r="D236" s="12" t="s">
        <v>28</v>
      </c>
      <c r="E236" s="12">
        <v>2</v>
      </c>
      <c r="F236" s="12" t="s">
        <v>9</v>
      </c>
      <c r="G236" s="12">
        <v>2</v>
      </c>
      <c r="H236" s="13" t="str">
        <f t="shared" si="17"/>
        <v/>
      </c>
      <c r="I236" s="13" t="str">
        <f t="shared" si="18"/>
        <v>West Ham</v>
      </c>
      <c r="J236" s="13" t="str">
        <f t="shared" si="19"/>
        <v>Everton</v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949908</v>
      </c>
      <c r="B237" s="15">
        <v>35826</v>
      </c>
      <c r="C237" s="12" t="s">
        <v>0</v>
      </c>
      <c r="D237" s="12" t="s">
        <v>1</v>
      </c>
      <c r="E237" s="12">
        <v>2</v>
      </c>
      <c r="F237" s="12" t="s">
        <v>53</v>
      </c>
      <c r="G237" s="12">
        <v>0</v>
      </c>
      <c r="H237" s="13" t="str">
        <f t="shared" si="17"/>
        <v>Chelsea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949953</v>
      </c>
      <c r="B238" s="15">
        <v>35826</v>
      </c>
      <c r="C238" s="12" t="s">
        <v>0</v>
      </c>
      <c r="D238" s="12" t="s">
        <v>5</v>
      </c>
      <c r="E238" s="12">
        <v>0</v>
      </c>
      <c r="F238" s="12" t="s">
        <v>15</v>
      </c>
      <c r="G238" s="12">
        <v>2</v>
      </c>
      <c r="H238" s="13" t="str">
        <f t="shared" si="17"/>
        <v>Leeds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949979</v>
      </c>
      <c r="B239" s="15">
        <v>35826</v>
      </c>
      <c r="C239" s="12" t="s">
        <v>0</v>
      </c>
      <c r="D239" s="12" t="s">
        <v>49</v>
      </c>
      <c r="E239" s="12">
        <v>2</v>
      </c>
      <c r="F239" s="12" t="s">
        <v>14</v>
      </c>
      <c r="G239" s="12">
        <v>1</v>
      </c>
      <c r="H239" s="13" t="str">
        <f t="shared" si="17"/>
        <v>Derby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949843</v>
      </c>
      <c r="B240" s="15">
        <v>35827</v>
      </c>
      <c r="C240" s="12" t="s">
        <v>0</v>
      </c>
      <c r="D240" s="12" t="s">
        <v>12</v>
      </c>
      <c r="E240" s="12">
        <v>0</v>
      </c>
      <c r="F240" s="12" t="s">
        <v>29</v>
      </c>
      <c r="G240" s="12">
        <v>1</v>
      </c>
      <c r="H240" s="13" t="str">
        <f t="shared" si="17"/>
        <v>Newcastle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950030</v>
      </c>
      <c r="B241" s="15">
        <v>35833</v>
      </c>
      <c r="C241" s="12" t="s">
        <v>0</v>
      </c>
      <c r="D241" s="12" t="s">
        <v>31</v>
      </c>
      <c r="E241" s="12">
        <v>1</v>
      </c>
      <c r="F241" s="12" t="s">
        <v>15</v>
      </c>
      <c r="G241" s="12">
        <v>0</v>
      </c>
      <c r="H241" s="13" t="str">
        <f t="shared" si="17"/>
        <v>Leicester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950054</v>
      </c>
      <c r="B242" s="15">
        <v>35833</v>
      </c>
      <c r="C242" s="12" t="s">
        <v>0</v>
      </c>
      <c r="D242" s="12" t="s">
        <v>19</v>
      </c>
      <c r="E242" s="12">
        <v>2</v>
      </c>
      <c r="F242" s="12" t="s">
        <v>13</v>
      </c>
      <c r="G242" s="12">
        <v>3</v>
      </c>
      <c r="H242" s="13" t="str">
        <f t="shared" si="17"/>
        <v>Southampton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950062</v>
      </c>
      <c r="B243" s="15">
        <v>35833</v>
      </c>
      <c r="C243" s="12" t="s">
        <v>0</v>
      </c>
      <c r="D243" s="12" t="s">
        <v>8</v>
      </c>
      <c r="E243" s="12">
        <v>1</v>
      </c>
      <c r="F243" s="12" t="s">
        <v>33</v>
      </c>
      <c r="G243" s="12">
        <v>1</v>
      </c>
      <c r="H243" s="13" t="str">
        <f t="shared" si="17"/>
        <v/>
      </c>
      <c r="I243" s="13" t="str">
        <f t="shared" si="18"/>
        <v>Manchester United</v>
      </c>
      <c r="J243" s="13" t="str">
        <f t="shared" si="19"/>
        <v>Bolton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950094</v>
      </c>
      <c r="B244" s="15">
        <v>35833</v>
      </c>
      <c r="C244" s="12" t="s">
        <v>0</v>
      </c>
      <c r="D244" s="12" t="s">
        <v>29</v>
      </c>
      <c r="E244" s="12">
        <v>0</v>
      </c>
      <c r="F244" s="12" t="s">
        <v>28</v>
      </c>
      <c r="G244" s="12">
        <v>1</v>
      </c>
      <c r="H244" s="13" t="str">
        <f t="shared" si="17"/>
        <v>West Ham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949857</v>
      </c>
      <c r="B245" s="15">
        <v>35833</v>
      </c>
      <c r="C245" s="12" t="s">
        <v>0</v>
      </c>
      <c r="D245" s="12" t="s">
        <v>53</v>
      </c>
      <c r="E245" s="12">
        <v>2</v>
      </c>
      <c r="F245" s="12" t="s">
        <v>9</v>
      </c>
      <c r="G245" s="12">
        <v>2</v>
      </c>
      <c r="H245" s="13" t="str">
        <f t="shared" si="17"/>
        <v/>
      </c>
      <c r="I245" s="13" t="str">
        <f t="shared" si="18"/>
        <v>Barnsley</v>
      </c>
      <c r="J245" s="13" t="str">
        <f t="shared" si="19"/>
        <v>Everton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949884</v>
      </c>
      <c r="B246" s="15">
        <v>35833</v>
      </c>
      <c r="C246" s="12" t="s">
        <v>0</v>
      </c>
      <c r="D246" s="12" t="s">
        <v>6</v>
      </c>
      <c r="E246" s="12">
        <v>0</v>
      </c>
      <c r="F246" s="12" t="s">
        <v>14</v>
      </c>
      <c r="G246" s="12">
        <v>3</v>
      </c>
      <c r="H246" s="13" t="str">
        <f t="shared" si="17"/>
        <v>Tottenham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949939</v>
      </c>
      <c r="B247" s="15">
        <v>35833</v>
      </c>
      <c r="C247" s="12" t="s">
        <v>0</v>
      </c>
      <c r="D247" s="12" t="s">
        <v>3</v>
      </c>
      <c r="E247" s="12">
        <v>1</v>
      </c>
      <c r="F247" s="12" t="s">
        <v>10</v>
      </c>
      <c r="G247" s="12">
        <v>0</v>
      </c>
      <c r="H247" s="13" t="str">
        <f t="shared" si="17"/>
        <v>Coventry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949964</v>
      </c>
      <c r="B248" s="15">
        <v>35833</v>
      </c>
      <c r="C248" s="12" t="s">
        <v>0</v>
      </c>
      <c r="D248" s="12" t="s">
        <v>49</v>
      </c>
      <c r="E248" s="12">
        <v>0</v>
      </c>
      <c r="F248" s="12" t="s">
        <v>12</v>
      </c>
      <c r="G248" s="12">
        <v>1</v>
      </c>
      <c r="H248" s="13" t="str">
        <f t="shared" si="17"/>
        <v>Aston Villa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949815</v>
      </c>
      <c r="B249" s="15">
        <v>35834</v>
      </c>
      <c r="C249" s="12" t="s">
        <v>0</v>
      </c>
      <c r="D249" s="12" t="s">
        <v>17</v>
      </c>
      <c r="E249" s="12">
        <v>2</v>
      </c>
      <c r="F249" s="12" t="s">
        <v>1</v>
      </c>
      <c r="G249" s="12">
        <v>0</v>
      </c>
      <c r="H249" s="13" t="str">
        <f t="shared" si="17"/>
        <v>Arsenal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949962</v>
      </c>
      <c r="B250" s="15">
        <v>35835</v>
      </c>
      <c r="C250" s="12" t="s">
        <v>0</v>
      </c>
      <c r="D250" s="12" t="s">
        <v>5</v>
      </c>
      <c r="E250" s="12">
        <v>0</v>
      </c>
      <c r="F250" s="12" t="s">
        <v>16</v>
      </c>
      <c r="G250" s="12">
        <v>3</v>
      </c>
      <c r="H250" s="13" t="str">
        <f t="shared" si="17"/>
        <v>Wimbledon FC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950108</v>
      </c>
      <c r="B251" s="15">
        <v>35840</v>
      </c>
      <c r="C251" s="12" t="s">
        <v>0</v>
      </c>
      <c r="D251" s="12" t="s">
        <v>10</v>
      </c>
      <c r="E251" s="12">
        <v>3</v>
      </c>
      <c r="F251" s="12" t="s">
        <v>19</v>
      </c>
      <c r="G251" s="12">
        <v>3</v>
      </c>
      <c r="H251" s="13" t="str">
        <f t="shared" si="17"/>
        <v/>
      </c>
      <c r="I251" s="13" t="str">
        <f t="shared" si="18"/>
        <v>Sheffield Weds</v>
      </c>
      <c r="J251" s="13" t="str">
        <f t="shared" si="19"/>
        <v>Liverpool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950145</v>
      </c>
      <c r="B252" s="15">
        <v>35840</v>
      </c>
      <c r="C252" s="12" t="s">
        <v>0</v>
      </c>
      <c r="D252" s="12" t="s">
        <v>14</v>
      </c>
      <c r="E252" s="12">
        <v>1</v>
      </c>
      <c r="F252" s="12" t="s">
        <v>31</v>
      </c>
      <c r="G252" s="12">
        <v>1</v>
      </c>
      <c r="H252" s="13" t="str">
        <f t="shared" si="17"/>
        <v/>
      </c>
      <c r="I252" s="13" t="str">
        <f t="shared" si="18"/>
        <v>Tottenham</v>
      </c>
      <c r="J252" s="13" t="str">
        <f t="shared" si="19"/>
        <v>Leicester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949990</v>
      </c>
      <c r="B253" s="15">
        <v>35840</v>
      </c>
      <c r="C253" s="12" t="s">
        <v>0</v>
      </c>
      <c r="D253" s="12" t="s">
        <v>9</v>
      </c>
      <c r="E253" s="12">
        <v>1</v>
      </c>
      <c r="F253" s="12" t="s">
        <v>49</v>
      </c>
      <c r="G253" s="12">
        <v>2</v>
      </c>
      <c r="H253" s="13" t="str">
        <f t="shared" si="17"/>
        <v>Derby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949842</v>
      </c>
      <c r="B254" s="15">
        <v>35844</v>
      </c>
      <c r="C254" s="12" t="s">
        <v>0</v>
      </c>
      <c r="D254" s="12" t="s">
        <v>12</v>
      </c>
      <c r="E254" s="12">
        <v>0</v>
      </c>
      <c r="F254" s="12" t="s">
        <v>8</v>
      </c>
      <c r="G254" s="12">
        <v>2</v>
      </c>
      <c r="H254" s="13" t="str">
        <f t="shared" si="17"/>
        <v>Manchester United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950121</v>
      </c>
      <c r="B255" s="15">
        <v>35844</v>
      </c>
      <c r="C255" s="12" t="s">
        <v>0</v>
      </c>
      <c r="D255" s="12" t="s">
        <v>13</v>
      </c>
      <c r="E255" s="12">
        <v>1</v>
      </c>
      <c r="F255" s="12" t="s">
        <v>3</v>
      </c>
      <c r="G255" s="12">
        <v>2</v>
      </c>
      <c r="H255" s="13" t="str">
        <f t="shared" si="17"/>
        <v>Coventry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950025</v>
      </c>
      <c r="B256" s="15">
        <v>35847</v>
      </c>
      <c r="C256" s="12" t="s">
        <v>0</v>
      </c>
      <c r="D256" s="12" t="s">
        <v>31</v>
      </c>
      <c r="E256" s="12">
        <v>2</v>
      </c>
      <c r="F256" s="12" t="s">
        <v>1</v>
      </c>
      <c r="G256" s="12">
        <v>0</v>
      </c>
      <c r="H256" s="13" t="str">
        <f t="shared" si="17"/>
        <v>Leicester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950066</v>
      </c>
      <c r="B257" s="15">
        <v>35847</v>
      </c>
      <c r="C257" s="12" t="s">
        <v>0</v>
      </c>
      <c r="D257" s="12" t="s">
        <v>8</v>
      </c>
      <c r="E257" s="12">
        <v>2</v>
      </c>
      <c r="F257" s="12" t="s">
        <v>49</v>
      </c>
      <c r="G257" s="12">
        <v>0</v>
      </c>
      <c r="H257" s="13" t="str">
        <f t="shared" si="17"/>
        <v>Manchester United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949817</v>
      </c>
      <c r="B258" s="15">
        <v>35847</v>
      </c>
      <c r="C258" s="12" t="s">
        <v>0</v>
      </c>
      <c r="D258" s="12" t="s">
        <v>17</v>
      </c>
      <c r="E258" s="12">
        <v>1</v>
      </c>
      <c r="F258" s="12" t="s">
        <v>5</v>
      </c>
      <c r="G258" s="12">
        <v>0</v>
      </c>
      <c r="H258" s="13" t="str">
        <f t="shared" si="17"/>
        <v>Arsenal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950112</v>
      </c>
      <c r="B259" s="15">
        <v>35847</v>
      </c>
      <c r="C259" s="12" t="s">
        <v>0</v>
      </c>
      <c r="D259" s="12" t="s">
        <v>10</v>
      </c>
      <c r="E259" s="12">
        <v>1</v>
      </c>
      <c r="F259" s="12" t="s">
        <v>14</v>
      </c>
      <c r="G259" s="12">
        <v>0</v>
      </c>
      <c r="H259" s="13" t="str">
        <f t="shared" ref="H259:H322" si="20">IF(E259&gt;G259,D259,IF(G259&gt;E259,F259,""))</f>
        <v>Sheffield Weds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950118</v>
      </c>
      <c r="B260" s="15">
        <v>35847</v>
      </c>
      <c r="C260" s="12" t="s">
        <v>0</v>
      </c>
      <c r="D260" s="12" t="s">
        <v>13</v>
      </c>
      <c r="E260" s="12">
        <v>3</v>
      </c>
      <c r="F260" s="12" t="s">
        <v>6</v>
      </c>
      <c r="G260" s="12">
        <v>0</v>
      </c>
      <c r="H260" s="13" t="str">
        <f t="shared" si="20"/>
        <v>Southampton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949904</v>
      </c>
      <c r="B261" s="15">
        <v>35847</v>
      </c>
      <c r="C261" s="12" t="s">
        <v>0</v>
      </c>
      <c r="D261" s="12" t="s">
        <v>33</v>
      </c>
      <c r="E261" s="12">
        <v>1</v>
      </c>
      <c r="F261" s="12" t="s">
        <v>28</v>
      </c>
      <c r="G261" s="12">
        <v>1</v>
      </c>
      <c r="H261" s="13" t="str">
        <f t="shared" si="20"/>
        <v/>
      </c>
      <c r="I261" s="13" t="str">
        <f t="shared" si="21"/>
        <v>Bolton</v>
      </c>
      <c r="J261" s="13" t="str">
        <f t="shared" si="22"/>
        <v>West Ham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950173</v>
      </c>
      <c r="B262" s="15">
        <v>35847</v>
      </c>
      <c r="C262" s="12" t="s">
        <v>0</v>
      </c>
      <c r="D262" s="12" t="s">
        <v>16</v>
      </c>
      <c r="E262" s="12">
        <v>2</v>
      </c>
      <c r="F262" s="12" t="s">
        <v>12</v>
      </c>
      <c r="G262" s="12">
        <v>1</v>
      </c>
      <c r="H262" s="13" t="str">
        <f t="shared" si="20"/>
        <v>Wimbledon FC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949927</v>
      </c>
      <c r="B263" s="15">
        <v>35847</v>
      </c>
      <c r="C263" s="12" t="s">
        <v>0</v>
      </c>
      <c r="D263" s="12" t="s">
        <v>3</v>
      </c>
      <c r="E263" s="12">
        <v>1</v>
      </c>
      <c r="F263" s="12" t="s">
        <v>53</v>
      </c>
      <c r="G263" s="12">
        <v>0</v>
      </c>
      <c r="H263" s="13" t="str">
        <f t="shared" si="20"/>
        <v>Coventry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950087</v>
      </c>
      <c r="B264" s="15">
        <v>35848</v>
      </c>
      <c r="C264" s="12" t="s">
        <v>0</v>
      </c>
      <c r="D264" s="12" t="s">
        <v>29</v>
      </c>
      <c r="E264" s="12">
        <v>1</v>
      </c>
      <c r="F264" s="12" t="s">
        <v>15</v>
      </c>
      <c r="G264" s="12">
        <v>1</v>
      </c>
      <c r="H264" s="13" t="str">
        <f t="shared" si="20"/>
        <v/>
      </c>
      <c r="I264" s="13" t="str">
        <f t="shared" si="21"/>
        <v>Newcastle</v>
      </c>
      <c r="J264" s="13" t="str">
        <f t="shared" si="22"/>
        <v>Leeds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950048</v>
      </c>
      <c r="B265" s="15">
        <v>35849</v>
      </c>
      <c r="C265" s="12" t="s">
        <v>0</v>
      </c>
      <c r="D265" s="12" t="s">
        <v>19</v>
      </c>
      <c r="E265" s="12">
        <v>1</v>
      </c>
      <c r="F265" s="12" t="s">
        <v>9</v>
      </c>
      <c r="G265" s="12">
        <v>1</v>
      </c>
      <c r="H265" s="13" t="str">
        <f t="shared" si="20"/>
        <v/>
      </c>
      <c r="I265" s="13" t="str">
        <f t="shared" si="21"/>
        <v>Liverpool</v>
      </c>
      <c r="J265" s="13" t="str">
        <f t="shared" si="22"/>
        <v>Everton</v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950016</v>
      </c>
      <c r="B266" s="15">
        <v>35854</v>
      </c>
      <c r="C266" s="12" t="s">
        <v>0</v>
      </c>
      <c r="D266" s="12" t="s">
        <v>15</v>
      </c>
      <c r="E266" s="12">
        <v>0</v>
      </c>
      <c r="F266" s="12" t="s">
        <v>13</v>
      </c>
      <c r="G266" s="12">
        <v>1</v>
      </c>
      <c r="H266" s="13" t="str">
        <f t="shared" si="20"/>
        <v>Southampton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949841</v>
      </c>
      <c r="B267" s="15">
        <v>35854</v>
      </c>
      <c r="C267" s="12" t="s">
        <v>0</v>
      </c>
      <c r="D267" s="12" t="s">
        <v>12</v>
      </c>
      <c r="E267" s="12">
        <v>2</v>
      </c>
      <c r="F267" s="12" t="s">
        <v>19</v>
      </c>
      <c r="G267" s="12">
        <v>1</v>
      </c>
      <c r="H267" s="13" t="str">
        <f t="shared" si="20"/>
        <v>Aston Villa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949867</v>
      </c>
      <c r="B268" s="15">
        <v>35854</v>
      </c>
      <c r="C268" s="12" t="s">
        <v>0</v>
      </c>
      <c r="D268" s="12" t="s">
        <v>53</v>
      </c>
      <c r="E268" s="12">
        <v>2</v>
      </c>
      <c r="F268" s="12" t="s">
        <v>16</v>
      </c>
      <c r="G268" s="12">
        <v>1</v>
      </c>
      <c r="H268" s="13" t="str">
        <f t="shared" si="20"/>
        <v>Barnsley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949878</v>
      </c>
      <c r="B269" s="15">
        <v>35854</v>
      </c>
      <c r="C269" s="12" t="s">
        <v>0</v>
      </c>
      <c r="D269" s="12" t="s">
        <v>6</v>
      </c>
      <c r="E269" s="12">
        <v>5</v>
      </c>
      <c r="F269" s="12" t="s">
        <v>31</v>
      </c>
      <c r="G269" s="12">
        <v>3</v>
      </c>
      <c r="H269" s="13" t="str">
        <f t="shared" si="20"/>
        <v>Blackburn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949918</v>
      </c>
      <c r="B270" s="15">
        <v>35854</v>
      </c>
      <c r="C270" s="12" t="s">
        <v>0</v>
      </c>
      <c r="D270" s="12" t="s">
        <v>1</v>
      </c>
      <c r="E270" s="12">
        <v>0</v>
      </c>
      <c r="F270" s="12" t="s">
        <v>8</v>
      </c>
      <c r="G270" s="12">
        <v>1</v>
      </c>
      <c r="H270" s="13" t="str">
        <f t="shared" si="20"/>
        <v>Manchester United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949950</v>
      </c>
      <c r="B271" s="15">
        <v>35854</v>
      </c>
      <c r="C271" s="12" t="s">
        <v>0</v>
      </c>
      <c r="D271" s="12" t="s">
        <v>5</v>
      </c>
      <c r="E271" s="12">
        <v>0</v>
      </c>
      <c r="F271" s="12" t="s">
        <v>3</v>
      </c>
      <c r="G271" s="12">
        <v>3</v>
      </c>
      <c r="H271" s="13" t="str">
        <f t="shared" si="20"/>
        <v>Coventry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949977</v>
      </c>
      <c r="B272" s="15">
        <v>35854</v>
      </c>
      <c r="C272" s="12" t="s">
        <v>0</v>
      </c>
      <c r="D272" s="12" t="s">
        <v>49</v>
      </c>
      <c r="E272" s="12">
        <v>3</v>
      </c>
      <c r="F272" s="12" t="s">
        <v>10</v>
      </c>
      <c r="G272" s="12">
        <v>0</v>
      </c>
      <c r="H272" s="13" t="str">
        <f t="shared" si="20"/>
        <v>Derby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949995</v>
      </c>
      <c r="B273" s="15">
        <v>35854</v>
      </c>
      <c r="C273" s="12" t="s">
        <v>0</v>
      </c>
      <c r="D273" s="12" t="s">
        <v>9</v>
      </c>
      <c r="E273" s="12">
        <v>0</v>
      </c>
      <c r="F273" s="12" t="s">
        <v>29</v>
      </c>
      <c r="G273" s="12">
        <v>0</v>
      </c>
      <c r="H273" s="13" t="str">
        <f t="shared" si="20"/>
        <v/>
      </c>
      <c r="I273" s="13" t="str">
        <f t="shared" si="21"/>
        <v>Everton</v>
      </c>
      <c r="J273" s="13" t="str">
        <f t="shared" si="22"/>
        <v>Newcastle</v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950138</v>
      </c>
      <c r="B274" s="15">
        <v>35855</v>
      </c>
      <c r="C274" s="12" t="s">
        <v>0</v>
      </c>
      <c r="D274" s="12" t="s">
        <v>14</v>
      </c>
      <c r="E274" s="12">
        <v>1</v>
      </c>
      <c r="F274" s="12" t="s">
        <v>33</v>
      </c>
      <c r="G274" s="12">
        <v>0</v>
      </c>
      <c r="H274" s="13" t="str">
        <f t="shared" si="20"/>
        <v>Tottenham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950153</v>
      </c>
      <c r="B275" s="15">
        <v>35856</v>
      </c>
      <c r="C275" s="12" t="s">
        <v>0</v>
      </c>
      <c r="D275" s="12" t="s">
        <v>28</v>
      </c>
      <c r="E275" s="12">
        <v>0</v>
      </c>
      <c r="F275" s="12" t="s">
        <v>17</v>
      </c>
      <c r="G275" s="12">
        <v>0</v>
      </c>
      <c r="H275" s="13" t="str">
        <f t="shared" si="20"/>
        <v/>
      </c>
      <c r="I275" s="13" t="str">
        <f t="shared" si="21"/>
        <v>West Ham</v>
      </c>
      <c r="J275" s="13" t="str">
        <f t="shared" si="22"/>
        <v>Arsenal</v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950017</v>
      </c>
      <c r="B276" s="15">
        <v>35858</v>
      </c>
      <c r="C276" s="12" t="s">
        <v>0</v>
      </c>
      <c r="D276" s="12" t="s">
        <v>15</v>
      </c>
      <c r="E276" s="12">
        <v>1</v>
      </c>
      <c r="F276" s="12" t="s">
        <v>14</v>
      </c>
      <c r="G276" s="12">
        <v>0</v>
      </c>
      <c r="H276" s="13" t="str">
        <f t="shared" si="20"/>
        <v>Leeds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950043</v>
      </c>
      <c r="B277" s="15">
        <v>35861</v>
      </c>
      <c r="C277" s="12" t="s">
        <v>0</v>
      </c>
      <c r="D277" s="12" t="s">
        <v>19</v>
      </c>
      <c r="E277" s="12">
        <v>2</v>
      </c>
      <c r="F277" s="12" t="s">
        <v>33</v>
      </c>
      <c r="G277" s="12">
        <v>1</v>
      </c>
      <c r="H277" s="13" t="str">
        <f t="shared" si="20"/>
        <v>Liverpool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950109</v>
      </c>
      <c r="B278" s="15">
        <v>35861</v>
      </c>
      <c r="C278" s="12" t="s">
        <v>0</v>
      </c>
      <c r="D278" s="12" t="s">
        <v>10</v>
      </c>
      <c r="E278" s="12">
        <v>2</v>
      </c>
      <c r="F278" s="12" t="s">
        <v>8</v>
      </c>
      <c r="G278" s="12">
        <v>0</v>
      </c>
      <c r="H278" s="13" t="str">
        <f t="shared" si="20"/>
        <v>Sheffield Weds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950124</v>
      </c>
      <c r="B279" s="15">
        <v>35861</v>
      </c>
      <c r="C279" s="12" t="s">
        <v>0</v>
      </c>
      <c r="D279" s="12" t="s">
        <v>13</v>
      </c>
      <c r="E279" s="12">
        <v>2</v>
      </c>
      <c r="F279" s="12" t="s">
        <v>9</v>
      </c>
      <c r="G279" s="12">
        <v>1</v>
      </c>
      <c r="H279" s="13" t="str">
        <f t="shared" si="20"/>
        <v>Southampton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949907</v>
      </c>
      <c r="B280" s="15">
        <v>35862</v>
      </c>
      <c r="C280" s="12" t="s">
        <v>0</v>
      </c>
      <c r="D280" s="12" t="s">
        <v>1</v>
      </c>
      <c r="E280" s="12">
        <v>0</v>
      </c>
      <c r="F280" s="12" t="s">
        <v>12</v>
      </c>
      <c r="G280" s="12">
        <v>1</v>
      </c>
      <c r="H280" s="13" t="str">
        <f t="shared" si="20"/>
        <v>Aston Villa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949831</v>
      </c>
      <c r="B281" s="15">
        <v>35865</v>
      </c>
      <c r="C281" s="12" t="s">
        <v>0</v>
      </c>
      <c r="D281" s="12" t="s">
        <v>12</v>
      </c>
      <c r="E281" s="12">
        <v>0</v>
      </c>
      <c r="F281" s="12" t="s">
        <v>53</v>
      </c>
      <c r="G281" s="12">
        <v>1</v>
      </c>
      <c r="H281" s="13" t="str">
        <f t="shared" si="20"/>
        <v>Barnsley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950166</v>
      </c>
      <c r="B282" s="15">
        <v>35865</v>
      </c>
      <c r="C282" s="12" t="s">
        <v>0</v>
      </c>
      <c r="D282" s="12" t="s">
        <v>28</v>
      </c>
      <c r="E282" s="12">
        <v>1</v>
      </c>
      <c r="F282" s="12" t="s">
        <v>8</v>
      </c>
      <c r="G282" s="12">
        <v>1</v>
      </c>
      <c r="H282" s="13" t="str">
        <f t="shared" si="20"/>
        <v/>
      </c>
      <c r="I282" s="13" t="str">
        <f t="shared" si="21"/>
        <v>West Ham</v>
      </c>
      <c r="J282" s="13" t="str">
        <f t="shared" si="22"/>
        <v>Manchester United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949912</v>
      </c>
      <c r="B283" s="15">
        <v>35865</v>
      </c>
      <c r="C283" s="12" t="s">
        <v>0</v>
      </c>
      <c r="D283" s="12" t="s">
        <v>1</v>
      </c>
      <c r="E283" s="12">
        <v>6</v>
      </c>
      <c r="F283" s="12" t="s">
        <v>5</v>
      </c>
      <c r="G283" s="12">
        <v>2</v>
      </c>
      <c r="H283" s="13" t="str">
        <f t="shared" si="20"/>
        <v>Chelsea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950172</v>
      </c>
      <c r="B284" s="15">
        <v>35865</v>
      </c>
      <c r="C284" s="12" t="s">
        <v>0</v>
      </c>
      <c r="D284" s="12" t="s">
        <v>16</v>
      </c>
      <c r="E284" s="12">
        <v>0</v>
      </c>
      <c r="F284" s="12" t="s">
        <v>17</v>
      </c>
      <c r="G284" s="12">
        <v>1</v>
      </c>
      <c r="H284" s="13" t="str">
        <f t="shared" si="20"/>
        <v>Arsenal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950004</v>
      </c>
      <c r="B285" s="15">
        <v>35865</v>
      </c>
      <c r="C285" s="12" t="s">
        <v>0</v>
      </c>
      <c r="D285" s="12" t="s">
        <v>15</v>
      </c>
      <c r="E285" s="12">
        <v>4</v>
      </c>
      <c r="F285" s="12" t="s">
        <v>6</v>
      </c>
      <c r="G285" s="12">
        <v>0</v>
      </c>
      <c r="H285" s="13" t="str">
        <f t="shared" si="20"/>
        <v>Leeds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950058</v>
      </c>
      <c r="B286" s="15">
        <v>35868</v>
      </c>
      <c r="C286" s="12" t="s">
        <v>0</v>
      </c>
      <c r="D286" s="12" t="s">
        <v>8</v>
      </c>
      <c r="E286" s="12">
        <v>0</v>
      </c>
      <c r="F286" s="12" t="s">
        <v>17</v>
      </c>
      <c r="G286" s="12">
        <v>1</v>
      </c>
      <c r="H286" s="13" t="str">
        <f t="shared" si="20"/>
        <v>Arsenal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950083</v>
      </c>
      <c r="B287" s="15">
        <v>35868</v>
      </c>
      <c r="C287" s="12" t="s">
        <v>0</v>
      </c>
      <c r="D287" s="12" t="s">
        <v>29</v>
      </c>
      <c r="E287" s="12">
        <v>0</v>
      </c>
      <c r="F287" s="12" t="s">
        <v>3</v>
      </c>
      <c r="G287" s="12">
        <v>0</v>
      </c>
      <c r="H287" s="13" t="str">
        <f t="shared" si="20"/>
        <v/>
      </c>
      <c r="I287" s="13" t="str">
        <f t="shared" si="21"/>
        <v>Newcastle</v>
      </c>
      <c r="J287" s="13" t="str">
        <f t="shared" si="22"/>
        <v>Coventry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949836</v>
      </c>
      <c r="B288" s="15">
        <v>35868</v>
      </c>
      <c r="C288" s="12" t="s">
        <v>0</v>
      </c>
      <c r="D288" s="12" t="s">
        <v>12</v>
      </c>
      <c r="E288" s="12">
        <v>3</v>
      </c>
      <c r="F288" s="12" t="s">
        <v>5</v>
      </c>
      <c r="G288" s="12">
        <v>1</v>
      </c>
      <c r="H288" s="13" t="str">
        <f t="shared" si="20"/>
        <v>Aston Villa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949864</v>
      </c>
      <c r="B289" s="15">
        <v>35868</v>
      </c>
      <c r="C289" s="12" t="s">
        <v>0</v>
      </c>
      <c r="D289" s="12" t="s">
        <v>53</v>
      </c>
      <c r="E289" s="12">
        <v>4</v>
      </c>
      <c r="F289" s="12" t="s">
        <v>13</v>
      </c>
      <c r="G289" s="12">
        <v>3</v>
      </c>
      <c r="H289" s="13" t="str">
        <f t="shared" si="20"/>
        <v>Barnsley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950146</v>
      </c>
      <c r="B290" s="15">
        <v>35868</v>
      </c>
      <c r="C290" s="12" t="s">
        <v>0</v>
      </c>
      <c r="D290" s="12" t="s">
        <v>14</v>
      </c>
      <c r="E290" s="12">
        <v>3</v>
      </c>
      <c r="F290" s="12" t="s">
        <v>19</v>
      </c>
      <c r="G290" s="12">
        <v>3</v>
      </c>
      <c r="H290" s="13" t="str">
        <f t="shared" si="20"/>
        <v/>
      </c>
      <c r="I290" s="13" t="str">
        <f t="shared" si="21"/>
        <v>Tottenham</v>
      </c>
      <c r="J290" s="13" t="str">
        <f t="shared" si="22"/>
        <v>Liverpool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949901</v>
      </c>
      <c r="B291" s="15">
        <v>35868</v>
      </c>
      <c r="C291" s="12" t="s">
        <v>0</v>
      </c>
      <c r="D291" s="12" t="s">
        <v>33</v>
      </c>
      <c r="E291" s="12">
        <v>3</v>
      </c>
      <c r="F291" s="12" t="s">
        <v>10</v>
      </c>
      <c r="G291" s="12">
        <v>2</v>
      </c>
      <c r="H291" s="13" t="str">
        <f t="shared" si="20"/>
        <v>Bolton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950158</v>
      </c>
      <c r="B292" s="15">
        <v>35868</v>
      </c>
      <c r="C292" s="12" t="s">
        <v>0</v>
      </c>
      <c r="D292" s="12" t="s">
        <v>28</v>
      </c>
      <c r="E292" s="12">
        <v>2</v>
      </c>
      <c r="F292" s="12" t="s">
        <v>1</v>
      </c>
      <c r="G292" s="12">
        <v>1</v>
      </c>
      <c r="H292" s="13" t="str">
        <f t="shared" si="20"/>
        <v>West Ham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950183</v>
      </c>
      <c r="B293" s="15">
        <v>35868</v>
      </c>
      <c r="C293" s="12" t="s">
        <v>0</v>
      </c>
      <c r="D293" s="12" t="s">
        <v>16</v>
      </c>
      <c r="E293" s="12">
        <v>2</v>
      </c>
      <c r="F293" s="12" t="s">
        <v>31</v>
      </c>
      <c r="G293" s="12">
        <v>1</v>
      </c>
      <c r="H293" s="13" t="str">
        <f t="shared" si="20"/>
        <v>Wimbledon FC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949985</v>
      </c>
      <c r="B294" s="15">
        <v>35868</v>
      </c>
      <c r="C294" s="12" t="s">
        <v>0</v>
      </c>
      <c r="D294" s="12" t="s">
        <v>9</v>
      </c>
      <c r="E294" s="12">
        <v>1</v>
      </c>
      <c r="F294" s="12" t="s">
        <v>6</v>
      </c>
      <c r="G294" s="12">
        <v>0</v>
      </c>
      <c r="H294" s="13" t="str">
        <f t="shared" si="20"/>
        <v>Everton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949972</v>
      </c>
      <c r="B295" s="15">
        <v>35869</v>
      </c>
      <c r="C295" s="12" t="s">
        <v>0</v>
      </c>
      <c r="D295" s="12" t="s">
        <v>49</v>
      </c>
      <c r="E295" s="12">
        <v>0</v>
      </c>
      <c r="F295" s="12" t="s">
        <v>15</v>
      </c>
      <c r="G295" s="12">
        <v>5</v>
      </c>
      <c r="H295" s="13" t="str">
        <f t="shared" si="20"/>
        <v>Leeds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950084</v>
      </c>
      <c r="B296" s="15">
        <v>35872</v>
      </c>
      <c r="C296" s="12" t="s">
        <v>0</v>
      </c>
      <c r="D296" s="12" t="s">
        <v>29</v>
      </c>
      <c r="E296" s="12">
        <v>1</v>
      </c>
      <c r="F296" s="12" t="s">
        <v>5</v>
      </c>
      <c r="G296" s="12">
        <v>2</v>
      </c>
      <c r="H296" s="13" t="str">
        <f t="shared" si="20"/>
        <v>Crystal Palace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950076</v>
      </c>
      <c r="B297" s="15">
        <v>35882</v>
      </c>
      <c r="C297" s="12" t="s">
        <v>0</v>
      </c>
      <c r="D297" s="12" t="s">
        <v>8</v>
      </c>
      <c r="E297" s="12">
        <v>2</v>
      </c>
      <c r="F297" s="12" t="s">
        <v>16</v>
      </c>
      <c r="G297" s="12">
        <v>0</v>
      </c>
      <c r="H297" s="13" t="str">
        <f t="shared" si="20"/>
        <v>Manchester United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949825</v>
      </c>
      <c r="B298" s="15">
        <v>35882</v>
      </c>
      <c r="C298" s="12" t="s">
        <v>0</v>
      </c>
      <c r="D298" s="12" t="s">
        <v>17</v>
      </c>
      <c r="E298" s="12">
        <v>1</v>
      </c>
      <c r="F298" s="12" t="s">
        <v>10</v>
      </c>
      <c r="G298" s="12">
        <v>0</v>
      </c>
      <c r="H298" s="13" t="str">
        <f t="shared" si="20"/>
        <v>Arsenal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949860</v>
      </c>
      <c r="B299" s="15">
        <v>35882</v>
      </c>
      <c r="C299" s="12" t="s">
        <v>0</v>
      </c>
      <c r="D299" s="12" t="s">
        <v>53</v>
      </c>
      <c r="E299" s="12">
        <v>2</v>
      </c>
      <c r="F299" s="12" t="s">
        <v>19</v>
      </c>
      <c r="G299" s="12">
        <v>3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950129</v>
      </c>
      <c r="B300" s="15">
        <v>35882</v>
      </c>
      <c r="C300" s="12" t="s">
        <v>0</v>
      </c>
      <c r="D300" s="12" t="s">
        <v>13</v>
      </c>
      <c r="E300" s="12">
        <v>2</v>
      </c>
      <c r="F300" s="12" t="s">
        <v>29</v>
      </c>
      <c r="G300" s="12">
        <v>1</v>
      </c>
      <c r="H300" s="13" t="str">
        <f t="shared" si="20"/>
        <v>Southampton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949897</v>
      </c>
      <c r="B301" s="15">
        <v>35882</v>
      </c>
      <c r="C301" s="12" t="s">
        <v>0</v>
      </c>
      <c r="D301" s="12" t="s">
        <v>33</v>
      </c>
      <c r="E301" s="12">
        <v>2</v>
      </c>
      <c r="F301" s="12" t="s">
        <v>31</v>
      </c>
      <c r="G301" s="12">
        <v>0</v>
      </c>
      <c r="H301" s="13" t="str">
        <f t="shared" si="20"/>
        <v>Bolton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949932</v>
      </c>
      <c r="B302" s="15">
        <v>35882</v>
      </c>
      <c r="C302" s="12" t="s">
        <v>0</v>
      </c>
      <c r="D302" s="12" t="s">
        <v>3</v>
      </c>
      <c r="E302" s="12">
        <v>1</v>
      </c>
      <c r="F302" s="12" t="s">
        <v>49</v>
      </c>
      <c r="G302" s="12">
        <v>0</v>
      </c>
      <c r="H302" s="13" t="str">
        <f t="shared" si="20"/>
        <v>Coventry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949960</v>
      </c>
      <c r="B303" s="15">
        <v>35882</v>
      </c>
      <c r="C303" s="12" t="s">
        <v>0</v>
      </c>
      <c r="D303" s="12" t="s">
        <v>5</v>
      </c>
      <c r="E303" s="12">
        <v>1</v>
      </c>
      <c r="F303" s="12" t="s">
        <v>14</v>
      </c>
      <c r="G303" s="12">
        <v>3</v>
      </c>
      <c r="H303" s="13" t="str">
        <f t="shared" si="20"/>
        <v>Tottenham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949983</v>
      </c>
      <c r="B304" s="15">
        <v>35882</v>
      </c>
      <c r="C304" s="12" t="s">
        <v>0</v>
      </c>
      <c r="D304" s="12" t="s">
        <v>9</v>
      </c>
      <c r="E304" s="12">
        <v>1</v>
      </c>
      <c r="F304" s="12" t="s">
        <v>12</v>
      </c>
      <c r="G304" s="12">
        <v>4</v>
      </c>
      <c r="H304" s="13" t="str">
        <f t="shared" si="20"/>
        <v>Aston Villa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950163</v>
      </c>
      <c r="B305" s="15">
        <v>35884</v>
      </c>
      <c r="C305" s="12" t="s">
        <v>0</v>
      </c>
      <c r="D305" s="12" t="s">
        <v>28</v>
      </c>
      <c r="E305" s="12">
        <v>3</v>
      </c>
      <c r="F305" s="12" t="s">
        <v>15</v>
      </c>
      <c r="G305" s="12">
        <v>0</v>
      </c>
      <c r="H305" s="13" t="str">
        <f t="shared" si="20"/>
        <v>West Ham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949870</v>
      </c>
      <c r="B306" s="15">
        <v>35885</v>
      </c>
      <c r="C306" s="12" t="s">
        <v>0</v>
      </c>
      <c r="D306" s="12" t="s">
        <v>6</v>
      </c>
      <c r="E306" s="12">
        <v>2</v>
      </c>
      <c r="F306" s="12" t="s">
        <v>53</v>
      </c>
      <c r="G306" s="12">
        <v>1</v>
      </c>
      <c r="H306" s="13" t="str">
        <f t="shared" si="20"/>
        <v>Blackburn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949887</v>
      </c>
      <c r="B307" s="15">
        <v>35885</v>
      </c>
      <c r="C307" s="12" t="s">
        <v>0</v>
      </c>
      <c r="D307" s="12" t="s">
        <v>33</v>
      </c>
      <c r="E307" s="12">
        <v>0</v>
      </c>
      <c r="F307" s="12" t="s">
        <v>17</v>
      </c>
      <c r="G307" s="12">
        <v>1</v>
      </c>
      <c r="H307" s="13" t="str">
        <f t="shared" si="20"/>
        <v>Arsenal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950186</v>
      </c>
      <c r="B308" s="15">
        <v>35885</v>
      </c>
      <c r="C308" s="12" t="s">
        <v>0</v>
      </c>
      <c r="D308" s="12" t="s">
        <v>16</v>
      </c>
      <c r="E308" s="12">
        <v>0</v>
      </c>
      <c r="F308" s="12" t="s">
        <v>29</v>
      </c>
      <c r="G308" s="12">
        <v>0</v>
      </c>
      <c r="H308" s="13" t="str">
        <f t="shared" si="20"/>
        <v/>
      </c>
      <c r="I308" s="13" t="str">
        <f t="shared" si="21"/>
        <v>Wimbledon FC</v>
      </c>
      <c r="J308" s="13" t="str">
        <f t="shared" si="22"/>
        <v>Newcastle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950026</v>
      </c>
      <c r="B309" s="15">
        <v>35889</v>
      </c>
      <c r="C309" s="12" t="s">
        <v>0</v>
      </c>
      <c r="D309" s="12" t="s">
        <v>31</v>
      </c>
      <c r="E309" s="12">
        <v>1</v>
      </c>
      <c r="F309" s="12" t="s">
        <v>3</v>
      </c>
      <c r="G309" s="12">
        <v>1</v>
      </c>
      <c r="H309" s="13" t="str">
        <f t="shared" si="20"/>
        <v/>
      </c>
      <c r="I309" s="13" t="str">
        <f t="shared" si="21"/>
        <v>Leicester</v>
      </c>
      <c r="J309" s="13" t="str">
        <f t="shared" si="22"/>
        <v>Coventry</v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949847</v>
      </c>
      <c r="B310" s="15">
        <v>35889</v>
      </c>
      <c r="C310" s="12" t="s">
        <v>0</v>
      </c>
      <c r="D310" s="12" t="s">
        <v>12</v>
      </c>
      <c r="E310" s="12">
        <v>2</v>
      </c>
      <c r="F310" s="12" t="s">
        <v>28</v>
      </c>
      <c r="G310" s="12">
        <v>0</v>
      </c>
      <c r="H310" s="13" t="str">
        <f t="shared" si="20"/>
        <v>Aston Villa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950111</v>
      </c>
      <c r="B311" s="15">
        <v>35889</v>
      </c>
      <c r="C311" s="12" t="s">
        <v>0</v>
      </c>
      <c r="D311" s="12" t="s">
        <v>10</v>
      </c>
      <c r="E311" s="12">
        <v>1</v>
      </c>
      <c r="F311" s="12" t="s">
        <v>13</v>
      </c>
      <c r="G311" s="12">
        <v>0</v>
      </c>
      <c r="H311" s="13" t="str">
        <f t="shared" si="20"/>
        <v>Sheffield Weds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950143</v>
      </c>
      <c r="B312" s="15">
        <v>35889</v>
      </c>
      <c r="C312" s="12" t="s">
        <v>0</v>
      </c>
      <c r="D312" s="12" t="s">
        <v>14</v>
      </c>
      <c r="E312" s="12">
        <v>1</v>
      </c>
      <c r="F312" s="12" t="s">
        <v>9</v>
      </c>
      <c r="G312" s="12">
        <v>1</v>
      </c>
      <c r="H312" s="13" t="str">
        <f t="shared" si="20"/>
        <v/>
      </c>
      <c r="I312" s="13" t="str">
        <f t="shared" si="21"/>
        <v>Tottenham</v>
      </c>
      <c r="J312" s="13" t="str">
        <f t="shared" si="22"/>
        <v>Everton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950176</v>
      </c>
      <c r="B313" s="15">
        <v>35889</v>
      </c>
      <c r="C313" s="12" t="s">
        <v>0</v>
      </c>
      <c r="D313" s="12" t="s">
        <v>16</v>
      </c>
      <c r="E313" s="12">
        <v>0</v>
      </c>
      <c r="F313" s="12" t="s">
        <v>33</v>
      </c>
      <c r="G313" s="12">
        <v>0</v>
      </c>
      <c r="H313" s="13" t="str">
        <f t="shared" si="20"/>
        <v/>
      </c>
      <c r="I313" s="13" t="str">
        <f t="shared" si="21"/>
        <v>Wimbledon FC</v>
      </c>
      <c r="J313" s="13" t="str">
        <f t="shared" si="22"/>
        <v>Bolton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950003</v>
      </c>
      <c r="B314" s="15">
        <v>35889</v>
      </c>
      <c r="C314" s="12" t="s">
        <v>0</v>
      </c>
      <c r="D314" s="12" t="s">
        <v>15</v>
      </c>
      <c r="E314" s="12">
        <v>2</v>
      </c>
      <c r="F314" s="12" t="s">
        <v>53</v>
      </c>
      <c r="G314" s="12">
        <v>1</v>
      </c>
      <c r="H314" s="13" t="str">
        <f t="shared" si="20"/>
        <v>Leeds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949968</v>
      </c>
      <c r="B315" s="15">
        <v>35890</v>
      </c>
      <c r="C315" s="12" t="s">
        <v>0</v>
      </c>
      <c r="D315" s="12" t="s">
        <v>49</v>
      </c>
      <c r="E315" s="12">
        <v>0</v>
      </c>
      <c r="F315" s="12" t="s">
        <v>1</v>
      </c>
      <c r="G315" s="12">
        <v>1</v>
      </c>
      <c r="H315" s="13" t="str">
        <f t="shared" si="20"/>
        <v>Chelsea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949880</v>
      </c>
      <c r="B316" s="15">
        <v>35891</v>
      </c>
      <c r="C316" s="12" t="s">
        <v>0</v>
      </c>
      <c r="D316" s="12" t="s">
        <v>6</v>
      </c>
      <c r="E316" s="12">
        <v>1</v>
      </c>
      <c r="F316" s="12" t="s">
        <v>8</v>
      </c>
      <c r="G316" s="12">
        <v>3</v>
      </c>
      <c r="H316" s="13" t="str">
        <f t="shared" si="20"/>
        <v>Manchester United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950006</v>
      </c>
      <c r="B317" s="15">
        <v>35893</v>
      </c>
      <c r="C317" s="12" t="s">
        <v>0</v>
      </c>
      <c r="D317" s="12" t="s">
        <v>15</v>
      </c>
      <c r="E317" s="12">
        <v>3</v>
      </c>
      <c r="F317" s="12" t="s">
        <v>1</v>
      </c>
      <c r="G317" s="12">
        <v>1</v>
      </c>
      <c r="H317" s="13" t="str">
        <f t="shared" si="20"/>
        <v>Leeds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950070</v>
      </c>
      <c r="B318" s="15">
        <v>35895</v>
      </c>
      <c r="C318" s="12" t="s">
        <v>0</v>
      </c>
      <c r="D318" s="12" t="s">
        <v>8</v>
      </c>
      <c r="E318" s="12">
        <v>1</v>
      </c>
      <c r="F318" s="12" t="s">
        <v>19</v>
      </c>
      <c r="G318" s="12">
        <v>1</v>
      </c>
      <c r="H318" s="13" t="str">
        <f t="shared" si="20"/>
        <v/>
      </c>
      <c r="I318" s="13" t="str">
        <f t="shared" si="21"/>
        <v>Manchester United</v>
      </c>
      <c r="J318" s="13" t="str">
        <f t="shared" si="22"/>
        <v>Liverpool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949824</v>
      </c>
      <c r="B319" s="15">
        <v>35896</v>
      </c>
      <c r="C319" s="12" t="s">
        <v>0</v>
      </c>
      <c r="D319" s="12" t="s">
        <v>17</v>
      </c>
      <c r="E319" s="12">
        <v>3</v>
      </c>
      <c r="F319" s="12" t="s">
        <v>29</v>
      </c>
      <c r="G319" s="12">
        <v>1</v>
      </c>
      <c r="H319" s="13" t="str">
        <f t="shared" si="20"/>
        <v>Arsenal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949863</v>
      </c>
      <c r="B320" s="15">
        <v>35896</v>
      </c>
      <c r="C320" s="12" t="s">
        <v>0</v>
      </c>
      <c r="D320" s="12" t="s">
        <v>53</v>
      </c>
      <c r="E320" s="12">
        <v>2</v>
      </c>
      <c r="F320" s="12" t="s">
        <v>10</v>
      </c>
      <c r="G320" s="12">
        <v>1</v>
      </c>
      <c r="H320" s="13" t="str">
        <f t="shared" si="20"/>
        <v>Barnsley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950133</v>
      </c>
      <c r="B321" s="15">
        <v>35896</v>
      </c>
      <c r="C321" s="12" t="s">
        <v>0</v>
      </c>
      <c r="D321" s="12" t="s">
        <v>13</v>
      </c>
      <c r="E321" s="12">
        <v>0</v>
      </c>
      <c r="F321" s="12" t="s">
        <v>16</v>
      </c>
      <c r="G321" s="12">
        <v>1</v>
      </c>
      <c r="H321" s="13" t="str">
        <f t="shared" si="20"/>
        <v>Wimbledon FC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949890</v>
      </c>
      <c r="B322" s="15">
        <v>35896</v>
      </c>
      <c r="C322" s="12" t="s">
        <v>0</v>
      </c>
      <c r="D322" s="12" t="s">
        <v>33</v>
      </c>
      <c r="E322" s="12">
        <v>2</v>
      </c>
      <c r="F322" s="12" t="s">
        <v>6</v>
      </c>
      <c r="G322" s="12">
        <v>1</v>
      </c>
      <c r="H322" s="13" t="str">
        <f t="shared" si="20"/>
        <v>Bolton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950161</v>
      </c>
      <c r="B323" s="15">
        <v>35896</v>
      </c>
      <c r="C323" s="12" t="s">
        <v>0</v>
      </c>
      <c r="D323" s="12" t="s">
        <v>28</v>
      </c>
      <c r="E323" s="12">
        <v>0</v>
      </c>
      <c r="F323" s="12" t="s">
        <v>49</v>
      </c>
      <c r="G323" s="12">
        <v>0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West Ham</v>
      </c>
      <c r="J323" s="13" t="str">
        <f t="shared" ref="J323:J381" si="25">IF(H323="",F323,"")</f>
        <v>Derby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949922</v>
      </c>
      <c r="B324" s="15">
        <v>35896</v>
      </c>
      <c r="C324" s="12" t="s">
        <v>0</v>
      </c>
      <c r="D324" s="12" t="s">
        <v>1</v>
      </c>
      <c r="E324" s="12">
        <v>2</v>
      </c>
      <c r="F324" s="12" t="s">
        <v>14</v>
      </c>
      <c r="G324" s="12">
        <v>0</v>
      </c>
      <c r="H324" s="13" t="str">
        <f t="shared" si="23"/>
        <v>Chelsea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949926</v>
      </c>
      <c r="B325" s="15">
        <v>35896</v>
      </c>
      <c r="C325" s="12" t="s">
        <v>0</v>
      </c>
      <c r="D325" s="12" t="s">
        <v>3</v>
      </c>
      <c r="E325" s="12">
        <v>1</v>
      </c>
      <c r="F325" s="12" t="s">
        <v>12</v>
      </c>
      <c r="G325" s="12">
        <v>2</v>
      </c>
      <c r="H325" s="13" t="str">
        <f t="shared" si="23"/>
        <v>Aston Villa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949954</v>
      </c>
      <c r="B326" s="15">
        <v>35896</v>
      </c>
      <c r="C326" s="12" t="s">
        <v>0</v>
      </c>
      <c r="D326" s="12" t="s">
        <v>5</v>
      </c>
      <c r="E326" s="12">
        <v>0</v>
      </c>
      <c r="F326" s="12" t="s">
        <v>31</v>
      </c>
      <c r="G326" s="12">
        <v>3</v>
      </c>
      <c r="H326" s="13" t="str">
        <f t="shared" si="23"/>
        <v>Leicester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949991</v>
      </c>
      <c r="B327" s="15">
        <v>35896</v>
      </c>
      <c r="C327" s="12" t="s">
        <v>0</v>
      </c>
      <c r="D327" s="12" t="s">
        <v>9</v>
      </c>
      <c r="E327" s="12">
        <v>2</v>
      </c>
      <c r="F327" s="12" t="s">
        <v>15</v>
      </c>
      <c r="G327" s="12">
        <v>0</v>
      </c>
      <c r="H327" s="13" t="str">
        <f t="shared" si="23"/>
        <v>Everton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950046</v>
      </c>
      <c r="B328" s="15">
        <v>35898</v>
      </c>
      <c r="C328" s="12" t="s">
        <v>0</v>
      </c>
      <c r="D328" s="12" t="s">
        <v>19</v>
      </c>
      <c r="E328" s="12">
        <v>2</v>
      </c>
      <c r="F328" s="12" t="s">
        <v>5</v>
      </c>
      <c r="G328" s="12">
        <v>1</v>
      </c>
      <c r="H328" s="13" t="str">
        <f t="shared" si="23"/>
        <v>Liverpool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950079</v>
      </c>
      <c r="B329" s="15">
        <v>35898</v>
      </c>
      <c r="C329" s="12" t="s">
        <v>0</v>
      </c>
      <c r="D329" s="12" t="s">
        <v>29</v>
      </c>
      <c r="E329" s="12">
        <v>2</v>
      </c>
      <c r="F329" s="12" t="s">
        <v>53</v>
      </c>
      <c r="G329" s="12">
        <v>1</v>
      </c>
      <c r="H329" s="13" t="str">
        <f t="shared" si="23"/>
        <v>Newcastle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950113</v>
      </c>
      <c r="B330" s="15">
        <v>35898</v>
      </c>
      <c r="C330" s="12" t="s">
        <v>0</v>
      </c>
      <c r="D330" s="12" t="s">
        <v>10</v>
      </c>
      <c r="E330" s="12">
        <v>1</v>
      </c>
      <c r="F330" s="12" t="s">
        <v>28</v>
      </c>
      <c r="G330" s="12">
        <v>1</v>
      </c>
      <c r="H330" s="13" t="str">
        <f t="shared" si="23"/>
        <v/>
      </c>
      <c r="I330" s="13" t="str">
        <f t="shared" si="24"/>
        <v>Sheffield Weds</v>
      </c>
      <c r="J330" s="13" t="str">
        <f t="shared" si="25"/>
        <v>West Ham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949868</v>
      </c>
      <c r="B331" s="15">
        <v>35898</v>
      </c>
      <c r="C331" s="12" t="s">
        <v>0</v>
      </c>
      <c r="D331" s="12" t="s">
        <v>6</v>
      </c>
      <c r="E331" s="12">
        <v>1</v>
      </c>
      <c r="F331" s="12" t="s">
        <v>17</v>
      </c>
      <c r="G331" s="12">
        <v>4</v>
      </c>
      <c r="H331" s="13" t="str">
        <f t="shared" si="23"/>
        <v>Arsenal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950140</v>
      </c>
      <c r="B332" s="15">
        <v>35898</v>
      </c>
      <c r="C332" s="12" t="s">
        <v>0</v>
      </c>
      <c r="D332" s="12" t="s">
        <v>14</v>
      </c>
      <c r="E332" s="12">
        <v>1</v>
      </c>
      <c r="F332" s="12" t="s">
        <v>3</v>
      </c>
      <c r="G332" s="12">
        <v>1</v>
      </c>
      <c r="H332" s="13" t="str">
        <f t="shared" si="23"/>
        <v/>
      </c>
      <c r="I332" s="13" t="str">
        <f t="shared" si="24"/>
        <v>Tottenham</v>
      </c>
      <c r="J332" s="13" t="str">
        <f t="shared" si="25"/>
        <v>Coventry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950181</v>
      </c>
      <c r="B333" s="15">
        <v>35898</v>
      </c>
      <c r="C333" s="12" t="s">
        <v>0</v>
      </c>
      <c r="D333" s="12" t="s">
        <v>16</v>
      </c>
      <c r="E333" s="12">
        <v>0</v>
      </c>
      <c r="F333" s="12" t="s">
        <v>9</v>
      </c>
      <c r="G333" s="12">
        <v>0</v>
      </c>
      <c r="H333" s="13" t="str">
        <f t="shared" si="23"/>
        <v/>
      </c>
      <c r="I333" s="13" t="str">
        <f t="shared" si="24"/>
        <v>Wimbledon FC</v>
      </c>
      <c r="J333" s="13" t="str">
        <f t="shared" si="25"/>
        <v>Everton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949967</v>
      </c>
      <c r="B334" s="15">
        <v>35898</v>
      </c>
      <c r="C334" s="12" t="s">
        <v>0</v>
      </c>
      <c r="D334" s="12" t="s">
        <v>49</v>
      </c>
      <c r="E334" s="12">
        <v>4</v>
      </c>
      <c r="F334" s="12" t="s">
        <v>33</v>
      </c>
      <c r="G334" s="12">
        <v>0</v>
      </c>
      <c r="H334" s="13" t="str">
        <f t="shared" si="23"/>
        <v>Derby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950035</v>
      </c>
      <c r="B335" s="15">
        <v>35899</v>
      </c>
      <c r="C335" s="12" t="s">
        <v>0</v>
      </c>
      <c r="D335" s="12" t="s">
        <v>31</v>
      </c>
      <c r="E335" s="12">
        <v>3</v>
      </c>
      <c r="F335" s="12" t="s">
        <v>13</v>
      </c>
      <c r="G335" s="12">
        <v>3</v>
      </c>
      <c r="H335" s="13" t="str">
        <f t="shared" si="23"/>
        <v/>
      </c>
      <c r="I335" s="13" t="str">
        <f t="shared" si="24"/>
        <v>Leicester</v>
      </c>
      <c r="J335" s="13" t="str">
        <f t="shared" si="25"/>
        <v>Southampton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950071</v>
      </c>
      <c r="B336" s="15">
        <v>35903</v>
      </c>
      <c r="C336" s="12" t="s">
        <v>0</v>
      </c>
      <c r="D336" s="12" t="s">
        <v>8</v>
      </c>
      <c r="E336" s="12">
        <v>1</v>
      </c>
      <c r="F336" s="12" t="s">
        <v>29</v>
      </c>
      <c r="G336" s="12">
        <v>1</v>
      </c>
      <c r="H336" s="13" t="str">
        <f t="shared" si="23"/>
        <v/>
      </c>
      <c r="I336" s="13" t="str">
        <f t="shared" si="24"/>
        <v>Manchester United</v>
      </c>
      <c r="J336" s="13" t="str">
        <f t="shared" si="25"/>
        <v>Newcastle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949829</v>
      </c>
      <c r="B337" s="15">
        <v>35903</v>
      </c>
      <c r="C337" s="12" t="s">
        <v>54</v>
      </c>
      <c r="D337" s="12" t="s">
        <v>17</v>
      </c>
      <c r="E337" s="12">
        <v>5</v>
      </c>
      <c r="F337" s="12" t="s">
        <v>16</v>
      </c>
      <c r="G337" s="12">
        <v>0</v>
      </c>
      <c r="H337" s="13" t="str">
        <f t="shared" si="23"/>
        <v>Arsenal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950116</v>
      </c>
      <c r="B338" s="15">
        <v>35903</v>
      </c>
      <c r="C338" s="12" t="s">
        <v>0</v>
      </c>
      <c r="D338" s="12" t="s">
        <v>13</v>
      </c>
      <c r="E338" s="12">
        <v>1</v>
      </c>
      <c r="F338" s="12" t="s">
        <v>12</v>
      </c>
      <c r="G338" s="12">
        <v>2</v>
      </c>
      <c r="H338" s="13" t="str">
        <f t="shared" si="23"/>
        <v>Aston Villa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949865</v>
      </c>
      <c r="B339" s="15">
        <v>35903</v>
      </c>
      <c r="C339" s="12" t="s">
        <v>0</v>
      </c>
      <c r="D339" s="12" t="s">
        <v>53</v>
      </c>
      <c r="E339" s="12">
        <v>1</v>
      </c>
      <c r="F339" s="12" t="s">
        <v>14</v>
      </c>
      <c r="G339" s="12">
        <v>1</v>
      </c>
      <c r="H339" s="13" t="str">
        <f t="shared" si="23"/>
        <v/>
      </c>
      <c r="I339" s="13" t="str">
        <f t="shared" si="24"/>
        <v>Barnsley</v>
      </c>
      <c r="J339" s="13" t="str">
        <f t="shared" si="25"/>
        <v>Tottenham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949896</v>
      </c>
      <c r="B340" s="15">
        <v>35903</v>
      </c>
      <c r="C340" s="12" t="s">
        <v>0</v>
      </c>
      <c r="D340" s="12" t="s">
        <v>33</v>
      </c>
      <c r="E340" s="12">
        <v>2</v>
      </c>
      <c r="F340" s="12" t="s">
        <v>15</v>
      </c>
      <c r="G340" s="12">
        <v>3</v>
      </c>
      <c r="H340" s="13" t="str">
        <f t="shared" si="23"/>
        <v>Leeds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950156</v>
      </c>
      <c r="B341" s="15">
        <v>35903</v>
      </c>
      <c r="C341" s="12" t="s">
        <v>0</v>
      </c>
      <c r="D341" s="12" t="s">
        <v>28</v>
      </c>
      <c r="E341" s="12">
        <v>2</v>
      </c>
      <c r="F341" s="12" t="s">
        <v>6</v>
      </c>
      <c r="G341" s="12">
        <v>1</v>
      </c>
      <c r="H341" s="13" t="str">
        <f t="shared" si="23"/>
        <v>West 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949951</v>
      </c>
      <c r="B342" s="15">
        <v>35903</v>
      </c>
      <c r="C342" s="12" t="s">
        <v>0</v>
      </c>
      <c r="D342" s="12" t="s">
        <v>5</v>
      </c>
      <c r="E342" s="12">
        <v>3</v>
      </c>
      <c r="F342" s="12" t="s">
        <v>49</v>
      </c>
      <c r="G342" s="12">
        <v>1</v>
      </c>
      <c r="H342" s="13" t="str">
        <f t="shared" si="23"/>
        <v>Crystal Palace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949992</v>
      </c>
      <c r="B343" s="15">
        <v>35903</v>
      </c>
      <c r="C343" s="12" t="s">
        <v>0</v>
      </c>
      <c r="D343" s="12" t="s">
        <v>9</v>
      </c>
      <c r="E343" s="12">
        <v>1</v>
      </c>
      <c r="F343" s="12" t="s">
        <v>31</v>
      </c>
      <c r="G343" s="12">
        <v>1</v>
      </c>
      <c r="H343" s="13" t="str">
        <f t="shared" si="23"/>
        <v/>
      </c>
      <c r="I343" s="13" t="str">
        <f t="shared" si="24"/>
        <v>Everton</v>
      </c>
      <c r="J343" s="13" t="str">
        <f t="shared" si="25"/>
        <v>Leicester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949920</v>
      </c>
      <c r="B344" s="15">
        <v>35904</v>
      </c>
      <c r="C344" s="12" t="s">
        <v>0</v>
      </c>
      <c r="D344" s="12" t="s">
        <v>1</v>
      </c>
      <c r="E344" s="12">
        <v>1</v>
      </c>
      <c r="F344" s="12" t="s">
        <v>10</v>
      </c>
      <c r="G344" s="12">
        <v>0</v>
      </c>
      <c r="H344" s="13" t="str">
        <f t="shared" si="23"/>
        <v>Chelsea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949936</v>
      </c>
      <c r="B345" s="15">
        <v>35904</v>
      </c>
      <c r="C345" s="12" t="s">
        <v>0</v>
      </c>
      <c r="D345" s="12" t="s">
        <v>3</v>
      </c>
      <c r="E345" s="12">
        <v>1</v>
      </c>
      <c r="F345" s="12" t="s">
        <v>19</v>
      </c>
      <c r="G345" s="12">
        <v>1</v>
      </c>
      <c r="H345" s="13" t="str">
        <f t="shared" si="23"/>
        <v/>
      </c>
      <c r="I345" s="13" t="str">
        <f t="shared" si="24"/>
        <v>Coventry</v>
      </c>
      <c r="J345" s="13" t="str">
        <f t="shared" si="25"/>
        <v>Liverpool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949833</v>
      </c>
      <c r="B346" s="15">
        <v>35910</v>
      </c>
      <c r="C346" s="12" t="s">
        <v>0</v>
      </c>
      <c r="D346" s="12" t="s">
        <v>12</v>
      </c>
      <c r="E346" s="12">
        <v>1</v>
      </c>
      <c r="F346" s="12" t="s">
        <v>33</v>
      </c>
      <c r="G346" s="12">
        <v>3</v>
      </c>
      <c r="H346" s="13" t="str">
        <f t="shared" si="23"/>
        <v>Bolton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949849</v>
      </c>
      <c r="B347" s="15">
        <v>35910</v>
      </c>
      <c r="C347" s="12" t="s">
        <v>0</v>
      </c>
      <c r="D347" s="12" t="s">
        <v>53</v>
      </c>
      <c r="E347" s="12">
        <v>0</v>
      </c>
      <c r="F347" s="12" t="s">
        <v>17</v>
      </c>
      <c r="G347" s="12">
        <v>2</v>
      </c>
      <c r="H347" s="13" t="str">
        <f t="shared" si="23"/>
        <v>Arsenal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949886</v>
      </c>
      <c r="B348" s="15">
        <v>35910</v>
      </c>
      <c r="C348" s="12" t="s">
        <v>0</v>
      </c>
      <c r="D348" s="12" t="s">
        <v>6</v>
      </c>
      <c r="E348" s="12">
        <v>0</v>
      </c>
      <c r="F348" s="12" t="s">
        <v>16</v>
      </c>
      <c r="G348" s="12">
        <v>0</v>
      </c>
      <c r="H348" s="13" t="str">
        <f t="shared" si="23"/>
        <v/>
      </c>
      <c r="I348" s="13" t="str">
        <f t="shared" si="24"/>
        <v>Blackburn</v>
      </c>
      <c r="J348" s="13" t="str">
        <f t="shared" si="25"/>
        <v>Wimbledon FC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950148</v>
      </c>
      <c r="B349" s="15">
        <v>35910</v>
      </c>
      <c r="C349" s="12" t="s">
        <v>0</v>
      </c>
      <c r="D349" s="12" t="s">
        <v>14</v>
      </c>
      <c r="E349" s="12">
        <v>2</v>
      </c>
      <c r="F349" s="12" t="s">
        <v>29</v>
      </c>
      <c r="G349" s="12">
        <v>0</v>
      </c>
      <c r="H349" s="13" t="str">
        <f t="shared" si="23"/>
        <v>Tottenham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950169</v>
      </c>
      <c r="B350" s="15">
        <v>35910</v>
      </c>
      <c r="C350" s="12" t="s">
        <v>0</v>
      </c>
      <c r="D350" s="12" t="s">
        <v>28</v>
      </c>
      <c r="E350" s="12">
        <v>2</v>
      </c>
      <c r="F350" s="12" t="s">
        <v>13</v>
      </c>
      <c r="G350" s="12">
        <v>4</v>
      </c>
      <c r="H350" s="13" t="str">
        <f t="shared" si="23"/>
        <v>Southampton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949917</v>
      </c>
      <c r="B351" s="15">
        <v>35910</v>
      </c>
      <c r="C351" s="12" t="s">
        <v>0</v>
      </c>
      <c r="D351" s="12" t="s">
        <v>1</v>
      </c>
      <c r="E351" s="12">
        <v>4</v>
      </c>
      <c r="F351" s="12" t="s">
        <v>19</v>
      </c>
      <c r="G351" s="12">
        <v>1</v>
      </c>
      <c r="H351" s="13" t="str">
        <f t="shared" si="23"/>
        <v>Chelsea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949996</v>
      </c>
      <c r="B352" s="15">
        <v>35910</v>
      </c>
      <c r="C352" s="12" t="s">
        <v>0</v>
      </c>
      <c r="D352" s="12" t="s">
        <v>9</v>
      </c>
      <c r="E352" s="12">
        <v>1</v>
      </c>
      <c r="F352" s="12" t="s">
        <v>10</v>
      </c>
      <c r="G352" s="12">
        <v>3</v>
      </c>
      <c r="H352" s="13" t="str">
        <f t="shared" si="23"/>
        <v>Sheffield Weds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950007</v>
      </c>
      <c r="B353" s="15">
        <v>35910</v>
      </c>
      <c r="C353" s="12" t="s">
        <v>0</v>
      </c>
      <c r="D353" s="12" t="s">
        <v>15</v>
      </c>
      <c r="E353" s="12">
        <v>3</v>
      </c>
      <c r="F353" s="12" t="s">
        <v>3</v>
      </c>
      <c r="G353" s="12">
        <v>3</v>
      </c>
      <c r="H353" s="13" t="str">
        <f t="shared" si="23"/>
        <v/>
      </c>
      <c r="I353" s="13" t="str">
        <f t="shared" si="24"/>
        <v>Leeds</v>
      </c>
      <c r="J353" s="13" t="str">
        <f t="shared" si="25"/>
        <v>Coventry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949973</v>
      </c>
      <c r="B354" s="15">
        <v>35911</v>
      </c>
      <c r="C354" s="12" t="s">
        <v>0</v>
      </c>
      <c r="D354" s="12" t="s">
        <v>49</v>
      </c>
      <c r="E354" s="12">
        <v>0</v>
      </c>
      <c r="F354" s="12" t="s">
        <v>31</v>
      </c>
      <c r="G354" s="12">
        <v>4</v>
      </c>
      <c r="H354" s="13" t="str">
        <f t="shared" si="23"/>
        <v>Leicester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949956</v>
      </c>
      <c r="B355" s="15">
        <v>35912</v>
      </c>
      <c r="C355" s="12" t="s">
        <v>0</v>
      </c>
      <c r="D355" s="12" t="s">
        <v>5</v>
      </c>
      <c r="E355" s="12">
        <v>0</v>
      </c>
      <c r="F355" s="12" t="s">
        <v>8</v>
      </c>
      <c r="G355" s="12">
        <v>3</v>
      </c>
      <c r="H355" s="13" t="str">
        <f t="shared" si="23"/>
        <v>Manchester United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950033</v>
      </c>
      <c r="B356" s="15">
        <v>35914</v>
      </c>
      <c r="C356" s="12" t="s">
        <v>0</v>
      </c>
      <c r="D356" s="12" t="s">
        <v>31</v>
      </c>
      <c r="E356" s="12">
        <v>0</v>
      </c>
      <c r="F356" s="12" t="s">
        <v>29</v>
      </c>
      <c r="G356" s="12">
        <v>0</v>
      </c>
      <c r="H356" s="13" t="str">
        <f t="shared" si="23"/>
        <v/>
      </c>
      <c r="I356" s="13" t="str">
        <f t="shared" si="24"/>
        <v>Leicester</v>
      </c>
      <c r="J356" s="13" t="str">
        <f t="shared" si="25"/>
        <v>Newcastle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949818</v>
      </c>
      <c r="B357" s="15">
        <v>35914</v>
      </c>
      <c r="C357" s="12" t="s">
        <v>0</v>
      </c>
      <c r="D357" s="12" t="s">
        <v>17</v>
      </c>
      <c r="E357" s="12">
        <v>1</v>
      </c>
      <c r="F357" s="12" t="s">
        <v>49</v>
      </c>
      <c r="G357" s="12">
        <v>0</v>
      </c>
      <c r="H357" s="13" t="str">
        <f t="shared" si="23"/>
        <v>Arsenal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949909</v>
      </c>
      <c r="B358" s="15">
        <v>35914</v>
      </c>
      <c r="C358" s="12" t="s">
        <v>0</v>
      </c>
      <c r="D358" s="12" t="s">
        <v>1</v>
      </c>
      <c r="E358" s="12">
        <v>0</v>
      </c>
      <c r="F358" s="12" t="s">
        <v>6</v>
      </c>
      <c r="G358" s="12">
        <v>1</v>
      </c>
      <c r="H358" s="13" t="str">
        <f t="shared" si="23"/>
        <v>Blackburn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949943</v>
      </c>
      <c r="B359" s="15">
        <v>35914</v>
      </c>
      <c r="C359" s="12" t="s">
        <v>0</v>
      </c>
      <c r="D359" s="12" t="s">
        <v>3</v>
      </c>
      <c r="E359" s="12">
        <v>0</v>
      </c>
      <c r="F359" s="12" t="s">
        <v>16</v>
      </c>
      <c r="G359" s="12">
        <v>0</v>
      </c>
      <c r="H359" s="13" t="str">
        <f t="shared" si="23"/>
        <v/>
      </c>
      <c r="I359" s="13" t="str">
        <f t="shared" si="24"/>
        <v>Coventry</v>
      </c>
      <c r="J359" s="13" t="str">
        <f t="shared" si="25"/>
        <v>Wimbledon FC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950022</v>
      </c>
      <c r="B360" s="15">
        <v>35917</v>
      </c>
      <c r="C360" s="12" t="s">
        <v>0</v>
      </c>
      <c r="D360" s="12" t="s">
        <v>31</v>
      </c>
      <c r="E360" s="12">
        <v>1</v>
      </c>
      <c r="F360" s="12" t="s">
        <v>53</v>
      </c>
      <c r="G360" s="12">
        <v>0</v>
      </c>
      <c r="H360" s="13" t="str">
        <f t="shared" si="23"/>
        <v>Leicester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950056</v>
      </c>
      <c r="B361" s="15">
        <v>35917</v>
      </c>
      <c r="C361" s="12" t="s">
        <v>0</v>
      </c>
      <c r="D361" s="12" t="s">
        <v>19</v>
      </c>
      <c r="E361" s="12">
        <v>5</v>
      </c>
      <c r="F361" s="12" t="s">
        <v>28</v>
      </c>
      <c r="G361" s="12">
        <v>0</v>
      </c>
      <c r="H361" s="13" t="str">
        <f t="shared" si="23"/>
        <v>Liverpool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950082</v>
      </c>
      <c r="B362" s="15">
        <v>35917</v>
      </c>
      <c r="C362" s="12" t="s">
        <v>0</v>
      </c>
      <c r="D362" s="12" t="s">
        <v>29</v>
      </c>
      <c r="E362" s="12">
        <v>3</v>
      </c>
      <c r="F362" s="12" t="s">
        <v>1</v>
      </c>
      <c r="G362" s="12">
        <v>1</v>
      </c>
      <c r="H362" s="13" t="str">
        <f t="shared" si="23"/>
        <v>Newcastle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950097</v>
      </c>
      <c r="B363" s="15">
        <v>35917</v>
      </c>
      <c r="C363" s="12" t="s">
        <v>0</v>
      </c>
      <c r="D363" s="12" t="s">
        <v>10</v>
      </c>
      <c r="E363" s="12">
        <v>1</v>
      </c>
      <c r="F363" s="12" t="s">
        <v>12</v>
      </c>
      <c r="G363" s="12">
        <v>3</v>
      </c>
      <c r="H363" s="13" t="str">
        <f t="shared" si="23"/>
        <v>Aston Villa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950123</v>
      </c>
      <c r="B364" s="15">
        <v>35917</v>
      </c>
      <c r="C364" s="12" t="s">
        <v>0</v>
      </c>
      <c r="D364" s="12" t="s">
        <v>13</v>
      </c>
      <c r="E364" s="12">
        <v>0</v>
      </c>
      <c r="F364" s="12" t="s">
        <v>49</v>
      </c>
      <c r="G364" s="12">
        <v>2</v>
      </c>
      <c r="H364" s="13" t="str">
        <f t="shared" si="23"/>
        <v>Derby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949893</v>
      </c>
      <c r="B365" s="15">
        <v>35917</v>
      </c>
      <c r="C365" s="12" t="s">
        <v>0</v>
      </c>
      <c r="D365" s="12" t="s">
        <v>33</v>
      </c>
      <c r="E365" s="12">
        <v>5</v>
      </c>
      <c r="F365" s="12" t="s">
        <v>5</v>
      </c>
      <c r="G365" s="12">
        <v>2</v>
      </c>
      <c r="H365" s="13" t="str">
        <f t="shared" si="23"/>
        <v>Bolton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949928</v>
      </c>
      <c r="B366" s="15">
        <v>35917</v>
      </c>
      <c r="C366" s="12" t="s">
        <v>0</v>
      </c>
      <c r="D366" s="12" t="s">
        <v>3</v>
      </c>
      <c r="E366" s="12">
        <v>2</v>
      </c>
      <c r="F366" s="12" t="s">
        <v>6</v>
      </c>
      <c r="G366" s="12">
        <v>0</v>
      </c>
      <c r="H366" s="13" t="str">
        <f t="shared" si="23"/>
        <v>Coventry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950189</v>
      </c>
      <c r="B367" s="15">
        <v>35917</v>
      </c>
      <c r="C367" s="12" t="s">
        <v>0</v>
      </c>
      <c r="D367" s="12" t="s">
        <v>16</v>
      </c>
      <c r="E367" s="12">
        <v>2</v>
      </c>
      <c r="F367" s="12" t="s">
        <v>14</v>
      </c>
      <c r="G367" s="12">
        <v>6</v>
      </c>
      <c r="H367" s="13" t="str">
        <f t="shared" si="23"/>
        <v>Tottenham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949819</v>
      </c>
      <c r="B368" s="15">
        <v>35918</v>
      </c>
      <c r="C368" s="12" t="s">
        <v>0</v>
      </c>
      <c r="D368" s="12" t="s">
        <v>17</v>
      </c>
      <c r="E368" s="12">
        <v>4</v>
      </c>
      <c r="F368" s="12" t="s">
        <v>9</v>
      </c>
      <c r="G368" s="12">
        <v>0</v>
      </c>
      <c r="H368" s="13" t="str">
        <f t="shared" si="23"/>
        <v>Arsenal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950068</v>
      </c>
      <c r="B369" s="15">
        <v>35919</v>
      </c>
      <c r="C369" s="12" t="s">
        <v>0</v>
      </c>
      <c r="D369" s="12" t="s">
        <v>8</v>
      </c>
      <c r="E369" s="12">
        <v>3</v>
      </c>
      <c r="F369" s="12" t="s">
        <v>15</v>
      </c>
      <c r="G369" s="12">
        <v>0</v>
      </c>
      <c r="H369" s="13" t="str">
        <f t="shared" si="23"/>
        <v>Manchester United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949961</v>
      </c>
      <c r="B370" s="15">
        <v>35920</v>
      </c>
      <c r="C370" s="12" t="s">
        <v>0</v>
      </c>
      <c r="D370" s="12" t="s">
        <v>5</v>
      </c>
      <c r="E370" s="12">
        <v>3</v>
      </c>
      <c r="F370" s="12" t="s">
        <v>28</v>
      </c>
      <c r="G370" s="12">
        <v>3</v>
      </c>
      <c r="H370" s="13" t="str">
        <f t="shared" si="23"/>
        <v/>
      </c>
      <c r="I370" s="13" t="str">
        <f t="shared" si="24"/>
        <v>Crystal Palace</v>
      </c>
      <c r="J370" s="13" t="str">
        <f t="shared" si="25"/>
        <v>West Ham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950039</v>
      </c>
      <c r="B371" s="15">
        <v>35921</v>
      </c>
      <c r="C371" s="12" t="s">
        <v>0</v>
      </c>
      <c r="D371" s="12" t="s">
        <v>19</v>
      </c>
      <c r="E371" s="12">
        <v>4</v>
      </c>
      <c r="F371" s="12" t="s">
        <v>17</v>
      </c>
      <c r="G371" s="12">
        <v>0</v>
      </c>
      <c r="H371" s="13" t="str">
        <f t="shared" si="23"/>
        <v>Liverpool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950019</v>
      </c>
      <c r="B372" s="15">
        <v>35925</v>
      </c>
      <c r="C372" s="12" t="s">
        <v>0</v>
      </c>
      <c r="D372" s="12" t="s">
        <v>15</v>
      </c>
      <c r="E372" s="12">
        <v>1</v>
      </c>
      <c r="F372" s="12" t="s">
        <v>16</v>
      </c>
      <c r="G372" s="12">
        <v>1</v>
      </c>
      <c r="H372" s="13" t="str">
        <f t="shared" si="23"/>
        <v/>
      </c>
      <c r="I372" s="13" t="str">
        <f t="shared" si="24"/>
        <v>Leeds</v>
      </c>
      <c r="J372" s="13" t="str">
        <f t="shared" si="25"/>
        <v>Wimbledon FC</v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949830</v>
      </c>
      <c r="B373" s="15">
        <v>35925</v>
      </c>
      <c r="C373" s="12" t="s">
        <v>0</v>
      </c>
      <c r="D373" s="12" t="s">
        <v>12</v>
      </c>
      <c r="E373" s="12">
        <v>1</v>
      </c>
      <c r="F373" s="12" t="s">
        <v>17</v>
      </c>
      <c r="G373" s="12">
        <v>0</v>
      </c>
      <c r="H373" s="13" t="str">
        <f t="shared" si="23"/>
        <v>Aston Villa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949861</v>
      </c>
      <c r="B374" s="15">
        <v>35925</v>
      </c>
      <c r="C374" s="12" t="s">
        <v>0</v>
      </c>
      <c r="D374" s="12" t="s">
        <v>53</v>
      </c>
      <c r="E374" s="12">
        <v>0</v>
      </c>
      <c r="F374" s="12" t="s">
        <v>8</v>
      </c>
      <c r="G374" s="12">
        <v>2</v>
      </c>
      <c r="H374" s="13" t="str">
        <f t="shared" si="23"/>
        <v>Manchester United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949881</v>
      </c>
      <c r="B375" s="15">
        <v>35925</v>
      </c>
      <c r="C375" s="12" t="s">
        <v>0</v>
      </c>
      <c r="D375" s="12" t="s">
        <v>6</v>
      </c>
      <c r="E375" s="12">
        <v>1</v>
      </c>
      <c r="F375" s="12" t="s">
        <v>29</v>
      </c>
      <c r="G375" s="12">
        <v>0</v>
      </c>
      <c r="H375" s="13" t="str">
        <f t="shared" si="23"/>
        <v>Blackburn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950150</v>
      </c>
      <c r="B376" s="15">
        <v>35925</v>
      </c>
      <c r="C376" s="12" t="s">
        <v>0</v>
      </c>
      <c r="D376" s="12" t="s">
        <v>14</v>
      </c>
      <c r="E376" s="12">
        <v>1</v>
      </c>
      <c r="F376" s="12" t="s">
        <v>13</v>
      </c>
      <c r="G376" s="12">
        <v>1</v>
      </c>
      <c r="H376" s="13" t="str">
        <f t="shared" si="23"/>
        <v/>
      </c>
      <c r="I376" s="13" t="str">
        <f t="shared" si="24"/>
        <v>Tottenham</v>
      </c>
      <c r="J376" s="13" t="str">
        <f t="shared" si="25"/>
        <v>Southampton</v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950164</v>
      </c>
      <c r="B377" s="15">
        <v>35925</v>
      </c>
      <c r="C377" s="12" t="s">
        <v>0</v>
      </c>
      <c r="D377" s="12" t="s">
        <v>28</v>
      </c>
      <c r="E377" s="12">
        <v>4</v>
      </c>
      <c r="F377" s="12" t="s">
        <v>31</v>
      </c>
      <c r="G377" s="12">
        <v>3</v>
      </c>
      <c r="H377" s="13" t="str">
        <f t="shared" si="23"/>
        <v>West Ham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949910</v>
      </c>
      <c r="B378" s="15">
        <v>35925</v>
      </c>
      <c r="C378" s="12" t="s">
        <v>0</v>
      </c>
      <c r="D378" s="12" t="s">
        <v>1</v>
      </c>
      <c r="E378" s="12">
        <v>2</v>
      </c>
      <c r="F378" s="12" t="s">
        <v>33</v>
      </c>
      <c r="G378" s="12">
        <v>0</v>
      </c>
      <c r="H378" s="13" t="str">
        <f t="shared" si="23"/>
        <v>Chelsea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949958</v>
      </c>
      <c r="B379" s="15">
        <v>35925</v>
      </c>
      <c r="C379" s="12" t="s">
        <v>0</v>
      </c>
      <c r="D379" s="12" t="s">
        <v>5</v>
      </c>
      <c r="E379" s="12">
        <v>1</v>
      </c>
      <c r="F379" s="12" t="s">
        <v>10</v>
      </c>
      <c r="G379" s="12">
        <v>0</v>
      </c>
      <c r="H379" s="13" t="str">
        <f t="shared" si="23"/>
        <v>Crystal Palace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949974</v>
      </c>
      <c r="B380" s="15">
        <v>35925</v>
      </c>
      <c r="C380" s="12" t="s">
        <v>0</v>
      </c>
      <c r="D380" s="12" t="s">
        <v>49</v>
      </c>
      <c r="E380" s="12">
        <v>1</v>
      </c>
      <c r="F380" s="12" t="s">
        <v>19</v>
      </c>
      <c r="G380" s="12">
        <v>0</v>
      </c>
      <c r="H380" s="13" t="str">
        <f t="shared" si="23"/>
        <v>Derby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949988</v>
      </c>
      <c r="B381" s="15">
        <v>35925</v>
      </c>
      <c r="C381" s="12" t="s">
        <v>0</v>
      </c>
      <c r="D381" s="12" t="s">
        <v>9</v>
      </c>
      <c r="E381" s="12">
        <v>1</v>
      </c>
      <c r="F381" s="12" t="s">
        <v>3</v>
      </c>
      <c r="G381" s="12">
        <v>1</v>
      </c>
      <c r="H381" s="13" t="str">
        <f t="shared" si="23"/>
        <v/>
      </c>
      <c r="I381" s="13" t="str">
        <f t="shared" si="24"/>
        <v>Everton</v>
      </c>
      <c r="J381" s="13" t="str">
        <f t="shared" si="25"/>
        <v>Coventry</v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8EB73D45-2F77-45A9-9BAC-361A15513F47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27B8-E775-43A7-B5A3-5DD8740F624F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950290</v>
      </c>
      <c r="B2" s="15">
        <v>36022</v>
      </c>
      <c r="C2" s="12" t="s">
        <v>0</v>
      </c>
      <c r="D2" s="12" t="s">
        <v>3</v>
      </c>
      <c r="E2" s="12">
        <v>2</v>
      </c>
      <c r="F2" s="12" t="s">
        <v>1</v>
      </c>
      <c r="G2" s="12">
        <v>1</v>
      </c>
      <c r="H2" s="13" t="str">
        <f>IF(E2&gt;G2,D2,IF(G2&gt;E2,F2,""))</f>
        <v>Coventry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22</v>
      </c>
      <c r="O2" s="16">
        <f t="shared" ref="O2:O21" si="1">COUNTIF($J$2:$J$381,M2)+COUNTIF($I$2:$I$381,M2)</f>
        <v>13</v>
      </c>
      <c r="P2" s="16">
        <f t="shared" ref="P2:P21" si="2">(COUNTIF($F$2:$F$381,M2)+COUNTIF($D$2:$D$381,M2))-SUM(N2:O2)</f>
        <v>3</v>
      </c>
      <c r="Q2" s="16">
        <f t="shared" ref="Q2:Q21" si="3">SUM(N2:P2)</f>
        <v>38</v>
      </c>
      <c r="R2" s="16">
        <f t="shared" ref="R2:R21" si="4">SUMIF(D:D,M2,E:E)+SUMIF(F:F,M2,G:G)</f>
        <v>80</v>
      </c>
      <c r="S2" s="16">
        <f t="shared" ref="S2:S21" si="5">SUMIF(D:D,M2,G:G)+SUMIF(F:F,M2,E:E)</f>
        <v>37</v>
      </c>
      <c r="T2" s="16">
        <f t="shared" ref="T2:T21" si="6">R2-S2</f>
        <v>43</v>
      </c>
      <c r="U2" s="16">
        <f t="shared" ref="U2:U21" si="7">(N2*3)+O2</f>
        <v>79</v>
      </c>
      <c r="V2" s="16">
        <v>1</v>
      </c>
    </row>
    <row r="3" spans="1:22" ht="12" customHeight="1" x14ac:dyDescent="0.15">
      <c r="A3" s="12">
        <v>950569</v>
      </c>
      <c r="B3" s="15">
        <v>36022</v>
      </c>
      <c r="C3" s="12" t="s">
        <v>0</v>
      </c>
      <c r="D3" s="12" t="s">
        <v>16</v>
      </c>
      <c r="E3" s="12">
        <v>3</v>
      </c>
      <c r="F3" s="12" t="s">
        <v>14</v>
      </c>
      <c r="G3" s="12">
        <v>1</v>
      </c>
      <c r="H3" s="13" t="str">
        <f t="shared" ref="H3:H66" si="8">IF(E3&gt;G3,D3,IF(G3&gt;E3,F3,""))</f>
        <v>Wimbledon FC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17</v>
      </c>
      <c r="N3" s="16">
        <f t="shared" si="0"/>
        <v>22</v>
      </c>
      <c r="O3" s="16">
        <f t="shared" si="1"/>
        <v>12</v>
      </c>
      <c r="P3" s="16">
        <f t="shared" si="2"/>
        <v>4</v>
      </c>
      <c r="Q3" s="16">
        <f t="shared" si="3"/>
        <v>38</v>
      </c>
      <c r="R3" s="16">
        <f t="shared" si="4"/>
        <v>59</v>
      </c>
      <c r="S3" s="16">
        <f t="shared" si="5"/>
        <v>17</v>
      </c>
      <c r="T3" s="16">
        <f t="shared" si="6"/>
        <v>42</v>
      </c>
      <c r="U3" s="16">
        <f t="shared" si="7"/>
        <v>78</v>
      </c>
      <c r="V3" s="16">
        <v>2</v>
      </c>
    </row>
    <row r="4" spans="1:22" ht="12" customHeight="1" x14ac:dyDescent="0.15">
      <c r="A4" s="12">
        <v>950325</v>
      </c>
      <c r="B4" s="15">
        <v>36022</v>
      </c>
      <c r="C4" s="12" t="s">
        <v>0</v>
      </c>
      <c r="D4" s="12" t="s">
        <v>9</v>
      </c>
      <c r="E4" s="12">
        <v>0</v>
      </c>
      <c r="F4" s="12" t="s">
        <v>12</v>
      </c>
      <c r="G4" s="12">
        <v>0</v>
      </c>
      <c r="H4" s="13" t="str">
        <f t="shared" si="8"/>
        <v/>
      </c>
      <c r="I4" s="13" t="str">
        <f t="shared" si="9"/>
        <v>Everton</v>
      </c>
      <c r="J4" s="13" t="str">
        <f t="shared" si="10"/>
        <v>Aston Villa</v>
      </c>
      <c r="K4" s="2"/>
      <c r="L4" s="2"/>
      <c r="M4" s="13" t="s">
        <v>1</v>
      </c>
      <c r="N4" s="16">
        <f t="shared" si="0"/>
        <v>20</v>
      </c>
      <c r="O4" s="16">
        <f t="shared" si="1"/>
        <v>15</v>
      </c>
      <c r="P4" s="16">
        <f t="shared" si="2"/>
        <v>3</v>
      </c>
      <c r="Q4" s="16">
        <f t="shared" si="3"/>
        <v>38</v>
      </c>
      <c r="R4" s="16">
        <f t="shared" si="4"/>
        <v>57</v>
      </c>
      <c r="S4" s="16">
        <f t="shared" si="5"/>
        <v>30</v>
      </c>
      <c r="T4" s="16">
        <f t="shared" si="6"/>
        <v>27</v>
      </c>
      <c r="U4" s="16">
        <f t="shared" si="7"/>
        <v>75</v>
      </c>
      <c r="V4" s="16">
        <v>3</v>
      </c>
    </row>
    <row r="5" spans="1:22" ht="12" customHeight="1" x14ac:dyDescent="0.15">
      <c r="A5" s="12">
        <v>950409</v>
      </c>
      <c r="B5" s="15">
        <v>36022</v>
      </c>
      <c r="C5" s="12" t="s">
        <v>0</v>
      </c>
      <c r="D5" s="12" t="s">
        <v>8</v>
      </c>
      <c r="E5" s="12">
        <v>2</v>
      </c>
      <c r="F5" s="12" t="s">
        <v>31</v>
      </c>
      <c r="G5" s="12">
        <v>2</v>
      </c>
      <c r="H5" s="13" t="str">
        <f t="shared" si="8"/>
        <v/>
      </c>
      <c r="I5" s="13" t="str">
        <f t="shared" si="9"/>
        <v>Manchester United</v>
      </c>
      <c r="J5" s="13" t="str">
        <f t="shared" si="10"/>
        <v>Leicester</v>
      </c>
      <c r="K5" s="2"/>
      <c r="L5" s="2"/>
      <c r="M5" s="13" t="s">
        <v>15</v>
      </c>
      <c r="N5" s="16">
        <f t="shared" si="0"/>
        <v>18</v>
      </c>
      <c r="O5" s="16">
        <f t="shared" si="1"/>
        <v>13</v>
      </c>
      <c r="P5" s="16">
        <f t="shared" si="2"/>
        <v>7</v>
      </c>
      <c r="Q5" s="16">
        <f t="shared" si="3"/>
        <v>38</v>
      </c>
      <c r="R5" s="16">
        <f t="shared" si="4"/>
        <v>62</v>
      </c>
      <c r="S5" s="16">
        <f t="shared" si="5"/>
        <v>34</v>
      </c>
      <c r="T5" s="16">
        <f t="shared" si="6"/>
        <v>28</v>
      </c>
      <c r="U5" s="16">
        <f t="shared" si="7"/>
        <v>67</v>
      </c>
      <c r="V5" s="16">
        <v>4</v>
      </c>
    </row>
    <row r="6" spans="1:22" ht="12" customHeight="1" x14ac:dyDescent="0.15">
      <c r="A6" s="12">
        <v>950427</v>
      </c>
      <c r="B6" s="15">
        <v>36022</v>
      </c>
      <c r="C6" s="12" t="s">
        <v>0</v>
      </c>
      <c r="D6" s="12" t="s">
        <v>4</v>
      </c>
      <c r="E6" s="12">
        <v>0</v>
      </c>
      <c r="F6" s="12" t="s">
        <v>15</v>
      </c>
      <c r="G6" s="12">
        <v>0</v>
      </c>
      <c r="H6" s="13" t="str">
        <f t="shared" si="8"/>
        <v/>
      </c>
      <c r="I6" s="13" t="str">
        <f t="shared" si="9"/>
        <v>Middlesbrough</v>
      </c>
      <c r="J6" s="13" t="str">
        <f t="shared" si="10"/>
        <v>Leeds</v>
      </c>
      <c r="K6" s="2"/>
      <c r="L6" s="2"/>
      <c r="M6" s="13" t="s">
        <v>28</v>
      </c>
      <c r="N6" s="16">
        <f t="shared" si="0"/>
        <v>16</v>
      </c>
      <c r="O6" s="16">
        <f t="shared" si="1"/>
        <v>9</v>
      </c>
      <c r="P6" s="16">
        <f t="shared" si="2"/>
        <v>13</v>
      </c>
      <c r="Q6" s="16">
        <f t="shared" si="3"/>
        <v>38</v>
      </c>
      <c r="R6" s="16">
        <f t="shared" si="4"/>
        <v>46</v>
      </c>
      <c r="S6" s="16">
        <f t="shared" si="5"/>
        <v>53</v>
      </c>
      <c r="T6" s="16">
        <f t="shared" si="6"/>
        <v>-7</v>
      </c>
      <c r="U6" s="16">
        <f t="shared" si="7"/>
        <v>57</v>
      </c>
      <c r="V6" s="16">
        <v>5</v>
      </c>
    </row>
    <row r="7" spans="1:22" ht="12" customHeight="1" x14ac:dyDescent="0.15">
      <c r="A7" s="12">
        <v>950441</v>
      </c>
      <c r="B7" s="15">
        <v>36022</v>
      </c>
      <c r="C7" s="12" t="s">
        <v>0</v>
      </c>
      <c r="D7" s="12" t="s">
        <v>29</v>
      </c>
      <c r="E7" s="12">
        <v>0</v>
      </c>
      <c r="F7" s="12" t="s">
        <v>55</v>
      </c>
      <c r="G7" s="12">
        <v>0</v>
      </c>
      <c r="H7" s="13" t="str">
        <f t="shared" si="8"/>
        <v/>
      </c>
      <c r="I7" s="13" t="str">
        <f t="shared" si="9"/>
        <v>Newcastle</v>
      </c>
      <c r="J7" s="13" t="str">
        <f t="shared" si="10"/>
        <v>Charlton</v>
      </c>
      <c r="K7" s="2"/>
      <c r="L7" s="2"/>
      <c r="M7" s="13" t="s">
        <v>12</v>
      </c>
      <c r="N7" s="16">
        <f t="shared" si="0"/>
        <v>15</v>
      </c>
      <c r="O7" s="16">
        <f t="shared" si="1"/>
        <v>10</v>
      </c>
      <c r="P7" s="16">
        <f t="shared" si="2"/>
        <v>13</v>
      </c>
      <c r="Q7" s="16">
        <f t="shared" si="3"/>
        <v>38</v>
      </c>
      <c r="R7" s="16">
        <f t="shared" si="4"/>
        <v>51</v>
      </c>
      <c r="S7" s="16">
        <f t="shared" si="5"/>
        <v>46</v>
      </c>
      <c r="T7" s="16">
        <f t="shared" si="6"/>
        <v>5</v>
      </c>
      <c r="U7" s="16">
        <f t="shared" si="7"/>
        <v>55</v>
      </c>
      <c r="V7" s="16">
        <v>6</v>
      </c>
    </row>
    <row r="8" spans="1:22" ht="12" customHeight="1" x14ac:dyDescent="0.15">
      <c r="A8" s="12">
        <v>950234</v>
      </c>
      <c r="B8" s="15">
        <v>36022</v>
      </c>
      <c r="C8" s="12" t="s">
        <v>0</v>
      </c>
      <c r="D8" s="12" t="s">
        <v>6</v>
      </c>
      <c r="E8" s="12">
        <v>0</v>
      </c>
      <c r="F8" s="12" t="s">
        <v>49</v>
      </c>
      <c r="G8" s="12">
        <v>0</v>
      </c>
      <c r="H8" s="13" t="str">
        <f t="shared" si="8"/>
        <v/>
      </c>
      <c r="I8" s="13" t="str">
        <f t="shared" si="9"/>
        <v>Blackburn</v>
      </c>
      <c r="J8" s="13" t="str">
        <f t="shared" si="10"/>
        <v>Derby</v>
      </c>
      <c r="K8" s="2"/>
      <c r="L8" s="2"/>
      <c r="M8" s="13" t="s">
        <v>19</v>
      </c>
      <c r="N8" s="16">
        <f t="shared" si="0"/>
        <v>15</v>
      </c>
      <c r="O8" s="16">
        <f t="shared" si="1"/>
        <v>9</v>
      </c>
      <c r="P8" s="16">
        <f t="shared" si="2"/>
        <v>14</v>
      </c>
      <c r="Q8" s="16">
        <f t="shared" si="3"/>
        <v>38</v>
      </c>
      <c r="R8" s="16">
        <f t="shared" si="4"/>
        <v>68</v>
      </c>
      <c r="S8" s="16">
        <f t="shared" si="5"/>
        <v>49</v>
      </c>
      <c r="T8" s="16">
        <f t="shared" si="6"/>
        <v>19</v>
      </c>
      <c r="U8" s="16">
        <f t="shared" si="7"/>
        <v>54</v>
      </c>
      <c r="V8" s="16">
        <v>7</v>
      </c>
    </row>
    <row r="9" spans="1:22" ht="12" customHeight="1" x14ac:dyDescent="0.15">
      <c r="A9" s="12">
        <v>950493</v>
      </c>
      <c r="B9" s="15">
        <v>36022</v>
      </c>
      <c r="C9" s="12" t="s">
        <v>0</v>
      </c>
      <c r="D9" s="12" t="s">
        <v>10</v>
      </c>
      <c r="E9" s="12">
        <v>0</v>
      </c>
      <c r="F9" s="12" t="s">
        <v>28</v>
      </c>
      <c r="G9" s="12">
        <v>1</v>
      </c>
      <c r="H9" s="13" t="str">
        <f t="shared" si="8"/>
        <v>West 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49</v>
      </c>
      <c r="N9" s="16">
        <f t="shared" si="0"/>
        <v>13</v>
      </c>
      <c r="O9" s="16">
        <f t="shared" si="1"/>
        <v>13</v>
      </c>
      <c r="P9" s="16">
        <f t="shared" si="2"/>
        <v>12</v>
      </c>
      <c r="Q9" s="16">
        <f t="shared" si="3"/>
        <v>38</v>
      </c>
      <c r="R9" s="16">
        <f t="shared" si="4"/>
        <v>40</v>
      </c>
      <c r="S9" s="16">
        <f t="shared" si="5"/>
        <v>45</v>
      </c>
      <c r="T9" s="16">
        <f t="shared" si="6"/>
        <v>-5</v>
      </c>
      <c r="U9" s="16">
        <f t="shared" si="7"/>
        <v>52</v>
      </c>
      <c r="V9" s="16">
        <v>8</v>
      </c>
    </row>
    <row r="10" spans="1:22" ht="12" customHeight="1" x14ac:dyDescent="0.15">
      <c r="A10" s="12">
        <v>950505</v>
      </c>
      <c r="B10" s="15">
        <v>36023</v>
      </c>
      <c r="C10" s="12" t="s">
        <v>0</v>
      </c>
      <c r="D10" s="12" t="s">
        <v>13</v>
      </c>
      <c r="E10" s="12">
        <v>1</v>
      </c>
      <c r="F10" s="12" t="s">
        <v>19</v>
      </c>
      <c r="G10" s="12">
        <v>2</v>
      </c>
      <c r="H10" s="13" t="str">
        <f t="shared" si="8"/>
        <v>Liverpool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4</v>
      </c>
      <c r="N10" s="16">
        <f t="shared" si="0"/>
        <v>12</v>
      </c>
      <c r="O10" s="16">
        <f t="shared" si="1"/>
        <v>15</v>
      </c>
      <c r="P10" s="16">
        <f t="shared" si="2"/>
        <v>11</v>
      </c>
      <c r="Q10" s="16">
        <f t="shared" si="3"/>
        <v>38</v>
      </c>
      <c r="R10" s="16">
        <f t="shared" si="4"/>
        <v>48</v>
      </c>
      <c r="S10" s="16">
        <f t="shared" si="5"/>
        <v>54</v>
      </c>
      <c r="T10" s="16">
        <f t="shared" si="6"/>
        <v>-6</v>
      </c>
      <c r="U10" s="16">
        <f t="shared" si="7"/>
        <v>51</v>
      </c>
      <c r="V10" s="16">
        <v>9</v>
      </c>
    </row>
    <row r="11" spans="1:22" ht="12" customHeight="1" x14ac:dyDescent="0.15">
      <c r="A11" s="12">
        <v>950204</v>
      </c>
      <c r="B11" s="15">
        <v>36024</v>
      </c>
      <c r="C11" s="12" t="s">
        <v>0</v>
      </c>
      <c r="D11" s="12" t="s">
        <v>17</v>
      </c>
      <c r="E11" s="12">
        <v>2</v>
      </c>
      <c r="F11" s="12" t="s">
        <v>109</v>
      </c>
      <c r="G11" s="12">
        <v>1</v>
      </c>
      <c r="H11" s="13" t="str">
        <f t="shared" si="8"/>
        <v>Arsenal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31</v>
      </c>
      <c r="N11" s="16">
        <f t="shared" si="0"/>
        <v>12</v>
      </c>
      <c r="O11" s="16">
        <f t="shared" si="1"/>
        <v>13</v>
      </c>
      <c r="P11" s="16">
        <f t="shared" si="2"/>
        <v>13</v>
      </c>
      <c r="Q11" s="16">
        <f t="shared" si="3"/>
        <v>38</v>
      </c>
      <c r="R11" s="16">
        <f t="shared" si="4"/>
        <v>40</v>
      </c>
      <c r="S11" s="16">
        <f t="shared" si="5"/>
        <v>46</v>
      </c>
      <c r="T11" s="16">
        <f t="shared" si="6"/>
        <v>-6</v>
      </c>
      <c r="U11" s="16">
        <f t="shared" si="7"/>
        <v>49</v>
      </c>
      <c r="V11" s="16">
        <v>10</v>
      </c>
    </row>
    <row r="12" spans="1:22" ht="12" customHeight="1" x14ac:dyDescent="0.15">
      <c r="A12" s="12">
        <v>950529</v>
      </c>
      <c r="B12" s="15">
        <v>36029</v>
      </c>
      <c r="C12" s="12" t="s">
        <v>0</v>
      </c>
      <c r="D12" s="12" t="s">
        <v>14</v>
      </c>
      <c r="E12" s="12">
        <v>0</v>
      </c>
      <c r="F12" s="12" t="s">
        <v>10</v>
      </c>
      <c r="G12" s="12">
        <v>3</v>
      </c>
      <c r="H12" s="13" t="str">
        <f t="shared" si="8"/>
        <v>Sheffield Weds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14</v>
      </c>
      <c r="N12" s="16">
        <f t="shared" si="0"/>
        <v>11</v>
      </c>
      <c r="O12" s="16">
        <f t="shared" si="1"/>
        <v>14</v>
      </c>
      <c r="P12" s="16">
        <f t="shared" si="2"/>
        <v>13</v>
      </c>
      <c r="Q12" s="16">
        <f t="shared" si="3"/>
        <v>38</v>
      </c>
      <c r="R12" s="16">
        <f t="shared" si="4"/>
        <v>47</v>
      </c>
      <c r="S12" s="16">
        <f t="shared" si="5"/>
        <v>50</v>
      </c>
      <c r="T12" s="16">
        <f t="shared" si="6"/>
        <v>-3</v>
      </c>
      <c r="U12" s="16">
        <f t="shared" si="7"/>
        <v>47</v>
      </c>
      <c r="V12" s="16">
        <v>11</v>
      </c>
    </row>
    <row r="13" spans="1:22" ht="12" customHeight="1" x14ac:dyDescent="0.15">
      <c r="A13" s="12">
        <v>950279</v>
      </c>
      <c r="B13" s="15">
        <v>36029</v>
      </c>
      <c r="C13" s="12" t="s">
        <v>0</v>
      </c>
      <c r="D13" s="12" t="s">
        <v>1</v>
      </c>
      <c r="E13" s="12">
        <v>1</v>
      </c>
      <c r="F13" s="12" t="s">
        <v>29</v>
      </c>
      <c r="G13" s="12">
        <v>1</v>
      </c>
      <c r="H13" s="13" t="str">
        <f t="shared" si="8"/>
        <v/>
      </c>
      <c r="I13" s="13" t="str">
        <f t="shared" si="9"/>
        <v>Chelsea</v>
      </c>
      <c r="J13" s="13" t="str">
        <f t="shared" si="10"/>
        <v>Newcastle</v>
      </c>
      <c r="K13" s="2"/>
      <c r="L13" s="2"/>
      <c r="M13" s="13" t="s">
        <v>10</v>
      </c>
      <c r="N13" s="16">
        <f t="shared" si="0"/>
        <v>13</v>
      </c>
      <c r="O13" s="16">
        <f t="shared" si="1"/>
        <v>7</v>
      </c>
      <c r="P13" s="16">
        <f t="shared" si="2"/>
        <v>18</v>
      </c>
      <c r="Q13" s="16">
        <f t="shared" si="3"/>
        <v>38</v>
      </c>
      <c r="R13" s="16">
        <f t="shared" si="4"/>
        <v>41</v>
      </c>
      <c r="S13" s="16">
        <f t="shared" si="5"/>
        <v>42</v>
      </c>
      <c r="T13" s="16">
        <f t="shared" si="6"/>
        <v>-1</v>
      </c>
      <c r="U13" s="16">
        <f t="shared" si="7"/>
        <v>46</v>
      </c>
      <c r="V13" s="16">
        <v>12</v>
      </c>
    </row>
    <row r="14" spans="1:22" ht="12" customHeight="1" x14ac:dyDescent="0.15">
      <c r="A14" s="12">
        <v>950544</v>
      </c>
      <c r="B14" s="15">
        <v>36029</v>
      </c>
      <c r="C14" s="12" t="s">
        <v>0</v>
      </c>
      <c r="D14" s="12" t="s">
        <v>28</v>
      </c>
      <c r="E14" s="12">
        <v>0</v>
      </c>
      <c r="F14" s="12" t="s">
        <v>8</v>
      </c>
      <c r="G14" s="12">
        <v>0</v>
      </c>
      <c r="H14" s="13" t="str">
        <f t="shared" si="8"/>
        <v/>
      </c>
      <c r="I14" s="13" t="str">
        <f t="shared" si="9"/>
        <v>West Ham</v>
      </c>
      <c r="J14" s="13" t="str">
        <f t="shared" si="10"/>
        <v>Manchester United</v>
      </c>
      <c r="K14" s="2"/>
      <c r="L14" s="2"/>
      <c r="M14" s="13" t="s">
        <v>29</v>
      </c>
      <c r="N14" s="16">
        <f t="shared" si="0"/>
        <v>11</v>
      </c>
      <c r="O14" s="16">
        <f t="shared" si="1"/>
        <v>13</v>
      </c>
      <c r="P14" s="16">
        <f t="shared" si="2"/>
        <v>14</v>
      </c>
      <c r="Q14" s="16">
        <f t="shared" si="3"/>
        <v>38</v>
      </c>
      <c r="R14" s="16">
        <f t="shared" si="4"/>
        <v>48</v>
      </c>
      <c r="S14" s="16">
        <f t="shared" si="5"/>
        <v>54</v>
      </c>
      <c r="T14" s="16">
        <f t="shared" si="6"/>
        <v>-6</v>
      </c>
      <c r="U14" s="16">
        <f t="shared" si="7"/>
        <v>46</v>
      </c>
      <c r="V14" s="16">
        <v>13</v>
      </c>
    </row>
    <row r="15" spans="1:22" ht="12" customHeight="1" x14ac:dyDescent="0.15">
      <c r="A15" s="12">
        <v>950323</v>
      </c>
      <c r="B15" s="15">
        <v>36029</v>
      </c>
      <c r="C15" s="12" t="s">
        <v>0</v>
      </c>
      <c r="D15" s="12" t="s">
        <v>49</v>
      </c>
      <c r="E15" s="12">
        <v>0</v>
      </c>
      <c r="F15" s="12" t="s">
        <v>16</v>
      </c>
      <c r="G15" s="12">
        <v>0</v>
      </c>
      <c r="H15" s="13" t="str">
        <f t="shared" si="8"/>
        <v/>
      </c>
      <c r="I15" s="13" t="str">
        <f t="shared" si="9"/>
        <v>Derby</v>
      </c>
      <c r="J15" s="13" t="str">
        <f t="shared" si="10"/>
        <v>Wimbledon FC</v>
      </c>
      <c r="K15" s="2"/>
      <c r="L15" s="2"/>
      <c r="M15" s="13" t="s">
        <v>9</v>
      </c>
      <c r="N15" s="16">
        <f t="shared" si="0"/>
        <v>11</v>
      </c>
      <c r="O15" s="16">
        <f t="shared" si="1"/>
        <v>10</v>
      </c>
      <c r="P15" s="16">
        <f t="shared" si="2"/>
        <v>17</v>
      </c>
      <c r="Q15" s="16">
        <f t="shared" si="3"/>
        <v>38</v>
      </c>
      <c r="R15" s="16">
        <f t="shared" si="4"/>
        <v>42</v>
      </c>
      <c r="S15" s="16">
        <f t="shared" si="5"/>
        <v>47</v>
      </c>
      <c r="T15" s="16">
        <f t="shared" si="6"/>
        <v>-5</v>
      </c>
      <c r="U15" s="16">
        <f t="shared" si="7"/>
        <v>43</v>
      </c>
      <c r="V15" s="16">
        <v>14</v>
      </c>
    </row>
    <row r="16" spans="1:22" ht="12" customHeight="1" x14ac:dyDescent="0.15">
      <c r="A16" s="12">
        <v>950369</v>
      </c>
      <c r="B16" s="15">
        <v>36029</v>
      </c>
      <c r="C16" s="12" t="s">
        <v>0</v>
      </c>
      <c r="D16" s="12" t="s">
        <v>31</v>
      </c>
      <c r="E16" s="12">
        <v>2</v>
      </c>
      <c r="F16" s="12" t="s">
        <v>9</v>
      </c>
      <c r="G16" s="12">
        <v>0</v>
      </c>
      <c r="H16" s="13" t="str">
        <f t="shared" si="8"/>
        <v>Leicester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3</v>
      </c>
      <c r="N16" s="16">
        <f t="shared" si="0"/>
        <v>11</v>
      </c>
      <c r="O16" s="16">
        <f t="shared" si="1"/>
        <v>9</v>
      </c>
      <c r="P16" s="16">
        <f t="shared" si="2"/>
        <v>18</v>
      </c>
      <c r="Q16" s="16">
        <f t="shared" si="3"/>
        <v>38</v>
      </c>
      <c r="R16" s="16">
        <f t="shared" si="4"/>
        <v>39</v>
      </c>
      <c r="S16" s="16">
        <f t="shared" si="5"/>
        <v>51</v>
      </c>
      <c r="T16" s="16">
        <f t="shared" si="6"/>
        <v>-12</v>
      </c>
      <c r="U16" s="16">
        <f t="shared" si="7"/>
        <v>42</v>
      </c>
      <c r="V16" s="16">
        <v>15</v>
      </c>
    </row>
    <row r="17" spans="1:22" ht="12" customHeight="1" x14ac:dyDescent="0.15">
      <c r="A17" s="12">
        <v>950381</v>
      </c>
      <c r="B17" s="15">
        <v>36029</v>
      </c>
      <c r="C17" s="12" t="s">
        <v>0</v>
      </c>
      <c r="D17" s="12" t="s">
        <v>19</v>
      </c>
      <c r="E17" s="12">
        <v>0</v>
      </c>
      <c r="F17" s="12" t="s">
        <v>17</v>
      </c>
      <c r="G17" s="12">
        <v>0</v>
      </c>
      <c r="H17" s="13" t="str">
        <f t="shared" si="8"/>
        <v/>
      </c>
      <c r="I17" s="13" t="str">
        <f t="shared" si="9"/>
        <v>Liverpool</v>
      </c>
      <c r="J17" s="13" t="str">
        <f t="shared" si="10"/>
        <v>Arsenal</v>
      </c>
      <c r="K17" s="2"/>
      <c r="L17" s="2"/>
      <c r="M17" s="13" t="s">
        <v>16</v>
      </c>
      <c r="N17" s="16">
        <f t="shared" si="0"/>
        <v>10</v>
      </c>
      <c r="O17" s="16">
        <f t="shared" si="1"/>
        <v>12</v>
      </c>
      <c r="P17" s="16">
        <f t="shared" si="2"/>
        <v>16</v>
      </c>
      <c r="Q17" s="16">
        <f t="shared" si="3"/>
        <v>38</v>
      </c>
      <c r="R17" s="16">
        <f t="shared" si="4"/>
        <v>40</v>
      </c>
      <c r="S17" s="16">
        <f t="shared" si="5"/>
        <v>63</v>
      </c>
      <c r="T17" s="16">
        <f t="shared" si="6"/>
        <v>-23</v>
      </c>
      <c r="U17" s="16">
        <f t="shared" si="7"/>
        <v>42</v>
      </c>
      <c r="V17" s="16">
        <v>16</v>
      </c>
    </row>
    <row r="18" spans="1:22" ht="12" customHeight="1" x14ac:dyDescent="0.15">
      <c r="A18" s="12">
        <v>950462</v>
      </c>
      <c r="B18" s="15">
        <v>36029</v>
      </c>
      <c r="C18" s="12" t="s">
        <v>0</v>
      </c>
      <c r="D18" s="12" t="s">
        <v>109</v>
      </c>
      <c r="E18" s="12">
        <v>1</v>
      </c>
      <c r="F18" s="12" t="s">
        <v>3</v>
      </c>
      <c r="G18" s="12">
        <v>0</v>
      </c>
      <c r="H18" s="13" t="str">
        <f t="shared" si="8"/>
        <v>Nottingham Forest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13</v>
      </c>
      <c r="N18" s="16">
        <f t="shared" si="0"/>
        <v>11</v>
      </c>
      <c r="O18" s="16">
        <f t="shared" si="1"/>
        <v>8</v>
      </c>
      <c r="P18" s="16">
        <f t="shared" si="2"/>
        <v>19</v>
      </c>
      <c r="Q18" s="16">
        <f t="shared" si="3"/>
        <v>38</v>
      </c>
      <c r="R18" s="16">
        <f t="shared" si="4"/>
        <v>37</v>
      </c>
      <c r="S18" s="16">
        <f t="shared" si="5"/>
        <v>64</v>
      </c>
      <c r="T18" s="16">
        <f t="shared" si="6"/>
        <v>-27</v>
      </c>
      <c r="U18" s="16">
        <f t="shared" si="7"/>
        <v>41</v>
      </c>
      <c r="V18" s="16">
        <v>17</v>
      </c>
    </row>
    <row r="19" spans="1:22" ht="12" customHeight="1" x14ac:dyDescent="0.15">
      <c r="A19" s="12">
        <v>950263</v>
      </c>
      <c r="B19" s="15">
        <v>36029</v>
      </c>
      <c r="C19" s="12" t="s">
        <v>0</v>
      </c>
      <c r="D19" s="12" t="s">
        <v>55</v>
      </c>
      <c r="E19" s="12">
        <v>5</v>
      </c>
      <c r="F19" s="12" t="s">
        <v>13</v>
      </c>
      <c r="G19" s="12">
        <v>0</v>
      </c>
      <c r="H19" s="13" t="str">
        <f t="shared" si="8"/>
        <v>Charlton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55</v>
      </c>
      <c r="N19" s="16">
        <f t="shared" si="0"/>
        <v>8</v>
      </c>
      <c r="O19" s="16">
        <f t="shared" si="1"/>
        <v>12</v>
      </c>
      <c r="P19" s="16">
        <f t="shared" si="2"/>
        <v>18</v>
      </c>
      <c r="Q19" s="16">
        <f t="shared" si="3"/>
        <v>38</v>
      </c>
      <c r="R19" s="16">
        <f t="shared" si="4"/>
        <v>41</v>
      </c>
      <c r="S19" s="16">
        <f t="shared" si="5"/>
        <v>56</v>
      </c>
      <c r="T19" s="16">
        <f t="shared" si="6"/>
        <v>-15</v>
      </c>
      <c r="U19" s="16">
        <f t="shared" si="7"/>
        <v>36</v>
      </c>
      <c r="V19" s="16">
        <v>18</v>
      </c>
    </row>
    <row r="20" spans="1:22" ht="12" customHeight="1" x14ac:dyDescent="0.15">
      <c r="A20" s="12">
        <v>950221</v>
      </c>
      <c r="B20" s="15">
        <v>36030</v>
      </c>
      <c r="C20" s="12" t="s">
        <v>0</v>
      </c>
      <c r="D20" s="12" t="s">
        <v>12</v>
      </c>
      <c r="E20" s="12">
        <v>3</v>
      </c>
      <c r="F20" s="12" t="s">
        <v>4</v>
      </c>
      <c r="G20" s="12">
        <v>1</v>
      </c>
      <c r="H20" s="13" t="str">
        <f t="shared" si="8"/>
        <v>Aston Villa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6</v>
      </c>
      <c r="N20" s="16">
        <f t="shared" si="0"/>
        <v>7</v>
      </c>
      <c r="O20" s="16">
        <f t="shared" si="1"/>
        <v>14</v>
      </c>
      <c r="P20" s="16">
        <f t="shared" si="2"/>
        <v>17</v>
      </c>
      <c r="Q20" s="16">
        <f t="shared" si="3"/>
        <v>38</v>
      </c>
      <c r="R20" s="16">
        <f t="shared" si="4"/>
        <v>38</v>
      </c>
      <c r="S20" s="16">
        <f t="shared" si="5"/>
        <v>52</v>
      </c>
      <c r="T20" s="16">
        <f t="shared" si="6"/>
        <v>-14</v>
      </c>
      <c r="U20" s="16">
        <f t="shared" si="7"/>
        <v>35</v>
      </c>
      <c r="V20" s="16">
        <v>19</v>
      </c>
    </row>
    <row r="21" spans="1:22" ht="12" customHeight="1" x14ac:dyDescent="0.15">
      <c r="A21" s="12">
        <v>950345</v>
      </c>
      <c r="B21" s="15">
        <v>36031</v>
      </c>
      <c r="C21" s="12" t="s">
        <v>0</v>
      </c>
      <c r="D21" s="12" t="s">
        <v>15</v>
      </c>
      <c r="E21" s="12">
        <v>1</v>
      </c>
      <c r="F21" s="12" t="s">
        <v>6</v>
      </c>
      <c r="G21" s="12">
        <v>0</v>
      </c>
      <c r="H21" s="13" t="str">
        <f t="shared" si="8"/>
        <v>Leeds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109</v>
      </c>
      <c r="N21" s="16">
        <f t="shared" si="0"/>
        <v>7</v>
      </c>
      <c r="O21" s="16">
        <f t="shared" si="1"/>
        <v>9</v>
      </c>
      <c r="P21" s="16">
        <f t="shared" si="2"/>
        <v>22</v>
      </c>
      <c r="Q21" s="16">
        <f t="shared" si="3"/>
        <v>38</v>
      </c>
      <c r="R21" s="16">
        <f t="shared" si="4"/>
        <v>35</v>
      </c>
      <c r="S21" s="16">
        <f t="shared" si="5"/>
        <v>69</v>
      </c>
      <c r="T21" s="16">
        <f t="shared" si="6"/>
        <v>-34</v>
      </c>
      <c r="U21" s="16">
        <f t="shared" si="7"/>
        <v>30</v>
      </c>
      <c r="V21" s="16">
        <v>20</v>
      </c>
    </row>
    <row r="22" spans="1:22" ht="12" customHeight="1" x14ac:dyDescent="0.15">
      <c r="A22" s="12">
        <v>950303</v>
      </c>
      <c r="B22" s="15">
        <v>36036</v>
      </c>
      <c r="C22" s="12" t="s">
        <v>0</v>
      </c>
      <c r="D22" s="12" t="s">
        <v>3</v>
      </c>
      <c r="E22" s="12">
        <v>0</v>
      </c>
      <c r="F22" s="12" t="s">
        <v>28</v>
      </c>
      <c r="G22" s="12">
        <v>0</v>
      </c>
      <c r="H22" s="13" t="str">
        <f t="shared" si="8"/>
        <v/>
      </c>
      <c r="I22" s="13" t="str">
        <f t="shared" si="9"/>
        <v>Coventry</v>
      </c>
      <c r="J22" s="13" t="str">
        <f t="shared" si="10"/>
        <v>West Ham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950560</v>
      </c>
      <c r="B23" s="15">
        <v>36036</v>
      </c>
      <c r="C23" s="12" t="s">
        <v>0</v>
      </c>
      <c r="D23" s="12" t="s">
        <v>16</v>
      </c>
      <c r="E23" s="12">
        <v>1</v>
      </c>
      <c r="F23" s="12" t="s">
        <v>15</v>
      </c>
      <c r="G23" s="12">
        <v>1</v>
      </c>
      <c r="H23" s="13" t="str">
        <f t="shared" si="8"/>
        <v/>
      </c>
      <c r="I23" s="13" t="str">
        <f t="shared" si="9"/>
        <v>Wimbledon FC</v>
      </c>
      <c r="J23" s="13" t="str">
        <f t="shared" si="10"/>
        <v>Leeds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950340</v>
      </c>
      <c r="B24" s="15">
        <v>36036</v>
      </c>
      <c r="C24" s="12" t="s">
        <v>0</v>
      </c>
      <c r="D24" s="12" t="s">
        <v>9</v>
      </c>
      <c r="E24" s="12">
        <v>0</v>
      </c>
      <c r="F24" s="12" t="s">
        <v>14</v>
      </c>
      <c r="G24" s="12">
        <v>1</v>
      </c>
      <c r="H24" s="13" t="str">
        <f t="shared" si="8"/>
        <v>Tottenham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950425</v>
      </c>
      <c r="B25" s="15">
        <v>36036</v>
      </c>
      <c r="C25" s="12" t="s">
        <v>0</v>
      </c>
      <c r="D25" s="12" t="s">
        <v>4</v>
      </c>
      <c r="E25" s="12">
        <v>1</v>
      </c>
      <c r="F25" s="12" t="s">
        <v>49</v>
      </c>
      <c r="G25" s="12">
        <v>1</v>
      </c>
      <c r="H25" s="13" t="str">
        <f t="shared" si="8"/>
        <v/>
      </c>
      <c r="I25" s="13" t="str">
        <f t="shared" si="9"/>
        <v>Middlesbrough</v>
      </c>
      <c r="J25" s="13" t="str">
        <f t="shared" si="10"/>
        <v>Derby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950193</v>
      </c>
      <c r="B26" s="15">
        <v>36036</v>
      </c>
      <c r="C26" s="12" t="s">
        <v>0</v>
      </c>
      <c r="D26" s="12" t="s">
        <v>17</v>
      </c>
      <c r="E26" s="12">
        <v>0</v>
      </c>
      <c r="F26" s="12" t="s">
        <v>55</v>
      </c>
      <c r="G26" s="12">
        <v>0</v>
      </c>
      <c r="H26" s="13" t="str">
        <f t="shared" si="8"/>
        <v/>
      </c>
      <c r="I26" s="13" t="str">
        <f t="shared" si="9"/>
        <v>Arsenal</v>
      </c>
      <c r="J26" s="13" t="str">
        <f t="shared" si="10"/>
        <v>Charlton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950477</v>
      </c>
      <c r="B27" s="15">
        <v>36036</v>
      </c>
      <c r="C27" s="12" t="s">
        <v>0</v>
      </c>
      <c r="D27" s="12" t="s">
        <v>10</v>
      </c>
      <c r="E27" s="12">
        <v>0</v>
      </c>
      <c r="F27" s="12" t="s">
        <v>12</v>
      </c>
      <c r="G27" s="12">
        <v>1</v>
      </c>
      <c r="H27" s="13" t="str">
        <f t="shared" si="8"/>
        <v>Aston Villa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950237</v>
      </c>
      <c r="B28" s="15">
        <v>36036</v>
      </c>
      <c r="C28" s="12" t="s">
        <v>0</v>
      </c>
      <c r="D28" s="12" t="s">
        <v>6</v>
      </c>
      <c r="E28" s="12">
        <v>1</v>
      </c>
      <c r="F28" s="12" t="s">
        <v>31</v>
      </c>
      <c r="G28" s="12">
        <v>0</v>
      </c>
      <c r="H28" s="13" t="str">
        <f t="shared" si="8"/>
        <v>Blackburn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950509</v>
      </c>
      <c r="B29" s="15">
        <v>36036</v>
      </c>
      <c r="C29" s="12" t="s">
        <v>0</v>
      </c>
      <c r="D29" s="12" t="s">
        <v>13</v>
      </c>
      <c r="E29" s="12">
        <v>1</v>
      </c>
      <c r="F29" s="12" t="s">
        <v>109</v>
      </c>
      <c r="G29" s="12">
        <v>2</v>
      </c>
      <c r="H29" s="13" t="str">
        <f t="shared" si="8"/>
        <v>Nottingham Forest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950448</v>
      </c>
      <c r="B30" s="15">
        <v>36037</v>
      </c>
      <c r="C30" s="12" t="s">
        <v>0</v>
      </c>
      <c r="D30" s="12" t="s">
        <v>29</v>
      </c>
      <c r="E30" s="12">
        <v>1</v>
      </c>
      <c r="F30" s="12" t="s">
        <v>19</v>
      </c>
      <c r="G30" s="12">
        <v>4</v>
      </c>
      <c r="H30" s="13" t="str">
        <f t="shared" si="8"/>
        <v>Liverpool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950358</v>
      </c>
      <c r="B31" s="15">
        <v>36046</v>
      </c>
      <c r="C31" s="12" t="s">
        <v>0</v>
      </c>
      <c r="D31" s="12" t="s">
        <v>15</v>
      </c>
      <c r="E31" s="12">
        <v>3</v>
      </c>
      <c r="F31" s="12" t="s">
        <v>13</v>
      </c>
      <c r="G31" s="12">
        <v>0</v>
      </c>
      <c r="H31" s="13" t="str">
        <f t="shared" si="8"/>
        <v>Leeds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950464</v>
      </c>
      <c r="B32" s="15">
        <v>36046</v>
      </c>
      <c r="C32" s="12" t="s">
        <v>0</v>
      </c>
      <c r="D32" s="12" t="s">
        <v>109</v>
      </c>
      <c r="E32" s="12">
        <v>0</v>
      </c>
      <c r="F32" s="12" t="s">
        <v>9</v>
      </c>
      <c r="G32" s="12">
        <v>2</v>
      </c>
      <c r="H32" s="13" t="str">
        <f t="shared" si="8"/>
        <v>Everton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950551</v>
      </c>
      <c r="B33" s="15">
        <v>36047</v>
      </c>
      <c r="C33" s="12" t="s">
        <v>0</v>
      </c>
      <c r="D33" s="12" t="s">
        <v>28</v>
      </c>
      <c r="E33" s="12">
        <v>3</v>
      </c>
      <c r="F33" s="12" t="s">
        <v>16</v>
      </c>
      <c r="G33" s="12">
        <v>4</v>
      </c>
      <c r="H33" s="13" t="str">
        <f t="shared" si="8"/>
        <v>Wimbledon FC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950319</v>
      </c>
      <c r="B34" s="15">
        <v>36047</v>
      </c>
      <c r="C34" s="12" t="s">
        <v>0</v>
      </c>
      <c r="D34" s="12" t="s">
        <v>49</v>
      </c>
      <c r="E34" s="12">
        <v>1</v>
      </c>
      <c r="F34" s="12" t="s">
        <v>10</v>
      </c>
      <c r="G34" s="12">
        <v>0</v>
      </c>
      <c r="H34" s="13" t="str">
        <f t="shared" si="8"/>
        <v>Derby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950373</v>
      </c>
      <c r="B35" s="15">
        <v>36047</v>
      </c>
      <c r="C35" s="12" t="s">
        <v>0</v>
      </c>
      <c r="D35" s="12" t="s">
        <v>31</v>
      </c>
      <c r="E35" s="12">
        <v>0</v>
      </c>
      <c r="F35" s="12" t="s">
        <v>4</v>
      </c>
      <c r="G35" s="12">
        <v>1</v>
      </c>
      <c r="H35" s="13" t="str">
        <f t="shared" si="8"/>
        <v>Middlesbrough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950386</v>
      </c>
      <c r="B36" s="15">
        <v>36047</v>
      </c>
      <c r="C36" s="12" t="s">
        <v>0</v>
      </c>
      <c r="D36" s="12" t="s">
        <v>19</v>
      </c>
      <c r="E36" s="12">
        <v>2</v>
      </c>
      <c r="F36" s="12" t="s">
        <v>3</v>
      </c>
      <c r="G36" s="12">
        <v>0</v>
      </c>
      <c r="H36" s="13" t="str">
        <f t="shared" si="8"/>
        <v>Liverpool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950403</v>
      </c>
      <c r="B37" s="15">
        <v>36047</v>
      </c>
      <c r="C37" s="12" t="s">
        <v>0</v>
      </c>
      <c r="D37" s="12" t="s">
        <v>8</v>
      </c>
      <c r="E37" s="12">
        <v>4</v>
      </c>
      <c r="F37" s="12" t="s">
        <v>55</v>
      </c>
      <c r="G37" s="12">
        <v>1</v>
      </c>
      <c r="H37" s="13" t="str">
        <f t="shared" si="8"/>
        <v>Manchester United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950222</v>
      </c>
      <c r="B38" s="15">
        <v>36047</v>
      </c>
      <c r="C38" s="12" t="s">
        <v>0</v>
      </c>
      <c r="D38" s="12" t="s">
        <v>12</v>
      </c>
      <c r="E38" s="12">
        <v>1</v>
      </c>
      <c r="F38" s="12" t="s">
        <v>29</v>
      </c>
      <c r="G38" s="12">
        <v>0</v>
      </c>
      <c r="H38" s="13" t="str">
        <f t="shared" si="8"/>
        <v>Aston Villa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950516</v>
      </c>
      <c r="B39" s="15">
        <v>36047</v>
      </c>
      <c r="C39" s="12" t="s">
        <v>0</v>
      </c>
      <c r="D39" s="12" t="s">
        <v>14</v>
      </c>
      <c r="E39" s="12">
        <v>2</v>
      </c>
      <c r="F39" s="12" t="s">
        <v>6</v>
      </c>
      <c r="G39" s="12">
        <v>1</v>
      </c>
      <c r="H39" s="13" t="str">
        <f t="shared" si="8"/>
        <v>Tottenham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950267</v>
      </c>
      <c r="B40" s="15">
        <v>36047</v>
      </c>
      <c r="C40" s="12" t="s">
        <v>0</v>
      </c>
      <c r="D40" s="12" t="s">
        <v>1</v>
      </c>
      <c r="E40" s="12">
        <v>0</v>
      </c>
      <c r="F40" s="12" t="s">
        <v>17</v>
      </c>
      <c r="G40" s="12">
        <v>0</v>
      </c>
      <c r="H40" s="13" t="str">
        <f t="shared" si="8"/>
        <v/>
      </c>
      <c r="I40" s="13" t="str">
        <f t="shared" si="9"/>
        <v>Chelsea</v>
      </c>
      <c r="J40" s="13" t="str">
        <f t="shared" si="10"/>
        <v>Arsenal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950280</v>
      </c>
      <c r="B41" s="15">
        <v>36050</v>
      </c>
      <c r="C41" s="12" t="s">
        <v>0</v>
      </c>
      <c r="D41" s="12" t="s">
        <v>1</v>
      </c>
      <c r="E41" s="12">
        <v>2</v>
      </c>
      <c r="F41" s="12" t="s">
        <v>109</v>
      </c>
      <c r="G41" s="12">
        <v>1</v>
      </c>
      <c r="H41" s="13" t="str">
        <f t="shared" si="8"/>
        <v>Chelsea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950543</v>
      </c>
      <c r="B42" s="15">
        <v>36050</v>
      </c>
      <c r="C42" s="12" t="s">
        <v>0</v>
      </c>
      <c r="D42" s="12" t="s">
        <v>28</v>
      </c>
      <c r="E42" s="12">
        <v>2</v>
      </c>
      <c r="F42" s="12" t="s">
        <v>19</v>
      </c>
      <c r="G42" s="12">
        <v>1</v>
      </c>
      <c r="H42" s="13" t="str">
        <f t="shared" si="8"/>
        <v>West Ham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950331</v>
      </c>
      <c r="B43" s="15">
        <v>36050</v>
      </c>
      <c r="C43" s="12" t="s">
        <v>0</v>
      </c>
      <c r="D43" s="12" t="s">
        <v>9</v>
      </c>
      <c r="E43" s="12">
        <v>0</v>
      </c>
      <c r="F43" s="12" t="s">
        <v>15</v>
      </c>
      <c r="G43" s="12">
        <v>0</v>
      </c>
      <c r="H43" s="13" t="str">
        <f t="shared" si="8"/>
        <v/>
      </c>
      <c r="I43" s="13" t="str">
        <f t="shared" si="9"/>
        <v>Everton</v>
      </c>
      <c r="J43" s="13" t="str">
        <f t="shared" si="10"/>
        <v>Leeds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950362</v>
      </c>
      <c r="B44" s="15">
        <v>36050</v>
      </c>
      <c r="C44" s="12" t="s">
        <v>0</v>
      </c>
      <c r="D44" s="12" t="s">
        <v>31</v>
      </c>
      <c r="E44" s="12">
        <v>1</v>
      </c>
      <c r="F44" s="12" t="s">
        <v>17</v>
      </c>
      <c r="G44" s="12">
        <v>1</v>
      </c>
      <c r="H44" s="13" t="str">
        <f t="shared" si="8"/>
        <v/>
      </c>
      <c r="I44" s="13" t="str">
        <f t="shared" si="9"/>
        <v>Leicester</v>
      </c>
      <c r="J44" s="13" t="str">
        <f t="shared" si="10"/>
        <v>Arsenal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950405</v>
      </c>
      <c r="B45" s="15">
        <v>36050</v>
      </c>
      <c r="C45" s="12" t="s">
        <v>0</v>
      </c>
      <c r="D45" s="12" t="s">
        <v>8</v>
      </c>
      <c r="E45" s="12">
        <v>2</v>
      </c>
      <c r="F45" s="12" t="s">
        <v>3</v>
      </c>
      <c r="G45" s="12">
        <v>0</v>
      </c>
      <c r="H45" s="13" t="str">
        <f t="shared" si="8"/>
        <v>Manchester United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950453</v>
      </c>
      <c r="B46" s="15">
        <v>36050</v>
      </c>
      <c r="C46" s="12" t="s">
        <v>0</v>
      </c>
      <c r="D46" s="12" t="s">
        <v>29</v>
      </c>
      <c r="E46" s="12">
        <v>4</v>
      </c>
      <c r="F46" s="12" t="s">
        <v>13</v>
      </c>
      <c r="G46" s="12">
        <v>0</v>
      </c>
      <c r="H46" s="13" t="str">
        <f t="shared" si="8"/>
        <v>Newcastle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950478</v>
      </c>
      <c r="B47" s="15">
        <v>36050</v>
      </c>
      <c r="C47" s="12" t="s">
        <v>0</v>
      </c>
      <c r="D47" s="12" t="s">
        <v>10</v>
      </c>
      <c r="E47" s="12">
        <v>3</v>
      </c>
      <c r="F47" s="12" t="s">
        <v>6</v>
      </c>
      <c r="G47" s="12">
        <v>0</v>
      </c>
      <c r="H47" s="13" t="str">
        <f t="shared" si="8"/>
        <v>Sheffield Weds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950228</v>
      </c>
      <c r="B48" s="15">
        <v>36050</v>
      </c>
      <c r="C48" s="12" t="s">
        <v>0</v>
      </c>
      <c r="D48" s="12" t="s">
        <v>12</v>
      </c>
      <c r="E48" s="12">
        <v>2</v>
      </c>
      <c r="F48" s="12" t="s">
        <v>16</v>
      </c>
      <c r="G48" s="12">
        <v>0</v>
      </c>
      <c r="H48" s="13" t="str">
        <f t="shared" si="8"/>
        <v>Aston Villa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950253</v>
      </c>
      <c r="B49" s="15">
        <v>36050</v>
      </c>
      <c r="C49" s="12" t="s">
        <v>0</v>
      </c>
      <c r="D49" s="12" t="s">
        <v>55</v>
      </c>
      <c r="E49" s="12">
        <v>1</v>
      </c>
      <c r="F49" s="12" t="s">
        <v>49</v>
      </c>
      <c r="G49" s="12">
        <v>2</v>
      </c>
      <c r="H49" s="13" t="str">
        <f t="shared" si="8"/>
        <v>Derby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950526</v>
      </c>
      <c r="B50" s="15">
        <v>36051</v>
      </c>
      <c r="C50" s="12" t="s">
        <v>0</v>
      </c>
      <c r="D50" s="12" t="s">
        <v>14</v>
      </c>
      <c r="E50" s="12">
        <v>0</v>
      </c>
      <c r="F50" s="12" t="s">
        <v>4</v>
      </c>
      <c r="G50" s="12">
        <v>3</v>
      </c>
      <c r="H50" s="13" t="str">
        <f t="shared" si="8"/>
        <v>Middlesbrough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950298</v>
      </c>
      <c r="B51" s="15">
        <v>36057</v>
      </c>
      <c r="C51" s="12" t="s">
        <v>0</v>
      </c>
      <c r="D51" s="12" t="s">
        <v>3</v>
      </c>
      <c r="E51" s="12">
        <v>1</v>
      </c>
      <c r="F51" s="12" t="s">
        <v>29</v>
      </c>
      <c r="G51" s="12">
        <v>5</v>
      </c>
      <c r="H51" s="13" t="str">
        <f t="shared" si="8"/>
        <v>Newcastle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950567</v>
      </c>
      <c r="B52" s="15">
        <v>36057</v>
      </c>
      <c r="C52" s="12" t="s">
        <v>0</v>
      </c>
      <c r="D52" s="12" t="s">
        <v>16</v>
      </c>
      <c r="E52" s="12">
        <v>2</v>
      </c>
      <c r="F52" s="12" t="s">
        <v>10</v>
      </c>
      <c r="G52" s="12">
        <v>1</v>
      </c>
      <c r="H52" s="13" t="str">
        <f t="shared" si="8"/>
        <v>Wimbledon FC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950313</v>
      </c>
      <c r="B53" s="15">
        <v>36057</v>
      </c>
      <c r="C53" s="12" t="s">
        <v>0</v>
      </c>
      <c r="D53" s="12" t="s">
        <v>49</v>
      </c>
      <c r="E53" s="12">
        <v>2</v>
      </c>
      <c r="F53" s="12" t="s">
        <v>31</v>
      </c>
      <c r="G53" s="12">
        <v>0</v>
      </c>
      <c r="H53" s="13" t="str">
        <f t="shared" si="8"/>
        <v>Derby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950344</v>
      </c>
      <c r="B54" s="15">
        <v>36057</v>
      </c>
      <c r="C54" s="12" t="s">
        <v>0</v>
      </c>
      <c r="D54" s="12" t="s">
        <v>15</v>
      </c>
      <c r="E54" s="12">
        <v>0</v>
      </c>
      <c r="F54" s="12" t="s">
        <v>12</v>
      </c>
      <c r="G54" s="12">
        <v>0</v>
      </c>
      <c r="H54" s="13" t="str">
        <f t="shared" si="8"/>
        <v/>
      </c>
      <c r="I54" s="13" t="str">
        <f t="shared" si="9"/>
        <v>Leeds</v>
      </c>
      <c r="J54" s="13" t="str">
        <f t="shared" si="10"/>
        <v>Aston Villa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950384</v>
      </c>
      <c r="B55" s="15">
        <v>36057</v>
      </c>
      <c r="C55" s="12" t="s">
        <v>0</v>
      </c>
      <c r="D55" s="12" t="s">
        <v>19</v>
      </c>
      <c r="E55" s="12">
        <v>3</v>
      </c>
      <c r="F55" s="12" t="s">
        <v>55</v>
      </c>
      <c r="G55" s="12">
        <v>3</v>
      </c>
      <c r="H55" s="13" t="str">
        <f t="shared" si="8"/>
        <v/>
      </c>
      <c r="I55" s="13" t="str">
        <f t="shared" si="9"/>
        <v>Liverpool</v>
      </c>
      <c r="J55" s="13" t="str">
        <f t="shared" si="10"/>
        <v>Charlton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950426</v>
      </c>
      <c r="B56" s="15">
        <v>36057</v>
      </c>
      <c r="C56" s="12" t="s">
        <v>0</v>
      </c>
      <c r="D56" s="12" t="s">
        <v>4</v>
      </c>
      <c r="E56" s="12">
        <v>2</v>
      </c>
      <c r="F56" s="12" t="s">
        <v>9</v>
      </c>
      <c r="G56" s="12">
        <v>2</v>
      </c>
      <c r="H56" s="13" t="str">
        <f t="shared" si="8"/>
        <v/>
      </c>
      <c r="I56" s="13" t="str">
        <f t="shared" si="9"/>
        <v>Middlesbrough</v>
      </c>
      <c r="J56" s="13" t="str">
        <f t="shared" si="10"/>
        <v>Everton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950474</v>
      </c>
      <c r="B57" s="15">
        <v>36057</v>
      </c>
      <c r="C57" s="12" t="s">
        <v>0</v>
      </c>
      <c r="D57" s="12" t="s">
        <v>109</v>
      </c>
      <c r="E57" s="12">
        <v>0</v>
      </c>
      <c r="F57" s="12" t="s">
        <v>28</v>
      </c>
      <c r="G57" s="12">
        <v>0</v>
      </c>
      <c r="H57" s="13" t="str">
        <f t="shared" si="8"/>
        <v/>
      </c>
      <c r="I57" s="13" t="str">
        <f t="shared" si="9"/>
        <v>Nottingham Forest</v>
      </c>
      <c r="J57" s="13" t="str">
        <f t="shared" si="10"/>
        <v>West Ham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950511</v>
      </c>
      <c r="B58" s="15">
        <v>36057</v>
      </c>
      <c r="C58" s="12" t="s">
        <v>0</v>
      </c>
      <c r="D58" s="12" t="s">
        <v>13</v>
      </c>
      <c r="E58" s="12">
        <v>1</v>
      </c>
      <c r="F58" s="12" t="s">
        <v>14</v>
      </c>
      <c r="G58" s="12">
        <v>1</v>
      </c>
      <c r="H58" s="13" t="str">
        <f t="shared" si="8"/>
        <v/>
      </c>
      <c r="I58" s="13" t="str">
        <f t="shared" si="9"/>
        <v>Southampton</v>
      </c>
      <c r="J58" s="13" t="str">
        <f t="shared" si="10"/>
        <v>Tottenham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950201</v>
      </c>
      <c r="B59" s="15">
        <v>36058</v>
      </c>
      <c r="C59" s="12" t="s">
        <v>0</v>
      </c>
      <c r="D59" s="12" t="s">
        <v>17</v>
      </c>
      <c r="E59" s="12">
        <v>3</v>
      </c>
      <c r="F59" s="12" t="s">
        <v>8</v>
      </c>
      <c r="G59" s="12">
        <v>0</v>
      </c>
      <c r="H59" s="13" t="str">
        <f t="shared" si="8"/>
        <v>Arsenal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950232</v>
      </c>
      <c r="B60" s="15">
        <v>36059</v>
      </c>
      <c r="C60" s="12" t="s">
        <v>0</v>
      </c>
      <c r="D60" s="12" t="s">
        <v>6</v>
      </c>
      <c r="E60" s="12">
        <v>3</v>
      </c>
      <c r="F60" s="12" t="s">
        <v>1</v>
      </c>
      <c r="G60" s="12">
        <v>4</v>
      </c>
      <c r="H60" s="13" t="str">
        <f t="shared" si="8"/>
        <v>Chelsea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950410</v>
      </c>
      <c r="B61" s="15">
        <v>36062</v>
      </c>
      <c r="C61" s="12" t="s">
        <v>0</v>
      </c>
      <c r="D61" s="12" t="s">
        <v>8</v>
      </c>
      <c r="E61" s="12">
        <v>2</v>
      </c>
      <c r="F61" s="12" t="s">
        <v>19</v>
      </c>
      <c r="G61" s="12">
        <v>0</v>
      </c>
      <c r="H61" s="13" t="str">
        <f t="shared" si="8"/>
        <v>Manchester United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950278</v>
      </c>
      <c r="B62" s="15">
        <v>36064</v>
      </c>
      <c r="C62" s="12" t="s">
        <v>0</v>
      </c>
      <c r="D62" s="12" t="s">
        <v>1</v>
      </c>
      <c r="E62" s="12">
        <v>2</v>
      </c>
      <c r="F62" s="12" t="s">
        <v>4</v>
      </c>
      <c r="G62" s="12">
        <v>0</v>
      </c>
      <c r="H62" s="13" t="str">
        <f t="shared" si="8"/>
        <v>Chelsea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950326</v>
      </c>
      <c r="B63" s="15">
        <v>36064</v>
      </c>
      <c r="C63" s="12" t="s">
        <v>0</v>
      </c>
      <c r="D63" s="12" t="s">
        <v>9</v>
      </c>
      <c r="E63" s="12">
        <v>0</v>
      </c>
      <c r="F63" s="12" t="s">
        <v>6</v>
      </c>
      <c r="G63" s="12">
        <v>0</v>
      </c>
      <c r="H63" s="13" t="str">
        <f t="shared" si="8"/>
        <v/>
      </c>
      <c r="I63" s="13" t="str">
        <f t="shared" si="9"/>
        <v>Everton</v>
      </c>
      <c r="J63" s="13" t="str">
        <f t="shared" si="10"/>
        <v>Blackburn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950451</v>
      </c>
      <c r="B64" s="15">
        <v>36064</v>
      </c>
      <c r="C64" s="12" t="s">
        <v>0</v>
      </c>
      <c r="D64" s="12" t="s">
        <v>29</v>
      </c>
      <c r="E64" s="12">
        <v>2</v>
      </c>
      <c r="F64" s="12" t="s">
        <v>109</v>
      </c>
      <c r="G64" s="12">
        <v>0</v>
      </c>
      <c r="H64" s="13" t="str">
        <f t="shared" si="8"/>
        <v>Newcastle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950215</v>
      </c>
      <c r="B65" s="15">
        <v>36064</v>
      </c>
      <c r="C65" s="12" t="s">
        <v>0</v>
      </c>
      <c r="D65" s="12" t="s">
        <v>12</v>
      </c>
      <c r="E65" s="12">
        <v>1</v>
      </c>
      <c r="F65" s="12" t="s">
        <v>49</v>
      </c>
      <c r="G65" s="12">
        <v>0</v>
      </c>
      <c r="H65" s="13" t="str">
        <f t="shared" si="8"/>
        <v>Aston Villa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950476</v>
      </c>
      <c r="B66" s="15">
        <v>36064</v>
      </c>
      <c r="C66" s="12" t="s">
        <v>0</v>
      </c>
      <c r="D66" s="12" t="s">
        <v>10</v>
      </c>
      <c r="E66" s="12">
        <v>1</v>
      </c>
      <c r="F66" s="12" t="s">
        <v>17</v>
      </c>
      <c r="G66" s="12">
        <v>0</v>
      </c>
      <c r="H66" s="13" t="str">
        <f t="shared" si="8"/>
        <v>Sheffield Weds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950252</v>
      </c>
      <c r="B67" s="15">
        <v>36064</v>
      </c>
      <c r="C67" s="12" t="s">
        <v>0</v>
      </c>
      <c r="D67" s="12" t="s">
        <v>55</v>
      </c>
      <c r="E67" s="12">
        <v>1</v>
      </c>
      <c r="F67" s="12" t="s">
        <v>3</v>
      </c>
      <c r="G67" s="12">
        <v>1</v>
      </c>
      <c r="H67" s="13" t="str">
        <f t="shared" ref="H67:H130" si="11">IF(E67&gt;G67,D67,IF(G67&gt;E67,F67,""))</f>
        <v/>
      </c>
      <c r="I67" s="13" t="str">
        <f t="shared" ref="I67:I130" si="12">IF(H67="",D67,"")</f>
        <v>Charlton</v>
      </c>
      <c r="J67" s="13" t="str">
        <f t="shared" ref="J67:J130" si="13">IF(H67="",F67,"")</f>
        <v>Coventry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950522</v>
      </c>
      <c r="B68" s="15">
        <v>36064</v>
      </c>
      <c r="C68" s="12" t="s">
        <v>0</v>
      </c>
      <c r="D68" s="12" t="s">
        <v>14</v>
      </c>
      <c r="E68" s="12">
        <v>3</v>
      </c>
      <c r="F68" s="12" t="s">
        <v>15</v>
      </c>
      <c r="G68" s="12">
        <v>3</v>
      </c>
      <c r="H68" s="13" t="str">
        <f t="shared" si="11"/>
        <v/>
      </c>
      <c r="I68" s="13" t="str">
        <f t="shared" si="12"/>
        <v>Tottenham</v>
      </c>
      <c r="J68" s="13" t="str">
        <f t="shared" si="13"/>
        <v>Leeds</v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950380</v>
      </c>
      <c r="B69" s="15">
        <v>36065</v>
      </c>
      <c r="C69" s="12" t="s">
        <v>0</v>
      </c>
      <c r="D69" s="12" t="s">
        <v>31</v>
      </c>
      <c r="E69" s="12">
        <v>1</v>
      </c>
      <c r="F69" s="12" t="s">
        <v>16</v>
      </c>
      <c r="G69" s="12">
        <v>1</v>
      </c>
      <c r="H69" s="13" t="str">
        <f t="shared" si="11"/>
        <v/>
      </c>
      <c r="I69" s="13" t="str">
        <f t="shared" si="12"/>
        <v>Leicester</v>
      </c>
      <c r="J69" s="13" t="str">
        <f t="shared" si="13"/>
        <v>Wimbledon FC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950549</v>
      </c>
      <c r="B70" s="15">
        <v>36066</v>
      </c>
      <c r="C70" s="12" t="s">
        <v>0</v>
      </c>
      <c r="D70" s="12" t="s">
        <v>28</v>
      </c>
      <c r="E70" s="12">
        <v>1</v>
      </c>
      <c r="F70" s="12" t="s">
        <v>13</v>
      </c>
      <c r="G70" s="12">
        <v>0</v>
      </c>
      <c r="H70" s="13" t="str">
        <f t="shared" si="11"/>
        <v>West Ham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950287</v>
      </c>
      <c r="B71" s="15">
        <v>36071</v>
      </c>
      <c r="C71" s="12" t="s">
        <v>0</v>
      </c>
      <c r="D71" s="12" t="s">
        <v>3</v>
      </c>
      <c r="E71" s="12">
        <v>1</v>
      </c>
      <c r="F71" s="12" t="s">
        <v>12</v>
      </c>
      <c r="G71" s="12">
        <v>2</v>
      </c>
      <c r="H71" s="13" t="str">
        <f t="shared" si="11"/>
        <v>Aston Villa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950559</v>
      </c>
      <c r="B72" s="15">
        <v>36071</v>
      </c>
      <c r="C72" s="12" t="s">
        <v>0</v>
      </c>
      <c r="D72" s="12" t="s">
        <v>16</v>
      </c>
      <c r="E72" s="12">
        <v>1</v>
      </c>
      <c r="F72" s="12" t="s">
        <v>9</v>
      </c>
      <c r="G72" s="12">
        <v>2</v>
      </c>
      <c r="H72" s="13" t="str">
        <f t="shared" si="11"/>
        <v>Everton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950321</v>
      </c>
      <c r="B73" s="15">
        <v>36071</v>
      </c>
      <c r="C73" s="12" t="s">
        <v>0</v>
      </c>
      <c r="D73" s="12" t="s">
        <v>49</v>
      </c>
      <c r="E73" s="12">
        <v>0</v>
      </c>
      <c r="F73" s="12" t="s">
        <v>14</v>
      </c>
      <c r="G73" s="12">
        <v>1</v>
      </c>
      <c r="H73" s="13" t="str">
        <f t="shared" si="11"/>
        <v>Tottenham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950351</v>
      </c>
      <c r="B74" s="15">
        <v>36071</v>
      </c>
      <c r="C74" s="12" t="s">
        <v>0</v>
      </c>
      <c r="D74" s="12" t="s">
        <v>15</v>
      </c>
      <c r="E74" s="12">
        <v>0</v>
      </c>
      <c r="F74" s="12" t="s">
        <v>31</v>
      </c>
      <c r="G74" s="12">
        <v>1</v>
      </c>
      <c r="H74" s="13" t="str">
        <f t="shared" si="11"/>
        <v>Leicester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950433</v>
      </c>
      <c r="B75" s="15">
        <v>36071</v>
      </c>
      <c r="C75" s="12" t="s">
        <v>0</v>
      </c>
      <c r="D75" s="12" t="s">
        <v>4</v>
      </c>
      <c r="E75" s="12">
        <v>4</v>
      </c>
      <c r="F75" s="12" t="s">
        <v>10</v>
      </c>
      <c r="G75" s="12">
        <v>0</v>
      </c>
      <c r="H75" s="13" t="str">
        <f t="shared" si="11"/>
        <v>Middlesbrough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950460</v>
      </c>
      <c r="B76" s="15">
        <v>36071</v>
      </c>
      <c r="C76" s="12" t="s">
        <v>0</v>
      </c>
      <c r="D76" s="12" t="s">
        <v>109</v>
      </c>
      <c r="E76" s="12">
        <v>0</v>
      </c>
      <c r="F76" s="12" t="s">
        <v>55</v>
      </c>
      <c r="G76" s="12">
        <v>1</v>
      </c>
      <c r="H76" s="13" t="str">
        <f t="shared" si="11"/>
        <v>Charlton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950246</v>
      </c>
      <c r="B77" s="15">
        <v>36071</v>
      </c>
      <c r="C77" s="12" t="s">
        <v>0</v>
      </c>
      <c r="D77" s="12" t="s">
        <v>6</v>
      </c>
      <c r="E77" s="12">
        <v>3</v>
      </c>
      <c r="F77" s="12" t="s">
        <v>28</v>
      </c>
      <c r="G77" s="12">
        <v>0</v>
      </c>
      <c r="H77" s="13" t="str">
        <f t="shared" si="11"/>
        <v>Blackburn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950506</v>
      </c>
      <c r="B78" s="15">
        <v>36071</v>
      </c>
      <c r="C78" s="12" t="s">
        <v>0</v>
      </c>
      <c r="D78" s="12" t="s">
        <v>13</v>
      </c>
      <c r="E78" s="12">
        <v>0</v>
      </c>
      <c r="F78" s="12" t="s">
        <v>8</v>
      </c>
      <c r="G78" s="12">
        <v>3</v>
      </c>
      <c r="H78" s="13" t="str">
        <f t="shared" si="11"/>
        <v>Manchester United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950385</v>
      </c>
      <c r="B79" s="15">
        <v>36072</v>
      </c>
      <c r="C79" s="12" t="s">
        <v>0</v>
      </c>
      <c r="D79" s="12" t="s">
        <v>19</v>
      </c>
      <c r="E79" s="12">
        <v>1</v>
      </c>
      <c r="F79" s="12" t="s">
        <v>1</v>
      </c>
      <c r="G79" s="12">
        <v>1</v>
      </c>
      <c r="H79" s="13" t="str">
        <f t="shared" si="11"/>
        <v/>
      </c>
      <c r="I79" s="13" t="str">
        <f t="shared" si="12"/>
        <v>Liverpool</v>
      </c>
      <c r="J79" s="13" t="str">
        <f t="shared" si="13"/>
        <v>Chelsea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950203</v>
      </c>
      <c r="B80" s="15">
        <v>36072</v>
      </c>
      <c r="C80" s="12" t="s">
        <v>0</v>
      </c>
      <c r="D80" s="12" t="s">
        <v>17</v>
      </c>
      <c r="E80" s="12">
        <v>3</v>
      </c>
      <c r="F80" s="12" t="s">
        <v>29</v>
      </c>
      <c r="G80" s="12">
        <v>0</v>
      </c>
      <c r="H80" s="13" t="str">
        <f t="shared" si="11"/>
        <v>Arsenal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950534</v>
      </c>
      <c r="B81" s="15">
        <v>36085</v>
      </c>
      <c r="C81" s="12" t="s">
        <v>0</v>
      </c>
      <c r="D81" s="12" t="s">
        <v>28</v>
      </c>
      <c r="E81" s="12">
        <v>0</v>
      </c>
      <c r="F81" s="12" t="s">
        <v>12</v>
      </c>
      <c r="G81" s="12">
        <v>0</v>
      </c>
      <c r="H81" s="13" t="str">
        <f t="shared" si="11"/>
        <v/>
      </c>
      <c r="I81" s="13" t="str">
        <f t="shared" si="12"/>
        <v>West Ham</v>
      </c>
      <c r="J81" s="13" t="str">
        <f t="shared" si="13"/>
        <v>Aston Villa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950333</v>
      </c>
      <c r="B82" s="15">
        <v>36085</v>
      </c>
      <c r="C82" s="12" t="s">
        <v>0</v>
      </c>
      <c r="D82" s="12" t="s">
        <v>9</v>
      </c>
      <c r="E82" s="12">
        <v>0</v>
      </c>
      <c r="F82" s="12" t="s">
        <v>19</v>
      </c>
      <c r="G82" s="12">
        <v>0</v>
      </c>
      <c r="H82" s="13" t="str">
        <f t="shared" si="11"/>
        <v/>
      </c>
      <c r="I82" s="13" t="str">
        <f t="shared" si="12"/>
        <v>Everton</v>
      </c>
      <c r="J82" s="13" t="str">
        <f t="shared" si="13"/>
        <v>Liverpool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950418</v>
      </c>
      <c r="B83" s="15">
        <v>36085</v>
      </c>
      <c r="C83" s="12" t="s">
        <v>0</v>
      </c>
      <c r="D83" s="12" t="s">
        <v>8</v>
      </c>
      <c r="E83" s="12">
        <v>5</v>
      </c>
      <c r="F83" s="12" t="s">
        <v>16</v>
      </c>
      <c r="G83" s="12">
        <v>1</v>
      </c>
      <c r="H83" s="13" t="str">
        <f t="shared" si="11"/>
        <v>Manchester United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950421</v>
      </c>
      <c r="B84" s="15">
        <v>36085</v>
      </c>
      <c r="C84" s="12" t="s">
        <v>0</v>
      </c>
      <c r="D84" s="12" t="s">
        <v>4</v>
      </c>
      <c r="E84" s="12">
        <v>2</v>
      </c>
      <c r="F84" s="12" t="s">
        <v>6</v>
      </c>
      <c r="G84" s="12">
        <v>1</v>
      </c>
      <c r="H84" s="13" t="str">
        <f t="shared" si="11"/>
        <v>Middlesbrough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950444</v>
      </c>
      <c r="B85" s="15">
        <v>36085</v>
      </c>
      <c r="C85" s="12" t="s">
        <v>0</v>
      </c>
      <c r="D85" s="12" t="s">
        <v>29</v>
      </c>
      <c r="E85" s="12">
        <v>2</v>
      </c>
      <c r="F85" s="12" t="s">
        <v>49</v>
      </c>
      <c r="G85" s="12">
        <v>1</v>
      </c>
      <c r="H85" s="13" t="str">
        <f t="shared" si="11"/>
        <v>Newcastle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950206</v>
      </c>
      <c r="B86" s="15">
        <v>36085</v>
      </c>
      <c r="C86" s="12" t="s">
        <v>0</v>
      </c>
      <c r="D86" s="12" t="s">
        <v>17</v>
      </c>
      <c r="E86" s="12">
        <v>1</v>
      </c>
      <c r="F86" s="12" t="s">
        <v>13</v>
      </c>
      <c r="G86" s="12">
        <v>1</v>
      </c>
      <c r="H86" s="13" t="str">
        <f t="shared" si="11"/>
        <v/>
      </c>
      <c r="I86" s="13" t="str">
        <f t="shared" si="12"/>
        <v>Arsenal</v>
      </c>
      <c r="J86" s="13" t="str">
        <f t="shared" si="13"/>
        <v>Southampton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950465</v>
      </c>
      <c r="B87" s="15">
        <v>36085</v>
      </c>
      <c r="C87" s="12" t="s">
        <v>0</v>
      </c>
      <c r="D87" s="12" t="s">
        <v>109</v>
      </c>
      <c r="E87" s="12">
        <v>1</v>
      </c>
      <c r="F87" s="12" t="s">
        <v>15</v>
      </c>
      <c r="G87" s="12">
        <v>1</v>
      </c>
      <c r="H87" s="13" t="str">
        <f t="shared" si="11"/>
        <v/>
      </c>
      <c r="I87" s="13" t="str">
        <f t="shared" si="12"/>
        <v>Nottingham Forest</v>
      </c>
      <c r="J87" s="13" t="str">
        <f t="shared" si="13"/>
        <v>Leeds</v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950270</v>
      </c>
      <c r="B88" s="15">
        <v>36085</v>
      </c>
      <c r="C88" s="12" t="s">
        <v>0</v>
      </c>
      <c r="D88" s="12" t="s">
        <v>1</v>
      </c>
      <c r="E88" s="12">
        <v>2</v>
      </c>
      <c r="F88" s="12" t="s">
        <v>55</v>
      </c>
      <c r="G88" s="12">
        <v>1</v>
      </c>
      <c r="H88" s="13" t="str">
        <f t="shared" si="11"/>
        <v>Chelsea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950300</v>
      </c>
      <c r="B89" s="15">
        <v>36086</v>
      </c>
      <c r="C89" s="12" t="s">
        <v>0</v>
      </c>
      <c r="D89" s="12" t="s">
        <v>3</v>
      </c>
      <c r="E89" s="12">
        <v>1</v>
      </c>
      <c r="F89" s="12" t="s">
        <v>10</v>
      </c>
      <c r="G89" s="12">
        <v>0</v>
      </c>
      <c r="H89" s="13" t="str">
        <f t="shared" si="11"/>
        <v>Coventry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950378</v>
      </c>
      <c r="B90" s="15">
        <v>36087</v>
      </c>
      <c r="C90" s="12" t="s">
        <v>0</v>
      </c>
      <c r="D90" s="12" t="s">
        <v>31</v>
      </c>
      <c r="E90" s="12">
        <v>2</v>
      </c>
      <c r="F90" s="12" t="s">
        <v>14</v>
      </c>
      <c r="G90" s="12">
        <v>1</v>
      </c>
      <c r="H90" s="13" t="str">
        <f t="shared" si="11"/>
        <v>Leicester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950564</v>
      </c>
      <c r="B91" s="15">
        <v>36092</v>
      </c>
      <c r="C91" s="12" t="s">
        <v>0</v>
      </c>
      <c r="D91" s="12" t="s">
        <v>16</v>
      </c>
      <c r="E91" s="12">
        <v>2</v>
      </c>
      <c r="F91" s="12" t="s">
        <v>4</v>
      </c>
      <c r="G91" s="12">
        <v>2</v>
      </c>
      <c r="H91" s="13" t="str">
        <f t="shared" si="11"/>
        <v/>
      </c>
      <c r="I91" s="13" t="str">
        <f t="shared" si="12"/>
        <v>Wimbledon FC</v>
      </c>
      <c r="J91" s="13" t="str">
        <f t="shared" si="13"/>
        <v>Middlesbrough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950315</v>
      </c>
      <c r="B92" s="15">
        <v>36092</v>
      </c>
      <c r="C92" s="12" t="s">
        <v>0</v>
      </c>
      <c r="D92" s="12" t="s">
        <v>49</v>
      </c>
      <c r="E92" s="12">
        <v>1</v>
      </c>
      <c r="F92" s="12" t="s">
        <v>8</v>
      </c>
      <c r="G92" s="12">
        <v>1</v>
      </c>
      <c r="H92" s="13" t="str">
        <f t="shared" si="11"/>
        <v/>
      </c>
      <c r="I92" s="13" t="str">
        <f t="shared" si="12"/>
        <v>Derby</v>
      </c>
      <c r="J92" s="13" t="str">
        <f t="shared" si="13"/>
        <v>Manchester United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950394</v>
      </c>
      <c r="B93" s="15">
        <v>36092</v>
      </c>
      <c r="C93" s="12" t="s">
        <v>0</v>
      </c>
      <c r="D93" s="12" t="s">
        <v>19</v>
      </c>
      <c r="E93" s="12">
        <v>5</v>
      </c>
      <c r="F93" s="12" t="s">
        <v>109</v>
      </c>
      <c r="G93" s="12">
        <v>1</v>
      </c>
      <c r="H93" s="13" t="str">
        <f t="shared" si="11"/>
        <v>Liverpool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950218</v>
      </c>
      <c r="B94" s="15">
        <v>36092</v>
      </c>
      <c r="C94" s="12" t="s">
        <v>0</v>
      </c>
      <c r="D94" s="12" t="s">
        <v>12</v>
      </c>
      <c r="E94" s="12">
        <v>1</v>
      </c>
      <c r="F94" s="12" t="s">
        <v>31</v>
      </c>
      <c r="G94" s="12">
        <v>1</v>
      </c>
      <c r="H94" s="13" t="str">
        <f t="shared" si="11"/>
        <v/>
      </c>
      <c r="I94" s="13" t="str">
        <f t="shared" si="12"/>
        <v>Aston Villa</v>
      </c>
      <c r="J94" s="13" t="str">
        <f t="shared" si="13"/>
        <v>Leicester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950483</v>
      </c>
      <c r="B95" s="15">
        <v>36092</v>
      </c>
      <c r="C95" s="12" t="s">
        <v>0</v>
      </c>
      <c r="D95" s="12" t="s">
        <v>10</v>
      </c>
      <c r="E95" s="12">
        <v>0</v>
      </c>
      <c r="F95" s="12" t="s">
        <v>9</v>
      </c>
      <c r="G95" s="12">
        <v>0</v>
      </c>
      <c r="H95" s="13" t="str">
        <f t="shared" si="11"/>
        <v/>
      </c>
      <c r="I95" s="13" t="str">
        <f t="shared" si="12"/>
        <v>Sheffield Weds</v>
      </c>
      <c r="J95" s="13" t="str">
        <f t="shared" si="13"/>
        <v>Everton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950500</v>
      </c>
      <c r="B96" s="15">
        <v>36092</v>
      </c>
      <c r="C96" s="12" t="s">
        <v>0</v>
      </c>
      <c r="D96" s="12" t="s">
        <v>13</v>
      </c>
      <c r="E96" s="12">
        <v>2</v>
      </c>
      <c r="F96" s="12" t="s">
        <v>3</v>
      </c>
      <c r="G96" s="12">
        <v>1</v>
      </c>
      <c r="H96" s="13" t="str">
        <f t="shared" si="11"/>
        <v>Southampton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950265</v>
      </c>
      <c r="B97" s="15">
        <v>36092</v>
      </c>
      <c r="C97" s="12" t="s">
        <v>0</v>
      </c>
      <c r="D97" s="12" t="s">
        <v>55</v>
      </c>
      <c r="E97" s="12">
        <v>4</v>
      </c>
      <c r="F97" s="12" t="s">
        <v>28</v>
      </c>
      <c r="G97" s="12">
        <v>2</v>
      </c>
      <c r="H97" s="13" t="str">
        <f t="shared" si="11"/>
        <v>Charlton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950527</v>
      </c>
      <c r="B98" s="15">
        <v>36092</v>
      </c>
      <c r="C98" s="12" t="s">
        <v>0</v>
      </c>
      <c r="D98" s="12" t="s">
        <v>14</v>
      </c>
      <c r="E98" s="12">
        <v>2</v>
      </c>
      <c r="F98" s="12" t="s">
        <v>29</v>
      </c>
      <c r="G98" s="12">
        <v>0</v>
      </c>
      <c r="H98" s="13" t="str">
        <f t="shared" si="11"/>
        <v>Tottenham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950347</v>
      </c>
      <c r="B99" s="15">
        <v>36093</v>
      </c>
      <c r="C99" s="12" t="s">
        <v>0</v>
      </c>
      <c r="D99" s="12" t="s">
        <v>15</v>
      </c>
      <c r="E99" s="12">
        <v>0</v>
      </c>
      <c r="F99" s="12" t="s">
        <v>1</v>
      </c>
      <c r="G99" s="12">
        <v>0</v>
      </c>
      <c r="H99" s="13" t="str">
        <f t="shared" si="11"/>
        <v/>
      </c>
      <c r="I99" s="13" t="str">
        <f t="shared" si="12"/>
        <v>Leeds</v>
      </c>
      <c r="J99" s="13" t="str">
        <f t="shared" si="13"/>
        <v>Chelsea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950229</v>
      </c>
      <c r="B100" s="15">
        <v>36093</v>
      </c>
      <c r="C100" s="12" t="s">
        <v>0</v>
      </c>
      <c r="D100" s="12" t="s">
        <v>6</v>
      </c>
      <c r="E100" s="12">
        <v>1</v>
      </c>
      <c r="F100" s="12" t="s">
        <v>17</v>
      </c>
      <c r="G100" s="12">
        <v>2</v>
      </c>
      <c r="H100" s="13" t="str">
        <f t="shared" si="11"/>
        <v>Arsenal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950286</v>
      </c>
      <c r="B101" s="15">
        <v>36099</v>
      </c>
      <c r="C101" s="12" t="s">
        <v>0</v>
      </c>
      <c r="D101" s="12" t="s">
        <v>3</v>
      </c>
      <c r="E101" s="12">
        <v>0</v>
      </c>
      <c r="F101" s="12" t="s">
        <v>17</v>
      </c>
      <c r="G101" s="12">
        <v>1</v>
      </c>
      <c r="H101" s="13" t="str">
        <f t="shared" si="11"/>
        <v>Arsenal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950554</v>
      </c>
      <c r="B102" s="15">
        <v>36099</v>
      </c>
      <c r="C102" s="12" t="s">
        <v>0</v>
      </c>
      <c r="D102" s="12" t="s">
        <v>16</v>
      </c>
      <c r="E102" s="12">
        <v>1</v>
      </c>
      <c r="F102" s="12" t="s">
        <v>6</v>
      </c>
      <c r="G102" s="12">
        <v>1</v>
      </c>
      <c r="H102" s="13" t="str">
        <f t="shared" si="11"/>
        <v/>
      </c>
      <c r="I102" s="13" t="str">
        <f t="shared" si="12"/>
        <v>Wimbledon FC</v>
      </c>
      <c r="J102" s="13" t="str">
        <f t="shared" si="13"/>
        <v>Blackburn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950312</v>
      </c>
      <c r="B103" s="15">
        <v>36099</v>
      </c>
      <c r="C103" s="12" t="s">
        <v>0</v>
      </c>
      <c r="D103" s="12" t="s">
        <v>49</v>
      </c>
      <c r="E103" s="12">
        <v>2</v>
      </c>
      <c r="F103" s="12" t="s">
        <v>15</v>
      </c>
      <c r="G103" s="12">
        <v>2</v>
      </c>
      <c r="H103" s="13" t="str">
        <f t="shared" si="11"/>
        <v/>
      </c>
      <c r="I103" s="13" t="str">
        <f t="shared" si="12"/>
        <v>Derby</v>
      </c>
      <c r="J103" s="13" t="str">
        <f t="shared" si="13"/>
        <v>Leeds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950334</v>
      </c>
      <c r="B104" s="15">
        <v>36099</v>
      </c>
      <c r="C104" s="12" t="s">
        <v>0</v>
      </c>
      <c r="D104" s="12" t="s">
        <v>9</v>
      </c>
      <c r="E104" s="12">
        <v>1</v>
      </c>
      <c r="F104" s="12" t="s">
        <v>8</v>
      </c>
      <c r="G104" s="12">
        <v>4</v>
      </c>
      <c r="H104" s="13" t="str">
        <f t="shared" si="11"/>
        <v>Manchester United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950371</v>
      </c>
      <c r="B105" s="15">
        <v>36099</v>
      </c>
      <c r="C105" s="12" t="s">
        <v>0</v>
      </c>
      <c r="D105" s="12" t="s">
        <v>31</v>
      </c>
      <c r="E105" s="12">
        <v>1</v>
      </c>
      <c r="F105" s="12" t="s">
        <v>19</v>
      </c>
      <c r="G105" s="12">
        <v>0</v>
      </c>
      <c r="H105" s="13" t="str">
        <f t="shared" si="11"/>
        <v>Leicester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950455</v>
      </c>
      <c r="B106" s="15">
        <v>36099</v>
      </c>
      <c r="C106" s="12" t="s">
        <v>0</v>
      </c>
      <c r="D106" s="12" t="s">
        <v>29</v>
      </c>
      <c r="E106" s="12">
        <v>0</v>
      </c>
      <c r="F106" s="12" t="s">
        <v>28</v>
      </c>
      <c r="G106" s="12">
        <v>3</v>
      </c>
      <c r="H106" s="13" t="str">
        <f t="shared" si="11"/>
        <v>West Ham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950491</v>
      </c>
      <c r="B107" s="15">
        <v>36099</v>
      </c>
      <c r="C107" s="12" t="s">
        <v>0</v>
      </c>
      <c r="D107" s="12" t="s">
        <v>10</v>
      </c>
      <c r="E107" s="12">
        <v>0</v>
      </c>
      <c r="F107" s="12" t="s">
        <v>13</v>
      </c>
      <c r="G107" s="12">
        <v>0</v>
      </c>
      <c r="H107" s="13" t="str">
        <f t="shared" si="11"/>
        <v/>
      </c>
      <c r="I107" s="13" t="str">
        <f t="shared" si="12"/>
        <v>Sheffield Weds</v>
      </c>
      <c r="J107" s="13" t="str">
        <f t="shared" si="13"/>
        <v>Southampton</v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950432</v>
      </c>
      <c r="B108" s="15">
        <v>36100</v>
      </c>
      <c r="C108" s="12" t="s">
        <v>0</v>
      </c>
      <c r="D108" s="12" t="s">
        <v>4</v>
      </c>
      <c r="E108" s="12">
        <v>1</v>
      </c>
      <c r="F108" s="12" t="s">
        <v>109</v>
      </c>
      <c r="G108" s="12">
        <v>1</v>
      </c>
      <c r="H108" s="13" t="str">
        <f t="shared" si="11"/>
        <v/>
      </c>
      <c r="I108" s="13" t="str">
        <f t="shared" si="12"/>
        <v>Middlesbrough</v>
      </c>
      <c r="J108" s="13" t="str">
        <f t="shared" si="13"/>
        <v>Nottingham Forest</v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950517</v>
      </c>
      <c r="B109" s="15">
        <v>36101</v>
      </c>
      <c r="C109" s="12" t="s">
        <v>0</v>
      </c>
      <c r="D109" s="12" t="s">
        <v>14</v>
      </c>
      <c r="E109" s="12">
        <v>2</v>
      </c>
      <c r="F109" s="12" t="s">
        <v>55</v>
      </c>
      <c r="G109" s="12">
        <v>2</v>
      </c>
      <c r="H109" s="13" t="str">
        <f t="shared" si="11"/>
        <v/>
      </c>
      <c r="I109" s="13" t="str">
        <f t="shared" si="12"/>
        <v>Tottenham</v>
      </c>
      <c r="J109" s="13" t="str">
        <f t="shared" si="13"/>
        <v>Charlton</v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950387</v>
      </c>
      <c r="B110" s="15">
        <v>36106</v>
      </c>
      <c r="C110" s="12" t="s">
        <v>0</v>
      </c>
      <c r="D110" s="12" t="s">
        <v>19</v>
      </c>
      <c r="E110" s="12">
        <v>1</v>
      </c>
      <c r="F110" s="12" t="s">
        <v>49</v>
      </c>
      <c r="G110" s="12">
        <v>2</v>
      </c>
      <c r="H110" s="13" t="str">
        <f t="shared" si="11"/>
        <v>Derby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950475</v>
      </c>
      <c r="B111" s="15">
        <v>36106</v>
      </c>
      <c r="C111" s="12" t="s">
        <v>0</v>
      </c>
      <c r="D111" s="12" t="s">
        <v>109</v>
      </c>
      <c r="E111" s="12">
        <v>0</v>
      </c>
      <c r="F111" s="12" t="s">
        <v>16</v>
      </c>
      <c r="G111" s="12">
        <v>1</v>
      </c>
      <c r="H111" s="13" t="str">
        <f t="shared" si="11"/>
        <v>Wimbledon FC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950226</v>
      </c>
      <c r="B112" s="15">
        <v>36106</v>
      </c>
      <c r="C112" s="12" t="s">
        <v>0</v>
      </c>
      <c r="D112" s="12" t="s">
        <v>12</v>
      </c>
      <c r="E112" s="12">
        <v>3</v>
      </c>
      <c r="F112" s="12" t="s">
        <v>14</v>
      </c>
      <c r="G112" s="12">
        <v>2</v>
      </c>
      <c r="H112" s="13" t="str">
        <f t="shared" si="11"/>
        <v>Aston Villa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950233</v>
      </c>
      <c r="B113" s="15">
        <v>36106</v>
      </c>
      <c r="C113" s="12" t="s">
        <v>0</v>
      </c>
      <c r="D113" s="12" t="s">
        <v>6</v>
      </c>
      <c r="E113" s="12">
        <v>1</v>
      </c>
      <c r="F113" s="12" t="s">
        <v>3</v>
      </c>
      <c r="G113" s="12">
        <v>2</v>
      </c>
      <c r="H113" s="13" t="str">
        <f t="shared" si="11"/>
        <v>Coventry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950507</v>
      </c>
      <c r="B114" s="15">
        <v>36106</v>
      </c>
      <c r="C114" s="12" t="s">
        <v>0</v>
      </c>
      <c r="D114" s="12" t="s">
        <v>13</v>
      </c>
      <c r="E114" s="12">
        <v>3</v>
      </c>
      <c r="F114" s="12" t="s">
        <v>4</v>
      </c>
      <c r="G114" s="12">
        <v>3</v>
      </c>
      <c r="H114" s="13" t="str">
        <f t="shared" si="11"/>
        <v/>
      </c>
      <c r="I114" s="13" t="str">
        <f t="shared" si="12"/>
        <v>Southampton</v>
      </c>
      <c r="J114" s="13" t="str">
        <f t="shared" si="13"/>
        <v>Middlesbrough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950256</v>
      </c>
      <c r="B115" s="15">
        <v>36106</v>
      </c>
      <c r="C115" s="12" t="s">
        <v>0</v>
      </c>
      <c r="D115" s="12" t="s">
        <v>55</v>
      </c>
      <c r="E115" s="12">
        <v>0</v>
      </c>
      <c r="F115" s="12" t="s">
        <v>31</v>
      </c>
      <c r="G115" s="12">
        <v>0</v>
      </c>
      <c r="H115" s="13" t="str">
        <f t="shared" si="11"/>
        <v/>
      </c>
      <c r="I115" s="13" t="str">
        <f t="shared" si="12"/>
        <v>Charlton</v>
      </c>
      <c r="J115" s="13" t="str">
        <f t="shared" si="13"/>
        <v>Leicester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950537</v>
      </c>
      <c r="B116" s="15">
        <v>36107</v>
      </c>
      <c r="C116" s="12" t="s">
        <v>0</v>
      </c>
      <c r="D116" s="12" t="s">
        <v>28</v>
      </c>
      <c r="E116" s="12">
        <v>1</v>
      </c>
      <c r="F116" s="12" t="s">
        <v>1</v>
      </c>
      <c r="G116" s="12">
        <v>1</v>
      </c>
      <c r="H116" s="13" t="str">
        <f t="shared" si="11"/>
        <v/>
      </c>
      <c r="I116" s="13" t="str">
        <f t="shared" si="12"/>
        <v>West Ham</v>
      </c>
      <c r="J116" s="13" t="str">
        <f t="shared" si="13"/>
        <v>Chelsea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950357</v>
      </c>
      <c r="B117" s="15">
        <v>36107</v>
      </c>
      <c r="C117" s="12" t="s">
        <v>0</v>
      </c>
      <c r="D117" s="12" t="s">
        <v>15</v>
      </c>
      <c r="E117" s="12">
        <v>2</v>
      </c>
      <c r="F117" s="12" t="s">
        <v>10</v>
      </c>
      <c r="G117" s="12">
        <v>1</v>
      </c>
      <c r="H117" s="13" t="str">
        <f t="shared" si="11"/>
        <v>Leeds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950412</v>
      </c>
      <c r="B118" s="15">
        <v>36107</v>
      </c>
      <c r="C118" s="12" t="s">
        <v>0</v>
      </c>
      <c r="D118" s="12" t="s">
        <v>8</v>
      </c>
      <c r="E118" s="12">
        <v>0</v>
      </c>
      <c r="F118" s="12" t="s">
        <v>29</v>
      </c>
      <c r="G118" s="12">
        <v>0</v>
      </c>
      <c r="H118" s="13" t="str">
        <f t="shared" si="11"/>
        <v/>
      </c>
      <c r="I118" s="13" t="str">
        <f t="shared" si="12"/>
        <v>Manchester United</v>
      </c>
      <c r="J118" s="13" t="str">
        <f t="shared" si="13"/>
        <v>Newcastle</v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950197</v>
      </c>
      <c r="B119" s="15">
        <v>36107</v>
      </c>
      <c r="C119" s="12" t="s">
        <v>0</v>
      </c>
      <c r="D119" s="12" t="s">
        <v>17</v>
      </c>
      <c r="E119" s="12">
        <v>1</v>
      </c>
      <c r="F119" s="12" t="s">
        <v>9</v>
      </c>
      <c r="G119" s="12">
        <v>0</v>
      </c>
      <c r="H119" s="13" t="str">
        <f t="shared" si="11"/>
        <v>Arsenal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950285</v>
      </c>
      <c r="B120" s="15">
        <v>36113</v>
      </c>
      <c r="C120" s="12" t="s">
        <v>0</v>
      </c>
      <c r="D120" s="12" t="s">
        <v>1</v>
      </c>
      <c r="E120" s="12">
        <v>3</v>
      </c>
      <c r="F120" s="12" t="s">
        <v>16</v>
      </c>
      <c r="G120" s="12">
        <v>0</v>
      </c>
      <c r="H120" s="13" t="str">
        <f t="shared" si="11"/>
        <v>Chelsea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950542</v>
      </c>
      <c r="B121" s="15">
        <v>36113</v>
      </c>
      <c r="C121" s="12" t="s">
        <v>0</v>
      </c>
      <c r="D121" s="12" t="s">
        <v>28</v>
      </c>
      <c r="E121" s="12">
        <v>3</v>
      </c>
      <c r="F121" s="12" t="s">
        <v>31</v>
      </c>
      <c r="G121" s="12">
        <v>2</v>
      </c>
      <c r="H121" s="13" t="str">
        <f t="shared" si="11"/>
        <v>West Ham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950389</v>
      </c>
      <c r="B122" s="15">
        <v>36113</v>
      </c>
      <c r="C122" s="12" t="s">
        <v>0</v>
      </c>
      <c r="D122" s="12" t="s">
        <v>19</v>
      </c>
      <c r="E122" s="12">
        <v>1</v>
      </c>
      <c r="F122" s="12" t="s">
        <v>15</v>
      </c>
      <c r="G122" s="12">
        <v>3</v>
      </c>
      <c r="H122" s="13" t="str">
        <f t="shared" si="11"/>
        <v>Leeds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950402</v>
      </c>
      <c r="B123" s="15">
        <v>36113</v>
      </c>
      <c r="C123" s="12" t="s">
        <v>0</v>
      </c>
      <c r="D123" s="12" t="s">
        <v>8</v>
      </c>
      <c r="E123" s="12">
        <v>3</v>
      </c>
      <c r="F123" s="12" t="s">
        <v>6</v>
      </c>
      <c r="G123" s="12">
        <v>2</v>
      </c>
      <c r="H123" s="13" t="str">
        <f t="shared" si="11"/>
        <v>Manchester United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950452</v>
      </c>
      <c r="B124" s="15">
        <v>36113</v>
      </c>
      <c r="C124" s="12" t="s">
        <v>0</v>
      </c>
      <c r="D124" s="12" t="s">
        <v>29</v>
      </c>
      <c r="E124" s="12">
        <v>1</v>
      </c>
      <c r="F124" s="12" t="s">
        <v>10</v>
      </c>
      <c r="G124" s="12">
        <v>1</v>
      </c>
      <c r="H124" s="13" t="str">
        <f t="shared" si="11"/>
        <v/>
      </c>
      <c r="I124" s="13" t="str">
        <f t="shared" si="12"/>
        <v>Newcastle</v>
      </c>
      <c r="J124" s="13" t="str">
        <f t="shared" si="13"/>
        <v>Sheffield Weds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950207</v>
      </c>
      <c r="B125" s="15">
        <v>36113</v>
      </c>
      <c r="C125" s="12" t="s">
        <v>0</v>
      </c>
      <c r="D125" s="12" t="s">
        <v>17</v>
      </c>
      <c r="E125" s="12">
        <v>0</v>
      </c>
      <c r="F125" s="12" t="s">
        <v>14</v>
      </c>
      <c r="G125" s="12">
        <v>0</v>
      </c>
      <c r="H125" s="13" t="str">
        <f t="shared" si="11"/>
        <v/>
      </c>
      <c r="I125" s="13" t="str">
        <f t="shared" si="12"/>
        <v>Arsenal</v>
      </c>
      <c r="J125" s="13" t="str">
        <f t="shared" si="13"/>
        <v>Tottenham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950496</v>
      </c>
      <c r="B126" s="15">
        <v>36113</v>
      </c>
      <c r="C126" s="12" t="s">
        <v>0</v>
      </c>
      <c r="D126" s="12" t="s">
        <v>13</v>
      </c>
      <c r="E126" s="12">
        <v>1</v>
      </c>
      <c r="F126" s="12" t="s">
        <v>12</v>
      </c>
      <c r="G126" s="12">
        <v>4</v>
      </c>
      <c r="H126" s="13" t="str">
        <f t="shared" si="11"/>
        <v>Aston Villa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950259</v>
      </c>
      <c r="B127" s="15">
        <v>36113</v>
      </c>
      <c r="C127" s="12" t="s">
        <v>0</v>
      </c>
      <c r="D127" s="12" t="s">
        <v>55</v>
      </c>
      <c r="E127" s="12">
        <v>1</v>
      </c>
      <c r="F127" s="12" t="s">
        <v>4</v>
      </c>
      <c r="G127" s="12">
        <v>1</v>
      </c>
      <c r="H127" s="13" t="str">
        <f t="shared" si="11"/>
        <v/>
      </c>
      <c r="I127" s="13" t="str">
        <f t="shared" si="12"/>
        <v>Charlton</v>
      </c>
      <c r="J127" s="13" t="str">
        <f t="shared" si="13"/>
        <v>Middlesbrough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950292</v>
      </c>
      <c r="B128" s="15">
        <v>36114</v>
      </c>
      <c r="C128" s="12" t="s">
        <v>0</v>
      </c>
      <c r="D128" s="12" t="s">
        <v>3</v>
      </c>
      <c r="E128" s="12">
        <v>3</v>
      </c>
      <c r="F128" s="12" t="s">
        <v>9</v>
      </c>
      <c r="G128" s="12">
        <v>0</v>
      </c>
      <c r="H128" s="13" t="str">
        <f t="shared" si="11"/>
        <v>Coventry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950463</v>
      </c>
      <c r="B129" s="15">
        <v>36115</v>
      </c>
      <c r="C129" s="12" t="s">
        <v>0</v>
      </c>
      <c r="D129" s="12" t="s">
        <v>109</v>
      </c>
      <c r="E129" s="12">
        <v>2</v>
      </c>
      <c r="F129" s="12" t="s">
        <v>49</v>
      </c>
      <c r="G129" s="12">
        <v>2</v>
      </c>
      <c r="H129" s="13" t="str">
        <f t="shared" si="11"/>
        <v/>
      </c>
      <c r="I129" s="13" t="str">
        <f t="shared" si="12"/>
        <v>Nottingham Forest</v>
      </c>
      <c r="J129" s="13" t="str">
        <f t="shared" si="13"/>
        <v>Derby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950528</v>
      </c>
      <c r="B130" s="15">
        <v>36120</v>
      </c>
      <c r="C130" s="12" t="s">
        <v>0</v>
      </c>
      <c r="D130" s="12" t="s">
        <v>14</v>
      </c>
      <c r="E130" s="12">
        <v>2</v>
      </c>
      <c r="F130" s="12" t="s">
        <v>109</v>
      </c>
      <c r="G130" s="12">
        <v>0</v>
      </c>
      <c r="H130" s="13" t="str">
        <f t="shared" si="11"/>
        <v>Tottenham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950552</v>
      </c>
      <c r="B131" s="15">
        <v>36120</v>
      </c>
      <c r="C131" s="12" t="s">
        <v>0</v>
      </c>
      <c r="D131" s="12" t="s">
        <v>16</v>
      </c>
      <c r="E131" s="12">
        <v>1</v>
      </c>
      <c r="F131" s="12" t="s">
        <v>17</v>
      </c>
      <c r="G131" s="12">
        <v>0</v>
      </c>
      <c r="H131" s="13" t="str">
        <f t="shared" ref="H131:H194" si="14">IF(E131&gt;G131,D131,IF(G131&gt;E131,F131,""))</f>
        <v>Wimbledon FC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950346</v>
      </c>
      <c r="B132" s="15">
        <v>36120</v>
      </c>
      <c r="C132" s="12" t="s">
        <v>0</v>
      </c>
      <c r="D132" s="12" t="s">
        <v>15</v>
      </c>
      <c r="E132" s="12">
        <v>4</v>
      </c>
      <c r="F132" s="12" t="s">
        <v>55</v>
      </c>
      <c r="G132" s="12">
        <v>1</v>
      </c>
      <c r="H132" s="13" t="str">
        <f t="shared" si="14"/>
        <v>Leeds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950366</v>
      </c>
      <c r="B133" s="15">
        <v>36120</v>
      </c>
      <c r="C133" s="12" t="s">
        <v>0</v>
      </c>
      <c r="D133" s="12" t="s">
        <v>31</v>
      </c>
      <c r="E133" s="12">
        <v>2</v>
      </c>
      <c r="F133" s="12" t="s">
        <v>1</v>
      </c>
      <c r="G133" s="12">
        <v>4</v>
      </c>
      <c r="H133" s="13" t="str">
        <f t="shared" si="14"/>
        <v>Chelsea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950424</v>
      </c>
      <c r="B134" s="15">
        <v>36120</v>
      </c>
      <c r="C134" s="12" t="s">
        <v>0</v>
      </c>
      <c r="D134" s="12" t="s">
        <v>4</v>
      </c>
      <c r="E134" s="12">
        <v>2</v>
      </c>
      <c r="F134" s="12" t="s">
        <v>3</v>
      </c>
      <c r="G134" s="12">
        <v>0</v>
      </c>
      <c r="H134" s="13" t="str">
        <f t="shared" si="14"/>
        <v>Middlesbrough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950219</v>
      </c>
      <c r="B135" s="15">
        <v>36120</v>
      </c>
      <c r="C135" s="12" t="s">
        <v>0</v>
      </c>
      <c r="D135" s="12" t="s">
        <v>12</v>
      </c>
      <c r="E135" s="12">
        <v>2</v>
      </c>
      <c r="F135" s="12" t="s">
        <v>19</v>
      </c>
      <c r="G135" s="12">
        <v>4</v>
      </c>
      <c r="H135" s="13" t="str">
        <f t="shared" si="14"/>
        <v>Liverpool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950487</v>
      </c>
      <c r="B136" s="15">
        <v>36120</v>
      </c>
      <c r="C136" s="12" t="s">
        <v>0</v>
      </c>
      <c r="D136" s="12" t="s">
        <v>10</v>
      </c>
      <c r="E136" s="12">
        <v>3</v>
      </c>
      <c r="F136" s="12" t="s">
        <v>8</v>
      </c>
      <c r="G136" s="12">
        <v>1</v>
      </c>
      <c r="H136" s="13" t="str">
        <f t="shared" si="14"/>
        <v>Sheffield Weds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950244</v>
      </c>
      <c r="B137" s="15">
        <v>36120</v>
      </c>
      <c r="C137" s="12" t="s">
        <v>0</v>
      </c>
      <c r="D137" s="12" t="s">
        <v>6</v>
      </c>
      <c r="E137" s="12">
        <v>0</v>
      </c>
      <c r="F137" s="12" t="s">
        <v>13</v>
      </c>
      <c r="G137" s="12">
        <v>2</v>
      </c>
      <c r="H137" s="13" t="str">
        <f t="shared" si="14"/>
        <v>Southampton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950322</v>
      </c>
      <c r="B138" s="15">
        <v>36121</v>
      </c>
      <c r="C138" s="12" t="s">
        <v>0</v>
      </c>
      <c r="D138" s="12" t="s">
        <v>49</v>
      </c>
      <c r="E138" s="12">
        <v>0</v>
      </c>
      <c r="F138" s="12" t="s">
        <v>28</v>
      </c>
      <c r="G138" s="12">
        <v>2</v>
      </c>
      <c r="H138" s="13" t="str">
        <f t="shared" si="14"/>
        <v>West Ham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950336</v>
      </c>
      <c r="B139" s="15">
        <v>36122</v>
      </c>
      <c r="C139" s="12" t="s">
        <v>0</v>
      </c>
      <c r="D139" s="12" t="s">
        <v>9</v>
      </c>
      <c r="E139" s="12">
        <v>1</v>
      </c>
      <c r="F139" s="12" t="s">
        <v>29</v>
      </c>
      <c r="G139" s="12">
        <v>0</v>
      </c>
      <c r="H139" s="13" t="str">
        <f t="shared" si="14"/>
        <v>Everton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950281</v>
      </c>
      <c r="B140" s="15">
        <v>36127</v>
      </c>
      <c r="C140" s="12" t="s">
        <v>0</v>
      </c>
      <c r="D140" s="12" t="s">
        <v>1</v>
      </c>
      <c r="E140" s="12">
        <v>1</v>
      </c>
      <c r="F140" s="12" t="s">
        <v>10</v>
      </c>
      <c r="G140" s="12">
        <v>1</v>
      </c>
      <c r="H140" s="13" t="str">
        <f t="shared" si="14"/>
        <v/>
      </c>
      <c r="I140" s="13" t="str">
        <f t="shared" si="15"/>
        <v>Chelsea</v>
      </c>
      <c r="J140" s="13" t="str">
        <f t="shared" si="16"/>
        <v>Sheffield Weds</v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950294</v>
      </c>
      <c r="B141" s="15">
        <v>36127</v>
      </c>
      <c r="C141" s="12" t="s">
        <v>0</v>
      </c>
      <c r="D141" s="12" t="s">
        <v>3</v>
      </c>
      <c r="E141" s="12">
        <v>1</v>
      </c>
      <c r="F141" s="12" t="s">
        <v>31</v>
      </c>
      <c r="G141" s="12">
        <v>1</v>
      </c>
      <c r="H141" s="13" t="str">
        <f t="shared" si="14"/>
        <v/>
      </c>
      <c r="I141" s="13" t="str">
        <f t="shared" si="15"/>
        <v>Coventry</v>
      </c>
      <c r="J141" s="13" t="str">
        <f t="shared" si="16"/>
        <v>Leicester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950550</v>
      </c>
      <c r="B142" s="15">
        <v>36127</v>
      </c>
      <c r="C142" s="12" t="s">
        <v>0</v>
      </c>
      <c r="D142" s="12" t="s">
        <v>28</v>
      </c>
      <c r="E142" s="12">
        <v>2</v>
      </c>
      <c r="F142" s="12" t="s">
        <v>14</v>
      </c>
      <c r="G142" s="12">
        <v>1</v>
      </c>
      <c r="H142" s="13" t="str">
        <f t="shared" si="14"/>
        <v>West Ham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950456</v>
      </c>
      <c r="B143" s="15">
        <v>36127</v>
      </c>
      <c r="C143" s="12" t="s">
        <v>0</v>
      </c>
      <c r="D143" s="12" t="s">
        <v>29</v>
      </c>
      <c r="E143" s="12">
        <v>3</v>
      </c>
      <c r="F143" s="12" t="s">
        <v>16</v>
      </c>
      <c r="G143" s="12">
        <v>1</v>
      </c>
      <c r="H143" s="13" t="str">
        <f t="shared" si="14"/>
        <v>Newcastle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950458</v>
      </c>
      <c r="B144" s="15">
        <v>36127</v>
      </c>
      <c r="C144" s="12" t="s">
        <v>0</v>
      </c>
      <c r="D144" s="12" t="s">
        <v>109</v>
      </c>
      <c r="E144" s="12">
        <v>2</v>
      </c>
      <c r="F144" s="12" t="s">
        <v>12</v>
      </c>
      <c r="G144" s="12">
        <v>2</v>
      </c>
      <c r="H144" s="13" t="str">
        <f t="shared" si="14"/>
        <v/>
      </c>
      <c r="I144" s="13" t="str">
        <f t="shared" si="15"/>
        <v>Nottingham Forest</v>
      </c>
      <c r="J144" s="13" t="str">
        <f t="shared" si="16"/>
        <v>Aston Villa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950501</v>
      </c>
      <c r="B145" s="15">
        <v>36127</v>
      </c>
      <c r="C145" s="12" t="s">
        <v>0</v>
      </c>
      <c r="D145" s="12" t="s">
        <v>13</v>
      </c>
      <c r="E145" s="12">
        <v>0</v>
      </c>
      <c r="F145" s="12" t="s">
        <v>49</v>
      </c>
      <c r="G145" s="12">
        <v>1</v>
      </c>
      <c r="H145" s="13" t="str">
        <f t="shared" si="14"/>
        <v>Derby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950254</v>
      </c>
      <c r="B146" s="15">
        <v>36127</v>
      </c>
      <c r="C146" s="12" t="s">
        <v>0</v>
      </c>
      <c r="D146" s="12" t="s">
        <v>55</v>
      </c>
      <c r="E146" s="12">
        <v>1</v>
      </c>
      <c r="F146" s="12" t="s">
        <v>9</v>
      </c>
      <c r="G146" s="12">
        <v>2</v>
      </c>
      <c r="H146" s="13" t="str">
        <f t="shared" si="14"/>
        <v>Everton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950383</v>
      </c>
      <c r="B147" s="15">
        <v>36128</v>
      </c>
      <c r="C147" s="12" t="s">
        <v>0</v>
      </c>
      <c r="D147" s="12" t="s">
        <v>19</v>
      </c>
      <c r="E147" s="12">
        <v>2</v>
      </c>
      <c r="F147" s="12" t="s">
        <v>6</v>
      </c>
      <c r="G147" s="12">
        <v>0</v>
      </c>
      <c r="H147" s="13" t="str">
        <f t="shared" si="14"/>
        <v>Liverpool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950408</v>
      </c>
      <c r="B148" s="15">
        <v>36128</v>
      </c>
      <c r="C148" s="12" t="s">
        <v>0</v>
      </c>
      <c r="D148" s="12" t="s">
        <v>8</v>
      </c>
      <c r="E148" s="12">
        <v>3</v>
      </c>
      <c r="F148" s="12" t="s">
        <v>15</v>
      </c>
      <c r="G148" s="12">
        <v>2</v>
      </c>
      <c r="H148" s="13" t="str">
        <f t="shared" si="14"/>
        <v>Manchester United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950202</v>
      </c>
      <c r="B149" s="15">
        <v>36128</v>
      </c>
      <c r="C149" s="12" t="s">
        <v>0</v>
      </c>
      <c r="D149" s="12" t="s">
        <v>17</v>
      </c>
      <c r="E149" s="12">
        <v>1</v>
      </c>
      <c r="F149" s="12" t="s">
        <v>4</v>
      </c>
      <c r="G149" s="12">
        <v>1</v>
      </c>
      <c r="H149" s="13" t="str">
        <f t="shared" si="14"/>
        <v/>
      </c>
      <c r="I149" s="13" t="str">
        <f t="shared" si="15"/>
        <v>Arsenal</v>
      </c>
      <c r="J149" s="13" t="str">
        <f t="shared" si="16"/>
        <v>Middlesbrough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950557</v>
      </c>
      <c r="B150" s="15">
        <v>36134</v>
      </c>
      <c r="C150" s="12" t="s">
        <v>0</v>
      </c>
      <c r="D150" s="12" t="s">
        <v>16</v>
      </c>
      <c r="E150" s="12">
        <v>2</v>
      </c>
      <c r="F150" s="12" t="s">
        <v>3</v>
      </c>
      <c r="G150" s="12">
        <v>1</v>
      </c>
      <c r="H150" s="13" t="str">
        <f t="shared" si="14"/>
        <v>Wimbledon FC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950305</v>
      </c>
      <c r="B151" s="15">
        <v>36134</v>
      </c>
      <c r="C151" s="12" t="s">
        <v>0</v>
      </c>
      <c r="D151" s="12" t="s">
        <v>49</v>
      </c>
      <c r="E151" s="12">
        <v>0</v>
      </c>
      <c r="F151" s="12" t="s">
        <v>17</v>
      </c>
      <c r="G151" s="12">
        <v>0</v>
      </c>
      <c r="H151" s="13" t="str">
        <f t="shared" si="14"/>
        <v/>
      </c>
      <c r="I151" s="13" t="str">
        <f t="shared" si="15"/>
        <v>Derby</v>
      </c>
      <c r="J151" s="13" t="str">
        <f t="shared" si="16"/>
        <v>Arsenal</v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950328</v>
      </c>
      <c r="B152" s="15">
        <v>36134</v>
      </c>
      <c r="C152" s="12" t="s">
        <v>0</v>
      </c>
      <c r="D152" s="12" t="s">
        <v>9</v>
      </c>
      <c r="E152" s="12">
        <v>0</v>
      </c>
      <c r="F152" s="12" t="s">
        <v>1</v>
      </c>
      <c r="G152" s="12">
        <v>0</v>
      </c>
      <c r="H152" s="13" t="str">
        <f t="shared" si="14"/>
        <v/>
      </c>
      <c r="I152" s="13" t="str">
        <f t="shared" si="15"/>
        <v>Everton</v>
      </c>
      <c r="J152" s="13" t="str">
        <f t="shared" si="16"/>
        <v>Chelsea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950360</v>
      </c>
      <c r="B153" s="15">
        <v>36134</v>
      </c>
      <c r="C153" s="12" t="s">
        <v>0</v>
      </c>
      <c r="D153" s="12" t="s">
        <v>15</v>
      </c>
      <c r="E153" s="12">
        <v>4</v>
      </c>
      <c r="F153" s="12" t="s">
        <v>28</v>
      </c>
      <c r="G153" s="12">
        <v>0</v>
      </c>
      <c r="H153" s="13" t="str">
        <f t="shared" si="14"/>
        <v>Leeds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950377</v>
      </c>
      <c r="B154" s="15">
        <v>36134</v>
      </c>
      <c r="C154" s="12" t="s">
        <v>0</v>
      </c>
      <c r="D154" s="12" t="s">
        <v>31</v>
      </c>
      <c r="E154" s="12">
        <v>2</v>
      </c>
      <c r="F154" s="12" t="s">
        <v>13</v>
      </c>
      <c r="G154" s="12">
        <v>0</v>
      </c>
      <c r="H154" s="13" t="str">
        <f t="shared" si="14"/>
        <v>Leicester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950220</v>
      </c>
      <c r="B155" s="15">
        <v>36134</v>
      </c>
      <c r="C155" s="12" t="s">
        <v>0</v>
      </c>
      <c r="D155" s="12" t="s">
        <v>12</v>
      </c>
      <c r="E155" s="12">
        <v>1</v>
      </c>
      <c r="F155" s="12" t="s">
        <v>8</v>
      </c>
      <c r="G155" s="12">
        <v>1</v>
      </c>
      <c r="H155" s="13" t="str">
        <f t="shared" si="14"/>
        <v/>
      </c>
      <c r="I155" s="13" t="str">
        <f t="shared" si="15"/>
        <v>Aston Villa</v>
      </c>
      <c r="J155" s="13" t="str">
        <f t="shared" si="16"/>
        <v>Manchester United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950231</v>
      </c>
      <c r="B156" s="15">
        <v>36134</v>
      </c>
      <c r="C156" s="12" t="s">
        <v>0</v>
      </c>
      <c r="D156" s="12" t="s">
        <v>6</v>
      </c>
      <c r="E156" s="12">
        <v>1</v>
      </c>
      <c r="F156" s="12" t="s">
        <v>55</v>
      </c>
      <c r="G156" s="12">
        <v>0</v>
      </c>
      <c r="H156" s="13" t="str">
        <f t="shared" si="14"/>
        <v>Blackburn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950524</v>
      </c>
      <c r="B157" s="15">
        <v>36134</v>
      </c>
      <c r="C157" s="12" t="s">
        <v>0</v>
      </c>
      <c r="D157" s="12" t="s">
        <v>14</v>
      </c>
      <c r="E157" s="12">
        <v>2</v>
      </c>
      <c r="F157" s="12" t="s">
        <v>19</v>
      </c>
      <c r="G157" s="12">
        <v>1</v>
      </c>
      <c r="H157" s="13" t="str">
        <f t="shared" si="14"/>
        <v>Tottenham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950431</v>
      </c>
      <c r="B158" s="15">
        <v>36135</v>
      </c>
      <c r="C158" s="12" t="s">
        <v>0</v>
      </c>
      <c r="D158" s="12" t="s">
        <v>4</v>
      </c>
      <c r="E158" s="12">
        <v>2</v>
      </c>
      <c r="F158" s="12" t="s">
        <v>29</v>
      </c>
      <c r="G158" s="12">
        <v>2</v>
      </c>
      <c r="H158" s="13" t="str">
        <f t="shared" si="14"/>
        <v/>
      </c>
      <c r="I158" s="13" t="str">
        <f t="shared" si="15"/>
        <v>Middlesbrough</v>
      </c>
      <c r="J158" s="13" t="str">
        <f t="shared" si="16"/>
        <v>Newcastle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950490</v>
      </c>
      <c r="B159" s="15">
        <v>36136</v>
      </c>
      <c r="C159" s="12" t="s">
        <v>32</v>
      </c>
      <c r="D159" s="12" t="s">
        <v>10</v>
      </c>
      <c r="E159" s="12">
        <v>3</v>
      </c>
      <c r="F159" s="12" t="s">
        <v>109</v>
      </c>
      <c r="G159" s="12">
        <v>2</v>
      </c>
      <c r="H159" s="13" t="str">
        <f t="shared" si="14"/>
        <v>Sheffield Weds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950268</v>
      </c>
      <c r="B160" s="15">
        <v>36138</v>
      </c>
      <c r="C160" s="12" t="s">
        <v>0</v>
      </c>
      <c r="D160" s="12" t="s">
        <v>1</v>
      </c>
      <c r="E160" s="12">
        <v>2</v>
      </c>
      <c r="F160" s="12" t="s">
        <v>12</v>
      </c>
      <c r="G160" s="12">
        <v>1</v>
      </c>
      <c r="H160" s="13" t="str">
        <f t="shared" si="14"/>
        <v>Chelsea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950309</v>
      </c>
      <c r="B161" s="15">
        <v>36141</v>
      </c>
      <c r="C161" s="12" t="s">
        <v>0</v>
      </c>
      <c r="D161" s="12" t="s">
        <v>49</v>
      </c>
      <c r="E161" s="12">
        <v>2</v>
      </c>
      <c r="F161" s="12" t="s">
        <v>1</v>
      </c>
      <c r="G161" s="12">
        <v>2</v>
      </c>
      <c r="H161" s="13" t="str">
        <f t="shared" si="14"/>
        <v/>
      </c>
      <c r="I161" s="13" t="str">
        <f t="shared" si="15"/>
        <v>Derby</v>
      </c>
      <c r="J161" s="13" t="str">
        <f t="shared" si="16"/>
        <v>Chelsea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950339</v>
      </c>
      <c r="B162" s="15">
        <v>36141</v>
      </c>
      <c r="C162" s="12" t="s">
        <v>0</v>
      </c>
      <c r="D162" s="12" t="s">
        <v>9</v>
      </c>
      <c r="E162" s="12">
        <v>1</v>
      </c>
      <c r="F162" s="12" t="s">
        <v>13</v>
      </c>
      <c r="G162" s="12">
        <v>0</v>
      </c>
      <c r="H162" s="13" t="str">
        <f t="shared" si="14"/>
        <v>Everton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950375</v>
      </c>
      <c r="B163" s="15">
        <v>36141</v>
      </c>
      <c r="C163" s="12" t="s">
        <v>0</v>
      </c>
      <c r="D163" s="12" t="s">
        <v>31</v>
      </c>
      <c r="E163" s="12">
        <v>3</v>
      </c>
      <c r="F163" s="12" t="s">
        <v>109</v>
      </c>
      <c r="G163" s="12">
        <v>1</v>
      </c>
      <c r="H163" s="13" t="str">
        <f t="shared" si="14"/>
        <v>Leicester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950436</v>
      </c>
      <c r="B164" s="15">
        <v>36141</v>
      </c>
      <c r="C164" s="12" t="s">
        <v>0</v>
      </c>
      <c r="D164" s="12" t="s">
        <v>4</v>
      </c>
      <c r="E164" s="12">
        <v>1</v>
      </c>
      <c r="F164" s="12" t="s">
        <v>28</v>
      </c>
      <c r="G164" s="12">
        <v>0</v>
      </c>
      <c r="H164" s="13" t="str">
        <f t="shared" si="14"/>
        <v>Middlesbrough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950479</v>
      </c>
      <c r="B165" s="15">
        <v>36141</v>
      </c>
      <c r="C165" s="12" t="s">
        <v>0</v>
      </c>
      <c r="D165" s="12" t="s">
        <v>10</v>
      </c>
      <c r="E165" s="12">
        <v>3</v>
      </c>
      <c r="F165" s="12" t="s">
        <v>55</v>
      </c>
      <c r="G165" s="12">
        <v>0</v>
      </c>
      <c r="H165" s="13" t="str">
        <f t="shared" si="14"/>
        <v>Sheffield Weds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950241</v>
      </c>
      <c r="B166" s="15">
        <v>36141</v>
      </c>
      <c r="C166" s="12" t="s">
        <v>0</v>
      </c>
      <c r="D166" s="12" t="s">
        <v>6</v>
      </c>
      <c r="E166" s="12">
        <v>0</v>
      </c>
      <c r="F166" s="12" t="s">
        <v>29</v>
      </c>
      <c r="G166" s="12">
        <v>0</v>
      </c>
      <c r="H166" s="13" t="str">
        <f t="shared" si="14"/>
        <v/>
      </c>
      <c r="I166" s="13" t="str">
        <f t="shared" si="15"/>
        <v>Blackburn</v>
      </c>
      <c r="J166" s="13" t="str">
        <f t="shared" si="16"/>
        <v>Newcastle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950525</v>
      </c>
      <c r="B167" s="15">
        <v>36141</v>
      </c>
      <c r="C167" s="12" t="s">
        <v>0</v>
      </c>
      <c r="D167" s="12" t="s">
        <v>14</v>
      </c>
      <c r="E167" s="12">
        <v>2</v>
      </c>
      <c r="F167" s="12" t="s">
        <v>8</v>
      </c>
      <c r="G167" s="12">
        <v>2</v>
      </c>
      <c r="H167" s="13" t="str">
        <f t="shared" si="14"/>
        <v/>
      </c>
      <c r="I167" s="13" t="str">
        <f t="shared" si="15"/>
        <v>Tottenham</v>
      </c>
      <c r="J167" s="13" t="str">
        <f t="shared" si="16"/>
        <v>Manchester United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950562</v>
      </c>
      <c r="B168" s="15">
        <v>36142</v>
      </c>
      <c r="C168" s="12" t="s">
        <v>0</v>
      </c>
      <c r="D168" s="12" t="s">
        <v>16</v>
      </c>
      <c r="E168" s="12">
        <v>1</v>
      </c>
      <c r="F168" s="12" t="s">
        <v>19</v>
      </c>
      <c r="G168" s="12">
        <v>0</v>
      </c>
      <c r="H168" s="13" t="str">
        <f t="shared" si="14"/>
        <v>Wimbledon FC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950210</v>
      </c>
      <c r="B169" s="15">
        <v>36142</v>
      </c>
      <c r="C169" s="12" t="s">
        <v>0</v>
      </c>
      <c r="D169" s="12" t="s">
        <v>12</v>
      </c>
      <c r="E169" s="12">
        <v>3</v>
      </c>
      <c r="F169" s="12" t="s">
        <v>17</v>
      </c>
      <c r="G169" s="12">
        <v>2</v>
      </c>
      <c r="H169" s="13" t="str">
        <f t="shared" si="14"/>
        <v>Aston Villa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950348</v>
      </c>
      <c r="B170" s="15">
        <v>36143</v>
      </c>
      <c r="C170" s="12" t="s">
        <v>0</v>
      </c>
      <c r="D170" s="12" t="s">
        <v>15</v>
      </c>
      <c r="E170" s="12">
        <v>2</v>
      </c>
      <c r="F170" s="12" t="s">
        <v>3</v>
      </c>
      <c r="G170" s="12">
        <v>0</v>
      </c>
      <c r="H170" s="13" t="str">
        <f t="shared" si="14"/>
        <v>Leeds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950404</v>
      </c>
      <c r="B171" s="15">
        <v>36145</v>
      </c>
      <c r="C171" s="12" t="s">
        <v>0</v>
      </c>
      <c r="D171" s="12" t="s">
        <v>8</v>
      </c>
      <c r="E171" s="12">
        <v>1</v>
      </c>
      <c r="F171" s="12" t="s">
        <v>1</v>
      </c>
      <c r="G171" s="12">
        <v>1</v>
      </c>
      <c r="H171" s="13" t="str">
        <f t="shared" si="14"/>
        <v/>
      </c>
      <c r="I171" s="13" t="str">
        <f t="shared" si="15"/>
        <v>Manchester United</v>
      </c>
      <c r="J171" s="13" t="str">
        <f t="shared" si="16"/>
        <v>Chelsea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950283</v>
      </c>
      <c r="B172" s="15">
        <v>36148</v>
      </c>
      <c r="C172" s="12" t="s">
        <v>0</v>
      </c>
      <c r="D172" s="12" t="s">
        <v>1</v>
      </c>
      <c r="E172" s="12">
        <v>2</v>
      </c>
      <c r="F172" s="12" t="s">
        <v>14</v>
      </c>
      <c r="G172" s="12">
        <v>0</v>
      </c>
      <c r="H172" s="13" t="str">
        <f t="shared" si="14"/>
        <v>Chelsea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950540</v>
      </c>
      <c r="B173" s="15">
        <v>36148</v>
      </c>
      <c r="C173" s="12" t="s">
        <v>0</v>
      </c>
      <c r="D173" s="12" t="s">
        <v>28</v>
      </c>
      <c r="E173" s="12">
        <v>2</v>
      </c>
      <c r="F173" s="12" t="s">
        <v>9</v>
      </c>
      <c r="G173" s="12">
        <v>1</v>
      </c>
      <c r="H173" s="13" t="str">
        <f t="shared" si="14"/>
        <v>West Ham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950291</v>
      </c>
      <c r="B174" s="15">
        <v>36148</v>
      </c>
      <c r="C174" s="12" t="s">
        <v>0</v>
      </c>
      <c r="D174" s="12" t="s">
        <v>3</v>
      </c>
      <c r="E174" s="12">
        <v>1</v>
      </c>
      <c r="F174" s="12" t="s">
        <v>49</v>
      </c>
      <c r="G174" s="12">
        <v>1</v>
      </c>
      <c r="H174" s="13" t="str">
        <f t="shared" si="14"/>
        <v/>
      </c>
      <c r="I174" s="13" t="str">
        <f t="shared" si="15"/>
        <v>Coventry</v>
      </c>
      <c r="J174" s="13" t="str">
        <f t="shared" si="16"/>
        <v>Derby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950395</v>
      </c>
      <c r="B175" s="15">
        <v>36148</v>
      </c>
      <c r="C175" s="12" t="s">
        <v>0</v>
      </c>
      <c r="D175" s="12" t="s">
        <v>19</v>
      </c>
      <c r="E175" s="12">
        <v>2</v>
      </c>
      <c r="F175" s="12" t="s">
        <v>10</v>
      </c>
      <c r="G175" s="12">
        <v>0</v>
      </c>
      <c r="H175" s="13" t="str">
        <f t="shared" si="14"/>
        <v>Liverpool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950411</v>
      </c>
      <c r="B176" s="15">
        <v>36148</v>
      </c>
      <c r="C176" s="12" t="s">
        <v>0</v>
      </c>
      <c r="D176" s="12" t="s">
        <v>8</v>
      </c>
      <c r="E176" s="12">
        <v>2</v>
      </c>
      <c r="F176" s="12" t="s">
        <v>4</v>
      </c>
      <c r="G176" s="12">
        <v>3</v>
      </c>
      <c r="H176" s="13" t="str">
        <f t="shared" si="14"/>
        <v>Middlesbrough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950447</v>
      </c>
      <c r="B177" s="15">
        <v>36148</v>
      </c>
      <c r="C177" s="12" t="s">
        <v>0</v>
      </c>
      <c r="D177" s="12" t="s">
        <v>29</v>
      </c>
      <c r="E177" s="12">
        <v>1</v>
      </c>
      <c r="F177" s="12" t="s">
        <v>31</v>
      </c>
      <c r="G177" s="12">
        <v>0</v>
      </c>
      <c r="H177" s="13" t="str">
        <f t="shared" si="14"/>
        <v>Newcastle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950459</v>
      </c>
      <c r="B178" s="15">
        <v>36148</v>
      </c>
      <c r="C178" s="12" t="s">
        <v>0</v>
      </c>
      <c r="D178" s="12" t="s">
        <v>109</v>
      </c>
      <c r="E178" s="12">
        <v>2</v>
      </c>
      <c r="F178" s="12" t="s">
        <v>6</v>
      </c>
      <c r="G178" s="12">
        <v>2</v>
      </c>
      <c r="H178" s="13" t="str">
        <f t="shared" si="14"/>
        <v/>
      </c>
      <c r="I178" s="13" t="str">
        <f t="shared" si="15"/>
        <v>Nottingham Forest</v>
      </c>
      <c r="J178" s="13" t="str">
        <f t="shared" si="16"/>
        <v>Blackburn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950513</v>
      </c>
      <c r="B179" s="15">
        <v>36148</v>
      </c>
      <c r="C179" s="12" t="s">
        <v>0</v>
      </c>
      <c r="D179" s="12" t="s">
        <v>13</v>
      </c>
      <c r="E179" s="12">
        <v>3</v>
      </c>
      <c r="F179" s="12" t="s">
        <v>16</v>
      </c>
      <c r="G179" s="12">
        <v>1</v>
      </c>
      <c r="H179" s="13" t="str">
        <f t="shared" si="14"/>
        <v>Southampton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950198</v>
      </c>
      <c r="B180" s="15">
        <v>36149</v>
      </c>
      <c r="C180" s="12" t="s">
        <v>0</v>
      </c>
      <c r="D180" s="12" t="s">
        <v>17</v>
      </c>
      <c r="E180" s="12">
        <v>3</v>
      </c>
      <c r="F180" s="12" t="s">
        <v>15</v>
      </c>
      <c r="G180" s="12">
        <v>1</v>
      </c>
      <c r="H180" s="13" t="str">
        <f t="shared" si="14"/>
        <v>Arsenal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950249</v>
      </c>
      <c r="B181" s="15">
        <v>36150</v>
      </c>
      <c r="C181" s="12" t="s">
        <v>0</v>
      </c>
      <c r="D181" s="12" t="s">
        <v>55</v>
      </c>
      <c r="E181" s="12">
        <v>0</v>
      </c>
      <c r="F181" s="12" t="s">
        <v>12</v>
      </c>
      <c r="G181" s="12">
        <v>1</v>
      </c>
      <c r="H181" s="13" t="str">
        <f t="shared" si="14"/>
        <v>Aston Villa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950555</v>
      </c>
      <c r="B182" s="15">
        <v>36155</v>
      </c>
      <c r="C182" s="12" t="s">
        <v>0</v>
      </c>
      <c r="D182" s="12" t="s">
        <v>16</v>
      </c>
      <c r="E182" s="12">
        <v>2</v>
      </c>
      <c r="F182" s="12" t="s">
        <v>55</v>
      </c>
      <c r="G182" s="12">
        <v>1</v>
      </c>
      <c r="H182" s="13" t="str">
        <f t="shared" si="14"/>
        <v>Wimbledon FC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950302</v>
      </c>
      <c r="B183" s="15">
        <v>36155</v>
      </c>
      <c r="C183" s="12" t="s">
        <v>0</v>
      </c>
      <c r="D183" s="12" t="s">
        <v>3</v>
      </c>
      <c r="E183" s="12">
        <v>1</v>
      </c>
      <c r="F183" s="12" t="s">
        <v>14</v>
      </c>
      <c r="G183" s="12">
        <v>1</v>
      </c>
      <c r="H183" s="13" t="str">
        <f t="shared" si="14"/>
        <v/>
      </c>
      <c r="I183" s="13" t="str">
        <f t="shared" si="15"/>
        <v>Coventry</v>
      </c>
      <c r="J183" s="13" t="str">
        <f t="shared" si="16"/>
        <v>Tottenham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950330</v>
      </c>
      <c r="B184" s="15">
        <v>36155</v>
      </c>
      <c r="C184" s="12" t="s">
        <v>0</v>
      </c>
      <c r="D184" s="12" t="s">
        <v>9</v>
      </c>
      <c r="E184" s="12">
        <v>0</v>
      </c>
      <c r="F184" s="12" t="s">
        <v>49</v>
      </c>
      <c r="G184" s="12">
        <v>0</v>
      </c>
      <c r="H184" s="13" t="str">
        <f t="shared" si="14"/>
        <v/>
      </c>
      <c r="I184" s="13" t="str">
        <f t="shared" si="15"/>
        <v>Everton</v>
      </c>
      <c r="J184" s="13" t="str">
        <f t="shared" si="16"/>
        <v>Derby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950413</v>
      </c>
      <c r="B185" s="15">
        <v>36155</v>
      </c>
      <c r="C185" s="12" t="s">
        <v>0</v>
      </c>
      <c r="D185" s="12" t="s">
        <v>8</v>
      </c>
      <c r="E185" s="12">
        <v>3</v>
      </c>
      <c r="F185" s="12" t="s">
        <v>109</v>
      </c>
      <c r="G185" s="12">
        <v>0</v>
      </c>
      <c r="H185" s="13" t="str">
        <f t="shared" si="14"/>
        <v>Manchester United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950429</v>
      </c>
      <c r="B186" s="15">
        <v>36155</v>
      </c>
      <c r="C186" s="12" t="s">
        <v>0</v>
      </c>
      <c r="D186" s="12" t="s">
        <v>4</v>
      </c>
      <c r="E186" s="12">
        <v>1</v>
      </c>
      <c r="F186" s="12" t="s">
        <v>19</v>
      </c>
      <c r="G186" s="12">
        <v>3</v>
      </c>
      <c r="H186" s="13" t="str">
        <f t="shared" si="14"/>
        <v>Liverpool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950446</v>
      </c>
      <c r="B187" s="15">
        <v>36155</v>
      </c>
      <c r="C187" s="12" t="s">
        <v>0</v>
      </c>
      <c r="D187" s="12" t="s">
        <v>29</v>
      </c>
      <c r="E187" s="12">
        <v>0</v>
      </c>
      <c r="F187" s="12" t="s">
        <v>15</v>
      </c>
      <c r="G187" s="12">
        <v>3</v>
      </c>
      <c r="H187" s="13" t="str">
        <f t="shared" si="14"/>
        <v>Leeds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950208</v>
      </c>
      <c r="B188" s="15">
        <v>36155</v>
      </c>
      <c r="C188" s="12" t="s">
        <v>0</v>
      </c>
      <c r="D188" s="12" t="s">
        <v>17</v>
      </c>
      <c r="E188" s="12">
        <v>1</v>
      </c>
      <c r="F188" s="12" t="s">
        <v>28</v>
      </c>
      <c r="G188" s="12">
        <v>0</v>
      </c>
      <c r="H188" s="13" t="str">
        <f t="shared" si="14"/>
        <v>Arsenal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950485</v>
      </c>
      <c r="B189" s="15">
        <v>36155</v>
      </c>
      <c r="C189" s="12" t="s">
        <v>0</v>
      </c>
      <c r="D189" s="12" t="s">
        <v>10</v>
      </c>
      <c r="E189" s="12">
        <v>0</v>
      </c>
      <c r="F189" s="12" t="s">
        <v>31</v>
      </c>
      <c r="G189" s="12">
        <v>1</v>
      </c>
      <c r="H189" s="13" t="str">
        <f t="shared" si="14"/>
        <v>Leicester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950230</v>
      </c>
      <c r="B190" s="15">
        <v>36155</v>
      </c>
      <c r="C190" s="12" t="s">
        <v>0</v>
      </c>
      <c r="D190" s="12" t="s">
        <v>6</v>
      </c>
      <c r="E190" s="12">
        <v>2</v>
      </c>
      <c r="F190" s="12" t="s">
        <v>12</v>
      </c>
      <c r="G190" s="12">
        <v>1</v>
      </c>
      <c r="H190" s="13" t="str">
        <f t="shared" si="14"/>
        <v>Blackburn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950499</v>
      </c>
      <c r="B191" s="15">
        <v>36155</v>
      </c>
      <c r="C191" s="12" t="s">
        <v>0</v>
      </c>
      <c r="D191" s="12" t="s">
        <v>13</v>
      </c>
      <c r="E191" s="12">
        <v>0</v>
      </c>
      <c r="F191" s="12" t="s">
        <v>1</v>
      </c>
      <c r="G191" s="12">
        <v>2</v>
      </c>
      <c r="H191" s="13" t="str">
        <f t="shared" si="14"/>
        <v>Chelsea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950538</v>
      </c>
      <c r="B192" s="15">
        <v>36157</v>
      </c>
      <c r="C192" s="12" t="s">
        <v>0</v>
      </c>
      <c r="D192" s="12" t="s">
        <v>28</v>
      </c>
      <c r="E192" s="12">
        <v>2</v>
      </c>
      <c r="F192" s="12" t="s">
        <v>3</v>
      </c>
      <c r="G192" s="12">
        <v>0</v>
      </c>
      <c r="H192" s="13" t="str">
        <f t="shared" si="14"/>
        <v>West Ham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950316</v>
      </c>
      <c r="B193" s="15">
        <v>36157</v>
      </c>
      <c r="C193" s="12" t="s">
        <v>0</v>
      </c>
      <c r="D193" s="12" t="s">
        <v>49</v>
      </c>
      <c r="E193" s="12">
        <v>2</v>
      </c>
      <c r="F193" s="12" t="s">
        <v>4</v>
      </c>
      <c r="G193" s="12">
        <v>1</v>
      </c>
      <c r="H193" s="13" t="str">
        <f t="shared" si="14"/>
        <v>Derby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950364</v>
      </c>
      <c r="B194" s="15">
        <v>36157</v>
      </c>
      <c r="C194" s="12" t="s">
        <v>0</v>
      </c>
      <c r="D194" s="12" t="s">
        <v>31</v>
      </c>
      <c r="E194" s="12">
        <v>1</v>
      </c>
      <c r="F194" s="12" t="s">
        <v>6</v>
      </c>
      <c r="G194" s="12">
        <v>1</v>
      </c>
      <c r="H194" s="13" t="str">
        <f t="shared" si="14"/>
        <v/>
      </c>
      <c r="I194" s="13" t="str">
        <f t="shared" si="15"/>
        <v>Leicester</v>
      </c>
      <c r="J194" s="13" t="str">
        <f t="shared" si="16"/>
        <v>Blackburn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950393</v>
      </c>
      <c r="B195" s="15">
        <v>36157</v>
      </c>
      <c r="C195" s="12" t="s">
        <v>0</v>
      </c>
      <c r="D195" s="12" t="s">
        <v>19</v>
      </c>
      <c r="E195" s="12">
        <v>4</v>
      </c>
      <c r="F195" s="12" t="s">
        <v>29</v>
      </c>
      <c r="G195" s="12">
        <v>2</v>
      </c>
      <c r="H195" s="13" t="str">
        <f t="shared" ref="H195:H258" si="17">IF(E195&gt;G195,D195,IF(G195&gt;E195,F195,""))</f>
        <v>Liverpool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950472</v>
      </c>
      <c r="B196" s="15">
        <v>36157</v>
      </c>
      <c r="C196" s="12" t="s">
        <v>0</v>
      </c>
      <c r="D196" s="12" t="s">
        <v>109</v>
      </c>
      <c r="E196" s="12">
        <v>1</v>
      </c>
      <c r="F196" s="12" t="s">
        <v>13</v>
      </c>
      <c r="G196" s="12">
        <v>1</v>
      </c>
      <c r="H196" s="13" t="str">
        <f t="shared" si="17"/>
        <v/>
      </c>
      <c r="I196" s="13" t="str">
        <f t="shared" si="18"/>
        <v>Nottingham Forest</v>
      </c>
      <c r="J196" s="13" t="str">
        <f t="shared" si="19"/>
        <v>Southampton</v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950224</v>
      </c>
      <c r="B197" s="15">
        <v>36157</v>
      </c>
      <c r="C197" s="12" t="s">
        <v>0</v>
      </c>
      <c r="D197" s="12" t="s">
        <v>12</v>
      </c>
      <c r="E197" s="12">
        <v>2</v>
      </c>
      <c r="F197" s="12" t="s">
        <v>10</v>
      </c>
      <c r="G197" s="12">
        <v>1</v>
      </c>
      <c r="H197" s="13" t="str">
        <f t="shared" si="17"/>
        <v>Aston Villa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950248</v>
      </c>
      <c r="B198" s="15">
        <v>36157</v>
      </c>
      <c r="C198" s="12" t="s">
        <v>0</v>
      </c>
      <c r="D198" s="12" t="s">
        <v>55</v>
      </c>
      <c r="E198" s="12">
        <v>0</v>
      </c>
      <c r="F198" s="12" t="s">
        <v>17</v>
      </c>
      <c r="G198" s="12">
        <v>1</v>
      </c>
      <c r="H198" s="13" t="str">
        <f t="shared" si="17"/>
        <v>Arsenal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950521</v>
      </c>
      <c r="B199" s="15">
        <v>36157</v>
      </c>
      <c r="C199" s="12" t="s">
        <v>0</v>
      </c>
      <c r="D199" s="12" t="s">
        <v>14</v>
      </c>
      <c r="E199" s="12">
        <v>4</v>
      </c>
      <c r="F199" s="12" t="s">
        <v>9</v>
      </c>
      <c r="G199" s="12">
        <v>1</v>
      </c>
      <c r="H199" s="13" t="str">
        <f t="shared" si="17"/>
        <v>Tottenham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950277</v>
      </c>
      <c r="B200" s="15">
        <v>36158</v>
      </c>
      <c r="C200" s="12" t="s">
        <v>0</v>
      </c>
      <c r="D200" s="12" t="s">
        <v>1</v>
      </c>
      <c r="E200" s="12">
        <v>0</v>
      </c>
      <c r="F200" s="12" t="s">
        <v>8</v>
      </c>
      <c r="G200" s="12">
        <v>0</v>
      </c>
      <c r="H200" s="13" t="str">
        <f t="shared" si="17"/>
        <v/>
      </c>
      <c r="I200" s="13" t="str">
        <f t="shared" si="18"/>
        <v>Chelsea</v>
      </c>
      <c r="J200" s="13" t="str">
        <f t="shared" si="19"/>
        <v>Manchester United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950361</v>
      </c>
      <c r="B201" s="15">
        <v>36158</v>
      </c>
      <c r="C201" s="12" t="s">
        <v>0</v>
      </c>
      <c r="D201" s="12" t="s">
        <v>15</v>
      </c>
      <c r="E201" s="12">
        <v>2</v>
      </c>
      <c r="F201" s="12" t="s">
        <v>16</v>
      </c>
      <c r="G201" s="12">
        <v>2</v>
      </c>
      <c r="H201" s="13" t="str">
        <f t="shared" si="17"/>
        <v/>
      </c>
      <c r="I201" s="13" t="str">
        <f t="shared" si="18"/>
        <v>Leeds</v>
      </c>
      <c r="J201" s="13" t="str">
        <f t="shared" si="19"/>
        <v>Wimbledon FC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950299</v>
      </c>
      <c r="B202" s="15">
        <v>36169</v>
      </c>
      <c r="C202" s="12" t="s">
        <v>0</v>
      </c>
      <c r="D202" s="12" t="s">
        <v>3</v>
      </c>
      <c r="E202" s="12">
        <v>4</v>
      </c>
      <c r="F202" s="12" t="s">
        <v>109</v>
      </c>
      <c r="G202" s="12">
        <v>0</v>
      </c>
      <c r="H202" s="13" t="str">
        <f t="shared" si="17"/>
        <v>Coventry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950558</v>
      </c>
      <c r="B203" s="15">
        <v>36169</v>
      </c>
      <c r="C203" s="12" t="s">
        <v>0</v>
      </c>
      <c r="D203" s="12" t="s">
        <v>16</v>
      </c>
      <c r="E203" s="12">
        <v>2</v>
      </c>
      <c r="F203" s="12" t="s">
        <v>49</v>
      </c>
      <c r="G203" s="12">
        <v>1</v>
      </c>
      <c r="H203" s="13" t="str">
        <f t="shared" si="17"/>
        <v>Wimbledon FC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950332</v>
      </c>
      <c r="B204" s="15">
        <v>36169</v>
      </c>
      <c r="C204" s="12" t="s">
        <v>0</v>
      </c>
      <c r="D204" s="12" t="s">
        <v>9</v>
      </c>
      <c r="E204" s="12">
        <v>0</v>
      </c>
      <c r="F204" s="12" t="s">
        <v>31</v>
      </c>
      <c r="G204" s="12">
        <v>0</v>
      </c>
      <c r="H204" s="13" t="str">
        <f t="shared" si="17"/>
        <v/>
      </c>
      <c r="I204" s="13" t="str">
        <f t="shared" si="18"/>
        <v>Everton</v>
      </c>
      <c r="J204" s="13" t="str">
        <f t="shared" si="19"/>
        <v>Leicester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950420</v>
      </c>
      <c r="B205" s="15">
        <v>36169</v>
      </c>
      <c r="C205" s="12" t="s">
        <v>0</v>
      </c>
      <c r="D205" s="12" t="s">
        <v>4</v>
      </c>
      <c r="E205" s="12">
        <v>0</v>
      </c>
      <c r="F205" s="12" t="s">
        <v>12</v>
      </c>
      <c r="G205" s="12">
        <v>0</v>
      </c>
      <c r="H205" s="13" t="str">
        <f t="shared" si="17"/>
        <v/>
      </c>
      <c r="I205" s="13" t="str">
        <f t="shared" si="18"/>
        <v>Middlesbrough</v>
      </c>
      <c r="J205" s="13" t="str">
        <f t="shared" si="19"/>
        <v>Aston Villa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950442</v>
      </c>
      <c r="B206" s="15">
        <v>36169</v>
      </c>
      <c r="C206" s="12" t="s">
        <v>0</v>
      </c>
      <c r="D206" s="12" t="s">
        <v>29</v>
      </c>
      <c r="E206" s="12">
        <v>0</v>
      </c>
      <c r="F206" s="12" t="s">
        <v>1</v>
      </c>
      <c r="G206" s="12">
        <v>1</v>
      </c>
      <c r="H206" s="13" t="str">
        <f t="shared" si="17"/>
        <v>Chelsea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950200</v>
      </c>
      <c r="B207" s="15">
        <v>36169</v>
      </c>
      <c r="C207" s="12" t="s">
        <v>0</v>
      </c>
      <c r="D207" s="12" t="s">
        <v>17</v>
      </c>
      <c r="E207" s="12">
        <v>0</v>
      </c>
      <c r="F207" s="12" t="s">
        <v>19</v>
      </c>
      <c r="G207" s="12">
        <v>0</v>
      </c>
      <c r="H207" s="13" t="str">
        <f t="shared" si="17"/>
        <v/>
      </c>
      <c r="I207" s="13" t="str">
        <f t="shared" si="18"/>
        <v>Arsenal</v>
      </c>
      <c r="J207" s="13" t="str">
        <f t="shared" si="19"/>
        <v>Liverpool</v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950236</v>
      </c>
      <c r="B208" s="15">
        <v>36169</v>
      </c>
      <c r="C208" s="12" t="s">
        <v>0</v>
      </c>
      <c r="D208" s="12" t="s">
        <v>6</v>
      </c>
      <c r="E208" s="12">
        <v>1</v>
      </c>
      <c r="F208" s="12" t="s">
        <v>15</v>
      </c>
      <c r="G208" s="12">
        <v>0</v>
      </c>
      <c r="H208" s="13" t="str">
        <f t="shared" si="17"/>
        <v>Blackburn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950492</v>
      </c>
      <c r="B209" s="15">
        <v>36169</v>
      </c>
      <c r="C209" s="12" t="s">
        <v>0</v>
      </c>
      <c r="D209" s="12" t="s">
        <v>10</v>
      </c>
      <c r="E209" s="12">
        <v>0</v>
      </c>
      <c r="F209" s="12" t="s">
        <v>14</v>
      </c>
      <c r="G209" s="12">
        <v>0</v>
      </c>
      <c r="H209" s="13" t="str">
        <f t="shared" si="17"/>
        <v/>
      </c>
      <c r="I209" s="13" t="str">
        <f t="shared" si="18"/>
        <v>Sheffield Weds</v>
      </c>
      <c r="J209" s="13" t="str">
        <f t="shared" si="19"/>
        <v>Tottenham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950498</v>
      </c>
      <c r="B210" s="15">
        <v>36169</v>
      </c>
      <c r="C210" s="12" t="s">
        <v>0</v>
      </c>
      <c r="D210" s="12" t="s">
        <v>13</v>
      </c>
      <c r="E210" s="12">
        <v>3</v>
      </c>
      <c r="F210" s="12" t="s">
        <v>55</v>
      </c>
      <c r="G210" s="12">
        <v>1</v>
      </c>
      <c r="H210" s="13" t="str">
        <f t="shared" si="17"/>
        <v>Southampton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950417</v>
      </c>
      <c r="B211" s="15">
        <v>36170</v>
      </c>
      <c r="C211" s="12" t="s">
        <v>0</v>
      </c>
      <c r="D211" s="12" t="s">
        <v>8</v>
      </c>
      <c r="E211" s="12">
        <v>4</v>
      </c>
      <c r="F211" s="12" t="s">
        <v>28</v>
      </c>
      <c r="G211" s="12">
        <v>1</v>
      </c>
      <c r="H211" s="13" t="str">
        <f t="shared" si="17"/>
        <v>Manchester United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950532</v>
      </c>
      <c r="B212" s="15">
        <v>36176</v>
      </c>
      <c r="C212" s="12" t="s">
        <v>0</v>
      </c>
      <c r="D212" s="12" t="s">
        <v>14</v>
      </c>
      <c r="E212" s="12">
        <v>0</v>
      </c>
      <c r="F212" s="12" t="s">
        <v>16</v>
      </c>
      <c r="G212" s="12">
        <v>0</v>
      </c>
      <c r="H212" s="13" t="str">
        <f t="shared" si="17"/>
        <v/>
      </c>
      <c r="I212" s="13" t="str">
        <f t="shared" si="18"/>
        <v>Tottenham</v>
      </c>
      <c r="J212" s="13" t="str">
        <f t="shared" si="19"/>
        <v>Wimbledon FC</v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950548</v>
      </c>
      <c r="B213" s="15">
        <v>36176</v>
      </c>
      <c r="C213" s="12" t="s">
        <v>0</v>
      </c>
      <c r="D213" s="12" t="s">
        <v>28</v>
      </c>
      <c r="E213" s="12">
        <v>0</v>
      </c>
      <c r="F213" s="12" t="s">
        <v>10</v>
      </c>
      <c r="G213" s="12">
        <v>4</v>
      </c>
      <c r="H213" s="13" t="str">
        <f t="shared" si="17"/>
        <v>Sheffield Weds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950307</v>
      </c>
      <c r="B214" s="15">
        <v>36176</v>
      </c>
      <c r="C214" s="12" t="s">
        <v>0</v>
      </c>
      <c r="D214" s="12" t="s">
        <v>49</v>
      </c>
      <c r="E214" s="12">
        <v>1</v>
      </c>
      <c r="F214" s="12" t="s">
        <v>6</v>
      </c>
      <c r="G214" s="12">
        <v>0</v>
      </c>
      <c r="H214" s="13" t="str">
        <f t="shared" si="17"/>
        <v>Derby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950354</v>
      </c>
      <c r="B215" s="15">
        <v>36176</v>
      </c>
      <c r="C215" s="12" t="s">
        <v>0</v>
      </c>
      <c r="D215" s="12" t="s">
        <v>15</v>
      </c>
      <c r="E215" s="12">
        <v>2</v>
      </c>
      <c r="F215" s="12" t="s">
        <v>4</v>
      </c>
      <c r="G215" s="12">
        <v>0</v>
      </c>
      <c r="H215" s="13" t="str">
        <f t="shared" si="17"/>
        <v>Leeds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950372</v>
      </c>
      <c r="B216" s="15">
        <v>36176</v>
      </c>
      <c r="C216" s="12" t="s">
        <v>0</v>
      </c>
      <c r="D216" s="12" t="s">
        <v>31</v>
      </c>
      <c r="E216" s="12">
        <v>2</v>
      </c>
      <c r="F216" s="12" t="s">
        <v>8</v>
      </c>
      <c r="G216" s="12">
        <v>6</v>
      </c>
      <c r="H216" s="13" t="str">
        <f t="shared" si="17"/>
        <v>Manchester United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950396</v>
      </c>
      <c r="B217" s="15">
        <v>36176</v>
      </c>
      <c r="C217" s="12" t="s">
        <v>0</v>
      </c>
      <c r="D217" s="12" t="s">
        <v>19</v>
      </c>
      <c r="E217" s="12">
        <v>7</v>
      </c>
      <c r="F217" s="12" t="s">
        <v>13</v>
      </c>
      <c r="G217" s="12">
        <v>1</v>
      </c>
      <c r="H217" s="13" t="str">
        <f t="shared" si="17"/>
        <v>Liverpool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950457</v>
      </c>
      <c r="B218" s="15">
        <v>36176</v>
      </c>
      <c r="C218" s="12" t="s">
        <v>0</v>
      </c>
      <c r="D218" s="12" t="s">
        <v>109</v>
      </c>
      <c r="E218" s="12">
        <v>0</v>
      </c>
      <c r="F218" s="12" t="s">
        <v>17</v>
      </c>
      <c r="G218" s="12">
        <v>1</v>
      </c>
      <c r="H218" s="13" t="str">
        <f t="shared" si="17"/>
        <v>Arsenal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950271</v>
      </c>
      <c r="B219" s="15">
        <v>36176</v>
      </c>
      <c r="C219" s="12" t="s">
        <v>0</v>
      </c>
      <c r="D219" s="12" t="s">
        <v>1</v>
      </c>
      <c r="E219" s="12">
        <v>2</v>
      </c>
      <c r="F219" s="12" t="s">
        <v>3</v>
      </c>
      <c r="G219" s="12">
        <v>1</v>
      </c>
      <c r="H219" s="13" t="str">
        <f t="shared" si="17"/>
        <v>Chelsea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950260</v>
      </c>
      <c r="B220" s="15">
        <v>36177</v>
      </c>
      <c r="C220" s="12" t="s">
        <v>0</v>
      </c>
      <c r="D220" s="12" t="s">
        <v>55</v>
      </c>
      <c r="E220" s="12">
        <v>2</v>
      </c>
      <c r="F220" s="12" t="s">
        <v>29</v>
      </c>
      <c r="G220" s="12">
        <v>2</v>
      </c>
      <c r="H220" s="13" t="str">
        <f t="shared" si="17"/>
        <v/>
      </c>
      <c r="I220" s="13" t="str">
        <f t="shared" si="18"/>
        <v>Charlton</v>
      </c>
      <c r="J220" s="13" t="str">
        <f t="shared" si="19"/>
        <v>Newcastle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950216</v>
      </c>
      <c r="B221" s="15">
        <v>36178</v>
      </c>
      <c r="C221" s="12" t="s">
        <v>0</v>
      </c>
      <c r="D221" s="12" t="s">
        <v>12</v>
      </c>
      <c r="E221" s="12">
        <v>3</v>
      </c>
      <c r="F221" s="12" t="s">
        <v>9</v>
      </c>
      <c r="G221" s="12">
        <v>0</v>
      </c>
      <c r="H221" s="13" t="str">
        <f t="shared" si="17"/>
        <v>Aston Villa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950295</v>
      </c>
      <c r="B222" s="15">
        <v>36190</v>
      </c>
      <c r="C222" s="12" t="s">
        <v>0</v>
      </c>
      <c r="D222" s="12" t="s">
        <v>3</v>
      </c>
      <c r="E222" s="12">
        <v>2</v>
      </c>
      <c r="F222" s="12" t="s">
        <v>19</v>
      </c>
      <c r="G222" s="12">
        <v>1</v>
      </c>
      <c r="H222" s="13" t="str">
        <f t="shared" si="17"/>
        <v>Coventry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950570</v>
      </c>
      <c r="B223" s="15">
        <v>36190</v>
      </c>
      <c r="C223" s="12" t="s">
        <v>0</v>
      </c>
      <c r="D223" s="12" t="s">
        <v>16</v>
      </c>
      <c r="E223" s="12">
        <v>0</v>
      </c>
      <c r="F223" s="12" t="s">
        <v>28</v>
      </c>
      <c r="G223" s="12">
        <v>0</v>
      </c>
      <c r="H223" s="13" t="str">
        <f t="shared" si="17"/>
        <v/>
      </c>
      <c r="I223" s="13" t="str">
        <f t="shared" si="18"/>
        <v>Wimbledon FC</v>
      </c>
      <c r="J223" s="13" t="str">
        <f t="shared" si="19"/>
        <v>West Ham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950337</v>
      </c>
      <c r="B224" s="15">
        <v>36190</v>
      </c>
      <c r="C224" s="12" t="s">
        <v>0</v>
      </c>
      <c r="D224" s="12" t="s">
        <v>9</v>
      </c>
      <c r="E224" s="12">
        <v>0</v>
      </c>
      <c r="F224" s="12" t="s">
        <v>109</v>
      </c>
      <c r="G224" s="12">
        <v>1</v>
      </c>
      <c r="H224" s="13" t="str">
        <f t="shared" si="17"/>
        <v>Nottingham Forest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950428</v>
      </c>
      <c r="B225" s="15">
        <v>36190</v>
      </c>
      <c r="C225" s="12" t="s">
        <v>0</v>
      </c>
      <c r="D225" s="12" t="s">
        <v>4</v>
      </c>
      <c r="E225" s="12">
        <v>0</v>
      </c>
      <c r="F225" s="12" t="s">
        <v>31</v>
      </c>
      <c r="G225" s="12">
        <v>0</v>
      </c>
      <c r="H225" s="13" t="str">
        <f t="shared" si="17"/>
        <v/>
      </c>
      <c r="I225" s="13" t="str">
        <f t="shared" si="18"/>
        <v>Middlesbrough</v>
      </c>
      <c r="J225" s="13" t="str">
        <f t="shared" si="19"/>
        <v>Leicester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950439</v>
      </c>
      <c r="B226" s="15">
        <v>36190</v>
      </c>
      <c r="C226" s="12" t="s">
        <v>0</v>
      </c>
      <c r="D226" s="12" t="s">
        <v>29</v>
      </c>
      <c r="E226" s="12">
        <v>2</v>
      </c>
      <c r="F226" s="12" t="s">
        <v>12</v>
      </c>
      <c r="G226" s="12">
        <v>1</v>
      </c>
      <c r="H226" s="13" t="str">
        <f t="shared" si="17"/>
        <v>Newcastle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950482</v>
      </c>
      <c r="B227" s="15">
        <v>36190</v>
      </c>
      <c r="C227" s="12" t="s">
        <v>0</v>
      </c>
      <c r="D227" s="12" t="s">
        <v>10</v>
      </c>
      <c r="E227" s="12">
        <v>0</v>
      </c>
      <c r="F227" s="12" t="s">
        <v>49</v>
      </c>
      <c r="G227" s="12">
        <v>1</v>
      </c>
      <c r="H227" s="13" t="str">
        <f t="shared" si="17"/>
        <v>Derby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950245</v>
      </c>
      <c r="B228" s="15">
        <v>36190</v>
      </c>
      <c r="C228" s="12" t="s">
        <v>0</v>
      </c>
      <c r="D228" s="12" t="s">
        <v>6</v>
      </c>
      <c r="E228" s="12">
        <v>1</v>
      </c>
      <c r="F228" s="12" t="s">
        <v>14</v>
      </c>
      <c r="G228" s="12">
        <v>1</v>
      </c>
      <c r="H228" s="13" t="str">
        <f t="shared" si="17"/>
        <v/>
      </c>
      <c r="I228" s="13" t="str">
        <f t="shared" si="18"/>
        <v>Blackburn</v>
      </c>
      <c r="J228" s="13" t="str">
        <f t="shared" si="19"/>
        <v>Tottenham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950503</v>
      </c>
      <c r="B229" s="15">
        <v>36190</v>
      </c>
      <c r="C229" s="12" t="s">
        <v>0</v>
      </c>
      <c r="D229" s="12" t="s">
        <v>13</v>
      </c>
      <c r="E229" s="12">
        <v>3</v>
      </c>
      <c r="F229" s="12" t="s">
        <v>15</v>
      </c>
      <c r="G229" s="12">
        <v>0</v>
      </c>
      <c r="H229" s="13" t="str">
        <f t="shared" si="17"/>
        <v>Southampton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950194</v>
      </c>
      <c r="B230" s="15">
        <v>36191</v>
      </c>
      <c r="C230" s="12" t="s">
        <v>0</v>
      </c>
      <c r="D230" s="12" t="s">
        <v>17</v>
      </c>
      <c r="E230" s="12">
        <v>1</v>
      </c>
      <c r="F230" s="12" t="s">
        <v>1</v>
      </c>
      <c r="G230" s="12">
        <v>0</v>
      </c>
      <c r="H230" s="13" t="str">
        <f t="shared" si="17"/>
        <v>Arsenal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950258</v>
      </c>
      <c r="B231" s="15">
        <v>36191</v>
      </c>
      <c r="C231" s="12" t="s">
        <v>0</v>
      </c>
      <c r="D231" s="12" t="s">
        <v>55</v>
      </c>
      <c r="E231" s="12">
        <v>0</v>
      </c>
      <c r="F231" s="12" t="s">
        <v>8</v>
      </c>
      <c r="G231" s="12">
        <v>1</v>
      </c>
      <c r="H231" s="13" t="str">
        <f t="shared" si="17"/>
        <v>Manchester United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950406</v>
      </c>
      <c r="B232" s="15">
        <v>36193</v>
      </c>
      <c r="C232" s="12" t="s">
        <v>0</v>
      </c>
      <c r="D232" s="12" t="s">
        <v>8</v>
      </c>
      <c r="E232" s="12">
        <v>1</v>
      </c>
      <c r="F232" s="12" t="s">
        <v>49</v>
      </c>
      <c r="G232" s="12">
        <v>0</v>
      </c>
      <c r="H232" s="13" t="str">
        <f t="shared" si="17"/>
        <v>Manchester United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950533</v>
      </c>
      <c r="B233" s="15">
        <v>36197</v>
      </c>
      <c r="C233" s="12" t="s">
        <v>0</v>
      </c>
      <c r="D233" s="12" t="s">
        <v>28</v>
      </c>
      <c r="E233" s="12">
        <v>0</v>
      </c>
      <c r="F233" s="12" t="s">
        <v>17</v>
      </c>
      <c r="G233" s="12">
        <v>4</v>
      </c>
      <c r="H233" s="13" t="str">
        <f t="shared" si="17"/>
        <v>Arsenal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950282</v>
      </c>
      <c r="B234" s="15">
        <v>36197</v>
      </c>
      <c r="C234" s="12" t="s">
        <v>0</v>
      </c>
      <c r="D234" s="12" t="s">
        <v>1</v>
      </c>
      <c r="E234" s="12">
        <v>1</v>
      </c>
      <c r="F234" s="12" t="s">
        <v>13</v>
      </c>
      <c r="G234" s="12">
        <v>0</v>
      </c>
      <c r="H234" s="13" t="str">
        <f t="shared" si="17"/>
        <v>Chelsea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950355</v>
      </c>
      <c r="B235" s="15">
        <v>36197</v>
      </c>
      <c r="C235" s="12" t="s">
        <v>0</v>
      </c>
      <c r="D235" s="12" t="s">
        <v>15</v>
      </c>
      <c r="E235" s="12">
        <v>0</v>
      </c>
      <c r="F235" s="12" t="s">
        <v>29</v>
      </c>
      <c r="G235" s="12">
        <v>1</v>
      </c>
      <c r="H235" s="13" t="str">
        <f t="shared" si="17"/>
        <v>Newcastle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950376</v>
      </c>
      <c r="B236" s="15">
        <v>36197</v>
      </c>
      <c r="C236" s="12" t="s">
        <v>0</v>
      </c>
      <c r="D236" s="12" t="s">
        <v>31</v>
      </c>
      <c r="E236" s="12">
        <v>0</v>
      </c>
      <c r="F236" s="12" t="s">
        <v>10</v>
      </c>
      <c r="G236" s="12">
        <v>2</v>
      </c>
      <c r="H236" s="13" t="str">
        <f t="shared" si="17"/>
        <v>Sheffield Weds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950392</v>
      </c>
      <c r="B237" s="15">
        <v>36197</v>
      </c>
      <c r="C237" s="12" t="s">
        <v>0</v>
      </c>
      <c r="D237" s="12" t="s">
        <v>19</v>
      </c>
      <c r="E237" s="12">
        <v>3</v>
      </c>
      <c r="F237" s="12" t="s">
        <v>4</v>
      </c>
      <c r="G237" s="12">
        <v>1</v>
      </c>
      <c r="H237" s="13" t="str">
        <f t="shared" si="17"/>
        <v>Liverpool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950211</v>
      </c>
      <c r="B238" s="15">
        <v>36197</v>
      </c>
      <c r="C238" s="12" t="s">
        <v>0</v>
      </c>
      <c r="D238" s="12" t="s">
        <v>12</v>
      </c>
      <c r="E238" s="12">
        <v>1</v>
      </c>
      <c r="F238" s="12" t="s">
        <v>6</v>
      </c>
      <c r="G238" s="12">
        <v>3</v>
      </c>
      <c r="H238" s="13" t="str">
        <f t="shared" si="17"/>
        <v>Blackburn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950468</v>
      </c>
      <c r="B239" s="15">
        <v>36197</v>
      </c>
      <c r="C239" s="12" t="s">
        <v>0</v>
      </c>
      <c r="D239" s="12" t="s">
        <v>109</v>
      </c>
      <c r="E239" s="12">
        <v>1</v>
      </c>
      <c r="F239" s="12" t="s">
        <v>8</v>
      </c>
      <c r="G239" s="12">
        <v>8</v>
      </c>
      <c r="H239" s="13" t="str">
        <f t="shared" si="17"/>
        <v>Manchester United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950519</v>
      </c>
      <c r="B240" s="15">
        <v>36197</v>
      </c>
      <c r="C240" s="12" t="s">
        <v>0</v>
      </c>
      <c r="D240" s="12" t="s">
        <v>14</v>
      </c>
      <c r="E240" s="12">
        <v>0</v>
      </c>
      <c r="F240" s="12" t="s">
        <v>3</v>
      </c>
      <c r="G240" s="12">
        <v>0</v>
      </c>
      <c r="H240" s="13" t="str">
        <f t="shared" si="17"/>
        <v/>
      </c>
      <c r="I240" s="13" t="str">
        <f t="shared" si="18"/>
        <v>Tottenham</v>
      </c>
      <c r="J240" s="13" t="str">
        <f t="shared" si="19"/>
        <v>Coventry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950311</v>
      </c>
      <c r="B241" s="15">
        <v>36198</v>
      </c>
      <c r="C241" s="12" t="s">
        <v>0</v>
      </c>
      <c r="D241" s="12" t="s">
        <v>49</v>
      </c>
      <c r="E241" s="12">
        <v>2</v>
      </c>
      <c r="F241" s="12" t="s">
        <v>9</v>
      </c>
      <c r="G241" s="12">
        <v>1</v>
      </c>
      <c r="H241" s="13" t="str">
        <f t="shared" si="17"/>
        <v>Derby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950266</v>
      </c>
      <c r="B242" s="15">
        <v>36199</v>
      </c>
      <c r="C242" s="12" t="s">
        <v>0</v>
      </c>
      <c r="D242" s="12" t="s">
        <v>55</v>
      </c>
      <c r="E242" s="12">
        <v>2</v>
      </c>
      <c r="F242" s="12" t="s">
        <v>16</v>
      </c>
      <c r="G242" s="12">
        <v>0</v>
      </c>
      <c r="H242" s="13" t="str">
        <f t="shared" si="17"/>
        <v>Charlton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950547</v>
      </c>
      <c r="B243" s="15">
        <v>36204</v>
      </c>
      <c r="C243" s="12" t="s">
        <v>0</v>
      </c>
      <c r="D243" s="12" t="s">
        <v>28</v>
      </c>
      <c r="E243" s="12">
        <v>2</v>
      </c>
      <c r="F243" s="12" t="s">
        <v>109</v>
      </c>
      <c r="G243" s="12">
        <v>1</v>
      </c>
      <c r="H243" s="13" t="str">
        <f t="shared" si="17"/>
        <v>West Ham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950257</v>
      </c>
      <c r="B244" s="15">
        <v>36204</v>
      </c>
      <c r="C244" s="12" t="s">
        <v>0</v>
      </c>
      <c r="D244" s="12" t="s">
        <v>55</v>
      </c>
      <c r="E244" s="12">
        <v>1</v>
      </c>
      <c r="F244" s="12" t="s">
        <v>19</v>
      </c>
      <c r="G244" s="12">
        <v>0</v>
      </c>
      <c r="H244" s="13" t="str">
        <f t="shared" si="17"/>
        <v>Charlton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950335</v>
      </c>
      <c r="B245" s="15">
        <v>36208</v>
      </c>
      <c r="C245" s="12" t="s">
        <v>0</v>
      </c>
      <c r="D245" s="12" t="s">
        <v>9</v>
      </c>
      <c r="E245" s="12">
        <v>5</v>
      </c>
      <c r="F245" s="12" t="s">
        <v>4</v>
      </c>
      <c r="G245" s="12">
        <v>0</v>
      </c>
      <c r="H245" s="13" t="str">
        <f t="shared" si="17"/>
        <v>Everton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950400</v>
      </c>
      <c r="B246" s="15">
        <v>36208</v>
      </c>
      <c r="C246" s="12" t="s">
        <v>0</v>
      </c>
      <c r="D246" s="12" t="s">
        <v>8</v>
      </c>
      <c r="E246" s="12">
        <v>1</v>
      </c>
      <c r="F246" s="12" t="s">
        <v>17</v>
      </c>
      <c r="G246" s="12">
        <v>1</v>
      </c>
      <c r="H246" s="13" t="str">
        <f t="shared" si="17"/>
        <v/>
      </c>
      <c r="I246" s="13" t="str">
        <f t="shared" si="18"/>
        <v>Manchester United</v>
      </c>
      <c r="J246" s="13" t="str">
        <f t="shared" si="19"/>
        <v>Arsenal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950443</v>
      </c>
      <c r="B247" s="15">
        <v>36208</v>
      </c>
      <c r="C247" s="12" t="s">
        <v>0</v>
      </c>
      <c r="D247" s="12" t="s">
        <v>29</v>
      </c>
      <c r="E247" s="12">
        <v>4</v>
      </c>
      <c r="F247" s="12" t="s">
        <v>3</v>
      </c>
      <c r="G247" s="12">
        <v>1</v>
      </c>
      <c r="H247" s="13" t="str">
        <f t="shared" si="17"/>
        <v>Newcastle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950217</v>
      </c>
      <c r="B248" s="15">
        <v>36208</v>
      </c>
      <c r="C248" s="12" t="s">
        <v>0</v>
      </c>
      <c r="D248" s="12" t="s">
        <v>12</v>
      </c>
      <c r="E248" s="12">
        <v>1</v>
      </c>
      <c r="F248" s="12" t="s">
        <v>15</v>
      </c>
      <c r="G248" s="12">
        <v>2</v>
      </c>
      <c r="H248" s="13" t="str">
        <f t="shared" si="17"/>
        <v>Leeds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950269</v>
      </c>
      <c r="B249" s="15">
        <v>36208</v>
      </c>
      <c r="C249" s="12" t="s">
        <v>0</v>
      </c>
      <c r="D249" s="12" t="s">
        <v>1</v>
      </c>
      <c r="E249" s="12">
        <v>1</v>
      </c>
      <c r="F249" s="12" t="s">
        <v>6</v>
      </c>
      <c r="G249" s="12">
        <v>1</v>
      </c>
      <c r="H249" s="13" t="str">
        <f t="shared" si="17"/>
        <v/>
      </c>
      <c r="I249" s="13" t="str">
        <f t="shared" si="18"/>
        <v>Chelsea</v>
      </c>
      <c r="J249" s="13" t="str">
        <f t="shared" si="19"/>
        <v>Blackburn</v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950296</v>
      </c>
      <c r="B250" s="15">
        <v>36211</v>
      </c>
      <c r="C250" s="12" t="s">
        <v>0</v>
      </c>
      <c r="D250" s="12" t="s">
        <v>3</v>
      </c>
      <c r="E250" s="12">
        <v>0</v>
      </c>
      <c r="F250" s="12" t="s">
        <v>8</v>
      </c>
      <c r="G250" s="12">
        <v>1</v>
      </c>
      <c r="H250" s="13" t="str">
        <f t="shared" si="17"/>
        <v>Manchester United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950308</v>
      </c>
      <c r="B251" s="15">
        <v>36211</v>
      </c>
      <c r="C251" s="12" t="s">
        <v>0</v>
      </c>
      <c r="D251" s="12" t="s">
        <v>49</v>
      </c>
      <c r="E251" s="12">
        <v>0</v>
      </c>
      <c r="F251" s="12" t="s">
        <v>55</v>
      </c>
      <c r="G251" s="12">
        <v>2</v>
      </c>
      <c r="H251" s="13" t="str">
        <f t="shared" si="17"/>
        <v>Charlton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950350</v>
      </c>
      <c r="B252" s="15">
        <v>36211</v>
      </c>
      <c r="C252" s="12" t="s">
        <v>0</v>
      </c>
      <c r="D252" s="12" t="s">
        <v>15</v>
      </c>
      <c r="E252" s="12">
        <v>1</v>
      </c>
      <c r="F252" s="12" t="s">
        <v>9</v>
      </c>
      <c r="G252" s="12">
        <v>0</v>
      </c>
      <c r="H252" s="13" t="str">
        <f t="shared" si="17"/>
        <v>Leeds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950398</v>
      </c>
      <c r="B253" s="15">
        <v>36211</v>
      </c>
      <c r="C253" s="12" t="s">
        <v>0</v>
      </c>
      <c r="D253" s="12" t="s">
        <v>19</v>
      </c>
      <c r="E253" s="12">
        <v>2</v>
      </c>
      <c r="F253" s="12" t="s">
        <v>28</v>
      </c>
      <c r="G253" s="12">
        <v>2</v>
      </c>
      <c r="H253" s="13" t="str">
        <f t="shared" si="17"/>
        <v/>
      </c>
      <c r="I253" s="13" t="str">
        <f t="shared" si="18"/>
        <v>Liverpool</v>
      </c>
      <c r="J253" s="13" t="str">
        <f t="shared" si="19"/>
        <v>West Ham</v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950435</v>
      </c>
      <c r="B254" s="15">
        <v>36211</v>
      </c>
      <c r="C254" s="12" t="s">
        <v>0</v>
      </c>
      <c r="D254" s="12" t="s">
        <v>4</v>
      </c>
      <c r="E254" s="12">
        <v>0</v>
      </c>
      <c r="F254" s="12" t="s">
        <v>14</v>
      </c>
      <c r="G254" s="12">
        <v>0</v>
      </c>
      <c r="H254" s="13" t="str">
        <f t="shared" si="17"/>
        <v/>
      </c>
      <c r="I254" s="13" t="str">
        <f t="shared" si="18"/>
        <v>Middlesbrough</v>
      </c>
      <c r="J254" s="13" t="str">
        <f t="shared" si="19"/>
        <v>Tottenham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950199</v>
      </c>
      <c r="B255" s="15">
        <v>36211</v>
      </c>
      <c r="C255" s="12" t="s">
        <v>0</v>
      </c>
      <c r="D255" s="12" t="s">
        <v>17</v>
      </c>
      <c r="E255" s="12">
        <v>5</v>
      </c>
      <c r="F255" s="12" t="s">
        <v>31</v>
      </c>
      <c r="G255" s="12">
        <v>0</v>
      </c>
      <c r="H255" s="13" t="str">
        <f t="shared" si="17"/>
        <v>Arsenal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950461</v>
      </c>
      <c r="B256" s="15">
        <v>36211</v>
      </c>
      <c r="C256" s="12" t="s">
        <v>0</v>
      </c>
      <c r="D256" s="12" t="s">
        <v>109</v>
      </c>
      <c r="E256" s="12">
        <v>1</v>
      </c>
      <c r="F256" s="12" t="s">
        <v>1</v>
      </c>
      <c r="G256" s="12">
        <v>3</v>
      </c>
      <c r="H256" s="13" t="str">
        <f t="shared" si="17"/>
        <v>Chelsea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950243</v>
      </c>
      <c r="B257" s="15">
        <v>36211</v>
      </c>
      <c r="C257" s="12" t="s">
        <v>0</v>
      </c>
      <c r="D257" s="12" t="s">
        <v>6</v>
      </c>
      <c r="E257" s="12">
        <v>1</v>
      </c>
      <c r="F257" s="12" t="s">
        <v>10</v>
      </c>
      <c r="G257" s="12">
        <v>4</v>
      </c>
      <c r="H257" s="13" t="str">
        <f t="shared" si="17"/>
        <v>Sheffield Weds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950508</v>
      </c>
      <c r="B258" s="15">
        <v>36211</v>
      </c>
      <c r="C258" s="12" t="s">
        <v>0</v>
      </c>
      <c r="D258" s="12" t="s">
        <v>13</v>
      </c>
      <c r="E258" s="12">
        <v>2</v>
      </c>
      <c r="F258" s="12" t="s">
        <v>29</v>
      </c>
      <c r="G258" s="12">
        <v>1</v>
      </c>
      <c r="H258" s="13" t="str">
        <f t="shared" si="17"/>
        <v>Southampton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950553</v>
      </c>
      <c r="B259" s="15">
        <v>36212</v>
      </c>
      <c r="C259" s="12" t="s">
        <v>0</v>
      </c>
      <c r="D259" s="12" t="s">
        <v>16</v>
      </c>
      <c r="E259" s="12">
        <v>0</v>
      </c>
      <c r="F259" s="12" t="s">
        <v>12</v>
      </c>
      <c r="G259" s="12">
        <v>0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Wimbledon FC</v>
      </c>
      <c r="J259" s="13" t="str">
        <f t="shared" ref="J259:J322" si="22">IF(H259="",F259,"")</f>
        <v>Aston Villa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950276</v>
      </c>
      <c r="B260" s="15">
        <v>36218</v>
      </c>
      <c r="C260" s="12" t="s">
        <v>0</v>
      </c>
      <c r="D260" s="12" t="s">
        <v>1</v>
      </c>
      <c r="E260" s="12">
        <v>2</v>
      </c>
      <c r="F260" s="12" t="s">
        <v>19</v>
      </c>
      <c r="G260" s="12">
        <v>1</v>
      </c>
      <c r="H260" s="13" t="str">
        <f t="shared" si="20"/>
        <v>Chelsea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950535</v>
      </c>
      <c r="B261" s="15">
        <v>36218</v>
      </c>
      <c r="C261" s="12" t="s">
        <v>0</v>
      </c>
      <c r="D261" s="12" t="s">
        <v>28</v>
      </c>
      <c r="E261" s="12">
        <v>2</v>
      </c>
      <c r="F261" s="12" t="s">
        <v>6</v>
      </c>
      <c r="G261" s="12">
        <v>0</v>
      </c>
      <c r="H261" s="13" t="str">
        <f t="shared" si="20"/>
        <v>West Ham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950342</v>
      </c>
      <c r="B262" s="15">
        <v>36218</v>
      </c>
      <c r="C262" s="12" t="s">
        <v>0</v>
      </c>
      <c r="D262" s="12" t="s">
        <v>9</v>
      </c>
      <c r="E262" s="12">
        <v>1</v>
      </c>
      <c r="F262" s="12" t="s">
        <v>16</v>
      </c>
      <c r="G262" s="12">
        <v>1</v>
      </c>
      <c r="H262" s="13" t="str">
        <f t="shared" si="20"/>
        <v/>
      </c>
      <c r="I262" s="13" t="str">
        <f t="shared" si="21"/>
        <v>Everton</v>
      </c>
      <c r="J262" s="13" t="str">
        <f t="shared" si="22"/>
        <v>Wimbledon FC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950415</v>
      </c>
      <c r="B263" s="15">
        <v>36218</v>
      </c>
      <c r="C263" s="12" t="s">
        <v>0</v>
      </c>
      <c r="D263" s="12" t="s">
        <v>8</v>
      </c>
      <c r="E263" s="12">
        <v>2</v>
      </c>
      <c r="F263" s="12" t="s">
        <v>13</v>
      </c>
      <c r="G263" s="12">
        <v>1</v>
      </c>
      <c r="H263" s="13" t="str">
        <f t="shared" si="20"/>
        <v>Manchester United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950214</v>
      </c>
      <c r="B264" s="15">
        <v>36218</v>
      </c>
      <c r="C264" s="12" t="s">
        <v>0</v>
      </c>
      <c r="D264" s="12" t="s">
        <v>12</v>
      </c>
      <c r="E264" s="12">
        <v>1</v>
      </c>
      <c r="F264" s="12" t="s">
        <v>3</v>
      </c>
      <c r="G264" s="12">
        <v>4</v>
      </c>
      <c r="H264" s="13" t="str">
        <f t="shared" si="20"/>
        <v>Coventry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950488</v>
      </c>
      <c r="B265" s="15">
        <v>36218</v>
      </c>
      <c r="C265" s="12" t="s">
        <v>0</v>
      </c>
      <c r="D265" s="12" t="s">
        <v>10</v>
      </c>
      <c r="E265" s="12">
        <v>3</v>
      </c>
      <c r="F265" s="12" t="s">
        <v>4</v>
      </c>
      <c r="G265" s="12">
        <v>1</v>
      </c>
      <c r="H265" s="13" t="str">
        <f t="shared" si="20"/>
        <v>Sheffield Weds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950261</v>
      </c>
      <c r="B266" s="15">
        <v>36218</v>
      </c>
      <c r="C266" s="12" t="s">
        <v>0</v>
      </c>
      <c r="D266" s="12" t="s">
        <v>55</v>
      </c>
      <c r="E266" s="12">
        <v>0</v>
      </c>
      <c r="F266" s="12" t="s">
        <v>109</v>
      </c>
      <c r="G266" s="12">
        <v>0</v>
      </c>
      <c r="H266" s="13" t="str">
        <f t="shared" si="20"/>
        <v/>
      </c>
      <c r="I266" s="13" t="str">
        <f t="shared" si="21"/>
        <v>Charlton</v>
      </c>
      <c r="J266" s="13" t="str">
        <f t="shared" si="22"/>
        <v>Nottingham Forest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950520</v>
      </c>
      <c r="B267" s="15">
        <v>36218</v>
      </c>
      <c r="C267" s="12" t="s">
        <v>0</v>
      </c>
      <c r="D267" s="12" t="s">
        <v>14</v>
      </c>
      <c r="E267" s="12">
        <v>1</v>
      </c>
      <c r="F267" s="12" t="s">
        <v>49</v>
      </c>
      <c r="G267" s="12">
        <v>1</v>
      </c>
      <c r="H267" s="13" t="str">
        <f t="shared" si="20"/>
        <v/>
      </c>
      <c r="I267" s="13" t="str">
        <f t="shared" si="21"/>
        <v>Tottenham</v>
      </c>
      <c r="J267" s="13" t="str">
        <f t="shared" si="22"/>
        <v>Derby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950438</v>
      </c>
      <c r="B268" s="15">
        <v>36219</v>
      </c>
      <c r="C268" s="12" t="s">
        <v>0</v>
      </c>
      <c r="D268" s="12" t="s">
        <v>29</v>
      </c>
      <c r="E268" s="12">
        <v>1</v>
      </c>
      <c r="F268" s="12" t="s">
        <v>17</v>
      </c>
      <c r="G268" s="12">
        <v>1</v>
      </c>
      <c r="H268" s="13" t="str">
        <f t="shared" si="20"/>
        <v/>
      </c>
      <c r="I268" s="13" t="str">
        <f t="shared" si="21"/>
        <v>Newcastle</v>
      </c>
      <c r="J268" s="13" t="str">
        <f t="shared" si="22"/>
        <v>Arsenal</v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950370</v>
      </c>
      <c r="B269" s="15">
        <v>36220</v>
      </c>
      <c r="C269" s="12" t="s">
        <v>0</v>
      </c>
      <c r="D269" s="12" t="s">
        <v>31</v>
      </c>
      <c r="E269" s="12">
        <v>1</v>
      </c>
      <c r="F269" s="12" t="s">
        <v>15</v>
      </c>
      <c r="G269" s="12">
        <v>2</v>
      </c>
      <c r="H269" s="13" t="str">
        <f t="shared" si="20"/>
        <v>Leeds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950530</v>
      </c>
      <c r="B270" s="15">
        <v>36221</v>
      </c>
      <c r="C270" s="12" t="s">
        <v>0</v>
      </c>
      <c r="D270" s="12" t="s">
        <v>14</v>
      </c>
      <c r="E270" s="12">
        <v>3</v>
      </c>
      <c r="F270" s="12" t="s">
        <v>13</v>
      </c>
      <c r="G270" s="12">
        <v>0</v>
      </c>
      <c r="H270" s="13" t="str">
        <f t="shared" si="20"/>
        <v>Tottenham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950494</v>
      </c>
      <c r="B271" s="15">
        <v>36222</v>
      </c>
      <c r="C271" s="12" t="s">
        <v>0</v>
      </c>
      <c r="D271" s="12" t="s">
        <v>10</v>
      </c>
      <c r="E271" s="12">
        <v>1</v>
      </c>
      <c r="F271" s="12" t="s">
        <v>16</v>
      </c>
      <c r="G271" s="12">
        <v>2</v>
      </c>
      <c r="H271" s="13" t="str">
        <f t="shared" si="20"/>
        <v>Wimbledon FC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950289</v>
      </c>
      <c r="B272" s="15">
        <v>36225</v>
      </c>
      <c r="C272" s="12" t="s">
        <v>0</v>
      </c>
      <c r="D272" s="12" t="s">
        <v>3</v>
      </c>
      <c r="E272" s="12">
        <v>2</v>
      </c>
      <c r="F272" s="12" t="s">
        <v>55</v>
      </c>
      <c r="G272" s="12">
        <v>1</v>
      </c>
      <c r="H272" s="13" t="str">
        <f t="shared" si="20"/>
        <v>Coventry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950561</v>
      </c>
      <c r="B273" s="15">
        <v>36225</v>
      </c>
      <c r="C273" s="12" t="s">
        <v>0</v>
      </c>
      <c r="D273" s="12" t="s">
        <v>16</v>
      </c>
      <c r="E273" s="12">
        <v>0</v>
      </c>
      <c r="F273" s="12" t="s">
        <v>31</v>
      </c>
      <c r="G273" s="12">
        <v>1</v>
      </c>
      <c r="H273" s="13" t="str">
        <f t="shared" si="20"/>
        <v>Leicester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950512</v>
      </c>
      <c r="B274" s="15">
        <v>36225</v>
      </c>
      <c r="C274" s="12" t="s">
        <v>0</v>
      </c>
      <c r="D274" s="12" t="s">
        <v>13</v>
      </c>
      <c r="E274" s="12">
        <v>1</v>
      </c>
      <c r="F274" s="12" t="s">
        <v>28</v>
      </c>
      <c r="G274" s="12">
        <v>0</v>
      </c>
      <c r="H274" s="13" t="str">
        <f t="shared" si="20"/>
        <v>Southampton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950205</v>
      </c>
      <c r="B275" s="15">
        <v>36228</v>
      </c>
      <c r="C275" s="12" t="s">
        <v>0</v>
      </c>
      <c r="D275" s="12" t="s">
        <v>17</v>
      </c>
      <c r="E275" s="12">
        <v>3</v>
      </c>
      <c r="F275" s="12" t="s">
        <v>10</v>
      </c>
      <c r="G275" s="12">
        <v>0</v>
      </c>
      <c r="H275" s="13" t="str">
        <f t="shared" si="20"/>
        <v>Arsenal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950306</v>
      </c>
      <c r="B276" s="15">
        <v>36229</v>
      </c>
      <c r="C276" s="12" t="s">
        <v>0</v>
      </c>
      <c r="D276" s="12" t="s">
        <v>49</v>
      </c>
      <c r="E276" s="12">
        <v>2</v>
      </c>
      <c r="F276" s="12" t="s">
        <v>12</v>
      </c>
      <c r="G276" s="12">
        <v>1</v>
      </c>
      <c r="H276" s="13" t="str">
        <f t="shared" si="20"/>
        <v>Derby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950359</v>
      </c>
      <c r="B277" s="15">
        <v>36229</v>
      </c>
      <c r="C277" s="12" t="s">
        <v>0</v>
      </c>
      <c r="D277" s="12" t="s">
        <v>15</v>
      </c>
      <c r="E277" s="12">
        <v>2</v>
      </c>
      <c r="F277" s="12" t="s">
        <v>14</v>
      </c>
      <c r="G277" s="12">
        <v>0</v>
      </c>
      <c r="H277" s="13" t="str">
        <f t="shared" si="20"/>
        <v>Leeds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950470</v>
      </c>
      <c r="B278" s="15">
        <v>36229</v>
      </c>
      <c r="C278" s="12" t="s">
        <v>0</v>
      </c>
      <c r="D278" s="12" t="s">
        <v>109</v>
      </c>
      <c r="E278" s="12">
        <v>1</v>
      </c>
      <c r="F278" s="12" t="s">
        <v>29</v>
      </c>
      <c r="G278" s="12">
        <v>2</v>
      </c>
      <c r="H278" s="13" t="str">
        <f t="shared" si="20"/>
        <v>Newcastle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950235</v>
      </c>
      <c r="B279" s="15">
        <v>36229</v>
      </c>
      <c r="C279" s="12" t="s">
        <v>0</v>
      </c>
      <c r="D279" s="12" t="s">
        <v>6</v>
      </c>
      <c r="E279" s="12">
        <v>1</v>
      </c>
      <c r="F279" s="12" t="s">
        <v>9</v>
      </c>
      <c r="G279" s="12">
        <v>2</v>
      </c>
      <c r="H279" s="13" t="str">
        <f t="shared" si="20"/>
        <v>Everton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950284</v>
      </c>
      <c r="B280" s="15">
        <v>36232</v>
      </c>
      <c r="C280" s="12" t="s">
        <v>0</v>
      </c>
      <c r="D280" s="12" t="s">
        <v>1</v>
      </c>
      <c r="E280" s="12">
        <v>0</v>
      </c>
      <c r="F280" s="12" t="s">
        <v>28</v>
      </c>
      <c r="G280" s="12">
        <v>1</v>
      </c>
      <c r="H280" s="13" t="str">
        <f t="shared" si="20"/>
        <v>West Ham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950288</v>
      </c>
      <c r="B281" s="15">
        <v>36232</v>
      </c>
      <c r="C281" s="12" t="s">
        <v>0</v>
      </c>
      <c r="D281" s="12" t="s">
        <v>3</v>
      </c>
      <c r="E281" s="12">
        <v>1</v>
      </c>
      <c r="F281" s="12" t="s">
        <v>6</v>
      </c>
      <c r="G281" s="12">
        <v>1</v>
      </c>
      <c r="H281" s="13" t="str">
        <f t="shared" si="20"/>
        <v/>
      </c>
      <c r="I281" s="13" t="str">
        <f t="shared" si="21"/>
        <v>Coventry</v>
      </c>
      <c r="J281" s="13" t="str">
        <f t="shared" si="22"/>
        <v>Blackburn</v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950566</v>
      </c>
      <c r="B282" s="15">
        <v>36232</v>
      </c>
      <c r="C282" s="12" t="s">
        <v>0</v>
      </c>
      <c r="D282" s="12" t="s">
        <v>16</v>
      </c>
      <c r="E282" s="12">
        <v>1</v>
      </c>
      <c r="F282" s="12" t="s">
        <v>109</v>
      </c>
      <c r="G282" s="12">
        <v>3</v>
      </c>
      <c r="H282" s="13" t="str">
        <f t="shared" si="20"/>
        <v>Nottingham Forest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950314</v>
      </c>
      <c r="B283" s="15">
        <v>36232</v>
      </c>
      <c r="C283" s="12" t="s">
        <v>0</v>
      </c>
      <c r="D283" s="12" t="s">
        <v>49</v>
      </c>
      <c r="E283" s="12">
        <v>3</v>
      </c>
      <c r="F283" s="12" t="s">
        <v>19</v>
      </c>
      <c r="G283" s="12">
        <v>2</v>
      </c>
      <c r="H283" s="13" t="str">
        <f t="shared" si="20"/>
        <v>Derby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950324</v>
      </c>
      <c r="B284" s="15">
        <v>36232</v>
      </c>
      <c r="C284" s="12" t="s">
        <v>0</v>
      </c>
      <c r="D284" s="12" t="s">
        <v>9</v>
      </c>
      <c r="E284" s="12">
        <v>0</v>
      </c>
      <c r="F284" s="12" t="s">
        <v>17</v>
      </c>
      <c r="G284" s="12">
        <v>2</v>
      </c>
      <c r="H284" s="13" t="str">
        <f t="shared" si="20"/>
        <v>Arsenal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950365</v>
      </c>
      <c r="B285" s="15">
        <v>36232</v>
      </c>
      <c r="C285" s="12" t="s">
        <v>0</v>
      </c>
      <c r="D285" s="12" t="s">
        <v>31</v>
      </c>
      <c r="E285" s="12">
        <v>1</v>
      </c>
      <c r="F285" s="12" t="s">
        <v>55</v>
      </c>
      <c r="G285" s="12">
        <v>1</v>
      </c>
      <c r="H285" s="13" t="str">
        <f t="shared" si="20"/>
        <v/>
      </c>
      <c r="I285" s="13" t="str">
        <f t="shared" si="21"/>
        <v>Leicester</v>
      </c>
      <c r="J285" s="13" t="str">
        <f t="shared" si="22"/>
        <v>Charlton</v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950449</v>
      </c>
      <c r="B286" s="15">
        <v>36232</v>
      </c>
      <c r="C286" s="12" t="s">
        <v>0</v>
      </c>
      <c r="D286" s="12" t="s">
        <v>29</v>
      </c>
      <c r="E286" s="12">
        <v>1</v>
      </c>
      <c r="F286" s="12" t="s">
        <v>8</v>
      </c>
      <c r="G286" s="12">
        <v>2</v>
      </c>
      <c r="H286" s="13" t="str">
        <f t="shared" si="20"/>
        <v>Manchester United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950484</v>
      </c>
      <c r="B287" s="15">
        <v>36232</v>
      </c>
      <c r="C287" s="12" t="s">
        <v>0</v>
      </c>
      <c r="D287" s="12" t="s">
        <v>10</v>
      </c>
      <c r="E287" s="12">
        <v>0</v>
      </c>
      <c r="F287" s="12" t="s">
        <v>15</v>
      </c>
      <c r="G287" s="12">
        <v>2</v>
      </c>
      <c r="H287" s="13" t="str">
        <f t="shared" si="20"/>
        <v>Leeds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950515</v>
      </c>
      <c r="B288" s="15">
        <v>36232</v>
      </c>
      <c r="C288" s="12" t="s">
        <v>0</v>
      </c>
      <c r="D288" s="12" t="s">
        <v>14</v>
      </c>
      <c r="E288" s="12">
        <v>1</v>
      </c>
      <c r="F288" s="12" t="s">
        <v>12</v>
      </c>
      <c r="G288" s="12">
        <v>0</v>
      </c>
      <c r="H288" s="13" t="str">
        <f t="shared" si="20"/>
        <v>Tottenham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950434</v>
      </c>
      <c r="B289" s="15">
        <v>36233</v>
      </c>
      <c r="C289" s="12" t="s">
        <v>0</v>
      </c>
      <c r="D289" s="12" t="s">
        <v>4</v>
      </c>
      <c r="E289" s="12">
        <v>3</v>
      </c>
      <c r="F289" s="12" t="s">
        <v>13</v>
      </c>
      <c r="G289" s="12">
        <v>0</v>
      </c>
      <c r="H289" s="13" t="str">
        <f t="shared" si="20"/>
        <v>Middlesbrough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950546</v>
      </c>
      <c r="B290" s="15">
        <v>36239</v>
      </c>
      <c r="C290" s="12" t="s">
        <v>0</v>
      </c>
      <c r="D290" s="12" t="s">
        <v>28</v>
      </c>
      <c r="E290" s="12">
        <v>2</v>
      </c>
      <c r="F290" s="12" t="s">
        <v>29</v>
      </c>
      <c r="G290" s="12">
        <v>0</v>
      </c>
      <c r="H290" s="13" t="str">
        <f t="shared" si="20"/>
        <v>West Ham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950349</v>
      </c>
      <c r="B291" s="15">
        <v>36239</v>
      </c>
      <c r="C291" s="12" t="s">
        <v>0</v>
      </c>
      <c r="D291" s="12" t="s">
        <v>15</v>
      </c>
      <c r="E291" s="12">
        <v>4</v>
      </c>
      <c r="F291" s="12" t="s">
        <v>49</v>
      </c>
      <c r="G291" s="12">
        <v>1</v>
      </c>
      <c r="H291" s="13" t="str">
        <f t="shared" si="20"/>
        <v>Leeds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950195</v>
      </c>
      <c r="B292" s="15">
        <v>36239</v>
      </c>
      <c r="C292" s="12" t="s">
        <v>0</v>
      </c>
      <c r="D292" s="12" t="s">
        <v>17</v>
      </c>
      <c r="E292" s="12">
        <v>2</v>
      </c>
      <c r="F292" s="12" t="s">
        <v>3</v>
      </c>
      <c r="G292" s="12">
        <v>0</v>
      </c>
      <c r="H292" s="13" t="str">
        <f t="shared" si="20"/>
        <v>Arsenal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950469</v>
      </c>
      <c r="B293" s="15">
        <v>36239</v>
      </c>
      <c r="C293" s="12" t="s">
        <v>0</v>
      </c>
      <c r="D293" s="12" t="s">
        <v>109</v>
      </c>
      <c r="E293" s="12">
        <v>1</v>
      </c>
      <c r="F293" s="12" t="s">
        <v>4</v>
      </c>
      <c r="G293" s="12">
        <v>2</v>
      </c>
      <c r="H293" s="13" t="str">
        <f t="shared" si="20"/>
        <v>Middlesbrough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950247</v>
      </c>
      <c r="B294" s="15">
        <v>36239</v>
      </c>
      <c r="C294" s="12" t="s">
        <v>0</v>
      </c>
      <c r="D294" s="12" t="s">
        <v>6</v>
      </c>
      <c r="E294" s="12">
        <v>3</v>
      </c>
      <c r="F294" s="12" t="s">
        <v>16</v>
      </c>
      <c r="G294" s="12">
        <v>1</v>
      </c>
      <c r="H294" s="13" t="str">
        <f t="shared" si="20"/>
        <v>Blackburn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950510</v>
      </c>
      <c r="B295" s="15">
        <v>36239</v>
      </c>
      <c r="C295" s="12" t="s">
        <v>0</v>
      </c>
      <c r="D295" s="12" t="s">
        <v>13</v>
      </c>
      <c r="E295" s="12">
        <v>1</v>
      </c>
      <c r="F295" s="12" t="s">
        <v>10</v>
      </c>
      <c r="G295" s="12">
        <v>0</v>
      </c>
      <c r="H295" s="13" t="str">
        <f t="shared" si="20"/>
        <v>Southampton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950407</v>
      </c>
      <c r="B296" s="15">
        <v>36240</v>
      </c>
      <c r="C296" s="12" t="s">
        <v>0</v>
      </c>
      <c r="D296" s="12" t="s">
        <v>8</v>
      </c>
      <c r="E296" s="12">
        <v>3</v>
      </c>
      <c r="F296" s="12" t="s">
        <v>9</v>
      </c>
      <c r="G296" s="12">
        <v>1</v>
      </c>
      <c r="H296" s="13" t="str">
        <f t="shared" si="20"/>
        <v>Manchester United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950213</v>
      </c>
      <c r="B297" s="15">
        <v>36240</v>
      </c>
      <c r="C297" s="12" t="s">
        <v>0</v>
      </c>
      <c r="D297" s="12" t="s">
        <v>12</v>
      </c>
      <c r="E297" s="12">
        <v>0</v>
      </c>
      <c r="F297" s="12" t="s">
        <v>1</v>
      </c>
      <c r="G297" s="12">
        <v>3</v>
      </c>
      <c r="H297" s="13" t="str">
        <f t="shared" si="20"/>
        <v>Chelsea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950227</v>
      </c>
      <c r="B298" s="15">
        <v>36252</v>
      </c>
      <c r="C298" s="12" t="s">
        <v>0</v>
      </c>
      <c r="D298" s="12" t="s">
        <v>12</v>
      </c>
      <c r="E298" s="12">
        <v>0</v>
      </c>
      <c r="F298" s="12" t="s">
        <v>28</v>
      </c>
      <c r="G298" s="12">
        <v>0</v>
      </c>
      <c r="H298" s="13" t="str">
        <f t="shared" si="20"/>
        <v/>
      </c>
      <c r="I298" s="13" t="str">
        <f t="shared" si="21"/>
        <v>Aston Villa</v>
      </c>
      <c r="J298" s="13" t="str">
        <f t="shared" si="22"/>
        <v>West Ham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950563</v>
      </c>
      <c r="B299" s="15">
        <v>36253</v>
      </c>
      <c r="C299" s="12" t="s">
        <v>0</v>
      </c>
      <c r="D299" s="12" t="s">
        <v>16</v>
      </c>
      <c r="E299" s="12">
        <v>1</v>
      </c>
      <c r="F299" s="12" t="s">
        <v>8</v>
      </c>
      <c r="G299" s="12">
        <v>1</v>
      </c>
      <c r="H299" s="13" t="str">
        <f t="shared" si="20"/>
        <v/>
      </c>
      <c r="I299" s="13" t="str">
        <f t="shared" si="21"/>
        <v>Wimbledon FC</v>
      </c>
      <c r="J299" s="13" t="str">
        <f t="shared" si="22"/>
        <v>Manchester United</v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950317</v>
      </c>
      <c r="B300" s="15">
        <v>36253</v>
      </c>
      <c r="C300" s="12" t="s">
        <v>0</v>
      </c>
      <c r="D300" s="12" t="s">
        <v>49</v>
      </c>
      <c r="E300" s="12">
        <v>3</v>
      </c>
      <c r="F300" s="12" t="s">
        <v>29</v>
      </c>
      <c r="G300" s="12">
        <v>4</v>
      </c>
      <c r="H300" s="13" t="str">
        <f t="shared" si="20"/>
        <v>Newcastle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950356</v>
      </c>
      <c r="B301" s="15">
        <v>36253</v>
      </c>
      <c r="C301" s="12" t="s">
        <v>0</v>
      </c>
      <c r="D301" s="12" t="s">
        <v>15</v>
      </c>
      <c r="E301" s="12">
        <v>3</v>
      </c>
      <c r="F301" s="12" t="s">
        <v>109</v>
      </c>
      <c r="G301" s="12">
        <v>1</v>
      </c>
      <c r="H301" s="13" t="str">
        <f t="shared" si="20"/>
        <v>Leeds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950388</v>
      </c>
      <c r="B302" s="15">
        <v>36253</v>
      </c>
      <c r="C302" s="12" t="s">
        <v>0</v>
      </c>
      <c r="D302" s="12" t="s">
        <v>19</v>
      </c>
      <c r="E302" s="12">
        <v>3</v>
      </c>
      <c r="F302" s="12" t="s">
        <v>9</v>
      </c>
      <c r="G302" s="12">
        <v>2</v>
      </c>
      <c r="H302" s="13" t="str">
        <f t="shared" si="20"/>
        <v>Liverpool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950481</v>
      </c>
      <c r="B303" s="15">
        <v>36253</v>
      </c>
      <c r="C303" s="12" t="s">
        <v>0</v>
      </c>
      <c r="D303" s="12" t="s">
        <v>10</v>
      </c>
      <c r="E303" s="12">
        <v>1</v>
      </c>
      <c r="F303" s="12" t="s">
        <v>3</v>
      </c>
      <c r="G303" s="12">
        <v>2</v>
      </c>
      <c r="H303" s="13" t="str">
        <f t="shared" si="20"/>
        <v>Coventry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950495</v>
      </c>
      <c r="B304" s="15">
        <v>36253</v>
      </c>
      <c r="C304" s="12" t="s">
        <v>0</v>
      </c>
      <c r="D304" s="12" t="s">
        <v>13</v>
      </c>
      <c r="E304" s="12">
        <v>0</v>
      </c>
      <c r="F304" s="12" t="s">
        <v>17</v>
      </c>
      <c r="G304" s="12">
        <v>0</v>
      </c>
      <c r="H304" s="13" t="str">
        <f t="shared" si="20"/>
        <v/>
      </c>
      <c r="I304" s="13" t="str">
        <f t="shared" si="21"/>
        <v>Southampton</v>
      </c>
      <c r="J304" s="13" t="str">
        <f t="shared" si="22"/>
        <v>Arsenal</v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950240</v>
      </c>
      <c r="B305" s="15">
        <v>36253</v>
      </c>
      <c r="C305" s="12" t="s">
        <v>0</v>
      </c>
      <c r="D305" s="12" t="s">
        <v>6</v>
      </c>
      <c r="E305" s="12">
        <v>0</v>
      </c>
      <c r="F305" s="12" t="s">
        <v>4</v>
      </c>
      <c r="G305" s="12">
        <v>0</v>
      </c>
      <c r="H305" s="13" t="str">
        <f t="shared" si="20"/>
        <v/>
      </c>
      <c r="I305" s="13" t="str">
        <f t="shared" si="21"/>
        <v>Blackburn</v>
      </c>
      <c r="J305" s="13" t="str">
        <f t="shared" si="22"/>
        <v>Middlesbrough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950251</v>
      </c>
      <c r="B306" s="15">
        <v>36253</v>
      </c>
      <c r="C306" s="12" t="s">
        <v>0</v>
      </c>
      <c r="D306" s="12" t="s">
        <v>55</v>
      </c>
      <c r="E306" s="12">
        <v>0</v>
      </c>
      <c r="F306" s="12" t="s">
        <v>1</v>
      </c>
      <c r="G306" s="12">
        <v>1</v>
      </c>
      <c r="H306" s="13" t="str">
        <f t="shared" si="20"/>
        <v>Chelsea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950523</v>
      </c>
      <c r="B307" s="15">
        <v>36253</v>
      </c>
      <c r="C307" s="12" t="s">
        <v>0</v>
      </c>
      <c r="D307" s="12" t="s">
        <v>14</v>
      </c>
      <c r="E307" s="12">
        <v>0</v>
      </c>
      <c r="F307" s="12" t="s">
        <v>31</v>
      </c>
      <c r="G307" s="12">
        <v>2</v>
      </c>
      <c r="H307" s="13" t="str">
        <f t="shared" si="20"/>
        <v>Leicester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950536</v>
      </c>
      <c r="B308" s="15">
        <v>36255</v>
      </c>
      <c r="C308" s="12" t="s">
        <v>0</v>
      </c>
      <c r="D308" s="12" t="s">
        <v>28</v>
      </c>
      <c r="E308" s="12">
        <v>0</v>
      </c>
      <c r="F308" s="12" t="s">
        <v>55</v>
      </c>
      <c r="G308" s="12">
        <v>1</v>
      </c>
      <c r="H308" s="13" t="str">
        <f t="shared" si="20"/>
        <v>Charlton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950301</v>
      </c>
      <c r="B309" s="15">
        <v>36255</v>
      </c>
      <c r="C309" s="12" t="s">
        <v>0</v>
      </c>
      <c r="D309" s="12" t="s">
        <v>3</v>
      </c>
      <c r="E309" s="12">
        <v>1</v>
      </c>
      <c r="F309" s="12" t="s">
        <v>13</v>
      </c>
      <c r="G309" s="12">
        <v>0</v>
      </c>
      <c r="H309" s="13" t="str">
        <f t="shared" si="20"/>
        <v>Coventry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950338</v>
      </c>
      <c r="B310" s="15">
        <v>36255</v>
      </c>
      <c r="C310" s="12" t="s">
        <v>0</v>
      </c>
      <c r="D310" s="12" t="s">
        <v>9</v>
      </c>
      <c r="E310" s="12">
        <v>1</v>
      </c>
      <c r="F310" s="12" t="s">
        <v>10</v>
      </c>
      <c r="G310" s="12">
        <v>2</v>
      </c>
      <c r="H310" s="13" t="str">
        <f t="shared" si="20"/>
        <v>Sheffield Weds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950437</v>
      </c>
      <c r="B311" s="15">
        <v>36255</v>
      </c>
      <c r="C311" s="12" t="s">
        <v>0</v>
      </c>
      <c r="D311" s="12" t="s">
        <v>4</v>
      </c>
      <c r="E311" s="12">
        <v>3</v>
      </c>
      <c r="F311" s="12" t="s">
        <v>16</v>
      </c>
      <c r="G311" s="12">
        <v>1</v>
      </c>
      <c r="H311" s="13" t="str">
        <f t="shared" si="20"/>
        <v>Middlesbrough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950454</v>
      </c>
      <c r="B312" s="15">
        <v>36255</v>
      </c>
      <c r="C312" s="12" t="s">
        <v>0</v>
      </c>
      <c r="D312" s="12" t="s">
        <v>29</v>
      </c>
      <c r="E312" s="12">
        <v>1</v>
      </c>
      <c r="F312" s="12" t="s">
        <v>14</v>
      </c>
      <c r="G312" s="12">
        <v>1</v>
      </c>
      <c r="H312" s="13" t="str">
        <f t="shared" si="20"/>
        <v/>
      </c>
      <c r="I312" s="13" t="str">
        <f t="shared" si="21"/>
        <v>Newcastle</v>
      </c>
      <c r="J312" s="13" t="str">
        <f t="shared" si="22"/>
        <v>Tottenham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950467</v>
      </c>
      <c r="B313" s="15">
        <v>36255</v>
      </c>
      <c r="C313" s="12" t="s">
        <v>0</v>
      </c>
      <c r="D313" s="12" t="s">
        <v>109</v>
      </c>
      <c r="E313" s="12">
        <v>2</v>
      </c>
      <c r="F313" s="12" t="s">
        <v>19</v>
      </c>
      <c r="G313" s="12">
        <v>2</v>
      </c>
      <c r="H313" s="13" t="str">
        <f t="shared" si="20"/>
        <v/>
      </c>
      <c r="I313" s="13" t="str">
        <f t="shared" si="21"/>
        <v>Nottingham Forest</v>
      </c>
      <c r="J313" s="13" t="str">
        <f t="shared" si="22"/>
        <v>Liverpool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950363</v>
      </c>
      <c r="B314" s="15">
        <v>36256</v>
      </c>
      <c r="C314" s="12" t="s">
        <v>0</v>
      </c>
      <c r="D314" s="12" t="s">
        <v>31</v>
      </c>
      <c r="E314" s="12">
        <v>2</v>
      </c>
      <c r="F314" s="12" t="s">
        <v>12</v>
      </c>
      <c r="G314" s="12">
        <v>2</v>
      </c>
      <c r="H314" s="13" t="str">
        <f t="shared" si="20"/>
        <v/>
      </c>
      <c r="I314" s="13" t="str">
        <f t="shared" si="21"/>
        <v>Leicester</v>
      </c>
      <c r="J314" s="13" t="str">
        <f t="shared" si="22"/>
        <v>Aston Villa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950192</v>
      </c>
      <c r="B315" s="15">
        <v>36256</v>
      </c>
      <c r="C315" s="12" t="s">
        <v>0</v>
      </c>
      <c r="D315" s="12" t="s">
        <v>17</v>
      </c>
      <c r="E315" s="12">
        <v>1</v>
      </c>
      <c r="F315" s="12" t="s">
        <v>6</v>
      </c>
      <c r="G315" s="12">
        <v>0</v>
      </c>
      <c r="H315" s="13" t="str">
        <f t="shared" si="20"/>
        <v>Arsenal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950318</v>
      </c>
      <c r="B316" s="15">
        <v>36260</v>
      </c>
      <c r="C316" s="12" t="s">
        <v>0</v>
      </c>
      <c r="D316" s="12" t="s">
        <v>49</v>
      </c>
      <c r="E316" s="12">
        <v>1</v>
      </c>
      <c r="F316" s="12" t="s">
        <v>109</v>
      </c>
      <c r="G316" s="12">
        <v>0</v>
      </c>
      <c r="H316" s="13" t="str">
        <f t="shared" si="20"/>
        <v>Derby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950379</v>
      </c>
      <c r="B317" s="15">
        <v>36260</v>
      </c>
      <c r="C317" s="12" t="s">
        <v>0</v>
      </c>
      <c r="D317" s="12" t="s">
        <v>31</v>
      </c>
      <c r="E317" s="12">
        <v>0</v>
      </c>
      <c r="F317" s="12" t="s">
        <v>28</v>
      </c>
      <c r="G317" s="12">
        <v>0</v>
      </c>
      <c r="H317" s="13" t="str">
        <f t="shared" si="20"/>
        <v/>
      </c>
      <c r="I317" s="13" t="str">
        <f t="shared" si="21"/>
        <v>Leicester</v>
      </c>
      <c r="J317" s="13" t="str">
        <f t="shared" si="22"/>
        <v>West Ham</v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950422</v>
      </c>
      <c r="B318" s="15">
        <v>36260</v>
      </c>
      <c r="C318" s="12" t="s">
        <v>0</v>
      </c>
      <c r="D318" s="12" t="s">
        <v>4</v>
      </c>
      <c r="E318" s="12">
        <v>2</v>
      </c>
      <c r="F318" s="12" t="s">
        <v>55</v>
      </c>
      <c r="G318" s="12">
        <v>0</v>
      </c>
      <c r="H318" s="13" t="str">
        <f t="shared" si="20"/>
        <v>Middlesbrough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950225</v>
      </c>
      <c r="B319" s="15">
        <v>36260</v>
      </c>
      <c r="C319" s="12" t="s">
        <v>0</v>
      </c>
      <c r="D319" s="12" t="s">
        <v>12</v>
      </c>
      <c r="E319" s="12">
        <v>3</v>
      </c>
      <c r="F319" s="12" t="s">
        <v>13</v>
      </c>
      <c r="G319" s="12">
        <v>0</v>
      </c>
      <c r="H319" s="13" t="str">
        <f t="shared" si="20"/>
        <v>Aston Villa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950556</v>
      </c>
      <c r="B320" s="15">
        <v>36261</v>
      </c>
      <c r="C320" s="12" t="s">
        <v>0</v>
      </c>
      <c r="D320" s="12" t="s">
        <v>16</v>
      </c>
      <c r="E320" s="12">
        <v>1</v>
      </c>
      <c r="F320" s="12" t="s">
        <v>1</v>
      </c>
      <c r="G320" s="12">
        <v>2</v>
      </c>
      <c r="H320" s="13" t="str">
        <f t="shared" si="20"/>
        <v>Chelsea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950329</v>
      </c>
      <c r="B321" s="15">
        <v>36261</v>
      </c>
      <c r="C321" s="12" t="s">
        <v>0</v>
      </c>
      <c r="D321" s="12" t="s">
        <v>9</v>
      </c>
      <c r="E321" s="12">
        <v>2</v>
      </c>
      <c r="F321" s="12" t="s">
        <v>3</v>
      </c>
      <c r="G321" s="12">
        <v>0</v>
      </c>
      <c r="H321" s="13" t="str">
        <f t="shared" si="20"/>
        <v>Everton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950352</v>
      </c>
      <c r="B322" s="15">
        <v>36262</v>
      </c>
      <c r="C322" s="12" t="s">
        <v>0</v>
      </c>
      <c r="D322" s="12" t="s">
        <v>15</v>
      </c>
      <c r="E322" s="12">
        <v>0</v>
      </c>
      <c r="F322" s="12" t="s">
        <v>19</v>
      </c>
      <c r="G322" s="12">
        <v>0</v>
      </c>
      <c r="H322" s="13" t="str">
        <f t="shared" si="20"/>
        <v/>
      </c>
      <c r="I322" s="13" t="str">
        <f t="shared" si="21"/>
        <v>Leeds</v>
      </c>
      <c r="J322" s="13" t="str">
        <f t="shared" si="22"/>
        <v>Liverpool</v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950423</v>
      </c>
      <c r="B323" s="15">
        <v>36264</v>
      </c>
      <c r="C323" s="12" t="s">
        <v>0</v>
      </c>
      <c r="D323" s="12" t="s">
        <v>4</v>
      </c>
      <c r="E323" s="12">
        <v>0</v>
      </c>
      <c r="F323" s="12" t="s">
        <v>1</v>
      </c>
      <c r="G323" s="12">
        <v>0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Middlesbrough</v>
      </c>
      <c r="J323" s="13" t="str">
        <f t="shared" ref="J323:J381" si="25">IF(H323="",F323,"")</f>
        <v>Chelsea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950539</v>
      </c>
      <c r="B324" s="15">
        <v>36267</v>
      </c>
      <c r="C324" s="12" t="s">
        <v>0</v>
      </c>
      <c r="D324" s="12" t="s">
        <v>28</v>
      </c>
      <c r="E324" s="12">
        <v>5</v>
      </c>
      <c r="F324" s="12" t="s">
        <v>49</v>
      </c>
      <c r="G324" s="12">
        <v>1</v>
      </c>
      <c r="H324" s="13" t="str">
        <f t="shared" si="23"/>
        <v>West Ham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950297</v>
      </c>
      <c r="B325" s="15">
        <v>36267</v>
      </c>
      <c r="C325" s="12" t="s">
        <v>0</v>
      </c>
      <c r="D325" s="12" t="s">
        <v>3</v>
      </c>
      <c r="E325" s="12">
        <v>1</v>
      </c>
      <c r="F325" s="12" t="s">
        <v>4</v>
      </c>
      <c r="G325" s="12">
        <v>2</v>
      </c>
      <c r="H325" s="13" t="str">
        <f t="shared" si="23"/>
        <v>Middlesbrough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950382</v>
      </c>
      <c r="B326" s="15">
        <v>36267</v>
      </c>
      <c r="C326" s="12" t="s">
        <v>0</v>
      </c>
      <c r="D326" s="12" t="s">
        <v>19</v>
      </c>
      <c r="E326" s="12">
        <v>0</v>
      </c>
      <c r="F326" s="12" t="s">
        <v>12</v>
      </c>
      <c r="G326" s="12">
        <v>1</v>
      </c>
      <c r="H326" s="13" t="str">
        <f t="shared" si="23"/>
        <v>Aston Villa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950414</v>
      </c>
      <c r="B327" s="15">
        <v>36267</v>
      </c>
      <c r="C327" s="12" t="s">
        <v>0</v>
      </c>
      <c r="D327" s="12" t="s">
        <v>8</v>
      </c>
      <c r="E327" s="12">
        <v>3</v>
      </c>
      <c r="F327" s="12" t="s">
        <v>10</v>
      </c>
      <c r="G327" s="12">
        <v>0</v>
      </c>
      <c r="H327" s="13" t="str">
        <f t="shared" si="23"/>
        <v>Manchester United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950445</v>
      </c>
      <c r="B328" s="15">
        <v>36267</v>
      </c>
      <c r="C328" s="12" t="s">
        <v>0</v>
      </c>
      <c r="D328" s="12" t="s">
        <v>29</v>
      </c>
      <c r="E328" s="12">
        <v>1</v>
      </c>
      <c r="F328" s="12" t="s">
        <v>9</v>
      </c>
      <c r="G328" s="12">
        <v>3</v>
      </c>
      <c r="H328" s="13" t="str">
        <f t="shared" si="23"/>
        <v>Everton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950473</v>
      </c>
      <c r="B329" s="15">
        <v>36267</v>
      </c>
      <c r="C329" s="12" t="s">
        <v>0</v>
      </c>
      <c r="D329" s="12" t="s">
        <v>109</v>
      </c>
      <c r="E329" s="12">
        <v>0</v>
      </c>
      <c r="F329" s="12" t="s">
        <v>14</v>
      </c>
      <c r="G329" s="12">
        <v>1</v>
      </c>
      <c r="H329" s="13" t="str">
        <f t="shared" si="23"/>
        <v>Tottenham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950497</v>
      </c>
      <c r="B330" s="15">
        <v>36267</v>
      </c>
      <c r="C330" s="12" t="s">
        <v>0</v>
      </c>
      <c r="D330" s="12" t="s">
        <v>13</v>
      </c>
      <c r="E330" s="12">
        <v>3</v>
      </c>
      <c r="F330" s="12" t="s">
        <v>6</v>
      </c>
      <c r="G330" s="12">
        <v>3</v>
      </c>
      <c r="H330" s="13" t="str">
        <f t="shared" si="23"/>
        <v/>
      </c>
      <c r="I330" s="13" t="str">
        <f t="shared" si="24"/>
        <v>Southampton</v>
      </c>
      <c r="J330" s="13" t="str">
        <f t="shared" si="25"/>
        <v>Blackburn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950255</v>
      </c>
      <c r="B331" s="15">
        <v>36267</v>
      </c>
      <c r="C331" s="12" t="s">
        <v>0</v>
      </c>
      <c r="D331" s="12" t="s">
        <v>55</v>
      </c>
      <c r="E331" s="12">
        <v>1</v>
      </c>
      <c r="F331" s="12" t="s">
        <v>15</v>
      </c>
      <c r="G331" s="12">
        <v>1</v>
      </c>
      <c r="H331" s="13" t="str">
        <f t="shared" si="23"/>
        <v/>
      </c>
      <c r="I331" s="13" t="str">
        <f t="shared" si="24"/>
        <v>Charlton</v>
      </c>
      <c r="J331" s="13" t="str">
        <f t="shared" si="25"/>
        <v>Leeds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950275</v>
      </c>
      <c r="B332" s="15">
        <v>36268</v>
      </c>
      <c r="C332" s="12" t="s">
        <v>0</v>
      </c>
      <c r="D332" s="12" t="s">
        <v>1</v>
      </c>
      <c r="E332" s="12">
        <v>2</v>
      </c>
      <c r="F332" s="12" t="s">
        <v>31</v>
      </c>
      <c r="G332" s="12">
        <v>2</v>
      </c>
      <c r="H332" s="13" t="str">
        <f t="shared" si="23"/>
        <v/>
      </c>
      <c r="I332" s="13" t="str">
        <f t="shared" si="24"/>
        <v>Chelsea</v>
      </c>
      <c r="J332" s="13" t="str">
        <f t="shared" si="25"/>
        <v>Leicester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950209</v>
      </c>
      <c r="B333" s="15">
        <v>36269</v>
      </c>
      <c r="C333" s="12" t="s">
        <v>0</v>
      </c>
      <c r="D333" s="12" t="s">
        <v>17</v>
      </c>
      <c r="E333" s="12">
        <v>5</v>
      </c>
      <c r="F333" s="12" t="s">
        <v>16</v>
      </c>
      <c r="G333" s="12">
        <v>1</v>
      </c>
      <c r="H333" s="13" t="str">
        <f t="shared" si="23"/>
        <v>Arsenal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950264</v>
      </c>
      <c r="B334" s="15">
        <v>36270</v>
      </c>
      <c r="C334" s="12" t="s">
        <v>0</v>
      </c>
      <c r="D334" s="12" t="s">
        <v>55</v>
      </c>
      <c r="E334" s="12">
        <v>1</v>
      </c>
      <c r="F334" s="12" t="s">
        <v>14</v>
      </c>
      <c r="G334" s="12">
        <v>4</v>
      </c>
      <c r="H334" s="13" t="str">
        <f t="shared" si="23"/>
        <v>Tottenham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950390</v>
      </c>
      <c r="B335" s="15">
        <v>36271</v>
      </c>
      <c r="C335" s="12" t="s">
        <v>0</v>
      </c>
      <c r="D335" s="12" t="s">
        <v>19</v>
      </c>
      <c r="E335" s="12">
        <v>0</v>
      </c>
      <c r="F335" s="12" t="s">
        <v>31</v>
      </c>
      <c r="G335" s="12">
        <v>1</v>
      </c>
      <c r="H335" s="13" t="str">
        <f t="shared" si="23"/>
        <v>Leicester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950489</v>
      </c>
      <c r="B336" s="15">
        <v>36271</v>
      </c>
      <c r="C336" s="12" t="s">
        <v>0</v>
      </c>
      <c r="D336" s="12" t="s">
        <v>10</v>
      </c>
      <c r="E336" s="12">
        <v>1</v>
      </c>
      <c r="F336" s="12" t="s">
        <v>29</v>
      </c>
      <c r="G336" s="12">
        <v>1</v>
      </c>
      <c r="H336" s="13" t="str">
        <f t="shared" si="23"/>
        <v/>
      </c>
      <c r="I336" s="13" t="str">
        <f t="shared" si="24"/>
        <v>Sheffield Weds</v>
      </c>
      <c r="J336" s="13" t="str">
        <f t="shared" si="25"/>
        <v>Newcastle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950531</v>
      </c>
      <c r="B337" s="15">
        <v>36274</v>
      </c>
      <c r="C337" s="12" t="s">
        <v>0</v>
      </c>
      <c r="D337" s="12" t="s">
        <v>14</v>
      </c>
      <c r="E337" s="12">
        <v>1</v>
      </c>
      <c r="F337" s="12" t="s">
        <v>28</v>
      </c>
      <c r="G337" s="12">
        <v>2</v>
      </c>
      <c r="H337" s="13" t="str">
        <f t="shared" si="23"/>
        <v>West Ham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950565</v>
      </c>
      <c r="B338" s="15">
        <v>36274</v>
      </c>
      <c r="C338" s="12" t="s">
        <v>0</v>
      </c>
      <c r="D338" s="12" t="s">
        <v>16</v>
      </c>
      <c r="E338" s="12">
        <v>1</v>
      </c>
      <c r="F338" s="12" t="s">
        <v>29</v>
      </c>
      <c r="G338" s="12">
        <v>1</v>
      </c>
      <c r="H338" s="13" t="str">
        <f t="shared" si="23"/>
        <v/>
      </c>
      <c r="I338" s="13" t="str">
        <f t="shared" si="24"/>
        <v>Wimbledon FC</v>
      </c>
      <c r="J338" s="13" t="str">
        <f t="shared" si="25"/>
        <v>Newcastle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950320</v>
      </c>
      <c r="B339" s="15">
        <v>36274</v>
      </c>
      <c r="C339" s="12" t="s">
        <v>0</v>
      </c>
      <c r="D339" s="12" t="s">
        <v>49</v>
      </c>
      <c r="E339" s="12">
        <v>0</v>
      </c>
      <c r="F339" s="12" t="s">
        <v>13</v>
      </c>
      <c r="G339" s="12">
        <v>0</v>
      </c>
      <c r="H339" s="13" t="str">
        <f t="shared" si="23"/>
        <v/>
      </c>
      <c r="I339" s="13" t="str">
        <f t="shared" si="24"/>
        <v>Derby</v>
      </c>
      <c r="J339" s="13" t="str">
        <f t="shared" si="25"/>
        <v>Southampton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950327</v>
      </c>
      <c r="B340" s="15">
        <v>36274</v>
      </c>
      <c r="C340" s="12" t="s">
        <v>0</v>
      </c>
      <c r="D340" s="12" t="s">
        <v>9</v>
      </c>
      <c r="E340" s="12">
        <v>4</v>
      </c>
      <c r="F340" s="12" t="s">
        <v>55</v>
      </c>
      <c r="G340" s="12">
        <v>1</v>
      </c>
      <c r="H340" s="13" t="str">
        <f t="shared" si="23"/>
        <v>Everton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950367</v>
      </c>
      <c r="B341" s="15">
        <v>36274</v>
      </c>
      <c r="C341" s="12" t="s">
        <v>0</v>
      </c>
      <c r="D341" s="12" t="s">
        <v>31</v>
      </c>
      <c r="E341" s="12">
        <v>1</v>
      </c>
      <c r="F341" s="12" t="s">
        <v>3</v>
      </c>
      <c r="G341" s="12">
        <v>0</v>
      </c>
      <c r="H341" s="13" t="str">
        <f t="shared" si="23"/>
        <v>Leicester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950419</v>
      </c>
      <c r="B342" s="15">
        <v>36274</v>
      </c>
      <c r="C342" s="12" t="s">
        <v>0</v>
      </c>
      <c r="D342" s="12" t="s">
        <v>4</v>
      </c>
      <c r="E342" s="12">
        <v>1</v>
      </c>
      <c r="F342" s="12" t="s">
        <v>17</v>
      </c>
      <c r="G342" s="12">
        <v>6</v>
      </c>
      <c r="H342" s="13" t="str">
        <f t="shared" si="23"/>
        <v>Arsenal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950223</v>
      </c>
      <c r="B343" s="15">
        <v>36274</v>
      </c>
      <c r="C343" s="12" t="s">
        <v>0</v>
      </c>
      <c r="D343" s="12" t="s">
        <v>12</v>
      </c>
      <c r="E343" s="12">
        <v>2</v>
      </c>
      <c r="F343" s="12" t="s">
        <v>109</v>
      </c>
      <c r="G343" s="12">
        <v>0</v>
      </c>
      <c r="H343" s="13" t="str">
        <f t="shared" si="23"/>
        <v>Aston Villa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950238</v>
      </c>
      <c r="B344" s="15">
        <v>36274</v>
      </c>
      <c r="C344" s="12" t="s">
        <v>0</v>
      </c>
      <c r="D344" s="12" t="s">
        <v>6</v>
      </c>
      <c r="E344" s="12">
        <v>1</v>
      </c>
      <c r="F344" s="12" t="s">
        <v>19</v>
      </c>
      <c r="G344" s="12">
        <v>3</v>
      </c>
      <c r="H344" s="13" t="str">
        <f t="shared" si="23"/>
        <v>Liverpool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950353</v>
      </c>
      <c r="B345" s="15">
        <v>36275</v>
      </c>
      <c r="C345" s="12" t="s">
        <v>0</v>
      </c>
      <c r="D345" s="12" t="s">
        <v>15</v>
      </c>
      <c r="E345" s="12">
        <v>1</v>
      </c>
      <c r="F345" s="12" t="s">
        <v>8</v>
      </c>
      <c r="G345" s="12">
        <v>1</v>
      </c>
      <c r="H345" s="13" t="str">
        <f t="shared" si="23"/>
        <v/>
      </c>
      <c r="I345" s="13" t="str">
        <f t="shared" si="24"/>
        <v>Leeds</v>
      </c>
      <c r="J345" s="13" t="str">
        <f t="shared" si="25"/>
        <v>Manchester United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950480</v>
      </c>
      <c r="B346" s="15">
        <v>36275</v>
      </c>
      <c r="C346" s="12" t="s">
        <v>0</v>
      </c>
      <c r="D346" s="12" t="s">
        <v>10</v>
      </c>
      <c r="E346" s="12">
        <v>0</v>
      </c>
      <c r="F346" s="12" t="s">
        <v>1</v>
      </c>
      <c r="G346" s="12">
        <v>0</v>
      </c>
      <c r="H346" s="13" t="str">
        <f t="shared" si="23"/>
        <v/>
      </c>
      <c r="I346" s="13" t="str">
        <f t="shared" si="24"/>
        <v>Sheffield Weds</v>
      </c>
      <c r="J346" s="13" t="str">
        <f t="shared" si="25"/>
        <v>Chelsea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950273</v>
      </c>
      <c r="B347" s="15">
        <v>36281</v>
      </c>
      <c r="C347" s="12" t="s">
        <v>0</v>
      </c>
      <c r="D347" s="12" t="s">
        <v>1</v>
      </c>
      <c r="E347" s="12">
        <v>3</v>
      </c>
      <c r="F347" s="12" t="s">
        <v>9</v>
      </c>
      <c r="G347" s="12">
        <v>1</v>
      </c>
      <c r="H347" s="13" t="str">
        <f t="shared" si="23"/>
        <v>Chelsea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950541</v>
      </c>
      <c r="B348" s="15">
        <v>36281</v>
      </c>
      <c r="C348" s="12" t="s">
        <v>0</v>
      </c>
      <c r="D348" s="12" t="s">
        <v>28</v>
      </c>
      <c r="E348" s="12">
        <v>1</v>
      </c>
      <c r="F348" s="12" t="s">
        <v>15</v>
      </c>
      <c r="G348" s="12">
        <v>5</v>
      </c>
      <c r="H348" s="13" t="str">
        <f t="shared" si="23"/>
        <v>Leeds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950304</v>
      </c>
      <c r="B349" s="15">
        <v>36281</v>
      </c>
      <c r="C349" s="12" t="s">
        <v>0</v>
      </c>
      <c r="D349" s="12" t="s">
        <v>3</v>
      </c>
      <c r="E349" s="12">
        <v>2</v>
      </c>
      <c r="F349" s="12" t="s">
        <v>16</v>
      </c>
      <c r="G349" s="12">
        <v>1</v>
      </c>
      <c r="H349" s="13" t="str">
        <f t="shared" si="23"/>
        <v>Coventry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950397</v>
      </c>
      <c r="B350" s="15">
        <v>36281</v>
      </c>
      <c r="C350" s="12" t="s">
        <v>0</v>
      </c>
      <c r="D350" s="12" t="s">
        <v>19</v>
      </c>
      <c r="E350" s="12">
        <v>3</v>
      </c>
      <c r="F350" s="12" t="s">
        <v>14</v>
      </c>
      <c r="G350" s="12">
        <v>2</v>
      </c>
      <c r="H350" s="13" t="str">
        <f t="shared" si="23"/>
        <v>Liverpool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950401</v>
      </c>
      <c r="B351" s="15">
        <v>36281</v>
      </c>
      <c r="C351" s="12" t="s">
        <v>0</v>
      </c>
      <c r="D351" s="12" t="s">
        <v>8</v>
      </c>
      <c r="E351" s="12">
        <v>2</v>
      </c>
      <c r="F351" s="12" t="s">
        <v>12</v>
      </c>
      <c r="G351" s="12">
        <v>1</v>
      </c>
      <c r="H351" s="13" t="str">
        <f t="shared" si="23"/>
        <v>Manchester United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950450</v>
      </c>
      <c r="B352" s="15">
        <v>36281</v>
      </c>
      <c r="C352" s="12" t="s">
        <v>0</v>
      </c>
      <c r="D352" s="12" t="s">
        <v>29</v>
      </c>
      <c r="E352" s="12">
        <v>1</v>
      </c>
      <c r="F352" s="12" t="s">
        <v>4</v>
      </c>
      <c r="G352" s="12">
        <v>1</v>
      </c>
      <c r="H352" s="13" t="str">
        <f t="shared" si="23"/>
        <v/>
      </c>
      <c r="I352" s="13" t="str">
        <f t="shared" si="24"/>
        <v>Newcastle</v>
      </c>
      <c r="J352" s="13" t="str">
        <f t="shared" si="25"/>
        <v>Middlesbrough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950471</v>
      </c>
      <c r="B353" s="15">
        <v>36281</v>
      </c>
      <c r="C353" s="12" t="s">
        <v>0</v>
      </c>
      <c r="D353" s="12" t="s">
        <v>109</v>
      </c>
      <c r="E353" s="12">
        <v>2</v>
      </c>
      <c r="F353" s="12" t="s">
        <v>10</v>
      </c>
      <c r="G353" s="12">
        <v>0</v>
      </c>
      <c r="H353" s="13" t="str">
        <f t="shared" si="23"/>
        <v>Nottingham Forest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950504</v>
      </c>
      <c r="B354" s="15">
        <v>36281</v>
      </c>
      <c r="C354" s="12" t="s">
        <v>0</v>
      </c>
      <c r="D354" s="12" t="s">
        <v>13</v>
      </c>
      <c r="E354" s="12">
        <v>2</v>
      </c>
      <c r="F354" s="12" t="s">
        <v>31</v>
      </c>
      <c r="G354" s="12">
        <v>1</v>
      </c>
      <c r="H354" s="13" t="str">
        <f t="shared" si="23"/>
        <v>Southampton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950250</v>
      </c>
      <c r="B355" s="15">
        <v>36281</v>
      </c>
      <c r="C355" s="12" t="s">
        <v>0</v>
      </c>
      <c r="D355" s="12" t="s">
        <v>55</v>
      </c>
      <c r="E355" s="12">
        <v>0</v>
      </c>
      <c r="F355" s="12" t="s">
        <v>6</v>
      </c>
      <c r="G355" s="12">
        <v>0</v>
      </c>
      <c r="H355" s="13" t="str">
        <f t="shared" si="23"/>
        <v/>
      </c>
      <c r="I355" s="13" t="str">
        <f t="shared" si="24"/>
        <v>Charlton</v>
      </c>
      <c r="J355" s="13" t="str">
        <f t="shared" si="25"/>
        <v>Blackburn</v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950196</v>
      </c>
      <c r="B356" s="15">
        <v>36282</v>
      </c>
      <c r="C356" s="12" t="s">
        <v>0</v>
      </c>
      <c r="D356" s="12" t="s">
        <v>17</v>
      </c>
      <c r="E356" s="12">
        <v>1</v>
      </c>
      <c r="F356" s="12" t="s">
        <v>49</v>
      </c>
      <c r="G356" s="12">
        <v>0</v>
      </c>
      <c r="H356" s="13" t="str">
        <f t="shared" si="23"/>
        <v>Arsenal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950274</v>
      </c>
      <c r="B357" s="15">
        <v>36285</v>
      </c>
      <c r="C357" s="12" t="s">
        <v>0</v>
      </c>
      <c r="D357" s="12" t="s">
        <v>1</v>
      </c>
      <c r="E357" s="12">
        <v>1</v>
      </c>
      <c r="F357" s="12" t="s">
        <v>15</v>
      </c>
      <c r="G357" s="12">
        <v>0</v>
      </c>
      <c r="H357" s="13" t="str">
        <f t="shared" si="23"/>
        <v>Chelsea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950368</v>
      </c>
      <c r="B358" s="15">
        <v>36285</v>
      </c>
      <c r="C358" s="12" t="s">
        <v>0</v>
      </c>
      <c r="D358" s="12" t="s">
        <v>31</v>
      </c>
      <c r="E358" s="12">
        <v>1</v>
      </c>
      <c r="F358" s="12" t="s">
        <v>49</v>
      </c>
      <c r="G358" s="12">
        <v>2</v>
      </c>
      <c r="H358" s="13" t="str">
        <f t="shared" si="23"/>
        <v>Derby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950391</v>
      </c>
      <c r="B359" s="15">
        <v>36285</v>
      </c>
      <c r="C359" s="12" t="s">
        <v>0</v>
      </c>
      <c r="D359" s="12" t="s">
        <v>19</v>
      </c>
      <c r="E359" s="12">
        <v>2</v>
      </c>
      <c r="F359" s="12" t="s">
        <v>8</v>
      </c>
      <c r="G359" s="12">
        <v>2</v>
      </c>
      <c r="H359" s="13" t="str">
        <f t="shared" si="23"/>
        <v/>
      </c>
      <c r="I359" s="13" t="str">
        <f t="shared" si="24"/>
        <v>Liverpool</v>
      </c>
      <c r="J359" s="13" t="str">
        <f t="shared" si="25"/>
        <v>Manchester United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950514</v>
      </c>
      <c r="B360" s="15">
        <v>36285</v>
      </c>
      <c r="C360" s="12" t="s">
        <v>0</v>
      </c>
      <c r="D360" s="12" t="s">
        <v>14</v>
      </c>
      <c r="E360" s="12">
        <v>1</v>
      </c>
      <c r="F360" s="12" t="s">
        <v>17</v>
      </c>
      <c r="G360" s="12">
        <v>3</v>
      </c>
      <c r="H360" s="13" t="str">
        <f t="shared" si="23"/>
        <v>Arsenal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950310</v>
      </c>
      <c r="B361" s="15">
        <v>36288</v>
      </c>
      <c r="C361" s="12" t="s">
        <v>0</v>
      </c>
      <c r="D361" s="12" t="s">
        <v>49</v>
      </c>
      <c r="E361" s="12">
        <v>0</v>
      </c>
      <c r="F361" s="12" t="s">
        <v>3</v>
      </c>
      <c r="G361" s="12">
        <v>0</v>
      </c>
      <c r="H361" s="13" t="str">
        <f t="shared" si="23"/>
        <v/>
      </c>
      <c r="I361" s="13" t="str">
        <f t="shared" si="24"/>
        <v>Derby</v>
      </c>
      <c r="J361" s="13" t="str">
        <f t="shared" si="25"/>
        <v>Coventry</v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950568</v>
      </c>
      <c r="B362" s="15">
        <v>36288</v>
      </c>
      <c r="C362" s="12" t="s">
        <v>0</v>
      </c>
      <c r="D362" s="12" t="s">
        <v>16</v>
      </c>
      <c r="E362" s="12">
        <v>0</v>
      </c>
      <c r="F362" s="12" t="s">
        <v>13</v>
      </c>
      <c r="G362" s="12">
        <v>2</v>
      </c>
      <c r="H362" s="13" t="str">
        <f t="shared" si="23"/>
        <v>Southampton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950341</v>
      </c>
      <c r="B363" s="15">
        <v>36288</v>
      </c>
      <c r="C363" s="12" t="s">
        <v>0</v>
      </c>
      <c r="D363" s="12" t="s">
        <v>9</v>
      </c>
      <c r="E363" s="12">
        <v>6</v>
      </c>
      <c r="F363" s="12" t="s">
        <v>28</v>
      </c>
      <c r="G363" s="12">
        <v>0</v>
      </c>
      <c r="H363" s="13" t="str">
        <f t="shared" si="23"/>
        <v>Everton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950374</v>
      </c>
      <c r="B364" s="15">
        <v>36288</v>
      </c>
      <c r="C364" s="12" t="s">
        <v>0</v>
      </c>
      <c r="D364" s="12" t="s">
        <v>31</v>
      </c>
      <c r="E364" s="12">
        <v>2</v>
      </c>
      <c r="F364" s="12" t="s">
        <v>29</v>
      </c>
      <c r="G364" s="12">
        <v>0</v>
      </c>
      <c r="H364" s="13" t="str">
        <f t="shared" si="23"/>
        <v>Leicester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950212</v>
      </c>
      <c r="B365" s="15">
        <v>36288</v>
      </c>
      <c r="C365" s="12" t="s">
        <v>0</v>
      </c>
      <c r="D365" s="12" t="s">
        <v>12</v>
      </c>
      <c r="E365" s="12">
        <v>3</v>
      </c>
      <c r="F365" s="12" t="s">
        <v>55</v>
      </c>
      <c r="G365" s="12">
        <v>4</v>
      </c>
      <c r="H365" s="13" t="str">
        <f t="shared" si="23"/>
        <v>Charlton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950486</v>
      </c>
      <c r="B366" s="15">
        <v>36288</v>
      </c>
      <c r="C366" s="12" t="s">
        <v>0</v>
      </c>
      <c r="D366" s="12" t="s">
        <v>10</v>
      </c>
      <c r="E366" s="12">
        <v>1</v>
      </c>
      <c r="F366" s="12" t="s">
        <v>19</v>
      </c>
      <c r="G366" s="12">
        <v>0</v>
      </c>
      <c r="H366" s="13" t="str">
        <f t="shared" si="23"/>
        <v>Sheffield Weds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950242</v>
      </c>
      <c r="B367" s="15">
        <v>36288</v>
      </c>
      <c r="C367" s="12" t="s">
        <v>0</v>
      </c>
      <c r="D367" s="12" t="s">
        <v>6</v>
      </c>
      <c r="E367" s="12">
        <v>1</v>
      </c>
      <c r="F367" s="12" t="s">
        <v>109</v>
      </c>
      <c r="G367" s="12">
        <v>2</v>
      </c>
      <c r="H367" s="13" t="str">
        <f t="shared" si="23"/>
        <v>Nottingham Forest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950430</v>
      </c>
      <c r="B368" s="15">
        <v>36289</v>
      </c>
      <c r="C368" s="12" t="s">
        <v>0</v>
      </c>
      <c r="D368" s="12" t="s">
        <v>4</v>
      </c>
      <c r="E368" s="12">
        <v>0</v>
      </c>
      <c r="F368" s="12" t="s">
        <v>8</v>
      </c>
      <c r="G368" s="12">
        <v>1</v>
      </c>
      <c r="H368" s="13" t="str">
        <f t="shared" si="23"/>
        <v>Manchester United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950518</v>
      </c>
      <c r="B369" s="15">
        <v>36290</v>
      </c>
      <c r="C369" s="12" t="s">
        <v>0</v>
      </c>
      <c r="D369" s="12" t="s">
        <v>14</v>
      </c>
      <c r="E369" s="12">
        <v>2</v>
      </c>
      <c r="F369" s="12" t="s">
        <v>1</v>
      </c>
      <c r="G369" s="12">
        <v>2</v>
      </c>
      <c r="H369" s="13" t="str">
        <f t="shared" si="23"/>
        <v/>
      </c>
      <c r="I369" s="13" t="str">
        <f t="shared" si="24"/>
        <v>Tottenham</v>
      </c>
      <c r="J369" s="13" t="str">
        <f t="shared" si="25"/>
        <v>Chelsea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950343</v>
      </c>
      <c r="B370" s="15">
        <v>36291</v>
      </c>
      <c r="C370" s="12" t="s">
        <v>0</v>
      </c>
      <c r="D370" s="12" t="s">
        <v>15</v>
      </c>
      <c r="E370" s="12">
        <v>1</v>
      </c>
      <c r="F370" s="12" t="s">
        <v>17</v>
      </c>
      <c r="G370" s="12">
        <v>0</v>
      </c>
      <c r="H370" s="13" t="str">
        <f t="shared" si="23"/>
        <v>Leeds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950239</v>
      </c>
      <c r="B371" s="15">
        <v>36292</v>
      </c>
      <c r="C371" s="12" t="s">
        <v>0</v>
      </c>
      <c r="D371" s="12" t="s">
        <v>6</v>
      </c>
      <c r="E371" s="12">
        <v>0</v>
      </c>
      <c r="F371" s="12" t="s">
        <v>8</v>
      </c>
      <c r="G371" s="12">
        <v>0</v>
      </c>
      <c r="H371" s="13" t="str">
        <f t="shared" si="23"/>
        <v/>
      </c>
      <c r="I371" s="13" t="str">
        <f t="shared" si="24"/>
        <v>Blackburn</v>
      </c>
      <c r="J371" s="13" t="str">
        <f t="shared" si="25"/>
        <v>Manchester United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950272</v>
      </c>
      <c r="B372" s="15">
        <v>36296</v>
      </c>
      <c r="C372" s="12" t="s">
        <v>0</v>
      </c>
      <c r="D372" s="12" t="s">
        <v>1</v>
      </c>
      <c r="E372" s="12">
        <v>2</v>
      </c>
      <c r="F372" s="12" t="s">
        <v>49</v>
      </c>
      <c r="G372" s="12">
        <v>1</v>
      </c>
      <c r="H372" s="13" t="str">
        <f t="shared" si="23"/>
        <v>Chelsea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950545</v>
      </c>
      <c r="B373" s="15">
        <v>36296</v>
      </c>
      <c r="C373" s="12" t="s">
        <v>0</v>
      </c>
      <c r="D373" s="12" t="s">
        <v>28</v>
      </c>
      <c r="E373" s="12">
        <v>4</v>
      </c>
      <c r="F373" s="12" t="s">
        <v>4</v>
      </c>
      <c r="G373" s="12">
        <v>0</v>
      </c>
      <c r="H373" s="13" t="str">
        <f t="shared" si="23"/>
        <v>West Ham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950293</v>
      </c>
      <c r="B374" s="15">
        <v>36296</v>
      </c>
      <c r="C374" s="12" t="s">
        <v>0</v>
      </c>
      <c r="D374" s="12" t="s">
        <v>3</v>
      </c>
      <c r="E374" s="12">
        <v>2</v>
      </c>
      <c r="F374" s="12" t="s">
        <v>15</v>
      </c>
      <c r="G374" s="12">
        <v>2</v>
      </c>
      <c r="H374" s="13" t="str">
        <f t="shared" si="23"/>
        <v/>
      </c>
      <c r="I374" s="13" t="str">
        <f t="shared" si="24"/>
        <v>Coventry</v>
      </c>
      <c r="J374" s="13" t="str">
        <f t="shared" si="25"/>
        <v>Leeds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950399</v>
      </c>
      <c r="B375" s="15">
        <v>36296</v>
      </c>
      <c r="C375" s="12" t="s">
        <v>0</v>
      </c>
      <c r="D375" s="12" t="s">
        <v>19</v>
      </c>
      <c r="E375" s="12">
        <v>3</v>
      </c>
      <c r="F375" s="12" t="s">
        <v>16</v>
      </c>
      <c r="G375" s="12">
        <v>0</v>
      </c>
      <c r="H375" s="13" t="str">
        <f t="shared" si="23"/>
        <v>Liverpool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950416</v>
      </c>
      <c r="B376" s="15">
        <v>36296</v>
      </c>
      <c r="C376" s="12" t="s">
        <v>0</v>
      </c>
      <c r="D376" s="12" t="s">
        <v>8</v>
      </c>
      <c r="E376" s="12">
        <v>2</v>
      </c>
      <c r="F376" s="12" t="s">
        <v>14</v>
      </c>
      <c r="G376" s="12">
        <v>1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950440</v>
      </c>
      <c r="B377" s="15">
        <v>36296</v>
      </c>
      <c r="C377" s="12" t="s">
        <v>0</v>
      </c>
      <c r="D377" s="12" t="s">
        <v>29</v>
      </c>
      <c r="E377" s="12">
        <v>1</v>
      </c>
      <c r="F377" s="12" t="s">
        <v>6</v>
      </c>
      <c r="G377" s="12">
        <v>1</v>
      </c>
      <c r="H377" s="13" t="str">
        <f t="shared" si="23"/>
        <v/>
      </c>
      <c r="I377" s="13" t="str">
        <f t="shared" si="24"/>
        <v>Newcastle</v>
      </c>
      <c r="J377" s="13" t="str">
        <f t="shared" si="25"/>
        <v>Blackburn</v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950191</v>
      </c>
      <c r="B378" s="15">
        <v>36296</v>
      </c>
      <c r="C378" s="12" t="s">
        <v>0</v>
      </c>
      <c r="D378" s="12" t="s">
        <v>17</v>
      </c>
      <c r="E378" s="12">
        <v>1</v>
      </c>
      <c r="F378" s="12" t="s">
        <v>12</v>
      </c>
      <c r="G378" s="12">
        <v>0</v>
      </c>
      <c r="H378" s="13" t="str">
        <f t="shared" si="23"/>
        <v>Arsenal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950466</v>
      </c>
      <c r="B379" s="15">
        <v>36296</v>
      </c>
      <c r="C379" s="12" t="s">
        <v>0</v>
      </c>
      <c r="D379" s="12" t="s">
        <v>109</v>
      </c>
      <c r="E379" s="12">
        <v>1</v>
      </c>
      <c r="F379" s="12" t="s">
        <v>31</v>
      </c>
      <c r="G379" s="12">
        <v>0</v>
      </c>
      <c r="H379" s="13" t="str">
        <f t="shared" si="23"/>
        <v>Nottingham Forest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950502</v>
      </c>
      <c r="B380" s="15">
        <v>36296</v>
      </c>
      <c r="C380" s="12" t="s">
        <v>0</v>
      </c>
      <c r="D380" s="12" t="s">
        <v>13</v>
      </c>
      <c r="E380" s="12">
        <v>2</v>
      </c>
      <c r="F380" s="12" t="s">
        <v>9</v>
      </c>
      <c r="G380" s="12">
        <v>0</v>
      </c>
      <c r="H380" s="13" t="str">
        <f t="shared" si="23"/>
        <v>Southampton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950262</v>
      </c>
      <c r="B381" s="15">
        <v>36296</v>
      </c>
      <c r="C381" s="12" t="s">
        <v>0</v>
      </c>
      <c r="D381" s="12" t="s">
        <v>55</v>
      </c>
      <c r="E381" s="12">
        <v>0</v>
      </c>
      <c r="F381" s="12" t="s">
        <v>10</v>
      </c>
      <c r="G381" s="12">
        <v>1</v>
      </c>
      <c r="H381" s="13" t="str">
        <f t="shared" si="23"/>
        <v>Sheffield Weds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EC0A27B8-E775-43A7-B5A3-5DD8740F624F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877A-8C80-4EDF-888A-7187C5642B74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4.4257812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950800</v>
      </c>
      <c r="B2" s="15">
        <v>36379</v>
      </c>
      <c r="C2" s="12" t="s">
        <v>0</v>
      </c>
      <c r="D2" s="12" t="s">
        <v>29</v>
      </c>
      <c r="E2" s="12">
        <v>0</v>
      </c>
      <c r="F2" s="12" t="s">
        <v>12</v>
      </c>
      <c r="G2" s="12">
        <v>1</v>
      </c>
      <c r="H2" s="13" t="str">
        <f>IF(E2&gt;G2,D2,IF(G2&gt;E2,F2,""))</f>
        <v>Aston Villa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28</v>
      </c>
      <c r="O2" s="16">
        <f t="shared" ref="O2:O21" si="1">COUNTIF($J$2:$J$381,M2)+COUNTIF($I$2:$I$381,M2)</f>
        <v>7</v>
      </c>
      <c r="P2" s="16">
        <f t="shared" ref="P2:P21" si="2">(COUNTIF($F$2:$F$381,M2)+COUNTIF($D$2:$D$381,M2))-SUM(N2:O2)</f>
        <v>3</v>
      </c>
      <c r="Q2" s="16">
        <f t="shared" ref="Q2:Q21" si="3">SUM(N2:P2)</f>
        <v>38</v>
      </c>
      <c r="R2" s="16">
        <f t="shared" ref="R2:R21" si="4">SUMIF(D:D,M2,E:E)+SUMIF(F:F,M2,G:G)</f>
        <v>97</v>
      </c>
      <c r="S2" s="16">
        <f t="shared" ref="S2:S21" si="5">SUMIF(D:D,M2,G:G)+SUMIF(F:F,M2,E:E)</f>
        <v>45</v>
      </c>
      <c r="T2" s="16">
        <f t="shared" ref="T2:T21" si="6">R2-S2</f>
        <v>52</v>
      </c>
      <c r="U2" s="16">
        <f t="shared" ref="U2:U21" si="7">(N2*3)+O2</f>
        <v>91</v>
      </c>
      <c r="V2" s="16">
        <v>1</v>
      </c>
    </row>
    <row r="3" spans="1:22" ht="12" customHeight="1" x14ac:dyDescent="0.15">
      <c r="A3" s="12">
        <v>950827</v>
      </c>
      <c r="B3" s="15">
        <v>36379</v>
      </c>
      <c r="C3" s="12" t="s">
        <v>0</v>
      </c>
      <c r="D3" s="12" t="s">
        <v>10</v>
      </c>
      <c r="E3" s="12">
        <v>1</v>
      </c>
      <c r="F3" s="12" t="s">
        <v>19</v>
      </c>
      <c r="G3" s="12">
        <v>2</v>
      </c>
      <c r="H3" s="13" t="str">
        <f t="shared" ref="H3:H66" si="8">IF(E3&gt;G3,D3,IF(G3&gt;E3,F3,""))</f>
        <v>Liverpool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17</v>
      </c>
      <c r="N3" s="16">
        <f t="shared" si="0"/>
        <v>22</v>
      </c>
      <c r="O3" s="16">
        <f t="shared" si="1"/>
        <v>7</v>
      </c>
      <c r="P3" s="16">
        <f t="shared" si="2"/>
        <v>9</v>
      </c>
      <c r="Q3" s="16">
        <f t="shared" si="3"/>
        <v>38</v>
      </c>
      <c r="R3" s="16">
        <f t="shared" si="4"/>
        <v>73</v>
      </c>
      <c r="S3" s="16">
        <f t="shared" si="5"/>
        <v>43</v>
      </c>
      <c r="T3" s="16">
        <f t="shared" si="6"/>
        <v>30</v>
      </c>
      <c r="U3" s="16">
        <f t="shared" si="7"/>
        <v>73</v>
      </c>
      <c r="V3" s="16">
        <v>2</v>
      </c>
    </row>
    <row r="4" spans="1:22" ht="12" customHeight="1" x14ac:dyDescent="0.15">
      <c r="A4" s="12">
        <v>950578</v>
      </c>
      <c r="B4" s="15">
        <v>36379</v>
      </c>
      <c r="C4" s="12" t="s">
        <v>0</v>
      </c>
      <c r="D4" s="12" t="s">
        <v>17</v>
      </c>
      <c r="E4" s="12">
        <v>2</v>
      </c>
      <c r="F4" s="12" t="s">
        <v>31</v>
      </c>
      <c r="G4" s="12">
        <v>1</v>
      </c>
      <c r="H4" s="13" t="str">
        <f t="shared" si="8"/>
        <v>Arsenal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15</v>
      </c>
      <c r="N4" s="16">
        <f t="shared" si="0"/>
        <v>21</v>
      </c>
      <c r="O4" s="16">
        <f t="shared" si="1"/>
        <v>6</v>
      </c>
      <c r="P4" s="16">
        <f t="shared" si="2"/>
        <v>11</v>
      </c>
      <c r="Q4" s="16">
        <f t="shared" si="3"/>
        <v>38</v>
      </c>
      <c r="R4" s="16">
        <f t="shared" si="4"/>
        <v>58</v>
      </c>
      <c r="S4" s="16">
        <f t="shared" si="5"/>
        <v>43</v>
      </c>
      <c r="T4" s="16">
        <f t="shared" si="6"/>
        <v>15</v>
      </c>
      <c r="U4" s="16">
        <f t="shared" si="7"/>
        <v>69</v>
      </c>
      <c r="V4" s="16">
        <v>3</v>
      </c>
    </row>
    <row r="5" spans="1:22" ht="12" customHeight="1" x14ac:dyDescent="0.15">
      <c r="A5" s="12">
        <v>950642</v>
      </c>
      <c r="B5" s="15">
        <v>36379</v>
      </c>
      <c r="C5" s="12" t="s">
        <v>0</v>
      </c>
      <c r="D5" s="12" t="s">
        <v>1</v>
      </c>
      <c r="E5" s="12">
        <v>4</v>
      </c>
      <c r="F5" s="12" t="s">
        <v>50</v>
      </c>
      <c r="G5" s="12">
        <v>0</v>
      </c>
      <c r="H5" s="13" t="str">
        <f t="shared" si="8"/>
        <v>Chelsea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19</v>
      </c>
      <c r="N5" s="16">
        <f t="shared" si="0"/>
        <v>19</v>
      </c>
      <c r="O5" s="16">
        <f t="shared" si="1"/>
        <v>10</v>
      </c>
      <c r="P5" s="16">
        <f t="shared" si="2"/>
        <v>9</v>
      </c>
      <c r="Q5" s="16">
        <f t="shared" si="3"/>
        <v>38</v>
      </c>
      <c r="R5" s="16">
        <f t="shared" si="4"/>
        <v>51</v>
      </c>
      <c r="S5" s="16">
        <f t="shared" si="5"/>
        <v>30</v>
      </c>
      <c r="T5" s="16">
        <f t="shared" si="6"/>
        <v>21</v>
      </c>
      <c r="U5" s="16">
        <f t="shared" si="7"/>
        <v>67</v>
      </c>
      <c r="V5" s="16">
        <v>4</v>
      </c>
    </row>
    <row r="6" spans="1:22" ht="12" customHeight="1" x14ac:dyDescent="0.15">
      <c r="A6" s="12">
        <v>950912</v>
      </c>
      <c r="B6" s="15">
        <v>36379</v>
      </c>
      <c r="C6" s="12" t="s">
        <v>0</v>
      </c>
      <c r="D6" s="12" t="s">
        <v>56</v>
      </c>
      <c r="E6" s="12">
        <v>2</v>
      </c>
      <c r="F6" s="12" t="s">
        <v>16</v>
      </c>
      <c r="G6" s="12">
        <v>3</v>
      </c>
      <c r="H6" s="13" t="str">
        <f t="shared" si="8"/>
        <v>Wimbledon FC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</v>
      </c>
      <c r="N6" s="16">
        <f t="shared" si="0"/>
        <v>18</v>
      </c>
      <c r="O6" s="16">
        <f t="shared" si="1"/>
        <v>11</v>
      </c>
      <c r="P6" s="16">
        <f t="shared" si="2"/>
        <v>9</v>
      </c>
      <c r="Q6" s="16">
        <f t="shared" si="3"/>
        <v>38</v>
      </c>
      <c r="R6" s="16">
        <f t="shared" si="4"/>
        <v>53</v>
      </c>
      <c r="S6" s="16">
        <f t="shared" si="5"/>
        <v>34</v>
      </c>
      <c r="T6" s="16">
        <f t="shared" si="6"/>
        <v>19</v>
      </c>
      <c r="U6" s="16">
        <f t="shared" si="7"/>
        <v>65</v>
      </c>
      <c r="V6" s="16">
        <v>5</v>
      </c>
    </row>
    <row r="7" spans="1:22" ht="12" customHeight="1" x14ac:dyDescent="0.15">
      <c r="A7" s="12">
        <v>950660</v>
      </c>
      <c r="B7" s="15">
        <v>36379</v>
      </c>
      <c r="C7" s="12" t="s">
        <v>0</v>
      </c>
      <c r="D7" s="12" t="s">
        <v>3</v>
      </c>
      <c r="E7" s="12">
        <v>0</v>
      </c>
      <c r="F7" s="12" t="s">
        <v>13</v>
      </c>
      <c r="G7" s="12">
        <v>1</v>
      </c>
      <c r="H7" s="13" t="str">
        <f t="shared" si="8"/>
        <v>Southampton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12</v>
      </c>
      <c r="N7" s="16">
        <f t="shared" si="0"/>
        <v>15</v>
      </c>
      <c r="O7" s="16">
        <f t="shared" si="1"/>
        <v>13</v>
      </c>
      <c r="P7" s="16">
        <f t="shared" si="2"/>
        <v>10</v>
      </c>
      <c r="Q7" s="16">
        <f t="shared" si="3"/>
        <v>38</v>
      </c>
      <c r="R7" s="16">
        <f t="shared" si="4"/>
        <v>46</v>
      </c>
      <c r="S7" s="16">
        <f t="shared" si="5"/>
        <v>35</v>
      </c>
      <c r="T7" s="16">
        <f t="shared" si="6"/>
        <v>11</v>
      </c>
      <c r="U7" s="16">
        <f t="shared" si="7"/>
        <v>58</v>
      </c>
      <c r="V7" s="16">
        <v>6</v>
      </c>
    </row>
    <row r="8" spans="1:22" ht="12" customHeight="1" x14ac:dyDescent="0.15">
      <c r="A8" s="12">
        <v>950929</v>
      </c>
      <c r="B8" s="15">
        <v>36379</v>
      </c>
      <c r="C8" s="12" t="s">
        <v>0</v>
      </c>
      <c r="D8" s="12" t="s">
        <v>28</v>
      </c>
      <c r="E8" s="12">
        <v>1</v>
      </c>
      <c r="F8" s="12" t="s">
        <v>14</v>
      </c>
      <c r="G8" s="12">
        <v>0</v>
      </c>
      <c r="H8" s="13" t="str">
        <f t="shared" si="8"/>
        <v>West Ham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50</v>
      </c>
      <c r="N8" s="16">
        <f t="shared" si="0"/>
        <v>16</v>
      </c>
      <c r="O8" s="16">
        <f t="shared" si="1"/>
        <v>10</v>
      </c>
      <c r="P8" s="16">
        <f t="shared" si="2"/>
        <v>12</v>
      </c>
      <c r="Q8" s="16">
        <f t="shared" si="3"/>
        <v>38</v>
      </c>
      <c r="R8" s="16">
        <f t="shared" si="4"/>
        <v>57</v>
      </c>
      <c r="S8" s="16">
        <f t="shared" si="5"/>
        <v>56</v>
      </c>
      <c r="T8" s="16">
        <f t="shared" si="6"/>
        <v>1</v>
      </c>
      <c r="U8" s="16">
        <f t="shared" si="7"/>
        <v>58</v>
      </c>
      <c r="V8" s="16">
        <v>7</v>
      </c>
    </row>
    <row r="9" spans="1:22" ht="12" customHeight="1" x14ac:dyDescent="0.15">
      <c r="A9" s="12">
        <v>950709</v>
      </c>
      <c r="B9" s="15">
        <v>36379</v>
      </c>
      <c r="C9" s="12" t="s">
        <v>0</v>
      </c>
      <c r="D9" s="12" t="s">
        <v>15</v>
      </c>
      <c r="E9" s="12">
        <v>0</v>
      </c>
      <c r="F9" s="12" t="s">
        <v>49</v>
      </c>
      <c r="G9" s="12">
        <v>0</v>
      </c>
      <c r="H9" s="13" t="str">
        <f t="shared" si="8"/>
        <v/>
      </c>
      <c r="I9" s="13" t="str">
        <f t="shared" si="9"/>
        <v>Leeds</v>
      </c>
      <c r="J9" s="13" t="str">
        <f t="shared" si="10"/>
        <v>Derby</v>
      </c>
      <c r="K9" s="2"/>
      <c r="L9" s="2"/>
      <c r="M9" s="13" t="s">
        <v>31</v>
      </c>
      <c r="N9" s="16">
        <f t="shared" si="0"/>
        <v>16</v>
      </c>
      <c r="O9" s="16">
        <f t="shared" si="1"/>
        <v>7</v>
      </c>
      <c r="P9" s="16">
        <f t="shared" si="2"/>
        <v>15</v>
      </c>
      <c r="Q9" s="16">
        <f t="shared" si="3"/>
        <v>38</v>
      </c>
      <c r="R9" s="16">
        <f t="shared" si="4"/>
        <v>55</v>
      </c>
      <c r="S9" s="16">
        <f t="shared" si="5"/>
        <v>55</v>
      </c>
      <c r="T9" s="16">
        <f t="shared" si="6"/>
        <v>0</v>
      </c>
      <c r="U9" s="16">
        <f t="shared" si="7"/>
        <v>55</v>
      </c>
      <c r="V9" s="16">
        <v>8</v>
      </c>
    </row>
    <row r="10" spans="1:22" ht="12" customHeight="1" x14ac:dyDescent="0.15">
      <c r="A10" s="12">
        <v>950782</v>
      </c>
      <c r="B10" s="15">
        <v>36379</v>
      </c>
      <c r="C10" s="12" t="s">
        <v>0</v>
      </c>
      <c r="D10" s="12" t="s">
        <v>4</v>
      </c>
      <c r="E10" s="12">
        <v>0</v>
      </c>
      <c r="F10" s="12" t="s">
        <v>57</v>
      </c>
      <c r="G10" s="12">
        <v>1</v>
      </c>
      <c r="H10" s="13" t="str">
        <f t="shared" si="8"/>
        <v>Bradford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28</v>
      </c>
      <c r="N10" s="16">
        <f t="shared" si="0"/>
        <v>15</v>
      </c>
      <c r="O10" s="16">
        <f t="shared" si="1"/>
        <v>10</v>
      </c>
      <c r="P10" s="16">
        <f t="shared" si="2"/>
        <v>13</v>
      </c>
      <c r="Q10" s="16">
        <f t="shared" si="3"/>
        <v>38</v>
      </c>
      <c r="R10" s="16">
        <f t="shared" si="4"/>
        <v>52</v>
      </c>
      <c r="S10" s="16">
        <f t="shared" si="5"/>
        <v>53</v>
      </c>
      <c r="T10" s="16">
        <f t="shared" si="6"/>
        <v>-1</v>
      </c>
      <c r="U10" s="16">
        <f t="shared" si="7"/>
        <v>55</v>
      </c>
      <c r="V10" s="16">
        <v>9</v>
      </c>
    </row>
    <row r="11" spans="1:22" ht="12" customHeight="1" x14ac:dyDescent="0.15">
      <c r="A11" s="12">
        <v>950694</v>
      </c>
      <c r="B11" s="15">
        <v>36380</v>
      </c>
      <c r="C11" s="12" t="s">
        <v>0</v>
      </c>
      <c r="D11" s="12" t="s">
        <v>9</v>
      </c>
      <c r="E11" s="12">
        <v>1</v>
      </c>
      <c r="F11" s="12" t="s">
        <v>8</v>
      </c>
      <c r="G11" s="12">
        <v>1</v>
      </c>
      <c r="H11" s="13" t="str">
        <f t="shared" si="8"/>
        <v/>
      </c>
      <c r="I11" s="13" t="str">
        <f t="shared" si="9"/>
        <v>Everton</v>
      </c>
      <c r="J11" s="13" t="str">
        <f t="shared" si="10"/>
        <v>Manchester United</v>
      </c>
      <c r="K11" s="2"/>
      <c r="L11" s="2"/>
      <c r="M11" s="13" t="s">
        <v>14</v>
      </c>
      <c r="N11" s="16">
        <f t="shared" si="0"/>
        <v>15</v>
      </c>
      <c r="O11" s="16">
        <f t="shared" si="1"/>
        <v>8</v>
      </c>
      <c r="P11" s="16">
        <f t="shared" si="2"/>
        <v>15</v>
      </c>
      <c r="Q11" s="16">
        <f t="shared" si="3"/>
        <v>38</v>
      </c>
      <c r="R11" s="16">
        <f t="shared" si="4"/>
        <v>57</v>
      </c>
      <c r="S11" s="16">
        <f t="shared" si="5"/>
        <v>49</v>
      </c>
      <c r="T11" s="16">
        <f t="shared" si="6"/>
        <v>8</v>
      </c>
      <c r="U11" s="16">
        <f t="shared" si="7"/>
        <v>53</v>
      </c>
      <c r="V11" s="16">
        <v>10</v>
      </c>
    </row>
    <row r="12" spans="1:22" ht="12" customHeight="1" x14ac:dyDescent="0.15">
      <c r="A12" s="12">
        <v>950887</v>
      </c>
      <c r="B12" s="15">
        <v>36381</v>
      </c>
      <c r="C12" s="12" t="s">
        <v>0</v>
      </c>
      <c r="D12" s="12" t="s">
        <v>14</v>
      </c>
      <c r="E12" s="12">
        <v>3</v>
      </c>
      <c r="F12" s="12" t="s">
        <v>29</v>
      </c>
      <c r="G12" s="12">
        <v>1</v>
      </c>
      <c r="H12" s="13" t="str">
        <f t="shared" si="8"/>
        <v>Tottenham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29</v>
      </c>
      <c r="N12" s="16">
        <f t="shared" si="0"/>
        <v>14</v>
      </c>
      <c r="O12" s="16">
        <f t="shared" si="1"/>
        <v>10</v>
      </c>
      <c r="P12" s="16">
        <f t="shared" si="2"/>
        <v>14</v>
      </c>
      <c r="Q12" s="16">
        <f t="shared" si="3"/>
        <v>38</v>
      </c>
      <c r="R12" s="16">
        <f t="shared" si="4"/>
        <v>63</v>
      </c>
      <c r="S12" s="16">
        <f t="shared" si="5"/>
        <v>54</v>
      </c>
      <c r="T12" s="16">
        <f t="shared" si="6"/>
        <v>9</v>
      </c>
      <c r="U12" s="16">
        <f t="shared" si="7"/>
        <v>52</v>
      </c>
      <c r="V12" s="16">
        <v>11</v>
      </c>
    </row>
    <row r="13" spans="1:22" ht="12" customHeight="1" x14ac:dyDescent="0.15">
      <c r="A13" s="12">
        <v>950872</v>
      </c>
      <c r="B13" s="15">
        <v>36382</v>
      </c>
      <c r="C13" s="12" t="s">
        <v>0</v>
      </c>
      <c r="D13" s="12" t="s">
        <v>50</v>
      </c>
      <c r="E13" s="12">
        <v>2</v>
      </c>
      <c r="F13" s="12" t="s">
        <v>56</v>
      </c>
      <c r="G13" s="12">
        <v>0</v>
      </c>
      <c r="H13" s="13" t="str">
        <f t="shared" si="8"/>
        <v>Sunderland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4</v>
      </c>
      <c r="N13" s="16">
        <f t="shared" si="0"/>
        <v>14</v>
      </c>
      <c r="O13" s="16">
        <f t="shared" si="1"/>
        <v>10</v>
      </c>
      <c r="P13" s="16">
        <f t="shared" si="2"/>
        <v>14</v>
      </c>
      <c r="Q13" s="16">
        <f t="shared" si="3"/>
        <v>38</v>
      </c>
      <c r="R13" s="16">
        <f t="shared" si="4"/>
        <v>46</v>
      </c>
      <c r="S13" s="16">
        <f t="shared" si="5"/>
        <v>52</v>
      </c>
      <c r="T13" s="16">
        <f t="shared" si="6"/>
        <v>-6</v>
      </c>
      <c r="U13" s="16">
        <f t="shared" si="7"/>
        <v>52</v>
      </c>
      <c r="V13" s="16">
        <v>12</v>
      </c>
    </row>
    <row r="14" spans="1:22" ht="12" customHeight="1" x14ac:dyDescent="0.15">
      <c r="A14" s="12">
        <v>950666</v>
      </c>
      <c r="B14" s="15">
        <v>36382</v>
      </c>
      <c r="C14" s="12" t="s">
        <v>0</v>
      </c>
      <c r="D14" s="12" t="s">
        <v>49</v>
      </c>
      <c r="E14" s="12">
        <v>1</v>
      </c>
      <c r="F14" s="12" t="s">
        <v>17</v>
      </c>
      <c r="G14" s="12">
        <v>2</v>
      </c>
      <c r="H14" s="13" t="str">
        <f t="shared" si="8"/>
        <v>Arsenal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9</v>
      </c>
      <c r="N14" s="16">
        <f t="shared" si="0"/>
        <v>12</v>
      </c>
      <c r="O14" s="16">
        <f t="shared" si="1"/>
        <v>14</v>
      </c>
      <c r="P14" s="16">
        <f t="shared" si="2"/>
        <v>12</v>
      </c>
      <c r="Q14" s="16">
        <f t="shared" si="3"/>
        <v>38</v>
      </c>
      <c r="R14" s="16">
        <f t="shared" si="4"/>
        <v>59</v>
      </c>
      <c r="S14" s="16">
        <f t="shared" si="5"/>
        <v>49</v>
      </c>
      <c r="T14" s="16">
        <f t="shared" si="6"/>
        <v>10</v>
      </c>
      <c r="U14" s="16">
        <f t="shared" si="7"/>
        <v>50</v>
      </c>
      <c r="V14" s="16">
        <v>13</v>
      </c>
    </row>
    <row r="15" spans="1:22" ht="12" customHeight="1" x14ac:dyDescent="0.15">
      <c r="A15" s="12">
        <v>950943</v>
      </c>
      <c r="B15" s="15">
        <v>36382</v>
      </c>
      <c r="C15" s="12" t="s">
        <v>0</v>
      </c>
      <c r="D15" s="12" t="s">
        <v>16</v>
      </c>
      <c r="E15" s="12">
        <v>2</v>
      </c>
      <c r="F15" s="12" t="s">
        <v>4</v>
      </c>
      <c r="G15" s="12">
        <v>3</v>
      </c>
      <c r="H15" s="13" t="str">
        <f t="shared" si="8"/>
        <v>Middlesbrough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3</v>
      </c>
      <c r="N15" s="16">
        <f t="shared" si="0"/>
        <v>12</v>
      </c>
      <c r="O15" s="16">
        <f t="shared" si="1"/>
        <v>8</v>
      </c>
      <c r="P15" s="16">
        <f t="shared" si="2"/>
        <v>18</v>
      </c>
      <c r="Q15" s="16">
        <f t="shared" si="3"/>
        <v>38</v>
      </c>
      <c r="R15" s="16">
        <f t="shared" si="4"/>
        <v>47</v>
      </c>
      <c r="S15" s="16">
        <f t="shared" si="5"/>
        <v>54</v>
      </c>
      <c r="T15" s="16">
        <f t="shared" si="6"/>
        <v>-7</v>
      </c>
      <c r="U15" s="16">
        <f t="shared" si="7"/>
        <v>44</v>
      </c>
      <c r="V15" s="16">
        <v>14</v>
      </c>
    </row>
    <row r="16" spans="1:22" ht="12" customHeight="1" x14ac:dyDescent="0.15">
      <c r="A16" s="12">
        <v>950844</v>
      </c>
      <c r="B16" s="15">
        <v>36383</v>
      </c>
      <c r="C16" s="12" t="s">
        <v>0</v>
      </c>
      <c r="D16" s="12" t="s">
        <v>13</v>
      </c>
      <c r="E16" s="12">
        <v>0</v>
      </c>
      <c r="F16" s="12" t="s">
        <v>15</v>
      </c>
      <c r="G16" s="12">
        <v>3</v>
      </c>
      <c r="H16" s="13" t="str">
        <f t="shared" si="8"/>
        <v>Leeds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13</v>
      </c>
      <c r="N16" s="16">
        <f t="shared" si="0"/>
        <v>12</v>
      </c>
      <c r="O16" s="16">
        <f t="shared" si="1"/>
        <v>8</v>
      </c>
      <c r="P16" s="16">
        <f t="shared" si="2"/>
        <v>18</v>
      </c>
      <c r="Q16" s="16">
        <f t="shared" si="3"/>
        <v>38</v>
      </c>
      <c r="R16" s="16">
        <f t="shared" si="4"/>
        <v>45</v>
      </c>
      <c r="S16" s="16">
        <f t="shared" si="5"/>
        <v>62</v>
      </c>
      <c r="T16" s="16">
        <f t="shared" si="6"/>
        <v>-17</v>
      </c>
      <c r="U16" s="16">
        <f t="shared" si="7"/>
        <v>44</v>
      </c>
      <c r="V16" s="16">
        <v>15</v>
      </c>
    </row>
    <row r="17" spans="1:22" ht="12" customHeight="1" x14ac:dyDescent="0.15">
      <c r="A17" s="12">
        <v>950595</v>
      </c>
      <c r="B17" s="15">
        <v>36383</v>
      </c>
      <c r="C17" s="12" t="s">
        <v>0</v>
      </c>
      <c r="D17" s="12" t="s">
        <v>12</v>
      </c>
      <c r="E17" s="12">
        <v>3</v>
      </c>
      <c r="F17" s="12" t="s">
        <v>9</v>
      </c>
      <c r="G17" s="12">
        <v>0</v>
      </c>
      <c r="H17" s="13" t="str">
        <f t="shared" si="8"/>
        <v>Aston Villa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49</v>
      </c>
      <c r="N17" s="16">
        <f t="shared" si="0"/>
        <v>9</v>
      </c>
      <c r="O17" s="16">
        <f t="shared" si="1"/>
        <v>11</v>
      </c>
      <c r="P17" s="16">
        <f t="shared" si="2"/>
        <v>18</v>
      </c>
      <c r="Q17" s="16">
        <f t="shared" si="3"/>
        <v>38</v>
      </c>
      <c r="R17" s="16">
        <f t="shared" si="4"/>
        <v>44</v>
      </c>
      <c r="S17" s="16">
        <f t="shared" si="5"/>
        <v>57</v>
      </c>
      <c r="T17" s="16">
        <f t="shared" si="6"/>
        <v>-13</v>
      </c>
      <c r="U17" s="16">
        <f t="shared" si="7"/>
        <v>38</v>
      </c>
      <c r="V17" s="16">
        <v>16</v>
      </c>
    </row>
    <row r="18" spans="1:22" ht="12" customHeight="1" x14ac:dyDescent="0.15">
      <c r="A18" s="12">
        <v>950727</v>
      </c>
      <c r="B18" s="15">
        <v>36383</v>
      </c>
      <c r="C18" s="12" t="s">
        <v>0</v>
      </c>
      <c r="D18" s="12" t="s">
        <v>31</v>
      </c>
      <c r="E18" s="12">
        <v>1</v>
      </c>
      <c r="F18" s="12" t="s">
        <v>3</v>
      </c>
      <c r="G18" s="12">
        <v>0</v>
      </c>
      <c r="H18" s="13" t="str">
        <f t="shared" si="8"/>
        <v>Leicester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57</v>
      </c>
      <c r="N18" s="16">
        <f t="shared" si="0"/>
        <v>9</v>
      </c>
      <c r="O18" s="16">
        <f t="shared" si="1"/>
        <v>9</v>
      </c>
      <c r="P18" s="16">
        <f t="shared" si="2"/>
        <v>20</v>
      </c>
      <c r="Q18" s="16">
        <f t="shared" si="3"/>
        <v>38</v>
      </c>
      <c r="R18" s="16">
        <f t="shared" si="4"/>
        <v>38</v>
      </c>
      <c r="S18" s="16">
        <f t="shared" si="5"/>
        <v>68</v>
      </c>
      <c r="T18" s="16">
        <f t="shared" si="6"/>
        <v>-30</v>
      </c>
      <c r="U18" s="16">
        <f t="shared" si="7"/>
        <v>36</v>
      </c>
      <c r="V18" s="16">
        <v>17</v>
      </c>
    </row>
    <row r="19" spans="1:22" ht="12" customHeight="1" x14ac:dyDescent="0.15">
      <c r="A19" s="12">
        <v>950773</v>
      </c>
      <c r="B19" s="15">
        <v>36383</v>
      </c>
      <c r="C19" s="12" t="s">
        <v>0</v>
      </c>
      <c r="D19" s="12" t="s">
        <v>8</v>
      </c>
      <c r="E19" s="12">
        <v>4</v>
      </c>
      <c r="F19" s="12" t="s">
        <v>10</v>
      </c>
      <c r="G19" s="12">
        <v>0</v>
      </c>
      <c r="H19" s="13" t="str">
        <f t="shared" si="8"/>
        <v>Manchester United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16</v>
      </c>
      <c r="N19" s="16">
        <f t="shared" si="0"/>
        <v>7</v>
      </c>
      <c r="O19" s="16">
        <f t="shared" si="1"/>
        <v>12</v>
      </c>
      <c r="P19" s="16">
        <f t="shared" si="2"/>
        <v>19</v>
      </c>
      <c r="Q19" s="16">
        <f t="shared" si="3"/>
        <v>38</v>
      </c>
      <c r="R19" s="16">
        <f t="shared" si="4"/>
        <v>46</v>
      </c>
      <c r="S19" s="16">
        <f t="shared" si="5"/>
        <v>74</v>
      </c>
      <c r="T19" s="16">
        <f t="shared" si="6"/>
        <v>-28</v>
      </c>
      <c r="U19" s="16">
        <f t="shared" si="7"/>
        <v>33</v>
      </c>
      <c r="V19" s="16">
        <v>18</v>
      </c>
    </row>
    <row r="20" spans="1:22" ht="12" customHeight="1" x14ac:dyDescent="0.15">
      <c r="A20" s="12">
        <v>950856</v>
      </c>
      <c r="B20" s="15">
        <v>36386</v>
      </c>
      <c r="C20" s="12" t="s">
        <v>0</v>
      </c>
      <c r="D20" s="12" t="s">
        <v>50</v>
      </c>
      <c r="E20" s="12">
        <v>0</v>
      </c>
      <c r="F20" s="12" t="s">
        <v>17</v>
      </c>
      <c r="G20" s="12">
        <v>0</v>
      </c>
      <c r="H20" s="13" t="str">
        <f t="shared" si="8"/>
        <v/>
      </c>
      <c r="I20" s="13" t="str">
        <f t="shared" si="9"/>
        <v>Sunderland</v>
      </c>
      <c r="J20" s="13" t="str">
        <f t="shared" si="10"/>
        <v>Arsenal</v>
      </c>
      <c r="K20" s="2"/>
      <c r="L20" s="2"/>
      <c r="M20" s="13" t="s">
        <v>10</v>
      </c>
      <c r="N20" s="16">
        <f t="shared" si="0"/>
        <v>8</v>
      </c>
      <c r="O20" s="16">
        <f t="shared" si="1"/>
        <v>7</v>
      </c>
      <c r="P20" s="16">
        <f t="shared" si="2"/>
        <v>23</v>
      </c>
      <c r="Q20" s="16">
        <f t="shared" si="3"/>
        <v>38</v>
      </c>
      <c r="R20" s="16">
        <f t="shared" si="4"/>
        <v>38</v>
      </c>
      <c r="S20" s="16">
        <f t="shared" si="5"/>
        <v>70</v>
      </c>
      <c r="T20" s="16">
        <f t="shared" si="6"/>
        <v>-32</v>
      </c>
      <c r="U20" s="16">
        <f t="shared" si="7"/>
        <v>31</v>
      </c>
      <c r="V20" s="16">
        <v>19</v>
      </c>
    </row>
    <row r="21" spans="1:22" ht="12" customHeight="1" x14ac:dyDescent="0.15">
      <c r="A21" s="12">
        <v>950621</v>
      </c>
      <c r="B21" s="15">
        <v>36386</v>
      </c>
      <c r="C21" s="12" t="s">
        <v>0</v>
      </c>
      <c r="D21" s="12" t="s">
        <v>57</v>
      </c>
      <c r="E21" s="12">
        <v>1</v>
      </c>
      <c r="F21" s="12" t="s">
        <v>10</v>
      </c>
      <c r="G21" s="12">
        <v>1</v>
      </c>
      <c r="H21" s="13" t="str">
        <f t="shared" si="8"/>
        <v/>
      </c>
      <c r="I21" s="13" t="str">
        <f t="shared" si="9"/>
        <v>Bradford</v>
      </c>
      <c r="J21" s="13" t="str">
        <f t="shared" si="10"/>
        <v>Sheffield Weds</v>
      </c>
      <c r="K21" s="2"/>
      <c r="L21" s="2"/>
      <c r="M21" s="13" t="s">
        <v>56</v>
      </c>
      <c r="N21" s="16">
        <f t="shared" si="0"/>
        <v>6</v>
      </c>
      <c r="O21" s="16">
        <f t="shared" si="1"/>
        <v>6</v>
      </c>
      <c r="P21" s="16">
        <f t="shared" si="2"/>
        <v>26</v>
      </c>
      <c r="Q21" s="16">
        <f t="shared" si="3"/>
        <v>38</v>
      </c>
      <c r="R21" s="16">
        <f t="shared" si="4"/>
        <v>35</v>
      </c>
      <c r="S21" s="16">
        <f t="shared" si="5"/>
        <v>77</v>
      </c>
      <c r="T21" s="16">
        <f t="shared" si="6"/>
        <v>-42</v>
      </c>
      <c r="U21" s="16">
        <f t="shared" si="7"/>
        <v>24</v>
      </c>
      <c r="V21" s="16">
        <v>20</v>
      </c>
    </row>
    <row r="22" spans="1:22" ht="12" customHeight="1" x14ac:dyDescent="0.15">
      <c r="A22" s="12">
        <v>950881</v>
      </c>
      <c r="B22" s="15">
        <v>36386</v>
      </c>
      <c r="C22" s="12" t="s">
        <v>0</v>
      </c>
      <c r="D22" s="12" t="s">
        <v>14</v>
      </c>
      <c r="E22" s="12">
        <v>3</v>
      </c>
      <c r="F22" s="12" t="s">
        <v>9</v>
      </c>
      <c r="G22" s="12">
        <v>2</v>
      </c>
      <c r="H22" s="13" t="str">
        <f t="shared" si="8"/>
        <v>Tottenham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950676</v>
      </c>
      <c r="B23" s="15">
        <v>36386</v>
      </c>
      <c r="C23" s="12" t="s">
        <v>0</v>
      </c>
      <c r="D23" s="12" t="s">
        <v>49</v>
      </c>
      <c r="E23" s="12">
        <v>1</v>
      </c>
      <c r="F23" s="12" t="s">
        <v>4</v>
      </c>
      <c r="G23" s="12">
        <v>3</v>
      </c>
      <c r="H23" s="13" t="str">
        <f t="shared" si="8"/>
        <v>Middlesbrough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950936</v>
      </c>
      <c r="B24" s="15">
        <v>36386</v>
      </c>
      <c r="C24" s="12" t="s">
        <v>0</v>
      </c>
      <c r="D24" s="12" t="s">
        <v>16</v>
      </c>
      <c r="E24" s="12">
        <v>1</v>
      </c>
      <c r="F24" s="12" t="s">
        <v>3</v>
      </c>
      <c r="G24" s="12">
        <v>1</v>
      </c>
      <c r="H24" s="13" t="str">
        <f t="shared" si="8"/>
        <v/>
      </c>
      <c r="I24" s="13" t="str">
        <f t="shared" si="9"/>
        <v>Wimbledon FC</v>
      </c>
      <c r="J24" s="13" t="str">
        <f t="shared" si="10"/>
        <v>Coventry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950726</v>
      </c>
      <c r="B25" s="15">
        <v>36386</v>
      </c>
      <c r="C25" s="12" t="s">
        <v>0</v>
      </c>
      <c r="D25" s="12" t="s">
        <v>31</v>
      </c>
      <c r="E25" s="12">
        <v>2</v>
      </c>
      <c r="F25" s="12" t="s">
        <v>1</v>
      </c>
      <c r="G25" s="12">
        <v>2</v>
      </c>
      <c r="H25" s="13" t="str">
        <f t="shared" si="8"/>
        <v/>
      </c>
      <c r="I25" s="13" t="str">
        <f t="shared" si="9"/>
        <v>Leicester</v>
      </c>
      <c r="J25" s="13" t="str">
        <f t="shared" si="10"/>
        <v>Chelsea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950758</v>
      </c>
      <c r="B26" s="15">
        <v>36386</v>
      </c>
      <c r="C26" s="12" t="s">
        <v>0</v>
      </c>
      <c r="D26" s="12" t="s">
        <v>19</v>
      </c>
      <c r="E26" s="12">
        <v>0</v>
      </c>
      <c r="F26" s="12" t="s">
        <v>56</v>
      </c>
      <c r="G26" s="12">
        <v>1</v>
      </c>
      <c r="H26" s="13" t="str">
        <f t="shared" si="8"/>
        <v>Watford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950768</v>
      </c>
      <c r="B27" s="15">
        <v>36386</v>
      </c>
      <c r="C27" s="12" t="s">
        <v>0</v>
      </c>
      <c r="D27" s="12" t="s">
        <v>8</v>
      </c>
      <c r="E27" s="12">
        <v>2</v>
      </c>
      <c r="F27" s="12" t="s">
        <v>15</v>
      </c>
      <c r="G27" s="12">
        <v>0</v>
      </c>
      <c r="H27" s="13" t="str">
        <f t="shared" si="8"/>
        <v>Manchester United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950849</v>
      </c>
      <c r="B28" s="15">
        <v>36387</v>
      </c>
      <c r="C28" s="12" t="s">
        <v>0</v>
      </c>
      <c r="D28" s="12" t="s">
        <v>13</v>
      </c>
      <c r="E28" s="12">
        <v>4</v>
      </c>
      <c r="F28" s="12" t="s">
        <v>29</v>
      </c>
      <c r="G28" s="12">
        <v>2</v>
      </c>
      <c r="H28" s="13" t="str">
        <f t="shared" si="8"/>
        <v>Southampton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950607</v>
      </c>
      <c r="B29" s="15">
        <v>36388</v>
      </c>
      <c r="C29" s="12" t="s">
        <v>0</v>
      </c>
      <c r="D29" s="12" t="s">
        <v>12</v>
      </c>
      <c r="E29" s="12">
        <v>2</v>
      </c>
      <c r="F29" s="12" t="s">
        <v>28</v>
      </c>
      <c r="G29" s="12">
        <v>2</v>
      </c>
      <c r="H29" s="13" t="str">
        <f t="shared" si="8"/>
        <v/>
      </c>
      <c r="I29" s="13" t="str">
        <f t="shared" si="9"/>
        <v>Aston Villa</v>
      </c>
      <c r="J29" s="13" t="str">
        <f t="shared" si="10"/>
        <v>West Ham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950789</v>
      </c>
      <c r="B30" s="15">
        <v>36393</v>
      </c>
      <c r="C30" s="12" t="s">
        <v>0</v>
      </c>
      <c r="D30" s="12" t="s">
        <v>4</v>
      </c>
      <c r="E30" s="12">
        <v>1</v>
      </c>
      <c r="F30" s="12" t="s">
        <v>19</v>
      </c>
      <c r="G30" s="12">
        <v>0</v>
      </c>
      <c r="H30" s="13" t="str">
        <f t="shared" si="8"/>
        <v>Middlesbrough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950817</v>
      </c>
      <c r="B31" s="15">
        <v>36393</v>
      </c>
      <c r="C31" s="12" t="s">
        <v>0</v>
      </c>
      <c r="D31" s="12" t="s">
        <v>29</v>
      </c>
      <c r="E31" s="12">
        <v>3</v>
      </c>
      <c r="F31" s="12" t="s">
        <v>16</v>
      </c>
      <c r="G31" s="12">
        <v>3</v>
      </c>
      <c r="H31" s="13" t="str">
        <f t="shared" si="8"/>
        <v/>
      </c>
      <c r="I31" s="13" t="str">
        <f t="shared" si="9"/>
        <v>Newcastle</v>
      </c>
      <c r="J31" s="13" t="str">
        <f t="shared" si="10"/>
        <v>Wimbledon FC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950833</v>
      </c>
      <c r="B32" s="15">
        <v>36393</v>
      </c>
      <c r="C32" s="12" t="s">
        <v>0</v>
      </c>
      <c r="D32" s="12" t="s">
        <v>10</v>
      </c>
      <c r="E32" s="12">
        <v>1</v>
      </c>
      <c r="F32" s="12" t="s">
        <v>14</v>
      </c>
      <c r="G32" s="12">
        <v>2</v>
      </c>
      <c r="H32" s="13" t="str">
        <f t="shared" si="8"/>
        <v>Tottenham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950629</v>
      </c>
      <c r="B33" s="15">
        <v>36393</v>
      </c>
      <c r="C33" s="12" t="s">
        <v>0</v>
      </c>
      <c r="D33" s="12" t="s">
        <v>1</v>
      </c>
      <c r="E33" s="12">
        <v>1</v>
      </c>
      <c r="F33" s="12" t="s">
        <v>12</v>
      </c>
      <c r="G33" s="12">
        <v>0</v>
      </c>
      <c r="H33" s="13" t="str">
        <f t="shared" si="8"/>
        <v>Chelsea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950896</v>
      </c>
      <c r="B34" s="15">
        <v>36393</v>
      </c>
      <c r="C34" s="12" t="s">
        <v>0</v>
      </c>
      <c r="D34" s="12" t="s">
        <v>56</v>
      </c>
      <c r="E34" s="12">
        <v>1</v>
      </c>
      <c r="F34" s="12" t="s">
        <v>57</v>
      </c>
      <c r="G34" s="12">
        <v>0</v>
      </c>
      <c r="H34" s="13" t="str">
        <f t="shared" si="8"/>
        <v>Watford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950651</v>
      </c>
      <c r="B35" s="15">
        <v>36393</v>
      </c>
      <c r="C35" s="12" t="s">
        <v>0</v>
      </c>
      <c r="D35" s="12" t="s">
        <v>3</v>
      </c>
      <c r="E35" s="12">
        <v>2</v>
      </c>
      <c r="F35" s="12" t="s">
        <v>49</v>
      </c>
      <c r="G35" s="12">
        <v>0</v>
      </c>
      <c r="H35" s="13" t="str">
        <f t="shared" si="8"/>
        <v>Coventry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950921</v>
      </c>
      <c r="B36" s="15">
        <v>36393</v>
      </c>
      <c r="C36" s="12" t="s">
        <v>0</v>
      </c>
      <c r="D36" s="12" t="s">
        <v>28</v>
      </c>
      <c r="E36" s="12">
        <v>2</v>
      </c>
      <c r="F36" s="12" t="s">
        <v>31</v>
      </c>
      <c r="G36" s="12">
        <v>1</v>
      </c>
      <c r="H36" s="13" t="str">
        <f t="shared" si="8"/>
        <v>West Ham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950698</v>
      </c>
      <c r="B37" s="15">
        <v>36393</v>
      </c>
      <c r="C37" s="12" t="s">
        <v>0</v>
      </c>
      <c r="D37" s="12" t="s">
        <v>9</v>
      </c>
      <c r="E37" s="12">
        <v>4</v>
      </c>
      <c r="F37" s="12" t="s">
        <v>13</v>
      </c>
      <c r="G37" s="12">
        <v>1</v>
      </c>
      <c r="H37" s="13" t="str">
        <f t="shared" si="8"/>
        <v>Everton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950718</v>
      </c>
      <c r="B38" s="15">
        <v>36393</v>
      </c>
      <c r="C38" s="12" t="s">
        <v>0</v>
      </c>
      <c r="D38" s="12" t="s">
        <v>15</v>
      </c>
      <c r="E38" s="12">
        <v>2</v>
      </c>
      <c r="F38" s="12" t="s">
        <v>50</v>
      </c>
      <c r="G38" s="12">
        <v>1</v>
      </c>
      <c r="H38" s="13" t="str">
        <f t="shared" si="8"/>
        <v>Leeds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950580</v>
      </c>
      <c r="B39" s="15">
        <v>36394</v>
      </c>
      <c r="C39" s="12" t="s">
        <v>0</v>
      </c>
      <c r="D39" s="12" t="s">
        <v>17</v>
      </c>
      <c r="E39" s="12">
        <v>1</v>
      </c>
      <c r="F39" s="12" t="s">
        <v>8</v>
      </c>
      <c r="G39" s="12">
        <v>2</v>
      </c>
      <c r="H39" s="13" t="str">
        <f t="shared" si="8"/>
        <v>Manchester United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950712</v>
      </c>
      <c r="B40" s="15">
        <v>36395</v>
      </c>
      <c r="C40" s="12" t="s">
        <v>0</v>
      </c>
      <c r="D40" s="12" t="s">
        <v>15</v>
      </c>
      <c r="E40" s="12">
        <v>1</v>
      </c>
      <c r="F40" s="12" t="s">
        <v>19</v>
      </c>
      <c r="G40" s="12">
        <v>2</v>
      </c>
      <c r="H40" s="13" t="str">
        <f t="shared" si="8"/>
        <v>Liverpool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950788</v>
      </c>
      <c r="B41" s="15">
        <v>36396</v>
      </c>
      <c r="C41" s="12" t="s">
        <v>0</v>
      </c>
      <c r="D41" s="12" t="s">
        <v>4</v>
      </c>
      <c r="E41" s="12">
        <v>0</v>
      </c>
      <c r="F41" s="12" t="s">
        <v>31</v>
      </c>
      <c r="G41" s="12">
        <v>3</v>
      </c>
      <c r="H41" s="13" t="str">
        <f t="shared" si="8"/>
        <v>Leicester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950895</v>
      </c>
      <c r="B42" s="15">
        <v>36396</v>
      </c>
      <c r="C42" s="12" t="s">
        <v>0</v>
      </c>
      <c r="D42" s="12" t="s">
        <v>56</v>
      </c>
      <c r="E42" s="12">
        <v>0</v>
      </c>
      <c r="F42" s="12" t="s">
        <v>12</v>
      </c>
      <c r="G42" s="12">
        <v>1</v>
      </c>
      <c r="H42" s="13" t="str">
        <f t="shared" si="8"/>
        <v>Aston Villa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950813</v>
      </c>
      <c r="B43" s="15">
        <v>36397</v>
      </c>
      <c r="C43" s="12" t="s">
        <v>0</v>
      </c>
      <c r="D43" s="12" t="s">
        <v>29</v>
      </c>
      <c r="E43" s="12">
        <v>1</v>
      </c>
      <c r="F43" s="12" t="s">
        <v>50</v>
      </c>
      <c r="G43" s="12">
        <v>2</v>
      </c>
      <c r="H43" s="13" t="str">
        <f t="shared" si="8"/>
        <v>Sunderland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950823</v>
      </c>
      <c r="B44" s="15">
        <v>36397</v>
      </c>
      <c r="C44" s="12" t="s">
        <v>0</v>
      </c>
      <c r="D44" s="12" t="s">
        <v>10</v>
      </c>
      <c r="E44" s="12">
        <v>0</v>
      </c>
      <c r="F44" s="12" t="s">
        <v>49</v>
      </c>
      <c r="G44" s="12">
        <v>2</v>
      </c>
      <c r="H44" s="13" t="str">
        <f t="shared" si="8"/>
        <v>Derby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950572</v>
      </c>
      <c r="B45" s="15">
        <v>36397</v>
      </c>
      <c r="C45" s="12" t="s">
        <v>0</v>
      </c>
      <c r="D45" s="12" t="s">
        <v>17</v>
      </c>
      <c r="E45" s="12">
        <v>2</v>
      </c>
      <c r="F45" s="12" t="s">
        <v>57</v>
      </c>
      <c r="G45" s="12">
        <v>0</v>
      </c>
      <c r="H45" s="13" t="str">
        <f t="shared" si="8"/>
        <v>Arsenal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950656</v>
      </c>
      <c r="B46" s="15">
        <v>36397</v>
      </c>
      <c r="C46" s="12" t="s">
        <v>0</v>
      </c>
      <c r="D46" s="12" t="s">
        <v>3</v>
      </c>
      <c r="E46" s="12">
        <v>1</v>
      </c>
      <c r="F46" s="12" t="s">
        <v>8</v>
      </c>
      <c r="G46" s="12">
        <v>2</v>
      </c>
      <c r="H46" s="13" t="str">
        <f t="shared" si="8"/>
        <v>Manchester United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950703</v>
      </c>
      <c r="B47" s="15">
        <v>36397</v>
      </c>
      <c r="C47" s="12" t="s">
        <v>0</v>
      </c>
      <c r="D47" s="12" t="s">
        <v>9</v>
      </c>
      <c r="E47" s="12">
        <v>4</v>
      </c>
      <c r="F47" s="12" t="s">
        <v>16</v>
      </c>
      <c r="G47" s="12">
        <v>0</v>
      </c>
      <c r="H47" s="13" t="str">
        <f t="shared" si="8"/>
        <v>Everton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950850</v>
      </c>
      <c r="B48" s="15">
        <v>36400</v>
      </c>
      <c r="C48" s="12" t="s">
        <v>0</v>
      </c>
      <c r="D48" s="12" t="s">
        <v>13</v>
      </c>
      <c r="E48" s="12">
        <v>2</v>
      </c>
      <c r="F48" s="12" t="s">
        <v>10</v>
      </c>
      <c r="G48" s="12">
        <v>0</v>
      </c>
      <c r="H48" s="13" t="str">
        <f t="shared" si="8"/>
        <v>Southampton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950600</v>
      </c>
      <c r="B49" s="15">
        <v>36400</v>
      </c>
      <c r="C49" s="12" t="s">
        <v>0</v>
      </c>
      <c r="D49" s="12" t="s">
        <v>12</v>
      </c>
      <c r="E49" s="12">
        <v>1</v>
      </c>
      <c r="F49" s="12" t="s">
        <v>4</v>
      </c>
      <c r="G49" s="12">
        <v>0</v>
      </c>
      <c r="H49" s="13" t="str">
        <f t="shared" si="8"/>
        <v>Aston Villa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950626</v>
      </c>
      <c r="B50" s="15">
        <v>36400</v>
      </c>
      <c r="C50" s="12" t="s">
        <v>0</v>
      </c>
      <c r="D50" s="12" t="s">
        <v>57</v>
      </c>
      <c r="E50" s="12">
        <v>0</v>
      </c>
      <c r="F50" s="12" t="s">
        <v>28</v>
      </c>
      <c r="G50" s="12">
        <v>3</v>
      </c>
      <c r="H50" s="13" t="str">
        <f t="shared" si="8"/>
        <v>West 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950882</v>
      </c>
      <c r="B51" s="15">
        <v>36400</v>
      </c>
      <c r="C51" s="12" t="s">
        <v>0</v>
      </c>
      <c r="D51" s="12" t="s">
        <v>14</v>
      </c>
      <c r="E51" s="12">
        <v>1</v>
      </c>
      <c r="F51" s="12" t="s">
        <v>15</v>
      </c>
      <c r="G51" s="12">
        <v>2</v>
      </c>
      <c r="H51" s="13" t="str">
        <f t="shared" si="8"/>
        <v>Leeds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950671</v>
      </c>
      <c r="B52" s="15">
        <v>36400</v>
      </c>
      <c r="C52" s="12" t="s">
        <v>0</v>
      </c>
      <c r="D52" s="12" t="s">
        <v>49</v>
      </c>
      <c r="E52" s="12">
        <v>1</v>
      </c>
      <c r="F52" s="12" t="s">
        <v>9</v>
      </c>
      <c r="G52" s="12">
        <v>0</v>
      </c>
      <c r="H52" s="13" t="str">
        <f t="shared" si="8"/>
        <v>Derby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950935</v>
      </c>
      <c r="B53" s="15">
        <v>36400</v>
      </c>
      <c r="C53" s="12" t="s">
        <v>0</v>
      </c>
      <c r="D53" s="12" t="s">
        <v>16</v>
      </c>
      <c r="E53" s="12">
        <v>0</v>
      </c>
      <c r="F53" s="12" t="s">
        <v>1</v>
      </c>
      <c r="G53" s="12">
        <v>1</v>
      </c>
      <c r="H53" s="13" t="str">
        <f t="shared" si="8"/>
        <v>Chelsea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950742</v>
      </c>
      <c r="B54" s="15">
        <v>36400</v>
      </c>
      <c r="C54" s="12" t="s">
        <v>0</v>
      </c>
      <c r="D54" s="12" t="s">
        <v>19</v>
      </c>
      <c r="E54" s="12">
        <v>2</v>
      </c>
      <c r="F54" s="12" t="s">
        <v>17</v>
      </c>
      <c r="G54" s="12">
        <v>0</v>
      </c>
      <c r="H54" s="13" t="str">
        <f t="shared" si="8"/>
        <v>Liverpool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950860</v>
      </c>
      <c r="B55" s="15">
        <v>36401</v>
      </c>
      <c r="C55" s="12" t="s">
        <v>0</v>
      </c>
      <c r="D55" s="12" t="s">
        <v>50</v>
      </c>
      <c r="E55" s="12">
        <v>1</v>
      </c>
      <c r="F55" s="12" t="s">
        <v>3</v>
      </c>
      <c r="G55" s="12">
        <v>1</v>
      </c>
      <c r="H55" s="13" t="str">
        <f t="shared" si="8"/>
        <v/>
      </c>
      <c r="I55" s="13" t="str">
        <f t="shared" si="9"/>
        <v>Sunderland</v>
      </c>
      <c r="J55" s="13" t="str">
        <f t="shared" si="10"/>
        <v>Coventry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950739</v>
      </c>
      <c r="B56" s="15">
        <v>36402</v>
      </c>
      <c r="C56" s="12" t="s">
        <v>0</v>
      </c>
      <c r="D56" s="12" t="s">
        <v>31</v>
      </c>
      <c r="E56" s="12">
        <v>1</v>
      </c>
      <c r="F56" s="12" t="s">
        <v>56</v>
      </c>
      <c r="G56" s="12">
        <v>0</v>
      </c>
      <c r="H56" s="13" t="str">
        <f t="shared" si="8"/>
        <v>Leicester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950772</v>
      </c>
      <c r="B57" s="15">
        <v>36402</v>
      </c>
      <c r="C57" s="12" t="s">
        <v>0</v>
      </c>
      <c r="D57" s="12" t="s">
        <v>8</v>
      </c>
      <c r="E57" s="12">
        <v>5</v>
      </c>
      <c r="F57" s="12" t="s">
        <v>29</v>
      </c>
      <c r="G57" s="12">
        <v>1</v>
      </c>
      <c r="H57" s="13" t="str">
        <f t="shared" si="8"/>
        <v>Manchester United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950793</v>
      </c>
      <c r="B58" s="15">
        <v>36414</v>
      </c>
      <c r="C58" s="12" t="s">
        <v>0</v>
      </c>
      <c r="D58" s="12" t="s">
        <v>4</v>
      </c>
      <c r="E58" s="12">
        <v>3</v>
      </c>
      <c r="F58" s="12" t="s">
        <v>13</v>
      </c>
      <c r="G58" s="12">
        <v>2</v>
      </c>
      <c r="H58" s="13" t="str">
        <f t="shared" si="8"/>
        <v>Middlesbrough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950824</v>
      </c>
      <c r="B59" s="15">
        <v>36414</v>
      </c>
      <c r="C59" s="12" t="s">
        <v>0</v>
      </c>
      <c r="D59" s="12" t="s">
        <v>10</v>
      </c>
      <c r="E59" s="12">
        <v>0</v>
      </c>
      <c r="F59" s="12" t="s">
        <v>9</v>
      </c>
      <c r="G59" s="12">
        <v>2</v>
      </c>
      <c r="H59" s="13" t="str">
        <f t="shared" si="8"/>
        <v>Everton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950571</v>
      </c>
      <c r="B60" s="15">
        <v>36414</v>
      </c>
      <c r="C60" s="12" t="s">
        <v>0</v>
      </c>
      <c r="D60" s="12" t="s">
        <v>17</v>
      </c>
      <c r="E60" s="12">
        <v>3</v>
      </c>
      <c r="F60" s="12" t="s">
        <v>12</v>
      </c>
      <c r="G60" s="12">
        <v>1</v>
      </c>
      <c r="H60" s="13" t="str">
        <f t="shared" si="8"/>
        <v>Arsenal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950864</v>
      </c>
      <c r="B61" s="15">
        <v>36414</v>
      </c>
      <c r="C61" s="12" t="s">
        <v>0</v>
      </c>
      <c r="D61" s="12" t="s">
        <v>50</v>
      </c>
      <c r="E61" s="12">
        <v>2</v>
      </c>
      <c r="F61" s="12" t="s">
        <v>31</v>
      </c>
      <c r="G61" s="12">
        <v>0</v>
      </c>
      <c r="H61" s="13" t="str">
        <f t="shared" si="8"/>
        <v>Sunderland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950639</v>
      </c>
      <c r="B62" s="15">
        <v>36414</v>
      </c>
      <c r="C62" s="12" t="s">
        <v>0</v>
      </c>
      <c r="D62" s="12" t="s">
        <v>1</v>
      </c>
      <c r="E62" s="12">
        <v>1</v>
      </c>
      <c r="F62" s="12" t="s">
        <v>29</v>
      </c>
      <c r="G62" s="12">
        <v>0</v>
      </c>
      <c r="H62" s="13" t="str">
        <f t="shared" si="8"/>
        <v>Chelsea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950653</v>
      </c>
      <c r="B63" s="15">
        <v>36414</v>
      </c>
      <c r="C63" s="12" t="s">
        <v>0</v>
      </c>
      <c r="D63" s="12" t="s">
        <v>3</v>
      </c>
      <c r="E63" s="12">
        <v>3</v>
      </c>
      <c r="F63" s="12" t="s">
        <v>15</v>
      </c>
      <c r="G63" s="12">
        <v>4</v>
      </c>
      <c r="H63" s="13" t="str">
        <f t="shared" si="8"/>
        <v>Leeds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950930</v>
      </c>
      <c r="B64" s="15">
        <v>36414</v>
      </c>
      <c r="C64" s="12" t="s">
        <v>0</v>
      </c>
      <c r="D64" s="12" t="s">
        <v>28</v>
      </c>
      <c r="E64" s="12">
        <v>1</v>
      </c>
      <c r="F64" s="12" t="s">
        <v>56</v>
      </c>
      <c r="G64" s="12">
        <v>0</v>
      </c>
      <c r="H64" s="13" t="str">
        <f t="shared" si="8"/>
        <v>West Ham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950937</v>
      </c>
      <c r="B65" s="15">
        <v>36414</v>
      </c>
      <c r="C65" s="12" t="s">
        <v>0</v>
      </c>
      <c r="D65" s="12" t="s">
        <v>16</v>
      </c>
      <c r="E65" s="12">
        <v>2</v>
      </c>
      <c r="F65" s="12" t="s">
        <v>49</v>
      </c>
      <c r="G65" s="12">
        <v>2</v>
      </c>
      <c r="H65" s="13" t="str">
        <f t="shared" si="8"/>
        <v/>
      </c>
      <c r="I65" s="13" t="str">
        <f t="shared" si="9"/>
        <v>Wimbledon FC</v>
      </c>
      <c r="J65" s="13" t="str">
        <f t="shared" si="10"/>
        <v>Derby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950751</v>
      </c>
      <c r="B66" s="15">
        <v>36414</v>
      </c>
      <c r="C66" s="12" t="s">
        <v>0</v>
      </c>
      <c r="D66" s="12" t="s">
        <v>19</v>
      </c>
      <c r="E66" s="12">
        <v>2</v>
      </c>
      <c r="F66" s="12" t="s">
        <v>8</v>
      </c>
      <c r="G66" s="12">
        <v>3</v>
      </c>
      <c r="H66" s="13" t="str">
        <f t="shared" si="8"/>
        <v>Manchester United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950624</v>
      </c>
      <c r="B67" s="15">
        <v>36415</v>
      </c>
      <c r="C67" s="12" t="s">
        <v>0</v>
      </c>
      <c r="D67" s="12" t="s">
        <v>57</v>
      </c>
      <c r="E67" s="12">
        <v>1</v>
      </c>
      <c r="F67" s="12" t="s">
        <v>14</v>
      </c>
      <c r="G67" s="12">
        <v>1</v>
      </c>
      <c r="H67" s="13" t="str">
        <f t="shared" ref="H67:H130" si="11">IF(E67&gt;G67,D67,IF(G67&gt;E67,F67,""))</f>
        <v/>
      </c>
      <c r="I67" s="13" t="str">
        <f t="shared" ref="I67:I130" si="12">IF(H67="",D67,"")</f>
        <v>Bradford</v>
      </c>
      <c r="J67" s="13" t="str">
        <f t="shared" ref="J67:J130" si="13">IF(H67="",F67,"")</f>
        <v>Tottenham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950837</v>
      </c>
      <c r="B68" s="15">
        <v>36421</v>
      </c>
      <c r="C68" s="12" t="s">
        <v>0</v>
      </c>
      <c r="D68" s="12" t="s">
        <v>13</v>
      </c>
      <c r="E68" s="12">
        <v>0</v>
      </c>
      <c r="F68" s="12" t="s">
        <v>17</v>
      </c>
      <c r="G68" s="12">
        <v>1</v>
      </c>
      <c r="H68" s="13" t="str">
        <f t="shared" si="11"/>
        <v>Arsenal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950591</v>
      </c>
      <c r="B69" s="15">
        <v>36421</v>
      </c>
      <c r="C69" s="12" t="s">
        <v>0</v>
      </c>
      <c r="D69" s="12" t="s">
        <v>12</v>
      </c>
      <c r="E69" s="12">
        <v>1</v>
      </c>
      <c r="F69" s="12" t="s">
        <v>57</v>
      </c>
      <c r="G69" s="12">
        <v>0</v>
      </c>
      <c r="H69" s="13" t="str">
        <f t="shared" si="11"/>
        <v>Aston Villa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950897</v>
      </c>
      <c r="B70" s="15">
        <v>36421</v>
      </c>
      <c r="C70" s="12" t="s">
        <v>0</v>
      </c>
      <c r="D70" s="12" t="s">
        <v>56</v>
      </c>
      <c r="E70" s="12">
        <v>1</v>
      </c>
      <c r="F70" s="12" t="s">
        <v>1</v>
      </c>
      <c r="G70" s="12">
        <v>0</v>
      </c>
      <c r="H70" s="13" t="str">
        <f t="shared" si="11"/>
        <v>Watford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950680</v>
      </c>
      <c r="B71" s="15">
        <v>36421</v>
      </c>
      <c r="C71" s="12" t="s">
        <v>0</v>
      </c>
      <c r="D71" s="12" t="s">
        <v>49</v>
      </c>
      <c r="E71" s="12">
        <v>0</v>
      </c>
      <c r="F71" s="12" t="s">
        <v>50</v>
      </c>
      <c r="G71" s="12">
        <v>5</v>
      </c>
      <c r="H71" s="13" t="str">
        <f t="shared" si="11"/>
        <v>Sunderland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950731</v>
      </c>
      <c r="B72" s="15">
        <v>36421</v>
      </c>
      <c r="C72" s="12" t="s">
        <v>0</v>
      </c>
      <c r="D72" s="12" t="s">
        <v>31</v>
      </c>
      <c r="E72" s="12">
        <v>2</v>
      </c>
      <c r="F72" s="12" t="s">
        <v>19</v>
      </c>
      <c r="G72" s="12">
        <v>2</v>
      </c>
      <c r="H72" s="13" t="str">
        <f t="shared" si="11"/>
        <v/>
      </c>
      <c r="I72" s="13" t="str">
        <f t="shared" si="12"/>
        <v>Leicester</v>
      </c>
      <c r="J72" s="13" t="str">
        <f t="shared" si="13"/>
        <v>Liverpool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950779</v>
      </c>
      <c r="B73" s="15">
        <v>36421</v>
      </c>
      <c r="C73" s="12" t="s">
        <v>0</v>
      </c>
      <c r="D73" s="12" t="s">
        <v>8</v>
      </c>
      <c r="E73" s="12">
        <v>1</v>
      </c>
      <c r="F73" s="12" t="s">
        <v>16</v>
      </c>
      <c r="G73" s="12">
        <v>1</v>
      </c>
      <c r="H73" s="13" t="str">
        <f t="shared" si="11"/>
        <v/>
      </c>
      <c r="I73" s="13" t="str">
        <f t="shared" si="12"/>
        <v>Manchester United</v>
      </c>
      <c r="J73" s="13" t="str">
        <f t="shared" si="13"/>
        <v>Wimbledon FC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950811</v>
      </c>
      <c r="B74" s="15">
        <v>36422</v>
      </c>
      <c r="C74" s="12" t="s">
        <v>0</v>
      </c>
      <c r="D74" s="12" t="s">
        <v>29</v>
      </c>
      <c r="E74" s="12">
        <v>8</v>
      </c>
      <c r="F74" s="12" t="s">
        <v>10</v>
      </c>
      <c r="G74" s="12">
        <v>0</v>
      </c>
      <c r="H74" s="13" t="str">
        <f t="shared" si="11"/>
        <v>Newcastle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950879</v>
      </c>
      <c r="B75" s="15">
        <v>36422</v>
      </c>
      <c r="C75" s="12" t="s">
        <v>0</v>
      </c>
      <c r="D75" s="12" t="s">
        <v>14</v>
      </c>
      <c r="E75" s="12">
        <v>3</v>
      </c>
      <c r="F75" s="12" t="s">
        <v>3</v>
      </c>
      <c r="G75" s="12">
        <v>2</v>
      </c>
      <c r="H75" s="13" t="str">
        <f t="shared" si="11"/>
        <v>Tottenham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950702</v>
      </c>
      <c r="B76" s="15">
        <v>36422</v>
      </c>
      <c r="C76" s="12" t="s">
        <v>0</v>
      </c>
      <c r="D76" s="12" t="s">
        <v>9</v>
      </c>
      <c r="E76" s="12">
        <v>1</v>
      </c>
      <c r="F76" s="12" t="s">
        <v>28</v>
      </c>
      <c r="G76" s="12">
        <v>0</v>
      </c>
      <c r="H76" s="13" t="str">
        <f t="shared" si="11"/>
        <v>Everton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950714</v>
      </c>
      <c r="B77" s="15">
        <v>36422</v>
      </c>
      <c r="C77" s="12" t="s">
        <v>0</v>
      </c>
      <c r="D77" s="12" t="s">
        <v>15</v>
      </c>
      <c r="E77" s="12">
        <v>2</v>
      </c>
      <c r="F77" s="12" t="s">
        <v>4</v>
      </c>
      <c r="G77" s="12">
        <v>0</v>
      </c>
      <c r="H77" s="13" t="str">
        <f t="shared" si="11"/>
        <v>Leeds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950587</v>
      </c>
      <c r="B78" s="15">
        <v>36428</v>
      </c>
      <c r="C78" s="12" t="s">
        <v>0</v>
      </c>
      <c r="D78" s="12" t="s">
        <v>17</v>
      </c>
      <c r="E78" s="12">
        <v>1</v>
      </c>
      <c r="F78" s="12" t="s">
        <v>56</v>
      </c>
      <c r="G78" s="12">
        <v>0</v>
      </c>
      <c r="H78" s="13" t="str">
        <f t="shared" si="11"/>
        <v>Arsenal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950869</v>
      </c>
      <c r="B79" s="15">
        <v>36428</v>
      </c>
      <c r="C79" s="12" t="s">
        <v>0</v>
      </c>
      <c r="D79" s="12" t="s">
        <v>50</v>
      </c>
      <c r="E79" s="12">
        <v>1</v>
      </c>
      <c r="F79" s="12" t="s">
        <v>10</v>
      </c>
      <c r="G79" s="12">
        <v>0</v>
      </c>
      <c r="H79" s="13" t="str">
        <f t="shared" si="11"/>
        <v>Sunderland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950664</v>
      </c>
      <c r="B80" s="15">
        <v>36428</v>
      </c>
      <c r="C80" s="12" t="s">
        <v>0</v>
      </c>
      <c r="D80" s="12" t="s">
        <v>3</v>
      </c>
      <c r="E80" s="12">
        <v>1</v>
      </c>
      <c r="F80" s="12" t="s">
        <v>28</v>
      </c>
      <c r="G80" s="12">
        <v>0</v>
      </c>
      <c r="H80" s="13" t="str">
        <f t="shared" si="11"/>
        <v>Coventry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950668</v>
      </c>
      <c r="B81" s="15">
        <v>36428</v>
      </c>
      <c r="C81" s="12" t="s">
        <v>0</v>
      </c>
      <c r="D81" s="12" t="s">
        <v>49</v>
      </c>
      <c r="E81" s="12">
        <v>0</v>
      </c>
      <c r="F81" s="12" t="s">
        <v>57</v>
      </c>
      <c r="G81" s="12">
        <v>1</v>
      </c>
      <c r="H81" s="13" t="str">
        <f t="shared" si="11"/>
        <v>Bradford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950715</v>
      </c>
      <c r="B82" s="15">
        <v>36428</v>
      </c>
      <c r="C82" s="12" t="s">
        <v>0</v>
      </c>
      <c r="D82" s="12" t="s">
        <v>15</v>
      </c>
      <c r="E82" s="12">
        <v>3</v>
      </c>
      <c r="F82" s="12" t="s">
        <v>29</v>
      </c>
      <c r="G82" s="12">
        <v>2</v>
      </c>
      <c r="H82" s="13" t="str">
        <f t="shared" si="11"/>
        <v>Leeds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950724</v>
      </c>
      <c r="B83" s="15">
        <v>36428</v>
      </c>
      <c r="C83" s="12" t="s">
        <v>0</v>
      </c>
      <c r="D83" s="12" t="s">
        <v>31</v>
      </c>
      <c r="E83" s="12">
        <v>3</v>
      </c>
      <c r="F83" s="12" t="s">
        <v>12</v>
      </c>
      <c r="G83" s="12">
        <v>1</v>
      </c>
      <c r="H83" s="13" t="str">
        <f t="shared" si="11"/>
        <v>Leicester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950774</v>
      </c>
      <c r="B84" s="15">
        <v>36428</v>
      </c>
      <c r="C84" s="12" t="s">
        <v>0</v>
      </c>
      <c r="D84" s="12" t="s">
        <v>8</v>
      </c>
      <c r="E84" s="12">
        <v>3</v>
      </c>
      <c r="F84" s="12" t="s">
        <v>13</v>
      </c>
      <c r="G84" s="12">
        <v>3</v>
      </c>
      <c r="H84" s="13" t="str">
        <f t="shared" si="11"/>
        <v/>
      </c>
      <c r="I84" s="13" t="str">
        <f t="shared" si="12"/>
        <v>Manchester United</v>
      </c>
      <c r="J84" s="13" t="str">
        <f t="shared" si="13"/>
        <v>Southampton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950783</v>
      </c>
      <c r="B85" s="15">
        <v>36428</v>
      </c>
      <c r="C85" s="12" t="s">
        <v>0</v>
      </c>
      <c r="D85" s="12" t="s">
        <v>4</v>
      </c>
      <c r="E85" s="12">
        <v>0</v>
      </c>
      <c r="F85" s="12" t="s">
        <v>1</v>
      </c>
      <c r="G85" s="12">
        <v>1</v>
      </c>
      <c r="H85" s="13" t="str">
        <f t="shared" si="11"/>
        <v>Chelsea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950948</v>
      </c>
      <c r="B86" s="15">
        <v>36429</v>
      </c>
      <c r="C86" s="12" t="s">
        <v>0</v>
      </c>
      <c r="D86" s="12" t="s">
        <v>16</v>
      </c>
      <c r="E86" s="12">
        <v>1</v>
      </c>
      <c r="F86" s="12" t="s">
        <v>14</v>
      </c>
      <c r="G86" s="12">
        <v>1</v>
      </c>
      <c r="H86" s="13" t="str">
        <f t="shared" si="11"/>
        <v/>
      </c>
      <c r="I86" s="13" t="str">
        <f t="shared" si="12"/>
        <v>Wimbledon FC</v>
      </c>
      <c r="J86" s="13" t="str">
        <f t="shared" si="13"/>
        <v>Tottenham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950748</v>
      </c>
      <c r="B87" s="15">
        <v>36430</v>
      </c>
      <c r="C87" s="12" t="s">
        <v>0</v>
      </c>
      <c r="D87" s="12" t="s">
        <v>19</v>
      </c>
      <c r="E87" s="12">
        <v>0</v>
      </c>
      <c r="F87" s="12" t="s">
        <v>9</v>
      </c>
      <c r="G87" s="12">
        <v>1</v>
      </c>
      <c r="H87" s="13" t="str">
        <f t="shared" si="11"/>
        <v>Everton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950836</v>
      </c>
      <c r="B88" s="15">
        <v>36435</v>
      </c>
      <c r="C88" s="12" t="s">
        <v>0</v>
      </c>
      <c r="D88" s="12" t="s">
        <v>10</v>
      </c>
      <c r="E88" s="12">
        <v>5</v>
      </c>
      <c r="F88" s="12" t="s">
        <v>16</v>
      </c>
      <c r="G88" s="12">
        <v>1</v>
      </c>
      <c r="H88" s="13" t="str">
        <f t="shared" si="11"/>
        <v>Sheffield Weds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950598</v>
      </c>
      <c r="B89" s="15">
        <v>36435</v>
      </c>
      <c r="C89" s="12" t="s">
        <v>0</v>
      </c>
      <c r="D89" s="12" t="s">
        <v>12</v>
      </c>
      <c r="E89" s="12">
        <v>0</v>
      </c>
      <c r="F89" s="12" t="s">
        <v>19</v>
      </c>
      <c r="G89" s="12">
        <v>0</v>
      </c>
      <c r="H89" s="13" t="str">
        <f t="shared" si="11"/>
        <v/>
      </c>
      <c r="I89" s="13" t="str">
        <f t="shared" si="12"/>
        <v>Aston Villa</v>
      </c>
      <c r="J89" s="13" t="str">
        <f t="shared" si="13"/>
        <v>Liverpool</v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950623</v>
      </c>
      <c r="B90" s="15">
        <v>36435</v>
      </c>
      <c r="C90" s="12" t="s">
        <v>0</v>
      </c>
      <c r="D90" s="12" t="s">
        <v>57</v>
      </c>
      <c r="E90" s="12">
        <v>0</v>
      </c>
      <c r="F90" s="12" t="s">
        <v>50</v>
      </c>
      <c r="G90" s="12">
        <v>4</v>
      </c>
      <c r="H90" s="13" t="str">
        <f t="shared" si="11"/>
        <v>Sunderland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950689</v>
      </c>
      <c r="B91" s="15">
        <v>36435</v>
      </c>
      <c r="C91" s="12" t="s">
        <v>0</v>
      </c>
      <c r="D91" s="12" t="s">
        <v>9</v>
      </c>
      <c r="E91" s="12">
        <v>1</v>
      </c>
      <c r="F91" s="12" t="s">
        <v>3</v>
      </c>
      <c r="G91" s="12">
        <v>1</v>
      </c>
      <c r="H91" s="13" t="str">
        <f t="shared" si="11"/>
        <v/>
      </c>
      <c r="I91" s="13" t="str">
        <f t="shared" si="12"/>
        <v>Everton</v>
      </c>
      <c r="J91" s="13" t="str">
        <f t="shared" si="13"/>
        <v>Coventry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950810</v>
      </c>
      <c r="B92" s="15">
        <v>36436</v>
      </c>
      <c r="C92" s="12" t="s">
        <v>0</v>
      </c>
      <c r="D92" s="12" t="s">
        <v>29</v>
      </c>
      <c r="E92" s="12">
        <v>2</v>
      </c>
      <c r="F92" s="12" t="s">
        <v>4</v>
      </c>
      <c r="G92" s="12">
        <v>1</v>
      </c>
      <c r="H92" s="13" t="str">
        <f t="shared" si="11"/>
        <v>Newcastle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950883</v>
      </c>
      <c r="B93" s="15">
        <v>36436</v>
      </c>
      <c r="C93" s="12" t="s">
        <v>0</v>
      </c>
      <c r="D93" s="12" t="s">
        <v>14</v>
      </c>
      <c r="E93" s="12">
        <v>2</v>
      </c>
      <c r="F93" s="12" t="s">
        <v>31</v>
      </c>
      <c r="G93" s="12">
        <v>3</v>
      </c>
      <c r="H93" s="13" t="str">
        <f t="shared" si="11"/>
        <v>Leicester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950637</v>
      </c>
      <c r="B94" s="15">
        <v>36436</v>
      </c>
      <c r="C94" s="12" t="s">
        <v>0</v>
      </c>
      <c r="D94" s="12" t="s">
        <v>1</v>
      </c>
      <c r="E94" s="12">
        <v>5</v>
      </c>
      <c r="F94" s="12" t="s">
        <v>8</v>
      </c>
      <c r="G94" s="12">
        <v>0</v>
      </c>
      <c r="H94" s="13" t="str">
        <f t="shared" si="11"/>
        <v>Chelsea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950901</v>
      </c>
      <c r="B95" s="15">
        <v>36436</v>
      </c>
      <c r="C95" s="12" t="s">
        <v>0</v>
      </c>
      <c r="D95" s="12" t="s">
        <v>56</v>
      </c>
      <c r="E95" s="12">
        <v>1</v>
      </c>
      <c r="F95" s="12" t="s">
        <v>15</v>
      </c>
      <c r="G95" s="12">
        <v>2</v>
      </c>
      <c r="H95" s="13" t="str">
        <f t="shared" si="11"/>
        <v>Leeds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950913</v>
      </c>
      <c r="B96" s="15">
        <v>36436</v>
      </c>
      <c r="C96" s="12" t="s">
        <v>0</v>
      </c>
      <c r="D96" s="12" t="s">
        <v>28</v>
      </c>
      <c r="E96" s="12">
        <v>2</v>
      </c>
      <c r="F96" s="12" t="s">
        <v>17</v>
      </c>
      <c r="G96" s="12">
        <v>1</v>
      </c>
      <c r="H96" s="13" t="str">
        <f t="shared" si="11"/>
        <v>West Ham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950842</v>
      </c>
      <c r="B97" s="15">
        <v>36437</v>
      </c>
      <c r="C97" s="12" t="s">
        <v>0</v>
      </c>
      <c r="D97" s="12" t="s">
        <v>13</v>
      </c>
      <c r="E97" s="12">
        <v>3</v>
      </c>
      <c r="F97" s="12" t="s">
        <v>49</v>
      </c>
      <c r="G97" s="12">
        <v>3</v>
      </c>
      <c r="H97" s="13" t="str">
        <f t="shared" si="11"/>
        <v/>
      </c>
      <c r="I97" s="13" t="str">
        <f t="shared" si="12"/>
        <v>Southampton</v>
      </c>
      <c r="J97" s="13" t="str">
        <f t="shared" si="13"/>
        <v>Derby</v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950576</v>
      </c>
      <c r="B98" s="15">
        <v>36449</v>
      </c>
      <c r="C98" s="12" t="s">
        <v>0</v>
      </c>
      <c r="D98" s="12" t="s">
        <v>17</v>
      </c>
      <c r="E98" s="12">
        <v>4</v>
      </c>
      <c r="F98" s="12" t="s">
        <v>9</v>
      </c>
      <c r="G98" s="12">
        <v>1</v>
      </c>
      <c r="H98" s="13" t="str">
        <f t="shared" si="11"/>
        <v>Arsenal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950658</v>
      </c>
      <c r="B99" s="15">
        <v>36449</v>
      </c>
      <c r="C99" s="12" t="s">
        <v>0</v>
      </c>
      <c r="D99" s="12" t="s">
        <v>3</v>
      </c>
      <c r="E99" s="12">
        <v>4</v>
      </c>
      <c r="F99" s="12" t="s">
        <v>29</v>
      </c>
      <c r="G99" s="12">
        <v>1</v>
      </c>
      <c r="H99" s="13" t="str">
        <f t="shared" si="11"/>
        <v>Coventry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950934</v>
      </c>
      <c r="B100" s="15">
        <v>36449</v>
      </c>
      <c r="C100" s="12" t="s">
        <v>0</v>
      </c>
      <c r="D100" s="12" t="s">
        <v>16</v>
      </c>
      <c r="E100" s="12">
        <v>3</v>
      </c>
      <c r="F100" s="12" t="s">
        <v>57</v>
      </c>
      <c r="G100" s="12">
        <v>2</v>
      </c>
      <c r="H100" s="13" t="str">
        <f t="shared" si="11"/>
        <v>Wimbledon FC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950681</v>
      </c>
      <c r="B101" s="15">
        <v>36449</v>
      </c>
      <c r="C101" s="12" t="s">
        <v>0</v>
      </c>
      <c r="D101" s="12" t="s">
        <v>49</v>
      </c>
      <c r="E101" s="12">
        <v>0</v>
      </c>
      <c r="F101" s="12" t="s">
        <v>14</v>
      </c>
      <c r="G101" s="12">
        <v>1</v>
      </c>
      <c r="H101" s="13" t="str">
        <f t="shared" si="11"/>
        <v>Tottenham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950716</v>
      </c>
      <c r="B102" s="15">
        <v>36449</v>
      </c>
      <c r="C102" s="12" t="s">
        <v>0</v>
      </c>
      <c r="D102" s="12" t="s">
        <v>15</v>
      </c>
      <c r="E102" s="12">
        <v>2</v>
      </c>
      <c r="F102" s="12" t="s">
        <v>10</v>
      </c>
      <c r="G102" s="12">
        <v>0</v>
      </c>
      <c r="H102" s="13" t="str">
        <f t="shared" si="11"/>
        <v>Leeds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950736</v>
      </c>
      <c r="B103" s="15">
        <v>36449</v>
      </c>
      <c r="C103" s="12" t="s">
        <v>0</v>
      </c>
      <c r="D103" s="12" t="s">
        <v>31</v>
      </c>
      <c r="E103" s="12">
        <v>2</v>
      </c>
      <c r="F103" s="12" t="s">
        <v>13</v>
      </c>
      <c r="G103" s="12">
        <v>1</v>
      </c>
      <c r="H103" s="13" t="str">
        <f t="shared" si="11"/>
        <v>Leicester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950745</v>
      </c>
      <c r="B104" s="15">
        <v>36449</v>
      </c>
      <c r="C104" s="12" t="s">
        <v>0</v>
      </c>
      <c r="D104" s="12" t="s">
        <v>19</v>
      </c>
      <c r="E104" s="12">
        <v>1</v>
      </c>
      <c r="F104" s="12" t="s">
        <v>1</v>
      </c>
      <c r="G104" s="12">
        <v>0</v>
      </c>
      <c r="H104" s="13" t="str">
        <f t="shared" si="11"/>
        <v>Liverpool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950777</v>
      </c>
      <c r="B105" s="15">
        <v>36449</v>
      </c>
      <c r="C105" s="12" t="s">
        <v>0</v>
      </c>
      <c r="D105" s="12" t="s">
        <v>8</v>
      </c>
      <c r="E105" s="12">
        <v>4</v>
      </c>
      <c r="F105" s="12" t="s">
        <v>56</v>
      </c>
      <c r="G105" s="12">
        <v>1</v>
      </c>
      <c r="H105" s="13" t="str">
        <f t="shared" si="11"/>
        <v>Manchester United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950797</v>
      </c>
      <c r="B106" s="15">
        <v>36450</v>
      </c>
      <c r="C106" s="12" t="s">
        <v>0</v>
      </c>
      <c r="D106" s="12" t="s">
        <v>4</v>
      </c>
      <c r="E106" s="12">
        <v>2</v>
      </c>
      <c r="F106" s="12" t="s">
        <v>28</v>
      </c>
      <c r="G106" s="12">
        <v>0</v>
      </c>
      <c r="H106" s="13" t="str">
        <f t="shared" si="11"/>
        <v>Middlesbrough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950857</v>
      </c>
      <c r="B107" s="15">
        <v>36451</v>
      </c>
      <c r="C107" s="12" t="s">
        <v>0</v>
      </c>
      <c r="D107" s="12" t="s">
        <v>50</v>
      </c>
      <c r="E107" s="12">
        <v>2</v>
      </c>
      <c r="F107" s="12" t="s">
        <v>12</v>
      </c>
      <c r="G107" s="12">
        <v>1</v>
      </c>
      <c r="H107" s="13" t="str">
        <f t="shared" si="11"/>
        <v>Sunderland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950822</v>
      </c>
      <c r="B108" s="15">
        <v>36456</v>
      </c>
      <c r="C108" s="12" t="s">
        <v>0</v>
      </c>
      <c r="D108" s="12" t="s">
        <v>10</v>
      </c>
      <c r="E108" s="12">
        <v>0</v>
      </c>
      <c r="F108" s="12" t="s">
        <v>3</v>
      </c>
      <c r="G108" s="12">
        <v>0</v>
      </c>
      <c r="H108" s="13" t="str">
        <f t="shared" si="11"/>
        <v/>
      </c>
      <c r="I108" s="13" t="str">
        <f t="shared" si="12"/>
        <v>Sheffield Weds</v>
      </c>
      <c r="J108" s="13" t="str">
        <f t="shared" si="13"/>
        <v>Coventry</v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950846</v>
      </c>
      <c r="B109" s="15">
        <v>36456</v>
      </c>
      <c r="C109" s="12" t="s">
        <v>0</v>
      </c>
      <c r="D109" s="12" t="s">
        <v>13</v>
      </c>
      <c r="E109" s="12">
        <v>1</v>
      </c>
      <c r="F109" s="12" t="s">
        <v>19</v>
      </c>
      <c r="G109" s="12">
        <v>1</v>
      </c>
      <c r="H109" s="13" t="str">
        <f t="shared" si="11"/>
        <v/>
      </c>
      <c r="I109" s="13" t="str">
        <f t="shared" si="12"/>
        <v>Southampton</v>
      </c>
      <c r="J109" s="13" t="str">
        <f t="shared" si="13"/>
        <v>Liverpool</v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950608</v>
      </c>
      <c r="B110" s="15">
        <v>36456</v>
      </c>
      <c r="C110" s="12" t="s">
        <v>0</v>
      </c>
      <c r="D110" s="12" t="s">
        <v>12</v>
      </c>
      <c r="E110" s="12">
        <v>1</v>
      </c>
      <c r="F110" s="12" t="s">
        <v>16</v>
      </c>
      <c r="G110" s="12">
        <v>1</v>
      </c>
      <c r="H110" s="13" t="str">
        <f t="shared" si="11"/>
        <v/>
      </c>
      <c r="I110" s="13" t="str">
        <f t="shared" si="12"/>
        <v>Aston Villa</v>
      </c>
      <c r="J110" s="13" t="str">
        <f t="shared" si="13"/>
        <v>Wimbledon FC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950616</v>
      </c>
      <c r="B111" s="15">
        <v>36456</v>
      </c>
      <c r="C111" s="12" t="s">
        <v>0</v>
      </c>
      <c r="D111" s="12" t="s">
        <v>57</v>
      </c>
      <c r="E111" s="12">
        <v>3</v>
      </c>
      <c r="F111" s="12" t="s">
        <v>31</v>
      </c>
      <c r="G111" s="12">
        <v>1</v>
      </c>
      <c r="H111" s="13" t="str">
        <f t="shared" si="11"/>
        <v>Bradford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950628</v>
      </c>
      <c r="B112" s="15">
        <v>36456</v>
      </c>
      <c r="C112" s="12" t="s">
        <v>0</v>
      </c>
      <c r="D112" s="12" t="s">
        <v>1</v>
      </c>
      <c r="E112" s="12">
        <v>2</v>
      </c>
      <c r="F112" s="12" t="s">
        <v>17</v>
      </c>
      <c r="G112" s="12">
        <v>3</v>
      </c>
      <c r="H112" s="13" t="str">
        <f t="shared" si="11"/>
        <v>Arsenal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950885</v>
      </c>
      <c r="B113" s="15">
        <v>36456</v>
      </c>
      <c r="C113" s="12" t="s">
        <v>0</v>
      </c>
      <c r="D113" s="12" t="s">
        <v>14</v>
      </c>
      <c r="E113" s="12">
        <v>3</v>
      </c>
      <c r="F113" s="12" t="s">
        <v>8</v>
      </c>
      <c r="G113" s="12">
        <v>1</v>
      </c>
      <c r="H113" s="13" t="str">
        <f t="shared" si="11"/>
        <v>Tottenham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950905</v>
      </c>
      <c r="B114" s="15">
        <v>36457</v>
      </c>
      <c r="C114" s="12" t="s">
        <v>0</v>
      </c>
      <c r="D114" s="12" t="s">
        <v>56</v>
      </c>
      <c r="E114" s="12">
        <v>1</v>
      </c>
      <c r="F114" s="12" t="s">
        <v>4</v>
      </c>
      <c r="G114" s="12">
        <v>3</v>
      </c>
      <c r="H114" s="13" t="str">
        <f t="shared" si="11"/>
        <v>Middlesbrough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950928</v>
      </c>
      <c r="B115" s="15">
        <v>36457</v>
      </c>
      <c r="C115" s="12" t="s">
        <v>0</v>
      </c>
      <c r="D115" s="12" t="s">
        <v>28</v>
      </c>
      <c r="E115" s="12">
        <v>1</v>
      </c>
      <c r="F115" s="12" t="s">
        <v>50</v>
      </c>
      <c r="G115" s="12">
        <v>1</v>
      </c>
      <c r="H115" s="13" t="str">
        <f t="shared" si="11"/>
        <v/>
      </c>
      <c r="I115" s="13" t="str">
        <f t="shared" si="12"/>
        <v>West Ham</v>
      </c>
      <c r="J115" s="13" t="str">
        <f t="shared" si="13"/>
        <v>Sunderland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950691</v>
      </c>
      <c r="B116" s="15">
        <v>36457</v>
      </c>
      <c r="C116" s="12" t="s">
        <v>0</v>
      </c>
      <c r="D116" s="12" t="s">
        <v>9</v>
      </c>
      <c r="E116" s="12">
        <v>4</v>
      </c>
      <c r="F116" s="12" t="s">
        <v>15</v>
      </c>
      <c r="G116" s="12">
        <v>4</v>
      </c>
      <c r="H116" s="13" t="str">
        <f t="shared" si="11"/>
        <v/>
      </c>
      <c r="I116" s="13" t="str">
        <f t="shared" si="12"/>
        <v>Everton</v>
      </c>
      <c r="J116" s="13" t="str">
        <f t="shared" si="13"/>
        <v>Leeds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950804</v>
      </c>
      <c r="B117" s="15">
        <v>36458</v>
      </c>
      <c r="C117" s="12" t="s">
        <v>0</v>
      </c>
      <c r="D117" s="12" t="s">
        <v>29</v>
      </c>
      <c r="E117" s="12">
        <v>2</v>
      </c>
      <c r="F117" s="12" t="s">
        <v>49</v>
      </c>
      <c r="G117" s="12">
        <v>0</v>
      </c>
      <c r="H117" s="13" t="str">
        <f t="shared" si="11"/>
        <v>Newcastle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950759</v>
      </c>
      <c r="B118" s="15">
        <v>36460</v>
      </c>
      <c r="C118" s="12" t="s">
        <v>0</v>
      </c>
      <c r="D118" s="12" t="s">
        <v>19</v>
      </c>
      <c r="E118" s="12">
        <v>1</v>
      </c>
      <c r="F118" s="12" t="s">
        <v>28</v>
      </c>
      <c r="G118" s="12">
        <v>0</v>
      </c>
      <c r="H118" s="13" t="str">
        <f t="shared" si="11"/>
        <v>Liverpool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950786</v>
      </c>
      <c r="B119" s="15">
        <v>36463</v>
      </c>
      <c r="C119" s="12" t="s">
        <v>0</v>
      </c>
      <c r="D119" s="12" t="s">
        <v>4</v>
      </c>
      <c r="E119" s="12">
        <v>2</v>
      </c>
      <c r="F119" s="12" t="s">
        <v>9</v>
      </c>
      <c r="G119" s="12">
        <v>1</v>
      </c>
      <c r="H119" s="13" t="str">
        <f t="shared" si="11"/>
        <v>Middlesbrough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950582</v>
      </c>
      <c r="B120" s="15">
        <v>36463</v>
      </c>
      <c r="C120" s="12" t="s">
        <v>0</v>
      </c>
      <c r="D120" s="12" t="s">
        <v>17</v>
      </c>
      <c r="E120" s="12">
        <v>0</v>
      </c>
      <c r="F120" s="12" t="s">
        <v>29</v>
      </c>
      <c r="G120" s="12">
        <v>0</v>
      </c>
      <c r="H120" s="13" t="str">
        <f t="shared" si="11"/>
        <v/>
      </c>
      <c r="I120" s="13" t="str">
        <f t="shared" si="12"/>
        <v>Arsenal</v>
      </c>
      <c r="J120" s="13" t="str">
        <f t="shared" si="13"/>
        <v>Newcastle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950669</v>
      </c>
      <c r="B121" s="15">
        <v>36463</v>
      </c>
      <c r="C121" s="12" t="s">
        <v>0</v>
      </c>
      <c r="D121" s="12" t="s">
        <v>49</v>
      </c>
      <c r="E121" s="12">
        <v>3</v>
      </c>
      <c r="F121" s="12" t="s">
        <v>1</v>
      </c>
      <c r="G121" s="12">
        <v>1</v>
      </c>
      <c r="H121" s="13" t="str">
        <f t="shared" si="11"/>
        <v>Derby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950946</v>
      </c>
      <c r="B122" s="15">
        <v>36463</v>
      </c>
      <c r="C122" s="12" t="s">
        <v>0</v>
      </c>
      <c r="D122" s="12" t="s">
        <v>16</v>
      </c>
      <c r="E122" s="12">
        <v>1</v>
      </c>
      <c r="F122" s="12" t="s">
        <v>13</v>
      </c>
      <c r="G122" s="12">
        <v>1</v>
      </c>
      <c r="H122" s="13" t="str">
        <f t="shared" si="11"/>
        <v/>
      </c>
      <c r="I122" s="13" t="str">
        <f t="shared" si="12"/>
        <v>Wimbledon FC</v>
      </c>
      <c r="J122" s="13" t="str">
        <f t="shared" si="13"/>
        <v>Southampton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950721</v>
      </c>
      <c r="B123" s="15">
        <v>36463</v>
      </c>
      <c r="C123" s="12" t="s">
        <v>0</v>
      </c>
      <c r="D123" s="12" t="s">
        <v>15</v>
      </c>
      <c r="E123" s="12">
        <v>1</v>
      </c>
      <c r="F123" s="12" t="s">
        <v>28</v>
      </c>
      <c r="G123" s="12">
        <v>0</v>
      </c>
      <c r="H123" s="13" t="str">
        <f t="shared" si="11"/>
        <v>Leeds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950735</v>
      </c>
      <c r="B124" s="15">
        <v>36463</v>
      </c>
      <c r="C124" s="12" t="s">
        <v>0</v>
      </c>
      <c r="D124" s="12" t="s">
        <v>31</v>
      </c>
      <c r="E124" s="12">
        <v>3</v>
      </c>
      <c r="F124" s="12" t="s">
        <v>10</v>
      </c>
      <c r="G124" s="12">
        <v>0</v>
      </c>
      <c r="H124" s="13" t="str">
        <f t="shared" si="11"/>
        <v>Leicester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950762</v>
      </c>
      <c r="B125" s="15">
        <v>36463</v>
      </c>
      <c r="C125" s="12" t="s">
        <v>0</v>
      </c>
      <c r="D125" s="12" t="s">
        <v>8</v>
      </c>
      <c r="E125" s="12">
        <v>3</v>
      </c>
      <c r="F125" s="12" t="s">
        <v>12</v>
      </c>
      <c r="G125" s="12">
        <v>0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950871</v>
      </c>
      <c r="B126" s="15">
        <v>36464</v>
      </c>
      <c r="C126" s="12" t="s">
        <v>0</v>
      </c>
      <c r="D126" s="12" t="s">
        <v>50</v>
      </c>
      <c r="E126" s="12">
        <v>2</v>
      </c>
      <c r="F126" s="12" t="s">
        <v>14</v>
      </c>
      <c r="G126" s="12">
        <v>1</v>
      </c>
      <c r="H126" s="13" t="str">
        <f t="shared" si="11"/>
        <v>Sunderland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950663</v>
      </c>
      <c r="B127" s="15">
        <v>36464</v>
      </c>
      <c r="C127" s="12" t="s">
        <v>0</v>
      </c>
      <c r="D127" s="12" t="s">
        <v>3</v>
      </c>
      <c r="E127" s="12">
        <v>4</v>
      </c>
      <c r="F127" s="12" t="s">
        <v>56</v>
      </c>
      <c r="G127" s="12">
        <v>0</v>
      </c>
      <c r="H127" s="13" t="str">
        <f t="shared" si="11"/>
        <v>Coventry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950744</v>
      </c>
      <c r="B128" s="15">
        <v>36465</v>
      </c>
      <c r="C128" s="12" t="s">
        <v>0</v>
      </c>
      <c r="D128" s="12" t="s">
        <v>19</v>
      </c>
      <c r="E128" s="12">
        <v>3</v>
      </c>
      <c r="F128" s="12" t="s">
        <v>57</v>
      </c>
      <c r="G128" s="12">
        <v>1</v>
      </c>
      <c r="H128" s="13" t="str">
        <f t="shared" si="11"/>
        <v>Liverpool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950794</v>
      </c>
      <c r="B129" s="15">
        <v>36470</v>
      </c>
      <c r="C129" s="12" t="s">
        <v>0</v>
      </c>
      <c r="D129" s="12" t="s">
        <v>4</v>
      </c>
      <c r="E129" s="12">
        <v>1</v>
      </c>
      <c r="F129" s="12" t="s">
        <v>50</v>
      </c>
      <c r="G129" s="12">
        <v>1</v>
      </c>
      <c r="H129" s="13" t="str">
        <f t="shared" si="11"/>
        <v/>
      </c>
      <c r="I129" s="13" t="str">
        <f t="shared" si="12"/>
        <v>Middlesbrough</v>
      </c>
      <c r="J129" s="13" t="str">
        <f t="shared" si="13"/>
        <v>Sunderland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950834</v>
      </c>
      <c r="B130" s="15">
        <v>36470</v>
      </c>
      <c r="C130" s="12" t="s">
        <v>0</v>
      </c>
      <c r="D130" s="12" t="s">
        <v>10</v>
      </c>
      <c r="E130" s="12">
        <v>2</v>
      </c>
      <c r="F130" s="12" t="s">
        <v>56</v>
      </c>
      <c r="G130" s="12">
        <v>2</v>
      </c>
      <c r="H130" s="13" t="str">
        <f t="shared" si="11"/>
        <v/>
      </c>
      <c r="I130" s="13" t="str">
        <f t="shared" si="12"/>
        <v>Sheffield Weds</v>
      </c>
      <c r="J130" s="13" t="str">
        <f t="shared" si="13"/>
        <v>Watford</v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950603</v>
      </c>
      <c r="B131" s="15">
        <v>36470</v>
      </c>
      <c r="C131" s="12" t="s">
        <v>0</v>
      </c>
      <c r="D131" s="12" t="s">
        <v>12</v>
      </c>
      <c r="E131" s="12">
        <v>0</v>
      </c>
      <c r="F131" s="12" t="s">
        <v>13</v>
      </c>
      <c r="G131" s="12">
        <v>1</v>
      </c>
      <c r="H131" s="13" t="str">
        <f t="shared" ref="H131:H194" si="14">IF(E131&gt;G131,D131,IF(G131&gt;E131,F131,""))</f>
        <v>Southampton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950612</v>
      </c>
      <c r="B132" s="15">
        <v>36470</v>
      </c>
      <c r="C132" s="12" t="s">
        <v>0</v>
      </c>
      <c r="D132" s="12" t="s">
        <v>57</v>
      </c>
      <c r="E132" s="12">
        <v>1</v>
      </c>
      <c r="F132" s="12" t="s">
        <v>3</v>
      </c>
      <c r="G132" s="12">
        <v>1</v>
      </c>
      <c r="H132" s="13" t="str">
        <f t="shared" si="14"/>
        <v/>
      </c>
      <c r="I132" s="13" t="str">
        <f t="shared" si="15"/>
        <v>Bradford</v>
      </c>
      <c r="J132" s="13" t="str">
        <f t="shared" si="16"/>
        <v>Coventry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950747</v>
      </c>
      <c r="B133" s="15">
        <v>36470</v>
      </c>
      <c r="C133" s="12" t="s">
        <v>0</v>
      </c>
      <c r="D133" s="12" t="s">
        <v>19</v>
      </c>
      <c r="E133" s="12">
        <v>2</v>
      </c>
      <c r="F133" s="12" t="s">
        <v>49</v>
      </c>
      <c r="G133" s="12">
        <v>0</v>
      </c>
      <c r="H133" s="13" t="str">
        <f t="shared" si="14"/>
        <v>Liverpool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950769</v>
      </c>
      <c r="B134" s="15">
        <v>36470</v>
      </c>
      <c r="C134" s="12" t="s">
        <v>0</v>
      </c>
      <c r="D134" s="12" t="s">
        <v>8</v>
      </c>
      <c r="E134" s="12">
        <v>2</v>
      </c>
      <c r="F134" s="12" t="s">
        <v>31</v>
      </c>
      <c r="G134" s="12">
        <v>0</v>
      </c>
      <c r="H134" s="13" t="str">
        <f t="shared" si="14"/>
        <v>Manchester United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950805</v>
      </c>
      <c r="B135" s="15">
        <v>36471</v>
      </c>
      <c r="C135" s="12" t="s">
        <v>0</v>
      </c>
      <c r="D135" s="12" t="s">
        <v>29</v>
      </c>
      <c r="E135" s="12">
        <v>1</v>
      </c>
      <c r="F135" s="12" t="s">
        <v>9</v>
      </c>
      <c r="G135" s="12">
        <v>1</v>
      </c>
      <c r="H135" s="13" t="str">
        <f t="shared" si="14"/>
        <v/>
      </c>
      <c r="I135" s="13" t="str">
        <f t="shared" si="15"/>
        <v>Newcastle</v>
      </c>
      <c r="J135" s="13" t="str">
        <f t="shared" si="16"/>
        <v>Everton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950875</v>
      </c>
      <c r="B136" s="15">
        <v>36471</v>
      </c>
      <c r="C136" s="12" t="s">
        <v>0</v>
      </c>
      <c r="D136" s="12" t="s">
        <v>14</v>
      </c>
      <c r="E136" s="12">
        <v>2</v>
      </c>
      <c r="F136" s="12" t="s">
        <v>17</v>
      </c>
      <c r="G136" s="12">
        <v>1</v>
      </c>
      <c r="H136" s="13" t="str">
        <f t="shared" si="14"/>
        <v>Tottenham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950645</v>
      </c>
      <c r="B137" s="15">
        <v>36471</v>
      </c>
      <c r="C137" s="12" t="s">
        <v>0</v>
      </c>
      <c r="D137" s="12" t="s">
        <v>1</v>
      </c>
      <c r="E137" s="12">
        <v>0</v>
      </c>
      <c r="F137" s="12" t="s">
        <v>28</v>
      </c>
      <c r="G137" s="12">
        <v>0</v>
      </c>
      <c r="H137" s="13" t="str">
        <f t="shared" si="14"/>
        <v/>
      </c>
      <c r="I137" s="13" t="str">
        <f t="shared" si="15"/>
        <v>Chelsea</v>
      </c>
      <c r="J137" s="13" t="str">
        <f t="shared" si="16"/>
        <v>West Ham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950939</v>
      </c>
      <c r="B138" s="15">
        <v>36471</v>
      </c>
      <c r="C138" s="12" t="s">
        <v>0</v>
      </c>
      <c r="D138" s="12" t="s">
        <v>16</v>
      </c>
      <c r="E138" s="12">
        <v>2</v>
      </c>
      <c r="F138" s="12" t="s">
        <v>15</v>
      </c>
      <c r="G138" s="12">
        <v>0</v>
      </c>
      <c r="H138" s="13" t="str">
        <f t="shared" si="14"/>
        <v>Wimbledon FC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950581</v>
      </c>
      <c r="B139" s="15">
        <v>36484</v>
      </c>
      <c r="C139" s="12" t="s">
        <v>0</v>
      </c>
      <c r="D139" s="12" t="s">
        <v>17</v>
      </c>
      <c r="E139" s="12">
        <v>5</v>
      </c>
      <c r="F139" s="12" t="s">
        <v>4</v>
      </c>
      <c r="G139" s="12">
        <v>1</v>
      </c>
      <c r="H139" s="13" t="str">
        <f t="shared" si="14"/>
        <v>Arsenal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950852</v>
      </c>
      <c r="B140" s="15">
        <v>36484</v>
      </c>
      <c r="C140" s="12" t="s">
        <v>0</v>
      </c>
      <c r="D140" s="12" t="s">
        <v>13</v>
      </c>
      <c r="E140" s="12">
        <v>0</v>
      </c>
      <c r="F140" s="12" t="s">
        <v>14</v>
      </c>
      <c r="G140" s="12">
        <v>1</v>
      </c>
      <c r="H140" s="13" t="str">
        <f t="shared" si="14"/>
        <v>Tottenham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950865</v>
      </c>
      <c r="B141" s="15">
        <v>36484</v>
      </c>
      <c r="C141" s="12" t="s">
        <v>0</v>
      </c>
      <c r="D141" s="12" t="s">
        <v>50</v>
      </c>
      <c r="E141" s="12">
        <v>0</v>
      </c>
      <c r="F141" s="12" t="s">
        <v>19</v>
      </c>
      <c r="G141" s="12">
        <v>2</v>
      </c>
      <c r="H141" s="13" t="str">
        <f t="shared" si="14"/>
        <v>Liverpool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950906</v>
      </c>
      <c r="B142" s="15">
        <v>36484</v>
      </c>
      <c r="C142" s="12" t="s">
        <v>0</v>
      </c>
      <c r="D142" s="12" t="s">
        <v>56</v>
      </c>
      <c r="E142" s="12">
        <v>1</v>
      </c>
      <c r="F142" s="12" t="s">
        <v>29</v>
      </c>
      <c r="G142" s="12">
        <v>1</v>
      </c>
      <c r="H142" s="13" t="str">
        <f t="shared" si="14"/>
        <v/>
      </c>
      <c r="I142" s="13" t="str">
        <f t="shared" si="15"/>
        <v>Watford</v>
      </c>
      <c r="J142" s="13" t="str">
        <f t="shared" si="16"/>
        <v>Newcastle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950675</v>
      </c>
      <c r="B143" s="15">
        <v>36484</v>
      </c>
      <c r="C143" s="12" t="s">
        <v>0</v>
      </c>
      <c r="D143" s="12" t="s">
        <v>49</v>
      </c>
      <c r="E143" s="12">
        <v>1</v>
      </c>
      <c r="F143" s="12" t="s">
        <v>8</v>
      </c>
      <c r="G143" s="12">
        <v>2</v>
      </c>
      <c r="H143" s="13" t="str">
        <f t="shared" si="14"/>
        <v>Manchester United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950688</v>
      </c>
      <c r="B144" s="15">
        <v>36484</v>
      </c>
      <c r="C144" s="12" t="s">
        <v>0</v>
      </c>
      <c r="D144" s="12" t="s">
        <v>9</v>
      </c>
      <c r="E144" s="12">
        <v>1</v>
      </c>
      <c r="F144" s="12" t="s">
        <v>1</v>
      </c>
      <c r="G144" s="12">
        <v>1</v>
      </c>
      <c r="H144" s="13" t="str">
        <f t="shared" si="14"/>
        <v/>
      </c>
      <c r="I144" s="13" t="str">
        <f t="shared" si="15"/>
        <v>Everton</v>
      </c>
      <c r="J144" s="13" t="str">
        <f t="shared" si="16"/>
        <v>Chelsea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950706</v>
      </c>
      <c r="B145" s="15">
        <v>36484</v>
      </c>
      <c r="C145" s="12" t="s">
        <v>0</v>
      </c>
      <c r="D145" s="12" t="s">
        <v>15</v>
      </c>
      <c r="E145" s="12">
        <v>2</v>
      </c>
      <c r="F145" s="12" t="s">
        <v>57</v>
      </c>
      <c r="G145" s="12">
        <v>1</v>
      </c>
      <c r="H145" s="13" t="str">
        <f t="shared" si="14"/>
        <v>Leeds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950741</v>
      </c>
      <c r="B146" s="15">
        <v>36484</v>
      </c>
      <c r="C146" s="12" t="s">
        <v>0</v>
      </c>
      <c r="D146" s="12" t="s">
        <v>31</v>
      </c>
      <c r="E146" s="12">
        <v>2</v>
      </c>
      <c r="F146" s="12" t="s">
        <v>16</v>
      </c>
      <c r="G146" s="12">
        <v>1</v>
      </c>
      <c r="H146" s="13" t="str">
        <f t="shared" si="14"/>
        <v>Leicester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950926</v>
      </c>
      <c r="B147" s="15">
        <v>36485</v>
      </c>
      <c r="C147" s="12" t="s">
        <v>0</v>
      </c>
      <c r="D147" s="12" t="s">
        <v>28</v>
      </c>
      <c r="E147" s="12">
        <v>4</v>
      </c>
      <c r="F147" s="12" t="s">
        <v>10</v>
      </c>
      <c r="G147" s="12">
        <v>3</v>
      </c>
      <c r="H147" s="13" t="str">
        <f t="shared" si="14"/>
        <v>West Ham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950648</v>
      </c>
      <c r="B148" s="15">
        <v>36486</v>
      </c>
      <c r="C148" s="12" t="s">
        <v>0</v>
      </c>
      <c r="D148" s="12" t="s">
        <v>3</v>
      </c>
      <c r="E148" s="12">
        <v>2</v>
      </c>
      <c r="F148" s="12" t="s">
        <v>12</v>
      </c>
      <c r="G148" s="12">
        <v>1</v>
      </c>
      <c r="H148" s="13" t="str">
        <f t="shared" si="14"/>
        <v>Coventry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950798</v>
      </c>
      <c r="B149" s="15">
        <v>36491</v>
      </c>
      <c r="C149" s="12" t="s">
        <v>0</v>
      </c>
      <c r="D149" s="12" t="s">
        <v>4</v>
      </c>
      <c r="E149" s="12">
        <v>0</v>
      </c>
      <c r="F149" s="12" t="s">
        <v>16</v>
      </c>
      <c r="G149" s="12">
        <v>0</v>
      </c>
      <c r="H149" s="13" t="str">
        <f t="shared" si="14"/>
        <v/>
      </c>
      <c r="I149" s="13" t="str">
        <f t="shared" si="15"/>
        <v>Middlesbrough</v>
      </c>
      <c r="J149" s="13" t="str">
        <f t="shared" si="16"/>
        <v>Wimbledon FC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950909</v>
      </c>
      <c r="B150" s="15">
        <v>36491</v>
      </c>
      <c r="C150" s="12" t="s">
        <v>0</v>
      </c>
      <c r="D150" s="12" t="s">
        <v>56</v>
      </c>
      <c r="E150" s="12">
        <v>2</v>
      </c>
      <c r="F150" s="12" t="s">
        <v>50</v>
      </c>
      <c r="G150" s="12">
        <v>3</v>
      </c>
      <c r="H150" s="13" t="str">
        <f t="shared" si="14"/>
        <v>Sunderland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950654</v>
      </c>
      <c r="B151" s="15">
        <v>36491</v>
      </c>
      <c r="C151" s="12" t="s">
        <v>0</v>
      </c>
      <c r="D151" s="12" t="s">
        <v>3</v>
      </c>
      <c r="E151" s="12">
        <v>0</v>
      </c>
      <c r="F151" s="12" t="s">
        <v>31</v>
      </c>
      <c r="G151" s="12">
        <v>1</v>
      </c>
      <c r="H151" s="13" t="str">
        <f t="shared" si="14"/>
        <v>Leicester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950922</v>
      </c>
      <c r="B152" s="15">
        <v>36491</v>
      </c>
      <c r="C152" s="12" t="s">
        <v>0</v>
      </c>
      <c r="D152" s="12" t="s">
        <v>28</v>
      </c>
      <c r="E152" s="12">
        <v>1</v>
      </c>
      <c r="F152" s="12" t="s">
        <v>19</v>
      </c>
      <c r="G152" s="12">
        <v>0</v>
      </c>
      <c r="H152" s="13" t="str">
        <f t="shared" si="14"/>
        <v>West Ham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950686</v>
      </c>
      <c r="B153" s="15">
        <v>36491</v>
      </c>
      <c r="C153" s="12" t="s">
        <v>0</v>
      </c>
      <c r="D153" s="12" t="s">
        <v>9</v>
      </c>
      <c r="E153" s="12">
        <v>0</v>
      </c>
      <c r="F153" s="12" t="s">
        <v>12</v>
      </c>
      <c r="G153" s="12">
        <v>0</v>
      </c>
      <c r="H153" s="13" t="str">
        <f t="shared" si="14"/>
        <v/>
      </c>
      <c r="I153" s="13" t="str">
        <f t="shared" si="15"/>
        <v>Everton</v>
      </c>
      <c r="J153" s="13" t="str">
        <f t="shared" si="16"/>
        <v>Aston Villa</v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950814</v>
      </c>
      <c r="B154" s="15">
        <v>36492</v>
      </c>
      <c r="C154" s="12" t="s">
        <v>0</v>
      </c>
      <c r="D154" s="12" t="s">
        <v>29</v>
      </c>
      <c r="E154" s="12">
        <v>2</v>
      </c>
      <c r="F154" s="12" t="s">
        <v>14</v>
      </c>
      <c r="G154" s="12">
        <v>1</v>
      </c>
      <c r="H154" s="13" t="str">
        <f t="shared" si="14"/>
        <v>Newcastle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950575</v>
      </c>
      <c r="B155" s="15">
        <v>36492</v>
      </c>
      <c r="C155" s="12" t="s">
        <v>0</v>
      </c>
      <c r="D155" s="12" t="s">
        <v>17</v>
      </c>
      <c r="E155" s="12">
        <v>2</v>
      </c>
      <c r="F155" s="12" t="s">
        <v>49</v>
      </c>
      <c r="G155" s="12">
        <v>1</v>
      </c>
      <c r="H155" s="13" t="str">
        <f t="shared" si="14"/>
        <v>Arsenal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950630</v>
      </c>
      <c r="B156" s="15">
        <v>36492</v>
      </c>
      <c r="C156" s="12" t="s">
        <v>0</v>
      </c>
      <c r="D156" s="12" t="s">
        <v>1</v>
      </c>
      <c r="E156" s="12">
        <v>1</v>
      </c>
      <c r="F156" s="12" t="s">
        <v>57</v>
      </c>
      <c r="G156" s="12">
        <v>0</v>
      </c>
      <c r="H156" s="13" t="str">
        <f t="shared" si="14"/>
        <v>Chelsea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950717</v>
      </c>
      <c r="B157" s="15">
        <v>36492</v>
      </c>
      <c r="C157" s="12" t="s">
        <v>0</v>
      </c>
      <c r="D157" s="12" t="s">
        <v>15</v>
      </c>
      <c r="E157" s="12">
        <v>1</v>
      </c>
      <c r="F157" s="12" t="s">
        <v>13</v>
      </c>
      <c r="G157" s="12">
        <v>0</v>
      </c>
      <c r="H157" s="13" t="str">
        <f t="shared" si="14"/>
        <v>Leeds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950841</v>
      </c>
      <c r="B158" s="15">
        <v>36498</v>
      </c>
      <c r="C158" s="12" t="s">
        <v>0</v>
      </c>
      <c r="D158" s="12" t="s">
        <v>13</v>
      </c>
      <c r="E158" s="12">
        <v>0</v>
      </c>
      <c r="F158" s="12" t="s">
        <v>3</v>
      </c>
      <c r="G158" s="12">
        <v>0</v>
      </c>
      <c r="H158" s="13" t="str">
        <f t="shared" si="14"/>
        <v/>
      </c>
      <c r="I158" s="13" t="str">
        <f t="shared" si="15"/>
        <v>Southampton</v>
      </c>
      <c r="J158" s="13" t="str">
        <f t="shared" si="16"/>
        <v>Coventry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950601</v>
      </c>
      <c r="B159" s="15">
        <v>36498</v>
      </c>
      <c r="C159" s="12" t="s">
        <v>0</v>
      </c>
      <c r="D159" s="12" t="s">
        <v>12</v>
      </c>
      <c r="E159" s="12">
        <v>0</v>
      </c>
      <c r="F159" s="12" t="s">
        <v>29</v>
      </c>
      <c r="G159" s="12">
        <v>1</v>
      </c>
      <c r="H159" s="13" t="str">
        <f t="shared" si="14"/>
        <v>Newcastle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950859</v>
      </c>
      <c r="B160" s="15">
        <v>36498</v>
      </c>
      <c r="C160" s="12" t="s">
        <v>0</v>
      </c>
      <c r="D160" s="12" t="s">
        <v>50</v>
      </c>
      <c r="E160" s="12">
        <v>4</v>
      </c>
      <c r="F160" s="12" t="s">
        <v>1</v>
      </c>
      <c r="G160" s="12">
        <v>1</v>
      </c>
      <c r="H160" s="13" t="str">
        <f t="shared" si="14"/>
        <v>Sunderland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950619</v>
      </c>
      <c r="B161" s="15">
        <v>36498</v>
      </c>
      <c r="C161" s="12" t="s">
        <v>0</v>
      </c>
      <c r="D161" s="12" t="s">
        <v>57</v>
      </c>
      <c r="E161" s="12">
        <v>1</v>
      </c>
      <c r="F161" s="12" t="s">
        <v>4</v>
      </c>
      <c r="G161" s="12">
        <v>1</v>
      </c>
      <c r="H161" s="13" t="str">
        <f t="shared" si="14"/>
        <v/>
      </c>
      <c r="I161" s="13" t="str">
        <f t="shared" si="15"/>
        <v>Bradford</v>
      </c>
      <c r="J161" s="13" t="str">
        <f t="shared" si="16"/>
        <v>Middlesbrough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950949</v>
      </c>
      <c r="B162" s="15">
        <v>36498</v>
      </c>
      <c r="C162" s="12" t="s">
        <v>0</v>
      </c>
      <c r="D162" s="12" t="s">
        <v>16</v>
      </c>
      <c r="E162" s="12">
        <v>5</v>
      </c>
      <c r="F162" s="12" t="s">
        <v>56</v>
      </c>
      <c r="G162" s="12">
        <v>0</v>
      </c>
      <c r="H162" s="13" t="str">
        <f t="shared" si="14"/>
        <v>Wimbledon FC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950723</v>
      </c>
      <c r="B163" s="15">
        <v>36498</v>
      </c>
      <c r="C163" s="12" t="s">
        <v>0</v>
      </c>
      <c r="D163" s="12" t="s">
        <v>31</v>
      </c>
      <c r="E163" s="12">
        <v>0</v>
      </c>
      <c r="F163" s="12" t="s">
        <v>17</v>
      </c>
      <c r="G163" s="12">
        <v>3</v>
      </c>
      <c r="H163" s="13" t="str">
        <f t="shared" si="14"/>
        <v>Arsenal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950767</v>
      </c>
      <c r="B164" s="15">
        <v>36498</v>
      </c>
      <c r="C164" s="12" t="s">
        <v>0</v>
      </c>
      <c r="D164" s="12" t="s">
        <v>8</v>
      </c>
      <c r="E164" s="12">
        <v>5</v>
      </c>
      <c r="F164" s="12" t="s">
        <v>9</v>
      </c>
      <c r="G164" s="12">
        <v>1</v>
      </c>
      <c r="H164" s="13" t="str">
        <f t="shared" si="14"/>
        <v>Manchester United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950672</v>
      </c>
      <c r="B165" s="15">
        <v>36499</v>
      </c>
      <c r="C165" s="12" t="s">
        <v>0</v>
      </c>
      <c r="D165" s="12" t="s">
        <v>49</v>
      </c>
      <c r="E165" s="12">
        <v>0</v>
      </c>
      <c r="F165" s="12" t="s">
        <v>15</v>
      </c>
      <c r="G165" s="12">
        <v>1</v>
      </c>
      <c r="H165" s="13" t="str">
        <f t="shared" si="14"/>
        <v>Leeds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950754</v>
      </c>
      <c r="B166" s="15">
        <v>36499</v>
      </c>
      <c r="C166" s="12" t="s">
        <v>0</v>
      </c>
      <c r="D166" s="12" t="s">
        <v>19</v>
      </c>
      <c r="E166" s="12">
        <v>4</v>
      </c>
      <c r="F166" s="12" t="s">
        <v>10</v>
      </c>
      <c r="G166" s="12">
        <v>1</v>
      </c>
      <c r="H166" s="13" t="str">
        <f t="shared" si="14"/>
        <v>Liverpool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950892</v>
      </c>
      <c r="B167" s="15">
        <v>36500</v>
      </c>
      <c r="C167" s="12" t="s">
        <v>0</v>
      </c>
      <c r="D167" s="12" t="s">
        <v>14</v>
      </c>
      <c r="E167" s="12">
        <v>0</v>
      </c>
      <c r="F167" s="12" t="s">
        <v>28</v>
      </c>
      <c r="G167" s="12">
        <v>0</v>
      </c>
      <c r="H167" s="13" t="str">
        <f t="shared" si="14"/>
        <v/>
      </c>
      <c r="I167" s="13" t="str">
        <f t="shared" si="15"/>
        <v>Tottenham</v>
      </c>
      <c r="J167" s="13" t="str">
        <f t="shared" si="16"/>
        <v>West Ham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950795</v>
      </c>
      <c r="B168" s="15">
        <v>36512</v>
      </c>
      <c r="C168" s="12" t="s">
        <v>0</v>
      </c>
      <c r="D168" s="12" t="s">
        <v>4</v>
      </c>
      <c r="E168" s="12">
        <v>2</v>
      </c>
      <c r="F168" s="12" t="s">
        <v>14</v>
      </c>
      <c r="G168" s="12">
        <v>1</v>
      </c>
      <c r="H168" s="13" t="str">
        <f t="shared" si="14"/>
        <v>Middlesbrough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950589</v>
      </c>
      <c r="B169" s="15">
        <v>36512</v>
      </c>
      <c r="C169" s="12" t="s">
        <v>0</v>
      </c>
      <c r="D169" s="12" t="s">
        <v>17</v>
      </c>
      <c r="E169" s="12">
        <v>1</v>
      </c>
      <c r="F169" s="12" t="s">
        <v>16</v>
      </c>
      <c r="G169" s="12">
        <v>1</v>
      </c>
      <c r="H169" s="13" t="str">
        <f t="shared" si="14"/>
        <v/>
      </c>
      <c r="I169" s="13" t="str">
        <f t="shared" si="15"/>
        <v>Arsenal</v>
      </c>
      <c r="J169" s="13" t="str">
        <f t="shared" si="16"/>
        <v>Wimbledon FC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950602</v>
      </c>
      <c r="B170" s="15">
        <v>36512</v>
      </c>
      <c r="C170" s="12" t="s">
        <v>0</v>
      </c>
      <c r="D170" s="12" t="s">
        <v>12</v>
      </c>
      <c r="E170" s="12">
        <v>2</v>
      </c>
      <c r="F170" s="12" t="s">
        <v>10</v>
      </c>
      <c r="G170" s="12">
        <v>1</v>
      </c>
      <c r="H170" s="13" t="str">
        <f t="shared" si="14"/>
        <v>Aston Villa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950870</v>
      </c>
      <c r="B171" s="15">
        <v>36512</v>
      </c>
      <c r="C171" s="12" t="s">
        <v>0</v>
      </c>
      <c r="D171" s="12" t="s">
        <v>50</v>
      </c>
      <c r="E171" s="12">
        <v>2</v>
      </c>
      <c r="F171" s="12" t="s">
        <v>13</v>
      </c>
      <c r="G171" s="12">
        <v>0</v>
      </c>
      <c r="H171" s="13" t="str">
        <f t="shared" si="14"/>
        <v>Sunderland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950620</v>
      </c>
      <c r="B172" s="15">
        <v>36512</v>
      </c>
      <c r="C172" s="12" t="s">
        <v>0</v>
      </c>
      <c r="D172" s="12" t="s">
        <v>57</v>
      </c>
      <c r="E172" s="12">
        <v>2</v>
      </c>
      <c r="F172" s="12" t="s">
        <v>29</v>
      </c>
      <c r="G172" s="12">
        <v>0</v>
      </c>
      <c r="H172" s="13" t="str">
        <f t="shared" si="14"/>
        <v>Bradford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950900</v>
      </c>
      <c r="B173" s="15">
        <v>36512</v>
      </c>
      <c r="C173" s="12" t="s">
        <v>0</v>
      </c>
      <c r="D173" s="12" t="s">
        <v>56</v>
      </c>
      <c r="E173" s="12">
        <v>1</v>
      </c>
      <c r="F173" s="12" t="s">
        <v>9</v>
      </c>
      <c r="G173" s="12">
        <v>3</v>
      </c>
      <c r="H173" s="13" t="str">
        <f t="shared" si="14"/>
        <v>Everton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950923</v>
      </c>
      <c r="B174" s="15">
        <v>36512</v>
      </c>
      <c r="C174" s="12" t="s">
        <v>0</v>
      </c>
      <c r="D174" s="12" t="s">
        <v>28</v>
      </c>
      <c r="E174" s="12">
        <v>2</v>
      </c>
      <c r="F174" s="12" t="s">
        <v>8</v>
      </c>
      <c r="G174" s="12">
        <v>4</v>
      </c>
      <c r="H174" s="13" t="str">
        <f t="shared" si="14"/>
        <v>Manchester United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950728</v>
      </c>
      <c r="B175" s="15">
        <v>36512</v>
      </c>
      <c r="C175" s="12" t="s">
        <v>0</v>
      </c>
      <c r="D175" s="12" t="s">
        <v>31</v>
      </c>
      <c r="E175" s="12">
        <v>0</v>
      </c>
      <c r="F175" s="12" t="s">
        <v>49</v>
      </c>
      <c r="G175" s="12">
        <v>1</v>
      </c>
      <c r="H175" s="13" t="str">
        <f t="shared" si="14"/>
        <v>Derby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950746</v>
      </c>
      <c r="B176" s="15">
        <v>36512</v>
      </c>
      <c r="C176" s="12" t="s">
        <v>0</v>
      </c>
      <c r="D176" s="12" t="s">
        <v>19</v>
      </c>
      <c r="E176" s="12">
        <v>2</v>
      </c>
      <c r="F176" s="12" t="s">
        <v>3</v>
      </c>
      <c r="G176" s="12">
        <v>0</v>
      </c>
      <c r="H176" s="13" t="str">
        <f t="shared" si="14"/>
        <v>Liverpool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950634</v>
      </c>
      <c r="B177" s="15">
        <v>36513</v>
      </c>
      <c r="C177" s="12" t="s">
        <v>0</v>
      </c>
      <c r="D177" s="12" t="s">
        <v>1</v>
      </c>
      <c r="E177" s="12">
        <v>0</v>
      </c>
      <c r="F177" s="12" t="s">
        <v>15</v>
      </c>
      <c r="G177" s="12">
        <v>2</v>
      </c>
      <c r="H177" s="13" t="str">
        <f t="shared" si="14"/>
        <v>Leeds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950808</v>
      </c>
      <c r="B178" s="15">
        <v>36520</v>
      </c>
      <c r="C178" s="12" t="s">
        <v>0</v>
      </c>
      <c r="D178" s="12" t="s">
        <v>29</v>
      </c>
      <c r="E178" s="12">
        <v>2</v>
      </c>
      <c r="F178" s="12" t="s">
        <v>19</v>
      </c>
      <c r="G178" s="12">
        <v>2</v>
      </c>
      <c r="H178" s="13" t="str">
        <f t="shared" si="14"/>
        <v/>
      </c>
      <c r="I178" s="13" t="str">
        <f t="shared" si="15"/>
        <v>Newcastle</v>
      </c>
      <c r="J178" s="13" t="str">
        <f t="shared" si="16"/>
        <v>Liverpool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950829</v>
      </c>
      <c r="B179" s="15">
        <v>36520</v>
      </c>
      <c r="C179" s="12" t="s">
        <v>0</v>
      </c>
      <c r="D179" s="12" t="s">
        <v>10</v>
      </c>
      <c r="E179" s="12">
        <v>1</v>
      </c>
      <c r="F179" s="12" t="s">
        <v>4</v>
      </c>
      <c r="G179" s="12">
        <v>0</v>
      </c>
      <c r="H179" s="13" t="str">
        <f t="shared" si="14"/>
        <v>Sheffield Weds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950840</v>
      </c>
      <c r="B180" s="15">
        <v>36520</v>
      </c>
      <c r="C180" s="12" t="s">
        <v>0</v>
      </c>
      <c r="D180" s="12" t="s">
        <v>13</v>
      </c>
      <c r="E180" s="12">
        <v>1</v>
      </c>
      <c r="F180" s="12" t="s">
        <v>1</v>
      </c>
      <c r="G180" s="12">
        <v>2</v>
      </c>
      <c r="H180" s="13" t="str">
        <f t="shared" si="14"/>
        <v>Chelsea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950891</v>
      </c>
      <c r="B181" s="15">
        <v>36520</v>
      </c>
      <c r="C181" s="12" t="s">
        <v>0</v>
      </c>
      <c r="D181" s="12" t="s">
        <v>14</v>
      </c>
      <c r="E181" s="12">
        <v>4</v>
      </c>
      <c r="F181" s="12" t="s">
        <v>56</v>
      </c>
      <c r="G181" s="12">
        <v>0</v>
      </c>
      <c r="H181" s="13" t="str">
        <f t="shared" si="14"/>
        <v>Tottenham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950647</v>
      </c>
      <c r="B182" s="15">
        <v>36520</v>
      </c>
      <c r="C182" s="12" t="s">
        <v>0</v>
      </c>
      <c r="D182" s="12" t="s">
        <v>3</v>
      </c>
      <c r="E182" s="12">
        <v>3</v>
      </c>
      <c r="F182" s="12" t="s">
        <v>17</v>
      </c>
      <c r="G182" s="12">
        <v>2</v>
      </c>
      <c r="H182" s="13" t="str">
        <f t="shared" si="14"/>
        <v>Coventry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950667</v>
      </c>
      <c r="B183" s="15">
        <v>36520</v>
      </c>
      <c r="C183" s="12" t="s">
        <v>0</v>
      </c>
      <c r="D183" s="12" t="s">
        <v>49</v>
      </c>
      <c r="E183" s="12">
        <v>0</v>
      </c>
      <c r="F183" s="12" t="s">
        <v>12</v>
      </c>
      <c r="G183" s="12">
        <v>2</v>
      </c>
      <c r="H183" s="13" t="str">
        <f t="shared" si="14"/>
        <v>Aston Villa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950950</v>
      </c>
      <c r="B184" s="15">
        <v>36520</v>
      </c>
      <c r="C184" s="12" t="s">
        <v>0</v>
      </c>
      <c r="D184" s="12" t="s">
        <v>16</v>
      </c>
      <c r="E184" s="12">
        <v>2</v>
      </c>
      <c r="F184" s="12" t="s">
        <v>28</v>
      </c>
      <c r="G184" s="12">
        <v>2</v>
      </c>
      <c r="H184" s="13" t="str">
        <f t="shared" si="14"/>
        <v/>
      </c>
      <c r="I184" s="13" t="str">
        <f t="shared" si="15"/>
        <v>Wimbledon FC</v>
      </c>
      <c r="J184" s="13" t="str">
        <f t="shared" si="16"/>
        <v>West Ham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950699</v>
      </c>
      <c r="B185" s="15">
        <v>36520</v>
      </c>
      <c r="C185" s="12" t="s">
        <v>0</v>
      </c>
      <c r="D185" s="12" t="s">
        <v>9</v>
      </c>
      <c r="E185" s="12">
        <v>5</v>
      </c>
      <c r="F185" s="12" t="s">
        <v>50</v>
      </c>
      <c r="G185" s="12">
        <v>0</v>
      </c>
      <c r="H185" s="13" t="str">
        <f t="shared" si="14"/>
        <v>Everton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950711</v>
      </c>
      <c r="B186" s="15">
        <v>36520</v>
      </c>
      <c r="C186" s="12" t="s">
        <v>0</v>
      </c>
      <c r="D186" s="12" t="s">
        <v>15</v>
      </c>
      <c r="E186" s="12">
        <v>2</v>
      </c>
      <c r="F186" s="12" t="s">
        <v>31</v>
      </c>
      <c r="G186" s="12">
        <v>1</v>
      </c>
      <c r="H186" s="13" t="str">
        <f t="shared" si="14"/>
        <v>Leeds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950763</v>
      </c>
      <c r="B187" s="15">
        <v>36520</v>
      </c>
      <c r="C187" s="12" t="s">
        <v>0</v>
      </c>
      <c r="D187" s="12" t="s">
        <v>8</v>
      </c>
      <c r="E187" s="12">
        <v>4</v>
      </c>
      <c r="F187" s="12" t="s">
        <v>57</v>
      </c>
      <c r="G187" s="12">
        <v>0</v>
      </c>
      <c r="H187" s="13" t="str">
        <f t="shared" si="14"/>
        <v>Manchester United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950577</v>
      </c>
      <c r="B188" s="15">
        <v>36522</v>
      </c>
      <c r="C188" s="12" t="s">
        <v>0</v>
      </c>
      <c r="D188" s="12" t="s">
        <v>17</v>
      </c>
      <c r="E188" s="12">
        <v>2</v>
      </c>
      <c r="F188" s="12" t="s">
        <v>15</v>
      </c>
      <c r="G188" s="12">
        <v>0</v>
      </c>
      <c r="H188" s="13" t="str">
        <f t="shared" si="14"/>
        <v>Arsenal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950866</v>
      </c>
      <c r="B189" s="15">
        <v>36522</v>
      </c>
      <c r="C189" s="12" t="s">
        <v>0</v>
      </c>
      <c r="D189" s="12" t="s">
        <v>50</v>
      </c>
      <c r="E189" s="12">
        <v>2</v>
      </c>
      <c r="F189" s="12" t="s">
        <v>8</v>
      </c>
      <c r="G189" s="12">
        <v>2</v>
      </c>
      <c r="H189" s="13" t="str">
        <f t="shared" si="14"/>
        <v/>
      </c>
      <c r="I189" s="13" t="str">
        <f t="shared" si="15"/>
        <v>Sunderland</v>
      </c>
      <c r="J189" s="13" t="str">
        <f t="shared" si="16"/>
        <v>Manchester United</v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950614</v>
      </c>
      <c r="B190" s="15">
        <v>36522</v>
      </c>
      <c r="C190" s="12" t="s">
        <v>0</v>
      </c>
      <c r="D190" s="12" t="s">
        <v>57</v>
      </c>
      <c r="E190" s="12">
        <v>0</v>
      </c>
      <c r="F190" s="12" t="s">
        <v>9</v>
      </c>
      <c r="G190" s="12">
        <v>0</v>
      </c>
      <c r="H190" s="13" t="str">
        <f t="shared" si="14"/>
        <v/>
      </c>
      <c r="I190" s="13" t="str">
        <f t="shared" si="15"/>
        <v>Bradford</v>
      </c>
      <c r="J190" s="13" t="str">
        <f t="shared" si="16"/>
        <v>Everton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950908</v>
      </c>
      <c r="B191" s="15">
        <v>36522</v>
      </c>
      <c r="C191" s="12" t="s">
        <v>0</v>
      </c>
      <c r="D191" s="12" t="s">
        <v>56</v>
      </c>
      <c r="E191" s="12">
        <v>3</v>
      </c>
      <c r="F191" s="12" t="s">
        <v>13</v>
      </c>
      <c r="G191" s="12">
        <v>2</v>
      </c>
      <c r="H191" s="13" t="str">
        <f t="shared" si="14"/>
        <v>Watford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950918</v>
      </c>
      <c r="B192" s="15">
        <v>36522</v>
      </c>
      <c r="C192" s="12" t="s">
        <v>0</v>
      </c>
      <c r="D192" s="12" t="s">
        <v>28</v>
      </c>
      <c r="E192" s="12">
        <v>1</v>
      </c>
      <c r="F192" s="12" t="s">
        <v>49</v>
      </c>
      <c r="G192" s="12">
        <v>1</v>
      </c>
      <c r="H192" s="13" t="str">
        <f t="shared" si="14"/>
        <v/>
      </c>
      <c r="I192" s="13" t="str">
        <f t="shared" si="15"/>
        <v>West Ham</v>
      </c>
      <c r="J192" s="13" t="str">
        <f t="shared" si="16"/>
        <v>Derby</v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950734</v>
      </c>
      <c r="B193" s="15">
        <v>36522</v>
      </c>
      <c r="C193" s="12" t="s">
        <v>0</v>
      </c>
      <c r="D193" s="12" t="s">
        <v>31</v>
      </c>
      <c r="E193" s="12">
        <v>1</v>
      </c>
      <c r="F193" s="12" t="s">
        <v>29</v>
      </c>
      <c r="G193" s="12">
        <v>2</v>
      </c>
      <c r="H193" s="13" t="str">
        <f t="shared" si="14"/>
        <v>Newcastle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950760</v>
      </c>
      <c r="B194" s="15">
        <v>36522</v>
      </c>
      <c r="C194" s="12" t="s">
        <v>0</v>
      </c>
      <c r="D194" s="12" t="s">
        <v>19</v>
      </c>
      <c r="E194" s="12">
        <v>3</v>
      </c>
      <c r="F194" s="12" t="s">
        <v>16</v>
      </c>
      <c r="G194" s="12">
        <v>1</v>
      </c>
      <c r="H194" s="13" t="str">
        <f t="shared" si="14"/>
        <v>Liverpool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950605</v>
      </c>
      <c r="B195" s="15">
        <v>36523</v>
      </c>
      <c r="C195" s="12" t="s">
        <v>0</v>
      </c>
      <c r="D195" s="12" t="s">
        <v>12</v>
      </c>
      <c r="E195" s="12">
        <v>1</v>
      </c>
      <c r="F195" s="12" t="s">
        <v>14</v>
      </c>
      <c r="G195" s="12">
        <v>1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Aston Villa</v>
      </c>
      <c r="J195" s="13" t="str">
        <f t="shared" ref="J195:J258" si="19">IF(H195="",F195,"")</f>
        <v>Tottenham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950640</v>
      </c>
      <c r="B196" s="15">
        <v>36523</v>
      </c>
      <c r="C196" s="12" t="s">
        <v>0</v>
      </c>
      <c r="D196" s="12" t="s">
        <v>1</v>
      </c>
      <c r="E196" s="12">
        <v>3</v>
      </c>
      <c r="F196" s="12" t="s">
        <v>10</v>
      </c>
      <c r="G196" s="12">
        <v>0</v>
      </c>
      <c r="H196" s="13" t="str">
        <f t="shared" si="17"/>
        <v>Chelsea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950816</v>
      </c>
      <c r="B197" s="15">
        <v>36528</v>
      </c>
      <c r="C197" s="12" t="s">
        <v>0</v>
      </c>
      <c r="D197" s="12" t="s">
        <v>29</v>
      </c>
      <c r="E197" s="12">
        <v>2</v>
      </c>
      <c r="F197" s="12" t="s">
        <v>28</v>
      </c>
      <c r="G197" s="12">
        <v>2</v>
      </c>
      <c r="H197" s="13" t="str">
        <f t="shared" si="17"/>
        <v/>
      </c>
      <c r="I197" s="13" t="str">
        <f t="shared" si="18"/>
        <v>Newcastle</v>
      </c>
      <c r="J197" s="13" t="str">
        <f t="shared" si="19"/>
        <v>West Ham</v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950818</v>
      </c>
      <c r="B198" s="15">
        <v>36528</v>
      </c>
      <c r="C198" s="12" t="s">
        <v>0</v>
      </c>
      <c r="D198" s="12" t="s">
        <v>10</v>
      </c>
      <c r="E198" s="12">
        <v>1</v>
      </c>
      <c r="F198" s="12" t="s">
        <v>17</v>
      </c>
      <c r="G198" s="12">
        <v>1</v>
      </c>
      <c r="H198" s="13" t="str">
        <f t="shared" si="17"/>
        <v/>
      </c>
      <c r="I198" s="13" t="str">
        <f t="shared" si="18"/>
        <v>Sheffield Weds</v>
      </c>
      <c r="J198" s="13" t="str">
        <f t="shared" si="19"/>
        <v>Arsenal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950839</v>
      </c>
      <c r="B199" s="15">
        <v>36528</v>
      </c>
      <c r="C199" s="12" t="s">
        <v>0</v>
      </c>
      <c r="D199" s="12" t="s">
        <v>13</v>
      </c>
      <c r="E199" s="12">
        <v>1</v>
      </c>
      <c r="F199" s="12" t="s">
        <v>57</v>
      </c>
      <c r="G199" s="12">
        <v>0</v>
      </c>
      <c r="H199" s="13" t="str">
        <f t="shared" si="17"/>
        <v>Southampton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950884</v>
      </c>
      <c r="B200" s="15">
        <v>36528</v>
      </c>
      <c r="C200" s="12" t="s">
        <v>0</v>
      </c>
      <c r="D200" s="12" t="s">
        <v>14</v>
      </c>
      <c r="E200" s="12">
        <v>1</v>
      </c>
      <c r="F200" s="12" t="s">
        <v>19</v>
      </c>
      <c r="G200" s="12">
        <v>0</v>
      </c>
      <c r="H200" s="13" t="str">
        <f t="shared" si="17"/>
        <v>Tottenham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950682</v>
      </c>
      <c r="B201" s="15">
        <v>36528</v>
      </c>
      <c r="C201" s="12" t="s">
        <v>0</v>
      </c>
      <c r="D201" s="12" t="s">
        <v>49</v>
      </c>
      <c r="E201" s="12">
        <v>2</v>
      </c>
      <c r="F201" s="12" t="s">
        <v>56</v>
      </c>
      <c r="G201" s="12">
        <v>0</v>
      </c>
      <c r="H201" s="13" t="str">
        <f t="shared" si="17"/>
        <v>Derby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950947</v>
      </c>
      <c r="B202" s="15">
        <v>36528</v>
      </c>
      <c r="C202" s="12" t="s">
        <v>0</v>
      </c>
      <c r="D202" s="12" t="s">
        <v>16</v>
      </c>
      <c r="E202" s="12">
        <v>1</v>
      </c>
      <c r="F202" s="12" t="s">
        <v>50</v>
      </c>
      <c r="G202" s="12">
        <v>0</v>
      </c>
      <c r="H202" s="13" t="str">
        <f t="shared" si="17"/>
        <v>Wimbledon FC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950692</v>
      </c>
      <c r="B203" s="15">
        <v>36528</v>
      </c>
      <c r="C203" s="12" t="s">
        <v>0</v>
      </c>
      <c r="D203" s="12" t="s">
        <v>9</v>
      </c>
      <c r="E203" s="12">
        <v>2</v>
      </c>
      <c r="F203" s="12" t="s">
        <v>31</v>
      </c>
      <c r="G203" s="12">
        <v>2</v>
      </c>
      <c r="H203" s="13" t="str">
        <f t="shared" si="17"/>
        <v/>
      </c>
      <c r="I203" s="13" t="str">
        <f t="shared" si="18"/>
        <v>Everton</v>
      </c>
      <c r="J203" s="13" t="str">
        <f t="shared" si="19"/>
        <v>Leicester</v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950705</v>
      </c>
      <c r="B204" s="15">
        <v>36528</v>
      </c>
      <c r="C204" s="12" t="s">
        <v>0</v>
      </c>
      <c r="D204" s="12" t="s">
        <v>15</v>
      </c>
      <c r="E204" s="12">
        <v>1</v>
      </c>
      <c r="F204" s="12" t="s">
        <v>12</v>
      </c>
      <c r="G204" s="12">
        <v>2</v>
      </c>
      <c r="H204" s="13" t="str">
        <f t="shared" si="17"/>
        <v>Aston Villa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950650</v>
      </c>
      <c r="B205" s="15">
        <v>36529</v>
      </c>
      <c r="C205" s="12" t="s">
        <v>0</v>
      </c>
      <c r="D205" s="12" t="s">
        <v>3</v>
      </c>
      <c r="E205" s="12">
        <v>2</v>
      </c>
      <c r="F205" s="12" t="s">
        <v>1</v>
      </c>
      <c r="G205" s="12">
        <v>2</v>
      </c>
      <c r="H205" s="13" t="str">
        <f t="shared" si="17"/>
        <v/>
      </c>
      <c r="I205" s="13" t="str">
        <f t="shared" si="18"/>
        <v>Coventry</v>
      </c>
      <c r="J205" s="13" t="str">
        <f t="shared" si="19"/>
        <v>Chelsea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950611</v>
      </c>
      <c r="B206" s="15">
        <v>36533</v>
      </c>
      <c r="C206" s="12" t="s">
        <v>0</v>
      </c>
      <c r="D206" s="12" t="s">
        <v>57</v>
      </c>
      <c r="E206" s="12">
        <v>1</v>
      </c>
      <c r="F206" s="12" t="s">
        <v>1</v>
      </c>
      <c r="G206" s="12">
        <v>1</v>
      </c>
      <c r="H206" s="13" t="str">
        <f t="shared" si="17"/>
        <v/>
      </c>
      <c r="I206" s="13" t="str">
        <f t="shared" si="18"/>
        <v>Bradford</v>
      </c>
      <c r="J206" s="13" t="str">
        <f t="shared" si="19"/>
        <v>Chelsea</v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950643</v>
      </c>
      <c r="B207" s="15">
        <v>36537</v>
      </c>
      <c r="C207" s="12" t="s">
        <v>0</v>
      </c>
      <c r="D207" s="12" t="s">
        <v>1</v>
      </c>
      <c r="E207" s="12">
        <v>1</v>
      </c>
      <c r="F207" s="12" t="s">
        <v>14</v>
      </c>
      <c r="G207" s="12">
        <v>0</v>
      </c>
      <c r="H207" s="13" t="str">
        <f t="shared" si="17"/>
        <v>Chelsea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950785</v>
      </c>
      <c r="B208" s="15">
        <v>36540</v>
      </c>
      <c r="C208" s="12" t="s">
        <v>0</v>
      </c>
      <c r="D208" s="12" t="s">
        <v>4</v>
      </c>
      <c r="E208" s="12">
        <v>1</v>
      </c>
      <c r="F208" s="12" t="s">
        <v>49</v>
      </c>
      <c r="G208" s="12">
        <v>4</v>
      </c>
      <c r="H208" s="13" t="str">
        <f t="shared" si="17"/>
        <v>Derby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950820</v>
      </c>
      <c r="B209" s="15">
        <v>36540</v>
      </c>
      <c r="C209" s="12" t="s">
        <v>0</v>
      </c>
      <c r="D209" s="12" t="s">
        <v>10</v>
      </c>
      <c r="E209" s="12">
        <v>2</v>
      </c>
      <c r="F209" s="12" t="s">
        <v>57</v>
      </c>
      <c r="G209" s="12">
        <v>0</v>
      </c>
      <c r="H209" s="13" t="str">
        <f t="shared" si="17"/>
        <v>Sheffield Weds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950585</v>
      </c>
      <c r="B210" s="15">
        <v>36540</v>
      </c>
      <c r="C210" s="12" t="s">
        <v>0</v>
      </c>
      <c r="D210" s="12" t="s">
        <v>17</v>
      </c>
      <c r="E210" s="12">
        <v>4</v>
      </c>
      <c r="F210" s="12" t="s">
        <v>50</v>
      </c>
      <c r="G210" s="12">
        <v>1</v>
      </c>
      <c r="H210" s="13" t="str">
        <f t="shared" si="17"/>
        <v>Arsenal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950635</v>
      </c>
      <c r="B211" s="15">
        <v>36540</v>
      </c>
      <c r="C211" s="12" t="s">
        <v>0</v>
      </c>
      <c r="D211" s="12" t="s">
        <v>1</v>
      </c>
      <c r="E211" s="12">
        <v>1</v>
      </c>
      <c r="F211" s="12" t="s">
        <v>31</v>
      </c>
      <c r="G211" s="12">
        <v>1</v>
      </c>
      <c r="H211" s="13" t="str">
        <f t="shared" si="17"/>
        <v/>
      </c>
      <c r="I211" s="13" t="str">
        <f t="shared" si="18"/>
        <v>Chelsea</v>
      </c>
      <c r="J211" s="13" t="str">
        <f t="shared" si="19"/>
        <v>Leicester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950903</v>
      </c>
      <c r="B212" s="15">
        <v>36540</v>
      </c>
      <c r="C212" s="12" t="s">
        <v>0</v>
      </c>
      <c r="D212" s="12" t="s">
        <v>56</v>
      </c>
      <c r="E212" s="12">
        <v>2</v>
      </c>
      <c r="F212" s="12" t="s">
        <v>19</v>
      </c>
      <c r="G212" s="12">
        <v>3</v>
      </c>
      <c r="H212" s="13" t="str">
        <f t="shared" si="17"/>
        <v>Liverpool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950914</v>
      </c>
      <c r="B213" s="15">
        <v>36540</v>
      </c>
      <c r="C213" s="12" t="s">
        <v>0</v>
      </c>
      <c r="D213" s="12" t="s">
        <v>28</v>
      </c>
      <c r="E213" s="12">
        <v>1</v>
      </c>
      <c r="F213" s="12" t="s">
        <v>12</v>
      </c>
      <c r="G213" s="12">
        <v>1</v>
      </c>
      <c r="H213" s="13" t="str">
        <f t="shared" si="17"/>
        <v/>
      </c>
      <c r="I213" s="13" t="str">
        <f t="shared" si="18"/>
        <v>West Ham</v>
      </c>
      <c r="J213" s="13" t="str">
        <f t="shared" si="19"/>
        <v>Aston Villa</v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950665</v>
      </c>
      <c r="B214" s="15">
        <v>36540</v>
      </c>
      <c r="C214" s="12" t="s">
        <v>0</v>
      </c>
      <c r="D214" s="12" t="s">
        <v>3</v>
      </c>
      <c r="E214" s="12">
        <v>2</v>
      </c>
      <c r="F214" s="12" t="s">
        <v>16</v>
      </c>
      <c r="G214" s="12">
        <v>0</v>
      </c>
      <c r="H214" s="13" t="str">
        <f t="shared" si="17"/>
        <v>Coventry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950700</v>
      </c>
      <c r="B215" s="15">
        <v>36540</v>
      </c>
      <c r="C215" s="12" t="s">
        <v>0</v>
      </c>
      <c r="D215" s="12" t="s">
        <v>9</v>
      </c>
      <c r="E215" s="12">
        <v>2</v>
      </c>
      <c r="F215" s="12" t="s">
        <v>14</v>
      </c>
      <c r="G215" s="12">
        <v>2</v>
      </c>
      <c r="H215" s="13" t="str">
        <f t="shared" si="17"/>
        <v/>
      </c>
      <c r="I215" s="13" t="str">
        <f t="shared" si="18"/>
        <v>Everton</v>
      </c>
      <c r="J215" s="13" t="str">
        <f t="shared" si="19"/>
        <v>Tottenham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950812</v>
      </c>
      <c r="B216" s="15">
        <v>36541</v>
      </c>
      <c r="C216" s="12" t="s">
        <v>0</v>
      </c>
      <c r="D216" s="12" t="s">
        <v>29</v>
      </c>
      <c r="E216" s="12">
        <v>5</v>
      </c>
      <c r="F216" s="12" t="s">
        <v>13</v>
      </c>
      <c r="G216" s="12">
        <v>0</v>
      </c>
      <c r="H216" s="13" t="str">
        <f t="shared" si="17"/>
        <v>Newcastle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950843</v>
      </c>
      <c r="B217" s="15">
        <v>36547</v>
      </c>
      <c r="C217" s="12" t="s">
        <v>0</v>
      </c>
      <c r="D217" s="12" t="s">
        <v>13</v>
      </c>
      <c r="E217" s="12">
        <v>2</v>
      </c>
      <c r="F217" s="12" t="s">
        <v>9</v>
      </c>
      <c r="G217" s="12">
        <v>0</v>
      </c>
      <c r="H217" s="13" t="str">
        <f t="shared" si="17"/>
        <v>Southampton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950592</v>
      </c>
      <c r="B218" s="15">
        <v>36547</v>
      </c>
      <c r="C218" s="12" t="s">
        <v>0</v>
      </c>
      <c r="D218" s="12" t="s">
        <v>12</v>
      </c>
      <c r="E218" s="12">
        <v>0</v>
      </c>
      <c r="F218" s="12" t="s">
        <v>1</v>
      </c>
      <c r="G218" s="12">
        <v>0</v>
      </c>
      <c r="H218" s="13" t="str">
        <f t="shared" si="17"/>
        <v/>
      </c>
      <c r="I218" s="13" t="str">
        <f t="shared" si="18"/>
        <v>Aston Villa</v>
      </c>
      <c r="J218" s="13" t="str">
        <f t="shared" si="19"/>
        <v>Chelsea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950625</v>
      </c>
      <c r="B219" s="15">
        <v>36547</v>
      </c>
      <c r="C219" s="12" t="s">
        <v>0</v>
      </c>
      <c r="D219" s="12" t="s">
        <v>57</v>
      </c>
      <c r="E219" s="12">
        <v>3</v>
      </c>
      <c r="F219" s="12" t="s">
        <v>56</v>
      </c>
      <c r="G219" s="12">
        <v>2</v>
      </c>
      <c r="H219" s="13" t="str">
        <f t="shared" si="17"/>
        <v>Bradford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950888</v>
      </c>
      <c r="B220" s="15">
        <v>36547</v>
      </c>
      <c r="C220" s="12" t="s">
        <v>0</v>
      </c>
      <c r="D220" s="12" t="s">
        <v>14</v>
      </c>
      <c r="E220" s="12">
        <v>0</v>
      </c>
      <c r="F220" s="12" t="s">
        <v>10</v>
      </c>
      <c r="G220" s="12">
        <v>1</v>
      </c>
      <c r="H220" s="13" t="str">
        <f t="shared" si="17"/>
        <v>Sheffield Weds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950670</v>
      </c>
      <c r="B221" s="15">
        <v>36547</v>
      </c>
      <c r="C221" s="12" t="s">
        <v>0</v>
      </c>
      <c r="D221" s="12" t="s">
        <v>49</v>
      </c>
      <c r="E221" s="12">
        <v>0</v>
      </c>
      <c r="F221" s="12" t="s">
        <v>3</v>
      </c>
      <c r="G221" s="12">
        <v>0</v>
      </c>
      <c r="H221" s="13" t="str">
        <f t="shared" si="17"/>
        <v/>
      </c>
      <c r="I221" s="13" t="str">
        <f t="shared" si="18"/>
        <v>Derby</v>
      </c>
      <c r="J221" s="13" t="str">
        <f t="shared" si="19"/>
        <v>Coventry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950944</v>
      </c>
      <c r="B222" s="15">
        <v>36547</v>
      </c>
      <c r="C222" s="12" t="s">
        <v>0</v>
      </c>
      <c r="D222" s="12" t="s">
        <v>16</v>
      </c>
      <c r="E222" s="12">
        <v>2</v>
      </c>
      <c r="F222" s="12" t="s">
        <v>29</v>
      </c>
      <c r="G222" s="12">
        <v>0</v>
      </c>
      <c r="H222" s="13" t="str">
        <f t="shared" si="17"/>
        <v>Wimbledon FC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950740</v>
      </c>
      <c r="B223" s="15">
        <v>36547</v>
      </c>
      <c r="C223" s="12" t="s">
        <v>0</v>
      </c>
      <c r="D223" s="12" t="s">
        <v>31</v>
      </c>
      <c r="E223" s="12">
        <v>1</v>
      </c>
      <c r="F223" s="12" t="s">
        <v>28</v>
      </c>
      <c r="G223" s="12">
        <v>3</v>
      </c>
      <c r="H223" s="13" t="str">
        <f t="shared" si="17"/>
        <v>West Ham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950752</v>
      </c>
      <c r="B224" s="15">
        <v>36547</v>
      </c>
      <c r="C224" s="12" t="s">
        <v>0</v>
      </c>
      <c r="D224" s="12" t="s">
        <v>19</v>
      </c>
      <c r="E224" s="12">
        <v>0</v>
      </c>
      <c r="F224" s="12" t="s">
        <v>4</v>
      </c>
      <c r="G224" s="12">
        <v>0</v>
      </c>
      <c r="H224" s="13" t="str">
        <f t="shared" si="17"/>
        <v/>
      </c>
      <c r="I224" s="13" t="str">
        <f t="shared" si="18"/>
        <v>Liverpool</v>
      </c>
      <c r="J224" s="13" t="str">
        <f t="shared" si="19"/>
        <v>Middlesbrough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950863</v>
      </c>
      <c r="B225" s="15">
        <v>36548</v>
      </c>
      <c r="C225" s="12" t="s">
        <v>0</v>
      </c>
      <c r="D225" s="12" t="s">
        <v>50</v>
      </c>
      <c r="E225" s="12">
        <v>1</v>
      </c>
      <c r="F225" s="12" t="s">
        <v>15</v>
      </c>
      <c r="G225" s="12">
        <v>2</v>
      </c>
      <c r="H225" s="13" t="str">
        <f t="shared" si="17"/>
        <v>Leeds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950761</v>
      </c>
      <c r="B226" s="15">
        <v>36549</v>
      </c>
      <c r="C226" s="12" t="s">
        <v>0</v>
      </c>
      <c r="D226" s="12" t="s">
        <v>8</v>
      </c>
      <c r="E226" s="12">
        <v>1</v>
      </c>
      <c r="F226" s="12" t="s">
        <v>17</v>
      </c>
      <c r="G226" s="12">
        <v>1</v>
      </c>
      <c r="H226" s="13" t="str">
        <f t="shared" si="17"/>
        <v/>
      </c>
      <c r="I226" s="13" t="str">
        <f t="shared" si="18"/>
        <v>Manchester United</v>
      </c>
      <c r="J226" s="13" t="str">
        <f t="shared" si="19"/>
        <v>Arsenal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950771</v>
      </c>
      <c r="B227" s="15">
        <v>36554</v>
      </c>
      <c r="C227" s="12" t="s">
        <v>0</v>
      </c>
      <c r="D227" s="12" t="s">
        <v>8</v>
      </c>
      <c r="E227" s="12">
        <v>1</v>
      </c>
      <c r="F227" s="12" t="s">
        <v>4</v>
      </c>
      <c r="G227" s="12">
        <v>0</v>
      </c>
      <c r="H227" s="13" t="str">
        <f t="shared" si="17"/>
        <v>Manchester United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950828</v>
      </c>
      <c r="B228" s="15">
        <v>36558</v>
      </c>
      <c r="C228" s="12" t="s">
        <v>0</v>
      </c>
      <c r="D228" s="12" t="s">
        <v>10</v>
      </c>
      <c r="E228" s="12">
        <v>0</v>
      </c>
      <c r="F228" s="12" t="s">
        <v>8</v>
      </c>
      <c r="G228" s="12">
        <v>1</v>
      </c>
      <c r="H228" s="13" t="str">
        <f t="shared" si="17"/>
        <v>Manchester United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950854</v>
      </c>
      <c r="B229" s="15">
        <v>36561</v>
      </c>
      <c r="C229" s="12" t="s">
        <v>0</v>
      </c>
      <c r="D229" s="12" t="s">
        <v>13</v>
      </c>
      <c r="E229" s="12">
        <v>2</v>
      </c>
      <c r="F229" s="12" t="s">
        <v>28</v>
      </c>
      <c r="G229" s="12">
        <v>1</v>
      </c>
      <c r="H229" s="13" t="str">
        <f t="shared" si="17"/>
        <v>Southampton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950606</v>
      </c>
      <c r="B230" s="15">
        <v>36561</v>
      </c>
      <c r="C230" s="12" t="s">
        <v>0</v>
      </c>
      <c r="D230" s="12" t="s">
        <v>12</v>
      </c>
      <c r="E230" s="12">
        <v>4</v>
      </c>
      <c r="F230" s="12" t="s">
        <v>56</v>
      </c>
      <c r="G230" s="12">
        <v>0</v>
      </c>
      <c r="H230" s="13" t="str">
        <f t="shared" si="17"/>
        <v>Aston Villa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950609</v>
      </c>
      <c r="B231" s="15">
        <v>36561</v>
      </c>
      <c r="C231" s="12" t="s">
        <v>0</v>
      </c>
      <c r="D231" s="12" t="s">
        <v>57</v>
      </c>
      <c r="E231" s="12">
        <v>2</v>
      </c>
      <c r="F231" s="12" t="s">
        <v>17</v>
      </c>
      <c r="G231" s="12">
        <v>1</v>
      </c>
      <c r="H231" s="13" t="str">
        <f t="shared" si="17"/>
        <v>Bradford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950868</v>
      </c>
      <c r="B232" s="15">
        <v>36561</v>
      </c>
      <c r="C232" s="12" t="s">
        <v>0</v>
      </c>
      <c r="D232" s="12" t="s">
        <v>50</v>
      </c>
      <c r="E232" s="12">
        <v>2</v>
      </c>
      <c r="F232" s="12" t="s">
        <v>29</v>
      </c>
      <c r="G232" s="12">
        <v>2</v>
      </c>
      <c r="H232" s="13" t="str">
        <f t="shared" si="17"/>
        <v/>
      </c>
      <c r="I232" s="13" t="str">
        <f t="shared" si="18"/>
        <v>Sunderland</v>
      </c>
      <c r="J232" s="13" t="str">
        <f t="shared" si="19"/>
        <v>Newcastle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950878</v>
      </c>
      <c r="B233" s="15">
        <v>36561</v>
      </c>
      <c r="C233" s="12" t="s">
        <v>0</v>
      </c>
      <c r="D233" s="12" t="s">
        <v>14</v>
      </c>
      <c r="E233" s="12">
        <v>0</v>
      </c>
      <c r="F233" s="12" t="s">
        <v>1</v>
      </c>
      <c r="G233" s="12">
        <v>1</v>
      </c>
      <c r="H233" s="13" t="str">
        <f t="shared" si="17"/>
        <v>Chelsea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950678</v>
      </c>
      <c r="B234" s="15">
        <v>36561</v>
      </c>
      <c r="C234" s="12" t="s">
        <v>0</v>
      </c>
      <c r="D234" s="12" t="s">
        <v>49</v>
      </c>
      <c r="E234" s="12">
        <v>3</v>
      </c>
      <c r="F234" s="12" t="s">
        <v>10</v>
      </c>
      <c r="G234" s="12">
        <v>3</v>
      </c>
      <c r="H234" s="13" t="str">
        <f t="shared" si="17"/>
        <v/>
      </c>
      <c r="I234" s="13" t="str">
        <f t="shared" si="18"/>
        <v>Derby</v>
      </c>
      <c r="J234" s="13" t="str">
        <f t="shared" si="19"/>
        <v>Sheffield Weds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950733</v>
      </c>
      <c r="B235" s="15">
        <v>36561</v>
      </c>
      <c r="C235" s="12" t="s">
        <v>0</v>
      </c>
      <c r="D235" s="12" t="s">
        <v>31</v>
      </c>
      <c r="E235" s="12">
        <v>2</v>
      </c>
      <c r="F235" s="12" t="s">
        <v>4</v>
      </c>
      <c r="G235" s="12">
        <v>1</v>
      </c>
      <c r="H235" s="13" t="str">
        <f t="shared" si="17"/>
        <v>Leicester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950749</v>
      </c>
      <c r="B236" s="15">
        <v>36561</v>
      </c>
      <c r="C236" s="12" t="s">
        <v>0</v>
      </c>
      <c r="D236" s="12" t="s">
        <v>19</v>
      </c>
      <c r="E236" s="12">
        <v>3</v>
      </c>
      <c r="F236" s="12" t="s">
        <v>15</v>
      </c>
      <c r="G236" s="12">
        <v>1</v>
      </c>
      <c r="H236" s="13" t="str">
        <f t="shared" si="17"/>
        <v>Liverpool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950765</v>
      </c>
      <c r="B237" s="15">
        <v>36561</v>
      </c>
      <c r="C237" s="12" t="s">
        <v>0</v>
      </c>
      <c r="D237" s="12" t="s">
        <v>8</v>
      </c>
      <c r="E237" s="12">
        <v>3</v>
      </c>
      <c r="F237" s="12" t="s">
        <v>3</v>
      </c>
      <c r="G237" s="12">
        <v>2</v>
      </c>
      <c r="H237" s="13" t="str">
        <f t="shared" si="17"/>
        <v>Manchester United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950938</v>
      </c>
      <c r="B238" s="15">
        <v>36562</v>
      </c>
      <c r="C238" s="12" t="s">
        <v>0</v>
      </c>
      <c r="D238" s="12" t="s">
        <v>16</v>
      </c>
      <c r="E238" s="12">
        <v>0</v>
      </c>
      <c r="F238" s="12" t="s">
        <v>9</v>
      </c>
      <c r="G238" s="12">
        <v>3</v>
      </c>
      <c r="H238" s="13" t="str">
        <f t="shared" si="17"/>
        <v>Everton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950809</v>
      </c>
      <c r="B239" s="15">
        <v>36568</v>
      </c>
      <c r="C239" s="12" t="s">
        <v>0</v>
      </c>
      <c r="D239" s="12" t="s">
        <v>29</v>
      </c>
      <c r="E239" s="12">
        <v>3</v>
      </c>
      <c r="F239" s="12" t="s">
        <v>8</v>
      </c>
      <c r="G239" s="12">
        <v>0</v>
      </c>
      <c r="H239" s="13" t="str">
        <f t="shared" si="17"/>
        <v>Newcastle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950831</v>
      </c>
      <c r="B240" s="15">
        <v>36568</v>
      </c>
      <c r="C240" s="12" t="s">
        <v>0</v>
      </c>
      <c r="D240" s="12" t="s">
        <v>10</v>
      </c>
      <c r="E240" s="12">
        <v>0</v>
      </c>
      <c r="F240" s="12" t="s">
        <v>13</v>
      </c>
      <c r="G240" s="12">
        <v>1</v>
      </c>
      <c r="H240" s="13" t="str">
        <f t="shared" si="17"/>
        <v>Southampton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950646</v>
      </c>
      <c r="B241" s="15">
        <v>36568</v>
      </c>
      <c r="C241" s="12" t="s">
        <v>0</v>
      </c>
      <c r="D241" s="12" t="s">
        <v>1</v>
      </c>
      <c r="E241" s="12">
        <v>3</v>
      </c>
      <c r="F241" s="12" t="s">
        <v>16</v>
      </c>
      <c r="G241" s="12">
        <v>1</v>
      </c>
      <c r="H241" s="13" t="str">
        <f t="shared" si="17"/>
        <v>Chelsea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950902</v>
      </c>
      <c r="B242" s="15">
        <v>36568</v>
      </c>
      <c r="C242" s="12" t="s">
        <v>0</v>
      </c>
      <c r="D242" s="12" t="s">
        <v>56</v>
      </c>
      <c r="E242" s="12">
        <v>1</v>
      </c>
      <c r="F242" s="12" t="s">
        <v>31</v>
      </c>
      <c r="G242" s="12">
        <v>1</v>
      </c>
      <c r="H242" s="13" t="str">
        <f t="shared" si="17"/>
        <v/>
      </c>
      <c r="I242" s="13" t="str">
        <f t="shared" si="18"/>
        <v>Watford</v>
      </c>
      <c r="J242" s="13" t="str">
        <f t="shared" si="19"/>
        <v>Leicester</v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950915</v>
      </c>
      <c r="B243" s="15">
        <v>36568</v>
      </c>
      <c r="C243" s="12" t="s">
        <v>0</v>
      </c>
      <c r="D243" s="12" t="s">
        <v>28</v>
      </c>
      <c r="E243" s="12">
        <v>5</v>
      </c>
      <c r="F243" s="12" t="s">
        <v>57</v>
      </c>
      <c r="G243" s="12">
        <v>4</v>
      </c>
      <c r="H243" s="13" t="str">
        <f t="shared" si="17"/>
        <v>West Ham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950661</v>
      </c>
      <c r="B244" s="15">
        <v>36568</v>
      </c>
      <c r="C244" s="12" t="s">
        <v>0</v>
      </c>
      <c r="D244" s="12" t="s">
        <v>3</v>
      </c>
      <c r="E244" s="12">
        <v>3</v>
      </c>
      <c r="F244" s="12" t="s">
        <v>50</v>
      </c>
      <c r="G244" s="12">
        <v>2</v>
      </c>
      <c r="H244" s="13" t="str">
        <f t="shared" si="17"/>
        <v>Coventry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950690</v>
      </c>
      <c r="B245" s="15">
        <v>36568</v>
      </c>
      <c r="C245" s="12" t="s">
        <v>0</v>
      </c>
      <c r="D245" s="12" t="s">
        <v>9</v>
      </c>
      <c r="E245" s="12">
        <v>2</v>
      </c>
      <c r="F245" s="12" t="s">
        <v>49</v>
      </c>
      <c r="G245" s="12">
        <v>1</v>
      </c>
      <c r="H245" s="13" t="str">
        <f t="shared" si="17"/>
        <v>Everton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950719</v>
      </c>
      <c r="B246" s="15">
        <v>36568</v>
      </c>
      <c r="C246" s="12" t="s">
        <v>0</v>
      </c>
      <c r="D246" s="12" t="s">
        <v>15</v>
      </c>
      <c r="E246" s="12">
        <v>1</v>
      </c>
      <c r="F246" s="12" t="s">
        <v>14</v>
      </c>
      <c r="G246" s="12">
        <v>0</v>
      </c>
      <c r="H246" s="13" t="str">
        <f t="shared" si="17"/>
        <v>Leeds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950579</v>
      </c>
      <c r="B247" s="15">
        <v>36569</v>
      </c>
      <c r="C247" s="12" t="s">
        <v>0</v>
      </c>
      <c r="D247" s="12" t="s">
        <v>17</v>
      </c>
      <c r="E247" s="12">
        <v>0</v>
      </c>
      <c r="F247" s="12" t="s">
        <v>19</v>
      </c>
      <c r="G247" s="12">
        <v>1</v>
      </c>
      <c r="H247" s="13" t="str">
        <f t="shared" si="17"/>
        <v>Liverpool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950781</v>
      </c>
      <c r="B248" s="15">
        <v>36570</v>
      </c>
      <c r="C248" s="12" t="s">
        <v>0</v>
      </c>
      <c r="D248" s="12" t="s">
        <v>4</v>
      </c>
      <c r="E248" s="12">
        <v>0</v>
      </c>
      <c r="F248" s="12" t="s">
        <v>12</v>
      </c>
      <c r="G248" s="12">
        <v>4</v>
      </c>
      <c r="H248" s="13" t="str">
        <f t="shared" si="17"/>
        <v>Aston Villa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950784</v>
      </c>
      <c r="B249" s="15">
        <v>36575</v>
      </c>
      <c r="C249" s="12" t="s">
        <v>0</v>
      </c>
      <c r="D249" s="12" t="s">
        <v>4</v>
      </c>
      <c r="E249" s="12">
        <v>2</v>
      </c>
      <c r="F249" s="12" t="s">
        <v>3</v>
      </c>
      <c r="G249" s="12">
        <v>0</v>
      </c>
      <c r="H249" s="13" t="str">
        <f t="shared" si="17"/>
        <v>Middlesbrough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950713</v>
      </c>
      <c r="B250" s="15">
        <v>36576</v>
      </c>
      <c r="C250" s="12" t="s">
        <v>0</v>
      </c>
      <c r="D250" s="12" t="s">
        <v>15</v>
      </c>
      <c r="E250" s="12">
        <v>0</v>
      </c>
      <c r="F250" s="12" t="s">
        <v>8</v>
      </c>
      <c r="G250" s="12">
        <v>1</v>
      </c>
      <c r="H250" s="13" t="str">
        <f t="shared" si="17"/>
        <v>Manchester United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950787</v>
      </c>
      <c r="B251" s="15">
        <v>36582</v>
      </c>
      <c r="C251" s="12" t="s">
        <v>0</v>
      </c>
      <c r="D251" s="12" t="s">
        <v>4</v>
      </c>
      <c r="E251" s="12">
        <v>0</v>
      </c>
      <c r="F251" s="12" t="s">
        <v>15</v>
      </c>
      <c r="G251" s="12">
        <v>0</v>
      </c>
      <c r="H251" s="13" t="str">
        <f t="shared" si="17"/>
        <v/>
      </c>
      <c r="I251" s="13" t="str">
        <f t="shared" si="18"/>
        <v>Middlesbrough</v>
      </c>
      <c r="J251" s="13" t="str">
        <f t="shared" si="19"/>
        <v>Leeds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950830</v>
      </c>
      <c r="B252" s="15">
        <v>36582</v>
      </c>
      <c r="C252" s="12" t="s">
        <v>0</v>
      </c>
      <c r="D252" s="12" t="s">
        <v>10</v>
      </c>
      <c r="E252" s="12">
        <v>0</v>
      </c>
      <c r="F252" s="12" t="s">
        <v>29</v>
      </c>
      <c r="G252" s="12">
        <v>2</v>
      </c>
      <c r="H252" s="13" t="str">
        <f t="shared" si="17"/>
        <v>Newcastle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950584</v>
      </c>
      <c r="B253" s="15">
        <v>36582</v>
      </c>
      <c r="C253" s="12" t="s">
        <v>0</v>
      </c>
      <c r="D253" s="12" t="s">
        <v>17</v>
      </c>
      <c r="E253" s="12">
        <v>3</v>
      </c>
      <c r="F253" s="12" t="s">
        <v>13</v>
      </c>
      <c r="G253" s="12">
        <v>1</v>
      </c>
      <c r="H253" s="13" t="str">
        <f t="shared" si="17"/>
        <v>Arsenal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950861</v>
      </c>
      <c r="B254" s="15">
        <v>36582</v>
      </c>
      <c r="C254" s="12" t="s">
        <v>0</v>
      </c>
      <c r="D254" s="12" t="s">
        <v>50</v>
      </c>
      <c r="E254" s="12">
        <v>1</v>
      </c>
      <c r="F254" s="12" t="s">
        <v>49</v>
      </c>
      <c r="G254" s="12">
        <v>1</v>
      </c>
      <c r="H254" s="13" t="str">
        <f t="shared" si="17"/>
        <v/>
      </c>
      <c r="I254" s="13" t="str">
        <f t="shared" si="18"/>
        <v>Sunderland</v>
      </c>
      <c r="J254" s="13" t="str">
        <f t="shared" si="19"/>
        <v>Derby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950610</v>
      </c>
      <c r="B255" s="15">
        <v>36582</v>
      </c>
      <c r="C255" s="12" t="s">
        <v>0</v>
      </c>
      <c r="D255" s="12" t="s">
        <v>57</v>
      </c>
      <c r="E255" s="12">
        <v>1</v>
      </c>
      <c r="F255" s="12" t="s">
        <v>12</v>
      </c>
      <c r="G255" s="12">
        <v>1</v>
      </c>
      <c r="H255" s="13" t="str">
        <f t="shared" si="17"/>
        <v/>
      </c>
      <c r="I255" s="13" t="str">
        <f t="shared" si="18"/>
        <v>Bradford</v>
      </c>
      <c r="J255" s="13" t="str">
        <f t="shared" si="19"/>
        <v>Aston Villa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950644</v>
      </c>
      <c r="B256" s="15">
        <v>36582</v>
      </c>
      <c r="C256" s="12" t="s">
        <v>0</v>
      </c>
      <c r="D256" s="12" t="s">
        <v>1</v>
      </c>
      <c r="E256" s="12">
        <v>2</v>
      </c>
      <c r="F256" s="12" t="s">
        <v>56</v>
      </c>
      <c r="G256" s="12">
        <v>1</v>
      </c>
      <c r="H256" s="13" t="str">
        <f t="shared" si="17"/>
        <v>Chelsea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950662</v>
      </c>
      <c r="B257" s="15">
        <v>36582</v>
      </c>
      <c r="C257" s="12" t="s">
        <v>0</v>
      </c>
      <c r="D257" s="12" t="s">
        <v>3</v>
      </c>
      <c r="E257" s="12">
        <v>0</v>
      </c>
      <c r="F257" s="12" t="s">
        <v>14</v>
      </c>
      <c r="G257" s="12">
        <v>1</v>
      </c>
      <c r="H257" s="13" t="str">
        <f t="shared" si="17"/>
        <v>Tottenham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950919</v>
      </c>
      <c r="B258" s="15">
        <v>36582</v>
      </c>
      <c r="C258" s="12" t="s">
        <v>0</v>
      </c>
      <c r="D258" s="12" t="s">
        <v>28</v>
      </c>
      <c r="E258" s="12">
        <v>0</v>
      </c>
      <c r="F258" s="12" t="s">
        <v>9</v>
      </c>
      <c r="G258" s="12">
        <v>4</v>
      </c>
      <c r="H258" s="13" t="str">
        <f t="shared" si="17"/>
        <v>Everton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950942</v>
      </c>
      <c r="B259" s="15">
        <v>36582</v>
      </c>
      <c r="C259" s="12" t="s">
        <v>0</v>
      </c>
      <c r="D259" s="12" t="s">
        <v>16</v>
      </c>
      <c r="E259" s="12">
        <v>2</v>
      </c>
      <c r="F259" s="12" t="s">
        <v>8</v>
      </c>
      <c r="G259" s="12">
        <v>2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Wimbledon FC</v>
      </c>
      <c r="J259" s="13" t="str">
        <f t="shared" ref="J259:J322" si="22">IF(H259="",F259,"")</f>
        <v>Manchester United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950802</v>
      </c>
      <c r="B260" s="15">
        <v>36589</v>
      </c>
      <c r="C260" s="12" t="s">
        <v>0</v>
      </c>
      <c r="D260" s="12" t="s">
        <v>29</v>
      </c>
      <c r="E260" s="12">
        <v>0</v>
      </c>
      <c r="F260" s="12" t="s">
        <v>1</v>
      </c>
      <c r="G260" s="12">
        <v>1</v>
      </c>
      <c r="H260" s="13" t="str">
        <f t="shared" si="20"/>
        <v>Chelsea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950848</v>
      </c>
      <c r="B261" s="15">
        <v>36589</v>
      </c>
      <c r="C261" s="12" t="s">
        <v>0</v>
      </c>
      <c r="D261" s="12" t="s">
        <v>13</v>
      </c>
      <c r="E261" s="12">
        <v>1</v>
      </c>
      <c r="F261" s="12" t="s">
        <v>4</v>
      </c>
      <c r="G261" s="12">
        <v>1</v>
      </c>
      <c r="H261" s="13" t="str">
        <f t="shared" si="20"/>
        <v/>
      </c>
      <c r="I261" s="13" t="str">
        <f t="shared" si="21"/>
        <v>Southampton</v>
      </c>
      <c r="J261" s="13" t="str">
        <f t="shared" si="22"/>
        <v>Middlesbrough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950877</v>
      </c>
      <c r="B262" s="15">
        <v>36589</v>
      </c>
      <c r="C262" s="12" t="s">
        <v>0</v>
      </c>
      <c r="D262" s="12" t="s">
        <v>14</v>
      </c>
      <c r="E262" s="12">
        <v>1</v>
      </c>
      <c r="F262" s="12" t="s">
        <v>57</v>
      </c>
      <c r="G262" s="12">
        <v>1</v>
      </c>
      <c r="H262" s="13" t="str">
        <f t="shared" si="20"/>
        <v/>
      </c>
      <c r="I262" s="13" t="str">
        <f t="shared" si="21"/>
        <v>Tottenham</v>
      </c>
      <c r="J262" s="13" t="str">
        <f t="shared" si="22"/>
        <v>Bradford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950911</v>
      </c>
      <c r="B263" s="15">
        <v>36589</v>
      </c>
      <c r="C263" s="12" t="s">
        <v>0</v>
      </c>
      <c r="D263" s="12" t="s">
        <v>56</v>
      </c>
      <c r="E263" s="12">
        <v>1</v>
      </c>
      <c r="F263" s="12" t="s">
        <v>28</v>
      </c>
      <c r="G263" s="12">
        <v>2</v>
      </c>
      <c r="H263" s="13" t="str">
        <f t="shared" si="20"/>
        <v>West Ham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950684</v>
      </c>
      <c r="B264" s="15">
        <v>36589</v>
      </c>
      <c r="C264" s="12" t="s">
        <v>0</v>
      </c>
      <c r="D264" s="12" t="s">
        <v>49</v>
      </c>
      <c r="E264" s="12">
        <v>4</v>
      </c>
      <c r="F264" s="12" t="s">
        <v>16</v>
      </c>
      <c r="G264" s="12">
        <v>0</v>
      </c>
      <c r="H264" s="13" t="str">
        <f t="shared" si="20"/>
        <v>Derby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950697</v>
      </c>
      <c r="B265" s="15">
        <v>36589</v>
      </c>
      <c r="C265" s="12" t="s">
        <v>0</v>
      </c>
      <c r="D265" s="12" t="s">
        <v>9</v>
      </c>
      <c r="E265" s="12">
        <v>1</v>
      </c>
      <c r="F265" s="12" t="s">
        <v>10</v>
      </c>
      <c r="G265" s="12">
        <v>1</v>
      </c>
      <c r="H265" s="13" t="str">
        <f t="shared" si="20"/>
        <v/>
      </c>
      <c r="I265" s="13" t="str">
        <f t="shared" si="21"/>
        <v>Everton</v>
      </c>
      <c r="J265" s="13" t="str">
        <f t="shared" si="22"/>
        <v>Sheffield Weds</v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950770</v>
      </c>
      <c r="B266" s="15">
        <v>36589</v>
      </c>
      <c r="C266" s="12" t="s">
        <v>0</v>
      </c>
      <c r="D266" s="12" t="s">
        <v>8</v>
      </c>
      <c r="E266" s="12">
        <v>1</v>
      </c>
      <c r="F266" s="12" t="s">
        <v>19</v>
      </c>
      <c r="G266" s="12">
        <v>1</v>
      </c>
      <c r="H266" s="13" t="str">
        <f t="shared" si="20"/>
        <v/>
      </c>
      <c r="I266" s="13" t="str">
        <f t="shared" si="21"/>
        <v>Manchester United</v>
      </c>
      <c r="J266" s="13" t="str">
        <f t="shared" si="22"/>
        <v>Liverpool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950590</v>
      </c>
      <c r="B267" s="15">
        <v>36590</v>
      </c>
      <c r="C267" s="12" t="s">
        <v>0</v>
      </c>
      <c r="D267" s="12" t="s">
        <v>12</v>
      </c>
      <c r="E267" s="12">
        <v>1</v>
      </c>
      <c r="F267" s="12" t="s">
        <v>17</v>
      </c>
      <c r="G267" s="12">
        <v>1</v>
      </c>
      <c r="H267" s="13" t="str">
        <f t="shared" si="20"/>
        <v/>
      </c>
      <c r="I267" s="13" t="str">
        <f t="shared" si="21"/>
        <v>Aston Villa</v>
      </c>
      <c r="J267" s="13" t="str">
        <f t="shared" si="22"/>
        <v>Arsenal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950708</v>
      </c>
      <c r="B268" s="15">
        <v>36590</v>
      </c>
      <c r="C268" s="12" t="s">
        <v>0</v>
      </c>
      <c r="D268" s="12" t="s">
        <v>15</v>
      </c>
      <c r="E268" s="12">
        <v>3</v>
      </c>
      <c r="F268" s="12" t="s">
        <v>3</v>
      </c>
      <c r="G268" s="12">
        <v>0</v>
      </c>
      <c r="H268" s="13" t="str">
        <f t="shared" si="20"/>
        <v>Leeds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950737</v>
      </c>
      <c r="B269" s="15">
        <v>36590</v>
      </c>
      <c r="C269" s="12" t="s">
        <v>0</v>
      </c>
      <c r="D269" s="12" t="s">
        <v>31</v>
      </c>
      <c r="E269" s="12">
        <v>5</v>
      </c>
      <c r="F269" s="12" t="s">
        <v>50</v>
      </c>
      <c r="G269" s="12">
        <v>2</v>
      </c>
      <c r="H269" s="13" t="str">
        <f t="shared" si="20"/>
        <v>Leicester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950927</v>
      </c>
      <c r="B270" s="15">
        <v>36593</v>
      </c>
      <c r="C270" s="12" t="s">
        <v>0</v>
      </c>
      <c r="D270" s="12" t="s">
        <v>28</v>
      </c>
      <c r="E270" s="12">
        <v>2</v>
      </c>
      <c r="F270" s="12" t="s">
        <v>13</v>
      </c>
      <c r="G270" s="12">
        <v>0</v>
      </c>
      <c r="H270" s="13" t="str">
        <f t="shared" si="20"/>
        <v>West Ham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950815</v>
      </c>
      <c r="B271" s="15">
        <v>36596</v>
      </c>
      <c r="C271" s="12" t="s">
        <v>0</v>
      </c>
      <c r="D271" s="12" t="s">
        <v>29</v>
      </c>
      <c r="E271" s="12">
        <v>1</v>
      </c>
      <c r="F271" s="12" t="s">
        <v>56</v>
      </c>
      <c r="G271" s="12">
        <v>0</v>
      </c>
      <c r="H271" s="13" t="str">
        <f t="shared" si="20"/>
        <v>Newcastle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950835</v>
      </c>
      <c r="B272" s="15">
        <v>36596</v>
      </c>
      <c r="C272" s="12" t="s">
        <v>0</v>
      </c>
      <c r="D272" s="12" t="s">
        <v>10</v>
      </c>
      <c r="E272" s="12">
        <v>3</v>
      </c>
      <c r="F272" s="12" t="s">
        <v>28</v>
      </c>
      <c r="G272" s="12">
        <v>1</v>
      </c>
      <c r="H272" s="13" t="str">
        <f t="shared" si="20"/>
        <v>Sheffield Weds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950593</v>
      </c>
      <c r="B273" s="15">
        <v>36596</v>
      </c>
      <c r="C273" s="12" t="s">
        <v>0</v>
      </c>
      <c r="D273" s="12" t="s">
        <v>12</v>
      </c>
      <c r="E273" s="12">
        <v>1</v>
      </c>
      <c r="F273" s="12" t="s">
        <v>3</v>
      </c>
      <c r="G273" s="12">
        <v>0</v>
      </c>
      <c r="H273" s="13" t="str">
        <f t="shared" si="20"/>
        <v>Aston Villa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950633</v>
      </c>
      <c r="B274" s="15">
        <v>36596</v>
      </c>
      <c r="C274" s="12" t="s">
        <v>0</v>
      </c>
      <c r="D274" s="12" t="s">
        <v>1</v>
      </c>
      <c r="E274" s="12">
        <v>1</v>
      </c>
      <c r="F274" s="12" t="s">
        <v>9</v>
      </c>
      <c r="G274" s="12">
        <v>1</v>
      </c>
      <c r="H274" s="13" t="str">
        <f t="shared" si="20"/>
        <v/>
      </c>
      <c r="I274" s="13" t="str">
        <f t="shared" si="21"/>
        <v>Chelsea</v>
      </c>
      <c r="J274" s="13" t="str">
        <f t="shared" si="22"/>
        <v>Everton</v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950889</v>
      </c>
      <c r="B275" s="15">
        <v>36596</v>
      </c>
      <c r="C275" s="12" t="s">
        <v>0</v>
      </c>
      <c r="D275" s="12" t="s">
        <v>14</v>
      </c>
      <c r="E275" s="12">
        <v>7</v>
      </c>
      <c r="F275" s="12" t="s">
        <v>13</v>
      </c>
      <c r="G275" s="12">
        <v>2</v>
      </c>
      <c r="H275" s="13" t="str">
        <f t="shared" si="20"/>
        <v>Tottenham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950940</v>
      </c>
      <c r="B276" s="15">
        <v>36596</v>
      </c>
      <c r="C276" s="12" t="s">
        <v>0</v>
      </c>
      <c r="D276" s="12" t="s">
        <v>16</v>
      </c>
      <c r="E276" s="12">
        <v>2</v>
      </c>
      <c r="F276" s="12" t="s">
        <v>31</v>
      </c>
      <c r="G276" s="12">
        <v>1</v>
      </c>
      <c r="H276" s="13" t="str">
        <f t="shared" si="20"/>
        <v>Wimbledon FC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950756</v>
      </c>
      <c r="B277" s="15">
        <v>36596</v>
      </c>
      <c r="C277" s="12" t="s">
        <v>0</v>
      </c>
      <c r="D277" s="12" t="s">
        <v>19</v>
      </c>
      <c r="E277" s="12">
        <v>1</v>
      </c>
      <c r="F277" s="12" t="s">
        <v>50</v>
      </c>
      <c r="G277" s="12">
        <v>1</v>
      </c>
      <c r="H277" s="13" t="str">
        <f t="shared" si="20"/>
        <v/>
      </c>
      <c r="I277" s="13" t="str">
        <f t="shared" si="21"/>
        <v>Liverpool</v>
      </c>
      <c r="J277" s="13" t="str">
        <f t="shared" si="22"/>
        <v>Sunderland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950766</v>
      </c>
      <c r="B278" s="15">
        <v>36596</v>
      </c>
      <c r="C278" s="12" t="s">
        <v>0</v>
      </c>
      <c r="D278" s="12" t="s">
        <v>8</v>
      </c>
      <c r="E278" s="12">
        <v>3</v>
      </c>
      <c r="F278" s="12" t="s">
        <v>49</v>
      </c>
      <c r="G278" s="12">
        <v>1</v>
      </c>
      <c r="H278" s="13" t="str">
        <f t="shared" si="20"/>
        <v>Manchester United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950615</v>
      </c>
      <c r="B279" s="15">
        <v>36597</v>
      </c>
      <c r="C279" s="12" t="s">
        <v>0</v>
      </c>
      <c r="D279" s="12" t="s">
        <v>57</v>
      </c>
      <c r="E279" s="12">
        <v>1</v>
      </c>
      <c r="F279" s="12" t="s">
        <v>15</v>
      </c>
      <c r="G279" s="12">
        <v>2</v>
      </c>
      <c r="H279" s="13" t="str">
        <f t="shared" si="20"/>
        <v>Leeds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950780</v>
      </c>
      <c r="B280" s="15">
        <v>36597</v>
      </c>
      <c r="C280" s="12" t="s">
        <v>0</v>
      </c>
      <c r="D280" s="12" t="s">
        <v>4</v>
      </c>
      <c r="E280" s="12">
        <v>2</v>
      </c>
      <c r="F280" s="12" t="s">
        <v>17</v>
      </c>
      <c r="G280" s="12">
        <v>1</v>
      </c>
      <c r="H280" s="13" t="str">
        <f t="shared" si="20"/>
        <v>Middlesbrough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950652</v>
      </c>
      <c r="B281" s="15">
        <v>36600</v>
      </c>
      <c r="C281" s="12" t="s">
        <v>0</v>
      </c>
      <c r="D281" s="12" t="s">
        <v>3</v>
      </c>
      <c r="E281" s="12">
        <v>1</v>
      </c>
      <c r="F281" s="12" t="s">
        <v>9</v>
      </c>
      <c r="G281" s="12">
        <v>0</v>
      </c>
      <c r="H281" s="13" t="str">
        <f t="shared" si="20"/>
        <v>Coventry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950743</v>
      </c>
      <c r="B282" s="15">
        <v>36600</v>
      </c>
      <c r="C282" s="12" t="s">
        <v>0</v>
      </c>
      <c r="D282" s="12" t="s">
        <v>19</v>
      </c>
      <c r="E282" s="12">
        <v>0</v>
      </c>
      <c r="F282" s="12" t="s">
        <v>12</v>
      </c>
      <c r="G282" s="12">
        <v>0</v>
      </c>
      <c r="H282" s="13" t="str">
        <f t="shared" si="20"/>
        <v/>
      </c>
      <c r="I282" s="13" t="str">
        <f t="shared" si="21"/>
        <v>Liverpool</v>
      </c>
      <c r="J282" s="13" t="str">
        <f t="shared" si="22"/>
        <v>Aston Villa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950838</v>
      </c>
      <c r="B283" s="15">
        <v>36603</v>
      </c>
      <c r="C283" s="12" t="s">
        <v>0</v>
      </c>
      <c r="D283" s="12" t="s">
        <v>13</v>
      </c>
      <c r="E283" s="12">
        <v>2</v>
      </c>
      <c r="F283" s="12" t="s">
        <v>12</v>
      </c>
      <c r="G283" s="12">
        <v>0</v>
      </c>
      <c r="H283" s="13" t="str">
        <f t="shared" si="20"/>
        <v>Southampton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950867</v>
      </c>
      <c r="B284" s="15">
        <v>36603</v>
      </c>
      <c r="C284" s="12" t="s">
        <v>0</v>
      </c>
      <c r="D284" s="12" t="s">
        <v>50</v>
      </c>
      <c r="E284" s="12">
        <v>1</v>
      </c>
      <c r="F284" s="12" t="s">
        <v>4</v>
      </c>
      <c r="G284" s="12">
        <v>1</v>
      </c>
      <c r="H284" s="13" t="str">
        <f t="shared" si="20"/>
        <v/>
      </c>
      <c r="I284" s="13" t="str">
        <f t="shared" si="21"/>
        <v>Sunderland</v>
      </c>
      <c r="J284" s="13" t="str">
        <f t="shared" si="22"/>
        <v>Middlesbrough</v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950649</v>
      </c>
      <c r="B285" s="15">
        <v>36603</v>
      </c>
      <c r="C285" s="12" t="s">
        <v>0</v>
      </c>
      <c r="D285" s="12" t="s">
        <v>3</v>
      </c>
      <c r="E285" s="12">
        <v>4</v>
      </c>
      <c r="F285" s="12" t="s">
        <v>57</v>
      </c>
      <c r="G285" s="12">
        <v>0</v>
      </c>
      <c r="H285" s="13" t="str">
        <f t="shared" si="20"/>
        <v>Coventry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950907</v>
      </c>
      <c r="B286" s="15">
        <v>36603</v>
      </c>
      <c r="C286" s="12" t="s">
        <v>0</v>
      </c>
      <c r="D286" s="12" t="s">
        <v>56</v>
      </c>
      <c r="E286" s="12">
        <v>1</v>
      </c>
      <c r="F286" s="12" t="s">
        <v>10</v>
      </c>
      <c r="G286" s="12">
        <v>0</v>
      </c>
      <c r="H286" s="13" t="str">
        <f t="shared" si="20"/>
        <v>Watford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950916</v>
      </c>
      <c r="B287" s="15">
        <v>36603</v>
      </c>
      <c r="C287" s="12" t="s">
        <v>0</v>
      </c>
      <c r="D287" s="12" t="s">
        <v>28</v>
      </c>
      <c r="E287" s="12">
        <v>0</v>
      </c>
      <c r="F287" s="12" t="s">
        <v>1</v>
      </c>
      <c r="G287" s="12">
        <v>0</v>
      </c>
      <c r="H287" s="13" t="str">
        <f t="shared" si="20"/>
        <v/>
      </c>
      <c r="I287" s="13" t="str">
        <f t="shared" si="21"/>
        <v>West Ham</v>
      </c>
      <c r="J287" s="13" t="str">
        <f t="shared" si="22"/>
        <v>Chelsea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950674</v>
      </c>
      <c r="B288" s="15">
        <v>36603</v>
      </c>
      <c r="C288" s="12" t="s">
        <v>0</v>
      </c>
      <c r="D288" s="12" t="s">
        <v>49</v>
      </c>
      <c r="E288" s="12">
        <v>0</v>
      </c>
      <c r="F288" s="12" t="s">
        <v>19</v>
      </c>
      <c r="G288" s="12">
        <v>2</v>
      </c>
      <c r="H288" s="13" t="str">
        <f t="shared" si="20"/>
        <v>Liverpool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950732</v>
      </c>
      <c r="B289" s="15">
        <v>36603</v>
      </c>
      <c r="C289" s="12" t="s">
        <v>0</v>
      </c>
      <c r="D289" s="12" t="s">
        <v>31</v>
      </c>
      <c r="E289" s="12">
        <v>0</v>
      </c>
      <c r="F289" s="12" t="s">
        <v>8</v>
      </c>
      <c r="G289" s="12">
        <v>2</v>
      </c>
      <c r="H289" s="13" t="str">
        <f t="shared" si="20"/>
        <v>Manchester United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950586</v>
      </c>
      <c r="B290" s="15">
        <v>36604</v>
      </c>
      <c r="C290" s="12" t="s">
        <v>0</v>
      </c>
      <c r="D290" s="12" t="s">
        <v>17</v>
      </c>
      <c r="E290" s="12">
        <v>2</v>
      </c>
      <c r="F290" s="12" t="s">
        <v>14</v>
      </c>
      <c r="G290" s="12">
        <v>1</v>
      </c>
      <c r="H290" s="13" t="str">
        <f t="shared" si="20"/>
        <v>Arsenal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950696</v>
      </c>
      <c r="B291" s="15">
        <v>36604</v>
      </c>
      <c r="C291" s="12" t="s">
        <v>0</v>
      </c>
      <c r="D291" s="12" t="s">
        <v>9</v>
      </c>
      <c r="E291" s="12">
        <v>0</v>
      </c>
      <c r="F291" s="12" t="s">
        <v>29</v>
      </c>
      <c r="G291" s="12">
        <v>2</v>
      </c>
      <c r="H291" s="13" t="str">
        <f t="shared" si="20"/>
        <v>Newcastle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950722</v>
      </c>
      <c r="B292" s="15">
        <v>36604</v>
      </c>
      <c r="C292" s="12" t="s">
        <v>0</v>
      </c>
      <c r="D292" s="12" t="s">
        <v>15</v>
      </c>
      <c r="E292" s="12">
        <v>4</v>
      </c>
      <c r="F292" s="12" t="s">
        <v>16</v>
      </c>
      <c r="G292" s="12">
        <v>1</v>
      </c>
      <c r="H292" s="13" t="str">
        <f t="shared" si="20"/>
        <v>Leeds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950792</v>
      </c>
      <c r="B293" s="15">
        <v>36610</v>
      </c>
      <c r="C293" s="12" t="s">
        <v>0</v>
      </c>
      <c r="D293" s="12" t="s">
        <v>4</v>
      </c>
      <c r="E293" s="12">
        <v>1</v>
      </c>
      <c r="F293" s="12" t="s">
        <v>10</v>
      </c>
      <c r="G293" s="12">
        <v>0</v>
      </c>
      <c r="H293" s="13" t="str">
        <f t="shared" si="20"/>
        <v>Middlesbrough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950594</v>
      </c>
      <c r="B294" s="15">
        <v>36610</v>
      </c>
      <c r="C294" s="12" t="s">
        <v>0</v>
      </c>
      <c r="D294" s="12" t="s">
        <v>12</v>
      </c>
      <c r="E294" s="12">
        <v>2</v>
      </c>
      <c r="F294" s="12" t="s">
        <v>49</v>
      </c>
      <c r="G294" s="12">
        <v>0</v>
      </c>
      <c r="H294" s="13" t="str">
        <f t="shared" si="20"/>
        <v>Aston Villa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950862</v>
      </c>
      <c r="B295" s="15">
        <v>36610</v>
      </c>
      <c r="C295" s="12" t="s">
        <v>0</v>
      </c>
      <c r="D295" s="12" t="s">
        <v>50</v>
      </c>
      <c r="E295" s="12">
        <v>2</v>
      </c>
      <c r="F295" s="12" t="s">
        <v>9</v>
      </c>
      <c r="G295" s="12">
        <v>1</v>
      </c>
      <c r="H295" s="13" t="str">
        <f t="shared" si="20"/>
        <v>Sunderland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950618</v>
      </c>
      <c r="B296" s="15">
        <v>36610</v>
      </c>
      <c r="C296" s="12" t="s">
        <v>0</v>
      </c>
      <c r="D296" s="12" t="s">
        <v>57</v>
      </c>
      <c r="E296" s="12">
        <v>0</v>
      </c>
      <c r="F296" s="12" t="s">
        <v>8</v>
      </c>
      <c r="G296" s="12">
        <v>4</v>
      </c>
      <c r="H296" s="13" t="str">
        <f t="shared" si="20"/>
        <v>Manchester United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950641</v>
      </c>
      <c r="B297" s="15">
        <v>36610</v>
      </c>
      <c r="C297" s="12" t="s">
        <v>0</v>
      </c>
      <c r="D297" s="12" t="s">
        <v>1</v>
      </c>
      <c r="E297" s="12">
        <v>1</v>
      </c>
      <c r="F297" s="12" t="s">
        <v>13</v>
      </c>
      <c r="G297" s="12">
        <v>1</v>
      </c>
      <c r="H297" s="13" t="str">
        <f t="shared" si="20"/>
        <v/>
      </c>
      <c r="I297" s="13" t="str">
        <f t="shared" si="21"/>
        <v>Chelsea</v>
      </c>
      <c r="J297" s="13" t="str">
        <f t="shared" si="22"/>
        <v>Southampton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950910</v>
      </c>
      <c r="B298" s="15">
        <v>36610</v>
      </c>
      <c r="C298" s="12" t="s">
        <v>0</v>
      </c>
      <c r="D298" s="12" t="s">
        <v>56</v>
      </c>
      <c r="E298" s="12">
        <v>1</v>
      </c>
      <c r="F298" s="12" t="s">
        <v>14</v>
      </c>
      <c r="G298" s="12">
        <v>1</v>
      </c>
      <c r="H298" s="13" t="str">
        <f t="shared" si="20"/>
        <v/>
      </c>
      <c r="I298" s="13" t="str">
        <f t="shared" si="21"/>
        <v>Watford</v>
      </c>
      <c r="J298" s="13" t="str">
        <f t="shared" si="22"/>
        <v>Tottenham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950753</v>
      </c>
      <c r="B299" s="15">
        <v>36610</v>
      </c>
      <c r="C299" s="12" t="s">
        <v>0</v>
      </c>
      <c r="D299" s="12" t="s">
        <v>19</v>
      </c>
      <c r="E299" s="12">
        <v>2</v>
      </c>
      <c r="F299" s="12" t="s">
        <v>29</v>
      </c>
      <c r="G299" s="12">
        <v>1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950574</v>
      </c>
      <c r="B300" s="15">
        <v>36611</v>
      </c>
      <c r="C300" s="12" t="s">
        <v>0</v>
      </c>
      <c r="D300" s="12" t="s">
        <v>17</v>
      </c>
      <c r="E300" s="12">
        <v>3</v>
      </c>
      <c r="F300" s="12" t="s">
        <v>3</v>
      </c>
      <c r="G300" s="12">
        <v>0</v>
      </c>
      <c r="H300" s="13" t="str">
        <f t="shared" si="20"/>
        <v>Arsenal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950931</v>
      </c>
      <c r="B301" s="15">
        <v>36611</v>
      </c>
      <c r="C301" s="12" t="s">
        <v>0</v>
      </c>
      <c r="D301" s="12" t="s">
        <v>28</v>
      </c>
      <c r="E301" s="12">
        <v>2</v>
      </c>
      <c r="F301" s="12" t="s">
        <v>16</v>
      </c>
      <c r="G301" s="12">
        <v>1</v>
      </c>
      <c r="H301" s="13" t="str">
        <f t="shared" si="20"/>
        <v>West Ham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950730</v>
      </c>
      <c r="B302" s="15">
        <v>36611</v>
      </c>
      <c r="C302" s="12" t="s">
        <v>0</v>
      </c>
      <c r="D302" s="12" t="s">
        <v>31</v>
      </c>
      <c r="E302" s="12">
        <v>2</v>
      </c>
      <c r="F302" s="12" t="s">
        <v>15</v>
      </c>
      <c r="G302" s="12">
        <v>1</v>
      </c>
      <c r="H302" s="13" t="str">
        <f t="shared" si="20"/>
        <v>Leicester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950801</v>
      </c>
      <c r="B303" s="15">
        <v>36617</v>
      </c>
      <c r="C303" s="12" t="s">
        <v>0</v>
      </c>
      <c r="D303" s="12" t="s">
        <v>29</v>
      </c>
      <c r="E303" s="12">
        <v>2</v>
      </c>
      <c r="F303" s="12" t="s">
        <v>57</v>
      </c>
      <c r="G303" s="12">
        <v>0</v>
      </c>
      <c r="H303" s="13" t="str">
        <f t="shared" si="20"/>
        <v>Newcastle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950851</v>
      </c>
      <c r="B304" s="15">
        <v>36617</v>
      </c>
      <c r="C304" s="12" t="s">
        <v>0</v>
      </c>
      <c r="D304" s="12" t="s">
        <v>13</v>
      </c>
      <c r="E304" s="12">
        <v>1</v>
      </c>
      <c r="F304" s="12" t="s">
        <v>50</v>
      </c>
      <c r="G304" s="12">
        <v>2</v>
      </c>
      <c r="H304" s="13" t="str">
        <f t="shared" si="20"/>
        <v>Sunderland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950655</v>
      </c>
      <c r="B305" s="15">
        <v>36617</v>
      </c>
      <c r="C305" s="12" t="s">
        <v>0</v>
      </c>
      <c r="D305" s="12" t="s">
        <v>3</v>
      </c>
      <c r="E305" s="12">
        <v>0</v>
      </c>
      <c r="F305" s="12" t="s">
        <v>19</v>
      </c>
      <c r="G305" s="12">
        <v>3</v>
      </c>
      <c r="H305" s="13" t="str">
        <f t="shared" si="20"/>
        <v>Liverpool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950932</v>
      </c>
      <c r="B306" s="15">
        <v>36617</v>
      </c>
      <c r="C306" s="12" t="s">
        <v>0</v>
      </c>
      <c r="D306" s="12" t="s">
        <v>16</v>
      </c>
      <c r="E306" s="12">
        <v>1</v>
      </c>
      <c r="F306" s="12" t="s">
        <v>17</v>
      </c>
      <c r="G306" s="12">
        <v>3</v>
      </c>
      <c r="H306" s="13" t="str">
        <f t="shared" si="20"/>
        <v>Arsenal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950701</v>
      </c>
      <c r="B307" s="15">
        <v>36617</v>
      </c>
      <c r="C307" s="12" t="s">
        <v>0</v>
      </c>
      <c r="D307" s="12" t="s">
        <v>9</v>
      </c>
      <c r="E307" s="12">
        <v>4</v>
      </c>
      <c r="F307" s="12" t="s">
        <v>56</v>
      </c>
      <c r="G307" s="12">
        <v>2</v>
      </c>
      <c r="H307" s="13" t="str">
        <f t="shared" si="20"/>
        <v>Everton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950707</v>
      </c>
      <c r="B308" s="15">
        <v>36617</v>
      </c>
      <c r="C308" s="12" t="s">
        <v>0</v>
      </c>
      <c r="D308" s="12" t="s">
        <v>15</v>
      </c>
      <c r="E308" s="12">
        <v>0</v>
      </c>
      <c r="F308" s="12" t="s">
        <v>1</v>
      </c>
      <c r="G308" s="12">
        <v>1</v>
      </c>
      <c r="H308" s="13" t="str">
        <f t="shared" si="20"/>
        <v>Chelsea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950778</v>
      </c>
      <c r="B309" s="15">
        <v>36617</v>
      </c>
      <c r="C309" s="12" t="s">
        <v>0</v>
      </c>
      <c r="D309" s="12" t="s">
        <v>8</v>
      </c>
      <c r="E309" s="12">
        <v>7</v>
      </c>
      <c r="F309" s="12" t="s">
        <v>28</v>
      </c>
      <c r="G309" s="12">
        <v>1</v>
      </c>
      <c r="H309" s="13" t="str">
        <f t="shared" si="20"/>
        <v>Manchester United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950673</v>
      </c>
      <c r="B310" s="15">
        <v>36618</v>
      </c>
      <c r="C310" s="12" t="s">
        <v>0</v>
      </c>
      <c r="D310" s="12" t="s">
        <v>49</v>
      </c>
      <c r="E310" s="12">
        <v>3</v>
      </c>
      <c r="F310" s="12" t="s">
        <v>31</v>
      </c>
      <c r="G310" s="12">
        <v>0</v>
      </c>
      <c r="H310" s="13" t="str">
        <f t="shared" si="20"/>
        <v>Derby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950886</v>
      </c>
      <c r="B311" s="15">
        <v>36619</v>
      </c>
      <c r="C311" s="12" t="s">
        <v>0</v>
      </c>
      <c r="D311" s="12" t="s">
        <v>14</v>
      </c>
      <c r="E311" s="12">
        <v>2</v>
      </c>
      <c r="F311" s="12" t="s">
        <v>4</v>
      </c>
      <c r="G311" s="12">
        <v>3</v>
      </c>
      <c r="H311" s="13" t="str">
        <f t="shared" si="20"/>
        <v>Middlesbrough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950819</v>
      </c>
      <c r="B312" s="15">
        <v>36621</v>
      </c>
      <c r="C312" s="12" t="s">
        <v>0</v>
      </c>
      <c r="D312" s="12" t="s">
        <v>10</v>
      </c>
      <c r="E312" s="12">
        <v>0</v>
      </c>
      <c r="F312" s="12" t="s">
        <v>12</v>
      </c>
      <c r="G312" s="12">
        <v>1</v>
      </c>
      <c r="H312" s="13" t="str">
        <f t="shared" si="20"/>
        <v>Aston Villa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950874</v>
      </c>
      <c r="B313" s="15">
        <v>36624</v>
      </c>
      <c r="C313" s="12" t="s">
        <v>0</v>
      </c>
      <c r="D313" s="12" t="s">
        <v>50</v>
      </c>
      <c r="E313" s="12">
        <v>2</v>
      </c>
      <c r="F313" s="12" t="s">
        <v>16</v>
      </c>
      <c r="G313" s="12">
        <v>1</v>
      </c>
      <c r="H313" s="13" t="str">
        <f t="shared" si="20"/>
        <v>Sunderland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950622</v>
      </c>
      <c r="B314" s="15">
        <v>36624</v>
      </c>
      <c r="C314" s="12" t="s">
        <v>0</v>
      </c>
      <c r="D314" s="12" t="s">
        <v>57</v>
      </c>
      <c r="E314" s="12">
        <v>1</v>
      </c>
      <c r="F314" s="12" t="s">
        <v>13</v>
      </c>
      <c r="G314" s="12">
        <v>2</v>
      </c>
      <c r="H314" s="13" t="str">
        <f t="shared" si="20"/>
        <v>Southampton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950899</v>
      </c>
      <c r="B315" s="15">
        <v>36624</v>
      </c>
      <c r="C315" s="12" t="s">
        <v>0</v>
      </c>
      <c r="D315" s="12" t="s">
        <v>56</v>
      </c>
      <c r="E315" s="12">
        <v>0</v>
      </c>
      <c r="F315" s="12" t="s">
        <v>49</v>
      </c>
      <c r="G315" s="12">
        <v>0</v>
      </c>
      <c r="H315" s="13" t="str">
        <f t="shared" si="20"/>
        <v/>
      </c>
      <c r="I315" s="13" t="str">
        <f t="shared" si="21"/>
        <v>Watford</v>
      </c>
      <c r="J315" s="13" t="str">
        <f t="shared" si="22"/>
        <v>Derby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950729</v>
      </c>
      <c r="B316" s="15">
        <v>36624</v>
      </c>
      <c r="C316" s="12" t="s">
        <v>0</v>
      </c>
      <c r="D316" s="12" t="s">
        <v>31</v>
      </c>
      <c r="E316" s="12">
        <v>1</v>
      </c>
      <c r="F316" s="12" t="s">
        <v>9</v>
      </c>
      <c r="G316" s="12">
        <v>1</v>
      </c>
      <c r="H316" s="13" t="str">
        <f t="shared" si="20"/>
        <v/>
      </c>
      <c r="I316" s="13" t="str">
        <f t="shared" si="21"/>
        <v>Leicester</v>
      </c>
      <c r="J316" s="13" t="str">
        <f t="shared" si="22"/>
        <v>Everton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950596</v>
      </c>
      <c r="B317" s="15">
        <v>36625</v>
      </c>
      <c r="C317" s="12" t="s">
        <v>0</v>
      </c>
      <c r="D317" s="12" t="s">
        <v>12</v>
      </c>
      <c r="E317" s="12">
        <v>1</v>
      </c>
      <c r="F317" s="12" t="s">
        <v>15</v>
      </c>
      <c r="G317" s="12">
        <v>0</v>
      </c>
      <c r="H317" s="13" t="str">
        <f t="shared" si="20"/>
        <v>Aston Villa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950757</v>
      </c>
      <c r="B318" s="15">
        <v>36625</v>
      </c>
      <c r="C318" s="12" t="s">
        <v>0</v>
      </c>
      <c r="D318" s="12" t="s">
        <v>19</v>
      </c>
      <c r="E318" s="12">
        <v>2</v>
      </c>
      <c r="F318" s="12" t="s">
        <v>14</v>
      </c>
      <c r="G318" s="12">
        <v>0</v>
      </c>
      <c r="H318" s="13" t="str">
        <f t="shared" si="20"/>
        <v>Liverpool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950790</v>
      </c>
      <c r="B319" s="15">
        <v>36626</v>
      </c>
      <c r="C319" s="12" t="s">
        <v>0</v>
      </c>
      <c r="D319" s="12" t="s">
        <v>4</v>
      </c>
      <c r="E319" s="12">
        <v>3</v>
      </c>
      <c r="F319" s="12" t="s">
        <v>8</v>
      </c>
      <c r="G319" s="12">
        <v>4</v>
      </c>
      <c r="H319" s="13" t="str">
        <f t="shared" si="20"/>
        <v>Manchester United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950631</v>
      </c>
      <c r="B320" s="15">
        <v>36628</v>
      </c>
      <c r="C320" s="12" t="s">
        <v>0</v>
      </c>
      <c r="D320" s="12" t="s">
        <v>1</v>
      </c>
      <c r="E320" s="12">
        <v>2</v>
      </c>
      <c r="F320" s="12" t="s">
        <v>3</v>
      </c>
      <c r="G320" s="12">
        <v>1</v>
      </c>
      <c r="H320" s="13" t="str">
        <f t="shared" si="20"/>
        <v>Chelsea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950925</v>
      </c>
      <c r="B321" s="15">
        <v>36628</v>
      </c>
      <c r="C321" s="12" t="s">
        <v>0</v>
      </c>
      <c r="D321" s="12" t="s">
        <v>28</v>
      </c>
      <c r="E321" s="12">
        <v>2</v>
      </c>
      <c r="F321" s="12" t="s">
        <v>29</v>
      </c>
      <c r="G321" s="12">
        <v>1</v>
      </c>
      <c r="H321" s="13" t="str">
        <f t="shared" si="20"/>
        <v>West Ham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950945</v>
      </c>
      <c r="B322" s="15">
        <v>36628</v>
      </c>
      <c r="C322" s="12" t="s">
        <v>0</v>
      </c>
      <c r="D322" s="12" t="s">
        <v>16</v>
      </c>
      <c r="E322" s="12">
        <v>0</v>
      </c>
      <c r="F322" s="12" t="s">
        <v>10</v>
      </c>
      <c r="G322" s="12">
        <v>2</v>
      </c>
      <c r="H322" s="13" t="str">
        <f t="shared" si="20"/>
        <v>Sheffield Weds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950807</v>
      </c>
      <c r="B323" s="15">
        <v>36631</v>
      </c>
      <c r="C323" s="12" t="s">
        <v>0</v>
      </c>
      <c r="D323" s="12" t="s">
        <v>29</v>
      </c>
      <c r="E323" s="12">
        <v>0</v>
      </c>
      <c r="F323" s="12" t="s">
        <v>31</v>
      </c>
      <c r="G323" s="12">
        <v>2</v>
      </c>
      <c r="H323" s="13" t="str">
        <f t="shared" ref="H323:H381" si="23">IF(E323&gt;G323,D323,IF(G323&gt;E323,F323,""))</f>
        <v>Leicester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950821</v>
      </c>
      <c r="B324" s="15">
        <v>36631</v>
      </c>
      <c r="C324" s="12" t="s">
        <v>0</v>
      </c>
      <c r="D324" s="12" t="s">
        <v>10</v>
      </c>
      <c r="E324" s="12">
        <v>1</v>
      </c>
      <c r="F324" s="12" t="s">
        <v>1</v>
      </c>
      <c r="G324" s="12">
        <v>0</v>
      </c>
      <c r="H324" s="13" t="str">
        <f t="shared" si="23"/>
        <v>Sheffield Weds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950853</v>
      </c>
      <c r="B325" s="15">
        <v>36631</v>
      </c>
      <c r="C325" s="12" t="s">
        <v>0</v>
      </c>
      <c r="D325" s="12" t="s">
        <v>13</v>
      </c>
      <c r="E325" s="12">
        <v>2</v>
      </c>
      <c r="F325" s="12" t="s">
        <v>56</v>
      </c>
      <c r="G325" s="12">
        <v>0</v>
      </c>
      <c r="H325" s="13" t="str">
        <f t="shared" si="23"/>
        <v>Southampton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950876</v>
      </c>
      <c r="B326" s="15">
        <v>36631</v>
      </c>
      <c r="C326" s="12" t="s">
        <v>0</v>
      </c>
      <c r="D326" s="12" t="s">
        <v>14</v>
      </c>
      <c r="E326" s="12">
        <v>2</v>
      </c>
      <c r="F326" s="12" t="s">
        <v>12</v>
      </c>
      <c r="G326" s="12">
        <v>4</v>
      </c>
      <c r="H326" s="13" t="str">
        <f t="shared" si="23"/>
        <v>Aston Villa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950657</v>
      </c>
      <c r="B327" s="15">
        <v>36631</v>
      </c>
      <c r="C327" s="12" t="s">
        <v>0</v>
      </c>
      <c r="D327" s="12" t="s">
        <v>3</v>
      </c>
      <c r="E327" s="12">
        <v>2</v>
      </c>
      <c r="F327" s="12" t="s">
        <v>4</v>
      </c>
      <c r="G327" s="12">
        <v>1</v>
      </c>
      <c r="H327" s="13" t="str">
        <f t="shared" si="23"/>
        <v>Coventry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950683</v>
      </c>
      <c r="B328" s="15">
        <v>36631</v>
      </c>
      <c r="C328" s="12" t="s">
        <v>0</v>
      </c>
      <c r="D328" s="12" t="s">
        <v>49</v>
      </c>
      <c r="E328" s="12">
        <v>1</v>
      </c>
      <c r="F328" s="12" t="s">
        <v>28</v>
      </c>
      <c r="G328" s="12">
        <v>2</v>
      </c>
      <c r="H328" s="13" t="str">
        <f t="shared" si="23"/>
        <v>West Ham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950687</v>
      </c>
      <c r="B329" s="15">
        <v>36631</v>
      </c>
      <c r="C329" s="12" t="s">
        <v>0</v>
      </c>
      <c r="D329" s="12" t="s">
        <v>9</v>
      </c>
      <c r="E329" s="12">
        <v>4</v>
      </c>
      <c r="F329" s="12" t="s">
        <v>57</v>
      </c>
      <c r="G329" s="12">
        <v>0</v>
      </c>
      <c r="H329" s="13" t="str">
        <f t="shared" si="23"/>
        <v>Everton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950775</v>
      </c>
      <c r="B330" s="15">
        <v>36631</v>
      </c>
      <c r="C330" s="12" t="s">
        <v>0</v>
      </c>
      <c r="D330" s="12" t="s">
        <v>8</v>
      </c>
      <c r="E330" s="12">
        <v>4</v>
      </c>
      <c r="F330" s="12" t="s">
        <v>50</v>
      </c>
      <c r="G330" s="12">
        <v>0</v>
      </c>
      <c r="H330" s="13" t="str">
        <f t="shared" si="23"/>
        <v>Manchester United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950941</v>
      </c>
      <c r="B331" s="15">
        <v>36632</v>
      </c>
      <c r="C331" s="12" t="s">
        <v>0</v>
      </c>
      <c r="D331" s="12" t="s">
        <v>16</v>
      </c>
      <c r="E331" s="12">
        <v>1</v>
      </c>
      <c r="F331" s="12" t="s">
        <v>19</v>
      </c>
      <c r="G331" s="12">
        <v>2</v>
      </c>
      <c r="H331" s="13" t="str">
        <f t="shared" si="23"/>
        <v>Liverpool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950704</v>
      </c>
      <c r="B332" s="15">
        <v>36632</v>
      </c>
      <c r="C332" s="12" t="s">
        <v>0</v>
      </c>
      <c r="D332" s="12" t="s">
        <v>15</v>
      </c>
      <c r="E332" s="12">
        <v>0</v>
      </c>
      <c r="F332" s="12" t="s">
        <v>17</v>
      </c>
      <c r="G332" s="12">
        <v>4</v>
      </c>
      <c r="H332" s="13" t="str">
        <f t="shared" si="23"/>
        <v>Arsenal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950738</v>
      </c>
      <c r="B333" s="15">
        <v>36635</v>
      </c>
      <c r="C333" s="12" t="s">
        <v>0</v>
      </c>
      <c r="D333" s="12" t="s">
        <v>31</v>
      </c>
      <c r="E333" s="12">
        <v>0</v>
      </c>
      <c r="F333" s="12" t="s">
        <v>14</v>
      </c>
      <c r="G333" s="12">
        <v>1</v>
      </c>
      <c r="H333" s="13" t="str">
        <f t="shared" si="23"/>
        <v>Tottenham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950613</v>
      </c>
      <c r="B334" s="15">
        <v>36637</v>
      </c>
      <c r="C334" s="12" t="s">
        <v>0</v>
      </c>
      <c r="D334" s="12" t="s">
        <v>57</v>
      </c>
      <c r="E334" s="12">
        <v>4</v>
      </c>
      <c r="F334" s="12" t="s">
        <v>49</v>
      </c>
      <c r="G334" s="12">
        <v>4</v>
      </c>
      <c r="H334" s="13" t="str">
        <f t="shared" si="23"/>
        <v/>
      </c>
      <c r="I334" s="13" t="str">
        <f t="shared" si="24"/>
        <v>Bradford</v>
      </c>
      <c r="J334" s="13" t="str">
        <f t="shared" si="25"/>
        <v>Derby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950693</v>
      </c>
      <c r="B335" s="15">
        <v>36637</v>
      </c>
      <c r="C335" s="12" t="s">
        <v>0</v>
      </c>
      <c r="D335" s="12" t="s">
        <v>9</v>
      </c>
      <c r="E335" s="12">
        <v>0</v>
      </c>
      <c r="F335" s="12" t="s">
        <v>19</v>
      </c>
      <c r="G335" s="12">
        <v>0</v>
      </c>
      <c r="H335" s="13" t="str">
        <f t="shared" si="23"/>
        <v/>
      </c>
      <c r="I335" s="13" t="str">
        <f t="shared" si="24"/>
        <v>Everton</v>
      </c>
      <c r="J335" s="13" t="str">
        <f t="shared" si="25"/>
        <v>Liverpool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950832</v>
      </c>
      <c r="B336" s="15">
        <v>36638</v>
      </c>
      <c r="C336" s="12" t="s">
        <v>0</v>
      </c>
      <c r="D336" s="12" t="s">
        <v>10</v>
      </c>
      <c r="E336" s="12">
        <v>0</v>
      </c>
      <c r="F336" s="12" t="s">
        <v>50</v>
      </c>
      <c r="G336" s="12">
        <v>2</v>
      </c>
      <c r="H336" s="13" t="str">
        <f t="shared" si="23"/>
        <v>Sunderland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950847</v>
      </c>
      <c r="B337" s="15">
        <v>36638</v>
      </c>
      <c r="C337" s="12" t="s">
        <v>0</v>
      </c>
      <c r="D337" s="12" t="s">
        <v>13</v>
      </c>
      <c r="E337" s="12">
        <v>1</v>
      </c>
      <c r="F337" s="12" t="s">
        <v>8</v>
      </c>
      <c r="G337" s="12">
        <v>3</v>
      </c>
      <c r="H337" s="13" t="str">
        <f t="shared" si="23"/>
        <v>Manchester United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950597</v>
      </c>
      <c r="B338" s="15">
        <v>36638</v>
      </c>
      <c r="C338" s="12" t="s">
        <v>0</v>
      </c>
      <c r="D338" s="12" t="s">
        <v>12</v>
      </c>
      <c r="E338" s="12">
        <v>2</v>
      </c>
      <c r="F338" s="12" t="s">
        <v>31</v>
      </c>
      <c r="G338" s="12">
        <v>2</v>
      </c>
      <c r="H338" s="13" t="str">
        <f t="shared" si="23"/>
        <v/>
      </c>
      <c r="I338" s="13" t="str">
        <f t="shared" si="24"/>
        <v>Aston Villa</v>
      </c>
      <c r="J338" s="13" t="str">
        <f t="shared" si="25"/>
        <v>Leicester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950893</v>
      </c>
      <c r="B339" s="15">
        <v>36638</v>
      </c>
      <c r="C339" s="12" t="s">
        <v>0</v>
      </c>
      <c r="D339" s="12" t="s">
        <v>14</v>
      </c>
      <c r="E339" s="12">
        <v>2</v>
      </c>
      <c r="F339" s="12" t="s">
        <v>16</v>
      </c>
      <c r="G339" s="12">
        <v>0</v>
      </c>
      <c r="H339" s="13" t="str">
        <f t="shared" si="23"/>
        <v>Tottenham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950638</v>
      </c>
      <c r="B340" s="15">
        <v>36638</v>
      </c>
      <c r="C340" s="12" t="s">
        <v>0</v>
      </c>
      <c r="D340" s="12" t="s">
        <v>1</v>
      </c>
      <c r="E340" s="12">
        <v>1</v>
      </c>
      <c r="F340" s="12" t="s">
        <v>4</v>
      </c>
      <c r="G340" s="12">
        <v>1</v>
      </c>
      <c r="H340" s="13" t="str">
        <f t="shared" si="23"/>
        <v/>
      </c>
      <c r="I340" s="13" t="str">
        <f t="shared" si="24"/>
        <v>Chelsea</v>
      </c>
      <c r="J340" s="13" t="str">
        <f t="shared" si="25"/>
        <v>Middlesbrough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950917</v>
      </c>
      <c r="B341" s="15">
        <v>36638</v>
      </c>
      <c r="C341" s="12" t="s">
        <v>0</v>
      </c>
      <c r="D341" s="12" t="s">
        <v>28</v>
      </c>
      <c r="E341" s="12">
        <v>5</v>
      </c>
      <c r="F341" s="12" t="s">
        <v>3</v>
      </c>
      <c r="G341" s="12">
        <v>0</v>
      </c>
      <c r="H341" s="13" t="str">
        <f t="shared" si="23"/>
        <v>West 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950806</v>
      </c>
      <c r="B342" s="15">
        <v>36639</v>
      </c>
      <c r="C342" s="12" t="s">
        <v>0</v>
      </c>
      <c r="D342" s="12" t="s">
        <v>29</v>
      </c>
      <c r="E342" s="12">
        <v>2</v>
      </c>
      <c r="F342" s="12" t="s">
        <v>15</v>
      </c>
      <c r="G342" s="12">
        <v>2</v>
      </c>
      <c r="H342" s="13" t="str">
        <f t="shared" si="23"/>
        <v/>
      </c>
      <c r="I342" s="13" t="str">
        <f t="shared" si="24"/>
        <v>Newcastle</v>
      </c>
      <c r="J342" s="13" t="str">
        <f t="shared" si="25"/>
        <v>Leeds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950894</v>
      </c>
      <c r="B343" s="15">
        <v>36639</v>
      </c>
      <c r="C343" s="12" t="s">
        <v>0</v>
      </c>
      <c r="D343" s="12" t="s">
        <v>56</v>
      </c>
      <c r="E343" s="12">
        <v>2</v>
      </c>
      <c r="F343" s="12" t="s">
        <v>17</v>
      </c>
      <c r="G343" s="12">
        <v>3</v>
      </c>
      <c r="H343" s="13" t="str">
        <f t="shared" si="23"/>
        <v>Arsenal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950858</v>
      </c>
      <c r="B344" s="15">
        <v>36640</v>
      </c>
      <c r="C344" s="12" t="s">
        <v>0</v>
      </c>
      <c r="D344" s="12" t="s">
        <v>50</v>
      </c>
      <c r="E344" s="12">
        <v>0</v>
      </c>
      <c r="F344" s="12" t="s">
        <v>57</v>
      </c>
      <c r="G344" s="12">
        <v>1</v>
      </c>
      <c r="H344" s="13" t="str">
        <f t="shared" si="23"/>
        <v>Bradford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950679</v>
      </c>
      <c r="B345" s="15">
        <v>36640</v>
      </c>
      <c r="C345" s="12" t="s">
        <v>0</v>
      </c>
      <c r="D345" s="12" t="s">
        <v>49</v>
      </c>
      <c r="E345" s="12">
        <v>2</v>
      </c>
      <c r="F345" s="12" t="s">
        <v>13</v>
      </c>
      <c r="G345" s="12">
        <v>0</v>
      </c>
      <c r="H345" s="13" t="str">
        <f t="shared" si="23"/>
        <v>Derby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950764</v>
      </c>
      <c r="B346" s="15">
        <v>36640</v>
      </c>
      <c r="C346" s="12" t="s">
        <v>0</v>
      </c>
      <c r="D346" s="12" t="s">
        <v>8</v>
      </c>
      <c r="E346" s="12">
        <v>3</v>
      </c>
      <c r="F346" s="12" t="s">
        <v>1</v>
      </c>
      <c r="G346" s="12">
        <v>2</v>
      </c>
      <c r="H346" s="13" t="str">
        <f t="shared" si="23"/>
        <v>Manchester United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950803</v>
      </c>
      <c r="B347" s="15">
        <v>36645</v>
      </c>
      <c r="C347" s="12" t="s">
        <v>0</v>
      </c>
      <c r="D347" s="12" t="s">
        <v>29</v>
      </c>
      <c r="E347" s="12">
        <v>2</v>
      </c>
      <c r="F347" s="12" t="s">
        <v>3</v>
      </c>
      <c r="G347" s="12">
        <v>0</v>
      </c>
      <c r="H347" s="13" t="str">
        <f t="shared" si="23"/>
        <v>Newcastle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950845</v>
      </c>
      <c r="B348" s="15">
        <v>36645</v>
      </c>
      <c r="C348" s="12" t="s">
        <v>0</v>
      </c>
      <c r="D348" s="12" t="s">
        <v>13</v>
      </c>
      <c r="E348" s="12">
        <v>1</v>
      </c>
      <c r="F348" s="12" t="s">
        <v>31</v>
      </c>
      <c r="G348" s="12">
        <v>2</v>
      </c>
      <c r="H348" s="13" t="str">
        <f t="shared" si="23"/>
        <v>Leicester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950604</v>
      </c>
      <c r="B349" s="15">
        <v>36645</v>
      </c>
      <c r="C349" s="12" t="s">
        <v>0</v>
      </c>
      <c r="D349" s="12" t="s">
        <v>12</v>
      </c>
      <c r="E349" s="12">
        <v>1</v>
      </c>
      <c r="F349" s="12" t="s">
        <v>50</v>
      </c>
      <c r="G349" s="12">
        <v>1</v>
      </c>
      <c r="H349" s="13" t="str">
        <f t="shared" si="23"/>
        <v/>
      </c>
      <c r="I349" s="13" t="str">
        <f t="shared" si="24"/>
        <v>Aston Villa</v>
      </c>
      <c r="J349" s="13" t="str">
        <f t="shared" si="25"/>
        <v>Sunderland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950880</v>
      </c>
      <c r="B350" s="15">
        <v>36645</v>
      </c>
      <c r="C350" s="12" t="s">
        <v>0</v>
      </c>
      <c r="D350" s="12" t="s">
        <v>14</v>
      </c>
      <c r="E350" s="12">
        <v>1</v>
      </c>
      <c r="F350" s="12" t="s">
        <v>49</v>
      </c>
      <c r="G350" s="12">
        <v>1</v>
      </c>
      <c r="H350" s="13" t="str">
        <f t="shared" si="23"/>
        <v/>
      </c>
      <c r="I350" s="13" t="str">
        <f t="shared" si="24"/>
        <v>Tottenham</v>
      </c>
      <c r="J350" s="13" t="str">
        <f t="shared" si="25"/>
        <v>Derby</v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950636</v>
      </c>
      <c r="B351" s="15">
        <v>36645</v>
      </c>
      <c r="C351" s="12" t="s">
        <v>0</v>
      </c>
      <c r="D351" s="12" t="s">
        <v>1</v>
      </c>
      <c r="E351" s="12">
        <v>2</v>
      </c>
      <c r="F351" s="12" t="s">
        <v>19</v>
      </c>
      <c r="G351" s="12">
        <v>0</v>
      </c>
      <c r="H351" s="13" t="str">
        <f t="shared" si="23"/>
        <v>Chelsea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950904</v>
      </c>
      <c r="B352" s="15">
        <v>36645</v>
      </c>
      <c r="C352" s="12" t="s">
        <v>0</v>
      </c>
      <c r="D352" s="12" t="s">
        <v>56</v>
      </c>
      <c r="E352" s="12">
        <v>2</v>
      </c>
      <c r="F352" s="12" t="s">
        <v>8</v>
      </c>
      <c r="G352" s="12">
        <v>3</v>
      </c>
      <c r="H352" s="13" t="str">
        <f t="shared" si="23"/>
        <v>Manchester United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950924</v>
      </c>
      <c r="B353" s="15">
        <v>36645</v>
      </c>
      <c r="C353" s="12" t="s">
        <v>0</v>
      </c>
      <c r="D353" s="12" t="s">
        <v>28</v>
      </c>
      <c r="E353" s="12">
        <v>0</v>
      </c>
      <c r="F353" s="12" t="s">
        <v>4</v>
      </c>
      <c r="G353" s="12">
        <v>1</v>
      </c>
      <c r="H353" s="13" t="str">
        <f t="shared" si="23"/>
        <v>Middlesbrough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950685</v>
      </c>
      <c r="B354" s="15">
        <v>36645</v>
      </c>
      <c r="C354" s="12" t="s">
        <v>0</v>
      </c>
      <c r="D354" s="12" t="s">
        <v>9</v>
      </c>
      <c r="E354" s="12">
        <v>0</v>
      </c>
      <c r="F354" s="12" t="s">
        <v>17</v>
      </c>
      <c r="G354" s="12">
        <v>1</v>
      </c>
      <c r="H354" s="13" t="str">
        <f t="shared" si="23"/>
        <v>Arsenal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950825</v>
      </c>
      <c r="B355" s="15">
        <v>36646</v>
      </c>
      <c r="C355" s="12" t="s">
        <v>0</v>
      </c>
      <c r="D355" s="12" t="s">
        <v>10</v>
      </c>
      <c r="E355" s="12">
        <v>0</v>
      </c>
      <c r="F355" s="12" t="s">
        <v>15</v>
      </c>
      <c r="G355" s="12">
        <v>3</v>
      </c>
      <c r="H355" s="13" t="str">
        <f t="shared" si="23"/>
        <v>Leeds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950627</v>
      </c>
      <c r="B356" s="15">
        <v>36646</v>
      </c>
      <c r="C356" s="12" t="s">
        <v>0</v>
      </c>
      <c r="D356" s="12" t="s">
        <v>57</v>
      </c>
      <c r="E356" s="12">
        <v>3</v>
      </c>
      <c r="F356" s="12" t="s">
        <v>16</v>
      </c>
      <c r="G356" s="12">
        <v>0</v>
      </c>
      <c r="H356" s="13" t="str">
        <f t="shared" si="23"/>
        <v>Bradford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950791</v>
      </c>
      <c r="B357" s="15">
        <v>36648</v>
      </c>
      <c r="C357" s="12" t="s">
        <v>0</v>
      </c>
      <c r="D357" s="12" t="s">
        <v>4</v>
      </c>
      <c r="E357" s="12">
        <v>2</v>
      </c>
      <c r="F357" s="12" t="s">
        <v>29</v>
      </c>
      <c r="G357" s="12">
        <v>2</v>
      </c>
      <c r="H357" s="13" t="str">
        <f t="shared" si="23"/>
        <v/>
      </c>
      <c r="I357" s="13" t="str">
        <f t="shared" si="24"/>
        <v>Middlesbrough</v>
      </c>
      <c r="J357" s="13" t="str">
        <f t="shared" si="25"/>
        <v>Newcastle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950588</v>
      </c>
      <c r="B358" s="15">
        <v>36648</v>
      </c>
      <c r="C358" s="12" t="s">
        <v>0</v>
      </c>
      <c r="D358" s="12" t="s">
        <v>17</v>
      </c>
      <c r="E358" s="12">
        <v>2</v>
      </c>
      <c r="F358" s="12" t="s">
        <v>28</v>
      </c>
      <c r="G358" s="12">
        <v>1</v>
      </c>
      <c r="H358" s="13" t="str">
        <f t="shared" si="23"/>
        <v>Arsenal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950720</v>
      </c>
      <c r="B359" s="15">
        <v>36649</v>
      </c>
      <c r="C359" s="12" t="s">
        <v>0</v>
      </c>
      <c r="D359" s="12" t="s">
        <v>15</v>
      </c>
      <c r="E359" s="12">
        <v>3</v>
      </c>
      <c r="F359" s="12" t="s">
        <v>56</v>
      </c>
      <c r="G359" s="12">
        <v>1</v>
      </c>
      <c r="H359" s="13" t="str">
        <f t="shared" si="23"/>
        <v>Leeds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950750</v>
      </c>
      <c r="B360" s="15">
        <v>36649</v>
      </c>
      <c r="C360" s="12" t="s">
        <v>0</v>
      </c>
      <c r="D360" s="12" t="s">
        <v>19</v>
      </c>
      <c r="E360" s="12">
        <v>0</v>
      </c>
      <c r="F360" s="12" t="s">
        <v>31</v>
      </c>
      <c r="G360" s="12">
        <v>2</v>
      </c>
      <c r="H360" s="13" t="str">
        <f t="shared" si="23"/>
        <v>Leicester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950796</v>
      </c>
      <c r="B361" s="15">
        <v>36652</v>
      </c>
      <c r="C361" s="12" t="s">
        <v>0</v>
      </c>
      <c r="D361" s="12" t="s">
        <v>4</v>
      </c>
      <c r="E361" s="12">
        <v>1</v>
      </c>
      <c r="F361" s="12" t="s">
        <v>56</v>
      </c>
      <c r="G361" s="12">
        <v>1</v>
      </c>
      <c r="H361" s="13" t="str">
        <f t="shared" si="23"/>
        <v/>
      </c>
      <c r="I361" s="13" t="str">
        <f t="shared" si="24"/>
        <v>Middlesbrough</v>
      </c>
      <c r="J361" s="13" t="str">
        <f t="shared" si="25"/>
        <v>Watford</v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950573</v>
      </c>
      <c r="B362" s="15">
        <v>36652</v>
      </c>
      <c r="C362" s="12" t="s">
        <v>0</v>
      </c>
      <c r="D362" s="12" t="s">
        <v>17</v>
      </c>
      <c r="E362" s="12">
        <v>2</v>
      </c>
      <c r="F362" s="12" t="s">
        <v>1</v>
      </c>
      <c r="G362" s="12">
        <v>1</v>
      </c>
      <c r="H362" s="13" t="str">
        <f t="shared" si="23"/>
        <v>Arsenal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950873</v>
      </c>
      <c r="B363" s="15">
        <v>36652</v>
      </c>
      <c r="C363" s="12" t="s">
        <v>0</v>
      </c>
      <c r="D363" s="12" t="s">
        <v>50</v>
      </c>
      <c r="E363" s="12">
        <v>1</v>
      </c>
      <c r="F363" s="12" t="s">
        <v>28</v>
      </c>
      <c r="G363" s="12">
        <v>0</v>
      </c>
      <c r="H363" s="13" t="str">
        <f t="shared" si="23"/>
        <v>Sunderland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950659</v>
      </c>
      <c r="B364" s="15">
        <v>36652</v>
      </c>
      <c r="C364" s="12" t="s">
        <v>0</v>
      </c>
      <c r="D364" s="12" t="s">
        <v>3</v>
      </c>
      <c r="E364" s="12">
        <v>4</v>
      </c>
      <c r="F364" s="12" t="s">
        <v>10</v>
      </c>
      <c r="G364" s="12">
        <v>1</v>
      </c>
      <c r="H364" s="13" t="str">
        <f t="shared" si="23"/>
        <v>Coventry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950677</v>
      </c>
      <c r="B365" s="15">
        <v>36652</v>
      </c>
      <c r="C365" s="12" t="s">
        <v>0</v>
      </c>
      <c r="D365" s="12" t="s">
        <v>49</v>
      </c>
      <c r="E365" s="12">
        <v>0</v>
      </c>
      <c r="F365" s="12" t="s">
        <v>29</v>
      </c>
      <c r="G365" s="12">
        <v>0</v>
      </c>
      <c r="H365" s="13" t="str">
        <f t="shared" si="23"/>
        <v/>
      </c>
      <c r="I365" s="13" t="str">
        <f t="shared" si="24"/>
        <v>Derby</v>
      </c>
      <c r="J365" s="13" t="str">
        <f t="shared" si="25"/>
        <v>Newcastle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950933</v>
      </c>
      <c r="B366" s="15">
        <v>36652</v>
      </c>
      <c r="C366" s="12" t="s">
        <v>0</v>
      </c>
      <c r="D366" s="12" t="s">
        <v>16</v>
      </c>
      <c r="E366" s="12">
        <v>2</v>
      </c>
      <c r="F366" s="12" t="s">
        <v>12</v>
      </c>
      <c r="G366" s="12">
        <v>2</v>
      </c>
      <c r="H366" s="13" t="str">
        <f t="shared" si="23"/>
        <v/>
      </c>
      <c r="I366" s="13" t="str">
        <f t="shared" si="24"/>
        <v>Wimbledon FC</v>
      </c>
      <c r="J366" s="13" t="str">
        <f t="shared" si="25"/>
        <v>Aston Villa</v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950725</v>
      </c>
      <c r="B367" s="15">
        <v>36652</v>
      </c>
      <c r="C367" s="12" t="s">
        <v>0</v>
      </c>
      <c r="D367" s="12" t="s">
        <v>31</v>
      </c>
      <c r="E367" s="12">
        <v>3</v>
      </c>
      <c r="F367" s="12" t="s">
        <v>57</v>
      </c>
      <c r="G367" s="12">
        <v>0</v>
      </c>
      <c r="H367" s="13" t="str">
        <f t="shared" si="23"/>
        <v>Leicester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950776</v>
      </c>
      <c r="B368" s="15">
        <v>36652</v>
      </c>
      <c r="C368" s="12" t="s">
        <v>0</v>
      </c>
      <c r="D368" s="12" t="s">
        <v>8</v>
      </c>
      <c r="E368" s="12">
        <v>3</v>
      </c>
      <c r="F368" s="12" t="s">
        <v>14</v>
      </c>
      <c r="G368" s="12">
        <v>1</v>
      </c>
      <c r="H368" s="13" t="str">
        <f t="shared" si="23"/>
        <v>Manchester United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950755</v>
      </c>
      <c r="B369" s="15">
        <v>36653</v>
      </c>
      <c r="C369" s="12" t="s">
        <v>0</v>
      </c>
      <c r="D369" s="12" t="s">
        <v>19</v>
      </c>
      <c r="E369" s="12">
        <v>0</v>
      </c>
      <c r="F369" s="12" t="s">
        <v>13</v>
      </c>
      <c r="G369" s="12">
        <v>0</v>
      </c>
      <c r="H369" s="13" t="str">
        <f t="shared" si="23"/>
        <v/>
      </c>
      <c r="I369" s="13" t="str">
        <f t="shared" si="24"/>
        <v>Liverpool</v>
      </c>
      <c r="J369" s="13" t="str">
        <f t="shared" si="25"/>
        <v>Southampton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950710</v>
      </c>
      <c r="B370" s="15">
        <v>36654</v>
      </c>
      <c r="C370" s="12" t="s">
        <v>0</v>
      </c>
      <c r="D370" s="12" t="s">
        <v>15</v>
      </c>
      <c r="E370" s="12">
        <v>1</v>
      </c>
      <c r="F370" s="12" t="s">
        <v>9</v>
      </c>
      <c r="G370" s="12">
        <v>1</v>
      </c>
      <c r="H370" s="13" t="str">
        <f t="shared" si="23"/>
        <v/>
      </c>
      <c r="I370" s="13" t="str">
        <f t="shared" si="24"/>
        <v>Leeds</v>
      </c>
      <c r="J370" s="13" t="str">
        <f t="shared" si="25"/>
        <v>Everton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950583</v>
      </c>
      <c r="B371" s="15">
        <v>36655</v>
      </c>
      <c r="C371" s="12" t="s">
        <v>0</v>
      </c>
      <c r="D371" s="12" t="s">
        <v>17</v>
      </c>
      <c r="E371" s="12">
        <v>3</v>
      </c>
      <c r="F371" s="12" t="s">
        <v>10</v>
      </c>
      <c r="G371" s="12">
        <v>3</v>
      </c>
      <c r="H371" s="13" t="str">
        <f t="shared" si="23"/>
        <v/>
      </c>
      <c r="I371" s="13" t="str">
        <f t="shared" si="24"/>
        <v>Arsenal</v>
      </c>
      <c r="J371" s="13" t="str">
        <f t="shared" si="25"/>
        <v>Sheffield Weds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950799</v>
      </c>
      <c r="B372" s="15">
        <v>36660</v>
      </c>
      <c r="C372" s="12" t="s">
        <v>0</v>
      </c>
      <c r="D372" s="12" t="s">
        <v>29</v>
      </c>
      <c r="E372" s="12">
        <v>4</v>
      </c>
      <c r="F372" s="12" t="s">
        <v>17</v>
      </c>
      <c r="G372" s="12">
        <v>2</v>
      </c>
      <c r="H372" s="13" t="str">
        <f t="shared" si="23"/>
        <v>Newcastle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950826</v>
      </c>
      <c r="B373" s="15">
        <v>36660</v>
      </c>
      <c r="C373" s="12" t="s">
        <v>0</v>
      </c>
      <c r="D373" s="12" t="s">
        <v>10</v>
      </c>
      <c r="E373" s="12">
        <v>4</v>
      </c>
      <c r="F373" s="12" t="s">
        <v>31</v>
      </c>
      <c r="G373" s="12">
        <v>0</v>
      </c>
      <c r="H373" s="13" t="str">
        <f t="shared" si="23"/>
        <v>Sheffield Weds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950599</v>
      </c>
      <c r="B374" s="15">
        <v>36660</v>
      </c>
      <c r="C374" s="12" t="s">
        <v>0</v>
      </c>
      <c r="D374" s="12" t="s">
        <v>12</v>
      </c>
      <c r="E374" s="12">
        <v>0</v>
      </c>
      <c r="F374" s="12" t="s">
        <v>8</v>
      </c>
      <c r="G374" s="12">
        <v>1</v>
      </c>
      <c r="H374" s="13" t="str">
        <f t="shared" si="23"/>
        <v>Manchester United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950855</v>
      </c>
      <c r="B375" s="15">
        <v>36660</v>
      </c>
      <c r="C375" s="12" t="s">
        <v>0</v>
      </c>
      <c r="D375" s="12" t="s">
        <v>13</v>
      </c>
      <c r="E375" s="12">
        <v>2</v>
      </c>
      <c r="F375" s="12" t="s">
        <v>16</v>
      </c>
      <c r="G375" s="12">
        <v>0</v>
      </c>
      <c r="H375" s="13" t="str">
        <f t="shared" si="23"/>
        <v>Southampton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950617</v>
      </c>
      <c r="B376" s="15">
        <v>36660</v>
      </c>
      <c r="C376" s="12" t="s">
        <v>0</v>
      </c>
      <c r="D376" s="12" t="s">
        <v>57</v>
      </c>
      <c r="E376" s="12">
        <v>1</v>
      </c>
      <c r="F376" s="12" t="s">
        <v>19</v>
      </c>
      <c r="G376" s="12">
        <v>0</v>
      </c>
      <c r="H376" s="13" t="str">
        <f t="shared" si="23"/>
        <v>Bradford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950632</v>
      </c>
      <c r="B377" s="15">
        <v>36660</v>
      </c>
      <c r="C377" s="12" t="s">
        <v>0</v>
      </c>
      <c r="D377" s="12" t="s">
        <v>1</v>
      </c>
      <c r="E377" s="12">
        <v>4</v>
      </c>
      <c r="F377" s="12" t="s">
        <v>49</v>
      </c>
      <c r="G377" s="12">
        <v>0</v>
      </c>
      <c r="H377" s="13" t="str">
        <f t="shared" si="23"/>
        <v>Chelsea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950890</v>
      </c>
      <c r="B378" s="15">
        <v>36660</v>
      </c>
      <c r="C378" s="12" t="s">
        <v>0</v>
      </c>
      <c r="D378" s="12" t="s">
        <v>14</v>
      </c>
      <c r="E378" s="12">
        <v>3</v>
      </c>
      <c r="F378" s="12" t="s">
        <v>50</v>
      </c>
      <c r="G378" s="12">
        <v>1</v>
      </c>
      <c r="H378" s="13" t="str">
        <f t="shared" si="23"/>
        <v>Tottenham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950898</v>
      </c>
      <c r="B379" s="15">
        <v>36660</v>
      </c>
      <c r="C379" s="12" t="s">
        <v>0</v>
      </c>
      <c r="D379" s="12" t="s">
        <v>56</v>
      </c>
      <c r="E379" s="12">
        <v>1</v>
      </c>
      <c r="F379" s="12" t="s">
        <v>3</v>
      </c>
      <c r="G379" s="12">
        <v>0</v>
      </c>
      <c r="H379" s="13" t="str">
        <f t="shared" si="23"/>
        <v>Watford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950920</v>
      </c>
      <c r="B380" s="15">
        <v>36660</v>
      </c>
      <c r="C380" s="12" t="s">
        <v>0</v>
      </c>
      <c r="D380" s="12" t="s">
        <v>28</v>
      </c>
      <c r="E380" s="12">
        <v>0</v>
      </c>
      <c r="F380" s="12" t="s">
        <v>15</v>
      </c>
      <c r="G380" s="12">
        <v>0</v>
      </c>
      <c r="H380" s="13" t="str">
        <f t="shared" si="23"/>
        <v/>
      </c>
      <c r="I380" s="13" t="str">
        <f t="shared" si="24"/>
        <v>West Ham</v>
      </c>
      <c r="J380" s="13" t="str">
        <f t="shared" si="25"/>
        <v>Leeds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950695</v>
      </c>
      <c r="B381" s="15">
        <v>36660</v>
      </c>
      <c r="C381" s="12" t="s">
        <v>0</v>
      </c>
      <c r="D381" s="12" t="s">
        <v>9</v>
      </c>
      <c r="E381" s="12">
        <v>0</v>
      </c>
      <c r="F381" s="12" t="s">
        <v>4</v>
      </c>
      <c r="G381" s="12">
        <v>2</v>
      </c>
      <c r="H381" s="13" t="str">
        <f t="shared" si="23"/>
        <v>Middlesbrough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D333877A-8C80-4EDF-888A-7187C5642B74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9D60-D5E2-414F-8886-1FB5C619ABC7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4.4257812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467795</v>
      </c>
      <c r="B2" s="15">
        <v>36756</v>
      </c>
      <c r="C2" s="12" t="s">
        <v>0</v>
      </c>
      <c r="D2" s="12" t="s">
        <v>55</v>
      </c>
      <c r="E2" s="12">
        <v>4</v>
      </c>
      <c r="F2" s="12" t="s">
        <v>20</v>
      </c>
      <c r="G2" s="12">
        <v>0</v>
      </c>
      <c r="H2" s="13" t="str">
        <f>IF(E2&gt;G2,D2,IF(G2&gt;E2,F2,""))</f>
        <v>Charlton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24</v>
      </c>
      <c r="O2" s="16">
        <f t="shared" ref="O2:O21" si="1">COUNTIF($J$2:$J$381,M2)+COUNTIF($I$2:$I$381,M2)</f>
        <v>8</v>
      </c>
      <c r="P2" s="16">
        <f t="shared" ref="P2:P21" si="2">(COUNTIF($F$2:$F$381,M2)+COUNTIF($D$2:$D$381,M2))-SUM(N2:O2)</f>
        <v>6</v>
      </c>
      <c r="Q2" s="16">
        <f t="shared" ref="Q2:Q21" si="3">SUM(N2:P2)</f>
        <v>38</v>
      </c>
      <c r="R2" s="16">
        <f t="shared" ref="R2:R21" si="4">SUMIF(D:D,M2,E:E)+SUMIF(F:F,M2,G:G)</f>
        <v>79</v>
      </c>
      <c r="S2" s="16">
        <f t="shared" ref="S2:S21" si="5">SUMIF(D:D,M2,G:G)+SUMIF(F:F,M2,E:E)</f>
        <v>31</v>
      </c>
      <c r="T2" s="16">
        <f t="shared" ref="T2:T21" si="6">R2-S2</f>
        <v>48</v>
      </c>
      <c r="U2" s="16">
        <f t="shared" ref="U2:U21" si="7">(N2*3)+O2</f>
        <v>80</v>
      </c>
      <c r="V2" s="16">
        <v>1</v>
      </c>
    </row>
    <row r="3" spans="1:22" ht="12" customHeight="1" x14ac:dyDescent="0.15">
      <c r="A3" s="12">
        <v>467796</v>
      </c>
      <c r="B3" s="15">
        <v>36756</v>
      </c>
      <c r="C3" s="12" t="s">
        <v>0</v>
      </c>
      <c r="D3" s="12" t="s">
        <v>1</v>
      </c>
      <c r="E3" s="12">
        <v>4</v>
      </c>
      <c r="F3" s="12" t="s">
        <v>28</v>
      </c>
      <c r="G3" s="12">
        <v>2</v>
      </c>
      <c r="H3" s="13" t="str">
        <f t="shared" ref="H3:H66" si="8">IF(E3&gt;G3,D3,IF(G3&gt;E3,F3,""))</f>
        <v>Chelsea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17</v>
      </c>
      <c r="N3" s="16">
        <f t="shared" si="0"/>
        <v>20</v>
      </c>
      <c r="O3" s="16">
        <f t="shared" si="1"/>
        <v>10</v>
      </c>
      <c r="P3" s="16">
        <f t="shared" si="2"/>
        <v>8</v>
      </c>
      <c r="Q3" s="16">
        <f t="shared" si="3"/>
        <v>38</v>
      </c>
      <c r="R3" s="16">
        <f t="shared" si="4"/>
        <v>63</v>
      </c>
      <c r="S3" s="16">
        <f t="shared" si="5"/>
        <v>38</v>
      </c>
      <c r="T3" s="16">
        <f t="shared" si="6"/>
        <v>25</v>
      </c>
      <c r="U3" s="16">
        <f t="shared" si="7"/>
        <v>70</v>
      </c>
      <c r="V3" s="16">
        <v>2</v>
      </c>
    </row>
    <row r="4" spans="1:22" ht="12" customHeight="1" x14ac:dyDescent="0.15">
      <c r="A4" s="12">
        <v>467797</v>
      </c>
      <c r="B4" s="15">
        <v>36756</v>
      </c>
      <c r="C4" s="12" t="s">
        <v>0</v>
      </c>
      <c r="D4" s="12" t="s">
        <v>3</v>
      </c>
      <c r="E4" s="12">
        <v>1</v>
      </c>
      <c r="F4" s="12" t="s">
        <v>4</v>
      </c>
      <c r="G4" s="12">
        <v>3</v>
      </c>
      <c r="H4" s="13" t="str">
        <f t="shared" si="8"/>
        <v>Middlesbrough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19</v>
      </c>
      <c r="N4" s="16">
        <f t="shared" si="0"/>
        <v>20</v>
      </c>
      <c r="O4" s="16">
        <f t="shared" si="1"/>
        <v>9</v>
      </c>
      <c r="P4" s="16">
        <f t="shared" si="2"/>
        <v>9</v>
      </c>
      <c r="Q4" s="16">
        <f t="shared" si="3"/>
        <v>38</v>
      </c>
      <c r="R4" s="16">
        <f t="shared" si="4"/>
        <v>71</v>
      </c>
      <c r="S4" s="16">
        <f t="shared" si="5"/>
        <v>39</v>
      </c>
      <c r="T4" s="16">
        <f t="shared" si="6"/>
        <v>32</v>
      </c>
      <c r="U4" s="16">
        <f t="shared" si="7"/>
        <v>69</v>
      </c>
      <c r="V4" s="16">
        <v>3</v>
      </c>
    </row>
    <row r="5" spans="1:22" ht="12" customHeight="1" x14ac:dyDescent="0.15">
      <c r="A5" s="12">
        <v>467798</v>
      </c>
      <c r="B5" s="15">
        <v>36756</v>
      </c>
      <c r="C5" s="12" t="s">
        <v>0</v>
      </c>
      <c r="D5" s="12" t="s">
        <v>49</v>
      </c>
      <c r="E5" s="12">
        <v>2</v>
      </c>
      <c r="F5" s="12" t="s">
        <v>13</v>
      </c>
      <c r="G5" s="12">
        <v>2</v>
      </c>
      <c r="H5" s="13" t="str">
        <f t="shared" si="8"/>
        <v/>
      </c>
      <c r="I5" s="13" t="str">
        <f t="shared" si="9"/>
        <v>Derby</v>
      </c>
      <c r="J5" s="13" t="str">
        <f t="shared" si="10"/>
        <v>Southampton</v>
      </c>
      <c r="K5" s="2"/>
      <c r="L5" s="2"/>
      <c r="M5" s="13" t="s">
        <v>15</v>
      </c>
      <c r="N5" s="16">
        <f t="shared" si="0"/>
        <v>20</v>
      </c>
      <c r="O5" s="16">
        <f t="shared" si="1"/>
        <v>8</v>
      </c>
      <c r="P5" s="16">
        <f t="shared" si="2"/>
        <v>10</v>
      </c>
      <c r="Q5" s="16">
        <f t="shared" si="3"/>
        <v>38</v>
      </c>
      <c r="R5" s="16">
        <f t="shared" si="4"/>
        <v>64</v>
      </c>
      <c r="S5" s="16">
        <f t="shared" si="5"/>
        <v>43</v>
      </c>
      <c r="T5" s="16">
        <f t="shared" si="6"/>
        <v>21</v>
      </c>
      <c r="U5" s="16">
        <f t="shared" si="7"/>
        <v>68</v>
      </c>
      <c r="V5" s="16">
        <v>4</v>
      </c>
    </row>
    <row r="6" spans="1:22" ht="12" customHeight="1" x14ac:dyDescent="0.15">
      <c r="A6" s="12">
        <v>467799</v>
      </c>
      <c r="B6" s="15">
        <v>36756</v>
      </c>
      <c r="C6" s="12" t="s">
        <v>0</v>
      </c>
      <c r="D6" s="12" t="s">
        <v>15</v>
      </c>
      <c r="E6" s="12">
        <v>2</v>
      </c>
      <c r="F6" s="12" t="s">
        <v>9</v>
      </c>
      <c r="G6" s="12">
        <v>0</v>
      </c>
      <c r="H6" s="13" t="str">
        <f t="shared" si="8"/>
        <v>Leeds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11</v>
      </c>
      <c r="N6" s="16">
        <f t="shared" si="0"/>
        <v>20</v>
      </c>
      <c r="O6" s="16">
        <f t="shared" si="1"/>
        <v>6</v>
      </c>
      <c r="P6" s="16">
        <f t="shared" si="2"/>
        <v>12</v>
      </c>
      <c r="Q6" s="16">
        <f t="shared" si="3"/>
        <v>38</v>
      </c>
      <c r="R6" s="16">
        <f t="shared" si="4"/>
        <v>57</v>
      </c>
      <c r="S6" s="16">
        <f t="shared" si="5"/>
        <v>42</v>
      </c>
      <c r="T6" s="16">
        <f t="shared" si="6"/>
        <v>15</v>
      </c>
      <c r="U6" s="16">
        <f t="shared" si="7"/>
        <v>66</v>
      </c>
      <c r="V6" s="16">
        <v>5</v>
      </c>
    </row>
    <row r="7" spans="1:22" ht="12" customHeight="1" x14ac:dyDescent="0.15">
      <c r="A7" s="12">
        <v>467800</v>
      </c>
      <c r="B7" s="15">
        <v>36756</v>
      </c>
      <c r="C7" s="12" t="s">
        <v>0</v>
      </c>
      <c r="D7" s="12" t="s">
        <v>31</v>
      </c>
      <c r="E7" s="12">
        <v>0</v>
      </c>
      <c r="F7" s="12" t="s">
        <v>12</v>
      </c>
      <c r="G7" s="12">
        <v>0</v>
      </c>
      <c r="H7" s="13" t="str">
        <f t="shared" si="8"/>
        <v/>
      </c>
      <c r="I7" s="13" t="str">
        <f t="shared" si="9"/>
        <v>Leicester</v>
      </c>
      <c r="J7" s="13" t="str">
        <f t="shared" si="10"/>
        <v>Aston Villa</v>
      </c>
      <c r="K7" s="2"/>
      <c r="L7" s="2"/>
      <c r="M7" s="13" t="s">
        <v>1</v>
      </c>
      <c r="N7" s="16">
        <f t="shared" si="0"/>
        <v>17</v>
      </c>
      <c r="O7" s="16">
        <f t="shared" si="1"/>
        <v>10</v>
      </c>
      <c r="P7" s="16">
        <f t="shared" si="2"/>
        <v>11</v>
      </c>
      <c r="Q7" s="16">
        <f t="shared" si="3"/>
        <v>38</v>
      </c>
      <c r="R7" s="16">
        <f t="shared" si="4"/>
        <v>68</v>
      </c>
      <c r="S7" s="16">
        <f t="shared" si="5"/>
        <v>45</v>
      </c>
      <c r="T7" s="16">
        <f t="shared" si="6"/>
        <v>23</v>
      </c>
      <c r="U7" s="16">
        <f t="shared" si="7"/>
        <v>61</v>
      </c>
      <c r="V7" s="16">
        <v>6</v>
      </c>
    </row>
    <row r="8" spans="1:22" ht="12" customHeight="1" x14ac:dyDescent="0.15">
      <c r="A8" s="12">
        <v>467801</v>
      </c>
      <c r="B8" s="15">
        <v>36756</v>
      </c>
      <c r="C8" s="12" t="s">
        <v>0</v>
      </c>
      <c r="D8" s="12" t="s">
        <v>19</v>
      </c>
      <c r="E8" s="12">
        <v>1</v>
      </c>
      <c r="F8" s="12" t="s">
        <v>57</v>
      </c>
      <c r="G8" s="12">
        <v>0</v>
      </c>
      <c r="H8" s="13" t="str">
        <f t="shared" si="8"/>
        <v>Liverpool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50</v>
      </c>
      <c r="N8" s="16">
        <f t="shared" si="0"/>
        <v>15</v>
      </c>
      <c r="O8" s="16">
        <f t="shared" si="1"/>
        <v>12</v>
      </c>
      <c r="P8" s="16">
        <f t="shared" si="2"/>
        <v>11</v>
      </c>
      <c r="Q8" s="16">
        <f t="shared" si="3"/>
        <v>38</v>
      </c>
      <c r="R8" s="16">
        <f t="shared" si="4"/>
        <v>46</v>
      </c>
      <c r="S8" s="16">
        <f t="shared" si="5"/>
        <v>41</v>
      </c>
      <c r="T8" s="16">
        <f t="shared" si="6"/>
        <v>5</v>
      </c>
      <c r="U8" s="16">
        <f t="shared" si="7"/>
        <v>57</v>
      </c>
      <c r="V8" s="16">
        <v>7</v>
      </c>
    </row>
    <row r="9" spans="1:22" ht="12" customHeight="1" x14ac:dyDescent="0.15">
      <c r="A9" s="12">
        <v>467802</v>
      </c>
      <c r="B9" s="15">
        <v>36756</v>
      </c>
      <c r="C9" s="12" t="s">
        <v>0</v>
      </c>
      <c r="D9" s="12" t="s">
        <v>50</v>
      </c>
      <c r="E9" s="12">
        <v>1</v>
      </c>
      <c r="F9" s="12" t="s">
        <v>17</v>
      </c>
      <c r="G9" s="12">
        <v>0</v>
      </c>
      <c r="H9" s="13" t="str">
        <f t="shared" si="8"/>
        <v>Sunderland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12</v>
      </c>
      <c r="N9" s="16">
        <f t="shared" si="0"/>
        <v>13</v>
      </c>
      <c r="O9" s="16">
        <f t="shared" si="1"/>
        <v>15</v>
      </c>
      <c r="P9" s="16">
        <f t="shared" si="2"/>
        <v>10</v>
      </c>
      <c r="Q9" s="16">
        <f t="shared" si="3"/>
        <v>38</v>
      </c>
      <c r="R9" s="16">
        <f t="shared" si="4"/>
        <v>46</v>
      </c>
      <c r="S9" s="16">
        <f t="shared" si="5"/>
        <v>43</v>
      </c>
      <c r="T9" s="16">
        <f t="shared" si="6"/>
        <v>3</v>
      </c>
      <c r="U9" s="16">
        <f t="shared" si="7"/>
        <v>54</v>
      </c>
      <c r="V9" s="16">
        <v>8</v>
      </c>
    </row>
    <row r="10" spans="1:22" ht="12" customHeight="1" x14ac:dyDescent="0.15">
      <c r="A10" s="12">
        <v>467803</v>
      </c>
      <c r="B10" s="15">
        <v>36756</v>
      </c>
      <c r="C10" s="12" t="s">
        <v>0</v>
      </c>
      <c r="D10" s="12" t="s">
        <v>14</v>
      </c>
      <c r="E10" s="12">
        <v>3</v>
      </c>
      <c r="F10" s="12" t="s">
        <v>11</v>
      </c>
      <c r="G10" s="12">
        <v>1</v>
      </c>
      <c r="H10" s="13" t="str">
        <f t="shared" si="8"/>
        <v>Tottenham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55</v>
      </c>
      <c r="N10" s="16">
        <f t="shared" si="0"/>
        <v>14</v>
      </c>
      <c r="O10" s="16">
        <f t="shared" si="1"/>
        <v>10</v>
      </c>
      <c r="P10" s="16">
        <f t="shared" si="2"/>
        <v>14</v>
      </c>
      <c r="Q10" s="16">
        <f t="shared" si="3"/>
        <v>38</v>
      </c>
      <c r="R10" s="16">
        <f t="shared" si="4"/>
        <v>50</v>
      </c>
      <c r="S10" s="16">
        <f t="shared" si="5"/>
        <v>57</v>
      </c>
      <c r="T10" s="16">
        <f t="shared" si="6"/>
        <v>-7</v>
      </c>
      <c r="U10" s="16">
        <f t="shared" si="7"/>
        <v>52</v>
      </c>
      <c r="V10" s="16">
        <v>9</v>
      </c>
    </row>
    <row r="11" spans="1:22" ht="12" customHeight="1" x14ac:dyDescent="0.15">
      <c r="A11" s="12">
        <v>467804</v>
      </c>
      <c r="B11" s="15">
        <v>36757</v>
      </c>
      <c r="C11" s="12" t="s">
        <v>0</v>
      </c>
      <c r="D11" s="12" t="s">
        <v>8</v>
      </c>
      <c r="E11" s="12">
        <v>2</v>
      </c>
      <c r="F11" s="12" t="s">
        <v>29</v>
      </c>
      <c r="G11" s="12">
        <v>0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13</v>
      </c>
      <c r="N11" s="16">
        <f t="shared" si="0"/>
        <v>14</v>
      </c>
      <c r="O11" s="16">
        <f t="shared" si="1"/>
        <v>10</v>
      </c>
      <c r="P11" s="16">
        <f t="shared" si="2"/>
        <v>14</v>
      </c>
      <c r="Q11" s="16">
        <f t="shared" si="3"/>
        <v>38</v>
      </c>
      <c r="R11" s="16">
        <f t="shared" si="4"/>
        <v>40</v>
      </c>
      <c r="S11" s="16">
        <f t="shared" si="5"/>
        <v>48</v>
      </c>
      <c r="T11" s="16">
        <f t="shared" si="6"/>
        <v>-8</v>
      </c>
      <c r="U11" s="16">
        <f t="shared" si="7"/>
        <v>52</v>
      </c>
      <c r="V11" s="16">
        <v>10</v>
      </c>
    </row>
    <row r="12" spans="1:22" ht="12" customHeight="1" x14ac:dyDescent="0.15">
      <c r="A12" s="12">
        <v>467805</v>
      </c>
      <c r="B12" s="15">
        <v>36758</v>
      </c>
      <c r="C12" s="12" t="s">
        <v>0</v>
      </c>
      <c r="D12" s="12" t="s">
        <v>17</v>
      </c>
      <c r="E12" s="12">
        <v>2</v>
      </c>
      <c r="F12" s="12" t="s">
        <v>19</v>
      </c>
      <c r="G12" s="12">
        <v>0</v>
      </c>
      <c r="H12" s="13" t="str">
        <f t="shared" si="8"/>
        <v>Arsenal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29</v>
      </c>
      <c r="N12" s="16">
        <f t="shared" si="0"/>
        <v>14</v>
      </c>
      <c r="O12" s="16">
        <f t="shared" si="1"/>
        <v>9</v>
      </c>
      <c r="P12" s="16">
        <f t="shared" si="2"/>
        <v>15</v>
      </c>
      <c r="Q12" s="16">
        <f t="shared" si="3"/>
        <v>38</v>
      </c>
      <c r="R12" s="16">
        <f t="shared" si="4"/>
        <v>44</v>
      </c>
      <c r="S12" s="16">
        <f t="shared" si="5"/>
        <v>50</v>
      </c>
      <c r="T12" s="16">
        <f t="shared" si="6"/>
        <v>-6</v>
      </c>
      <c r="U12" s="16">
        <f t="shared" si="7"/>
        <v>51</v>
      </c>
      <c r="V12" s="16">
        <v>11</v>
      </c>
    </row>
    <row r="13" spans="1:22" ht="12" customHeight="1" x14ac:dyDescent="0.15">
      <c r="A13" s="12">
        <v>467806</v>
      </c>
      <c r="B13" s="15">
        <v>36759</v>
      </c>
      <c r="C13" s="12" t="s">
        <v>0</v>
      </c>
      <c r="D13" s="12" t="s">
        <v>57</v>
      </c>
      <c r="E13" s="12">
        <v>2</v>
      </c>
      <c r="F13" s="12" t="s">
        <v>1</v>
      </c>
      <c r="G13" s="12">
        <v>0</v>
      </c>
      <c r="H13" s="13" t="str">
        <f t="shared" si="8"/>
        <v>Bradford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14</v>
      </c>
      <c r="N13" s="16">
        <f t="shared" si="0"/>
        <v>13</v>
      </c>
      <c r="O13" s="16">
        <f t="shared" si="1"/>
        <v>10</v>
      </c>
      <c r="P13" s="16">
        <f t="shared" si="2"/>
        <v>15</v>
      </c>
      <c r="Q13" s="16">
        <f t="shared" si="3"/>
        <v>38</v>
      </c>
      <c r="R13" s="16">
        <f t="shared" si="4"/>
        <v>47</v>
      </c>
      <c r="S13" s="16">
        <f t="shared" si="5"/>
        <v>54</v>
      </c>
      <c r="T13" s="16">
        <f t="shared" si="6"/>
        <v>-7</v>
      </c>
      <c r="U13" s="16">
        <f t="shared" si="7"/>
        <v>49</v>
      </c>
      <c r="V13" s="16">
        <v>12</v>
      </c>
    </row>
    <row r="14" spans="1:22" ht="12" customHeight="1" x14ac:dyDescent="0.15">
      <c r="A14" s="12">
        <v>467807</v>
      </c>
      <c r="B14" s="15">
        <v>36759</v>
      </c>
      <c r="C14" s="12" t="s">
        <v>0</v>
      </c>
      <c r="D14" s="12" t="s">
        <v>11</v>
      </c>
      <c r="E14" s="12">
        <v>1</v>
      </c>
      <c r="F14" s="12" t="s">
        <v>8</v>
      </c>
      <c r="G14" s="12">
        <v>1</v>
      </c>
      <c r="H14" s="13" t="str">
        <f t="shared" si="8"/>
        <v/>
      </c>
      <c r="I14" s="13" t="str">
        <f t="shared" si="9"/>
        <v>Ipswich</v>
      </c>
      <c r="J14" s="13" t="str">
        <f t="shared" si="10"/>
        <v>Manchester United</v>
      </c>
      <c r="K14" s="2"/>
      <c r="L14" s="2"/>
      <c r="M14" s="13" t="s">
        <v>31</v>
      </c>
      <c r="N14" s="16">
        <f t="shared" si="0"/>
        <v>14</v>
      </c>
      <c r="O14" s="16">
        <f t="shared" si="1"/>
        <v>6</v>
      </c>
      <c r="P14" s="16">
        <f t="shared" si="2"/>
        <v>18</v>
      </c>
      <c r="Q14" s="16">
        <f t="shared" si="3"/>
        <v>38</v>
      </c>
      <c r="R14" s="16">
        <f t="shared" si="4"/>
        <v>39</v>
      </c>
      <c r="S14" s="16">
        <f t="shared" si="5"/>
        <v>51</v>
      </c>
      <c r="T14" s="16">
        <f t="shared" si="6"/>
        <v>-12</v>
      </c>
      <c r="U14" s="16">
        <f t="shared" si="7"/>
        <v>48</v>
      </c>
      <c r="V14" s="16">
        <v>13</v>
      </c>
    </row>
    <row r="15" spans="1:22" ht="12" customHeight="1" x14ac:dyDescent="0.15">
      <c r="A15" s="12">
        <v>467808</v>
      </c>
      <c r="B15" s="15">
        <v>36759</v>
      </c>
      <c r="C15" s="12" t="s">
        <v>0</v>
      </c>
      <c r="D15" s="12" t="s">
        <v>4</v>
      </c>
      <c r="E15" s="12">
        <v>1</v>
      </c>
      <c r="F15" s="12" t="s">
        <v>14</v>
      </c>
      <c r="G15" s="12">
        <v>1</v>
      </c>
      <c r="H15" s="13" t="str">
        <f t="shared" si="8"/>
        <v/>
      </c>
      <c r="I15" s="13" t="str">
        <f t="shared" si="9"/>
        <v>Middlesbrough</v>
      </c>
      <c r="J15" s="13" t="str">
        <f t="shared" si="10"/>
        <v>Tottenham</v>
      </c>
      <c r="K15" s="2"/>
      <c r="L15" s="2"/>
      <c r="M15" s="13" t="s">
        <v>4</v>
      </c>
      <c r="N15" s="16">
        <f t="shared" si="0"/>
        <v>9</v>
      </c>
      <c r="O15" s="16">
        <f t="shared" si="1"/>
        <v>15</v>
      </c>
      <c r="P15" s="16">
        <f t="shared" si="2"/>
        <v>14</v>
      </c>
      <c r="Q15" s="16">
        <f t="shared" si="3"/>
        <v>38</v>
      </c>
      <c r="R15" s="16">
        <f t="shared" si="4"/>
        <v>44</v>
      </c>
      <c r="S15" s="16">
        <f t="shared" si="5"/>
        <v>44</v>
      </c>
      <c r="T15" s="16">
        <f t="shared" si="6"/>
        <v>0</v>
      </c>
      <c r="U15" s="16">
        <f t="shared" si="7"/>
        <v>42</v>
      </c>
      <c r="V15" s="16">
        <v>14</v>
      </c>
    </row>
    <row r="16" spans="1:22" ht="12" customHeight="1" x14ac:dyDescent="0.15">
      <c r="A16" s="12">
        <v>467809</v>
      </c>
      <c r="B16" s="15">
        <v>36760</v>
      </c>
      <c r="C16" s="12" t="s">
        <v>0</v>
      </c>
      <c r="D16" s="12" t="s">
        <v>9</v>
      </c>
      <c r="E16" s="12">
        <v>3</v>
      </c>
      <c r="F16" s="12" t="s">
        <v>55</v>
      </c>
      <c r="G16" s="12">
        <v>0</v>
      </c>
      <c r="H16" s="13" t="str">
        <f t="shared" si="8"/>
        <v>Everton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28</v>
      </c>
      <c r="N16" s="16">
        <f t="shared" si="0"/>
        <v>10</v>
      </c>
      <c r="O16" s="16">
        <f t="shared" si="1"/>
        <v>12</v>
      </c>
      <c r="P16" s="16">
        <f t="shared" si="2"/>
        <v>16</v>
      </c>
      <c r="Q16" s="16">
        <f t="shared" si="3"/>
        <v>38</v>
      </c>
      <c r="R16" s="16">
        <f t="shared" si="4"/>
        <v>45</v>
      </c>
      <c r="S16" s="16">
        <f t="shared" si="5"/>
        <v>50</v>
      </c>
      <c r="T16" s="16">
        <f t="shared" si="6"/>
        <v>-5</v>
      </c>
      <c r="U16" s="16">
        <f t="shared" si="7"/>
        <v>42</v>
      </c>
      <c r="V16" s="16">
        <v>15</v>
      </c>
    </row>
    <row r="17" spans="1:22" ht="12" customHeight="1" x14ac:dyDescent="0.15">
      <c r="A17" s="12">
        <v>467810</v>
      </c>
      <c r="B17" s="15">
        <v>36760</v>
      </c>
      <c r="C17" s="12" t="s">
        <v>0</v>
      </c>
      <c r="D17" s="12" t="s">
        <v>20</v>
      </c>
      <c r="E17" s="12">
        <v>4</v>
      </c>
      <c r="F17" s="12" t="s">
        <v>50</v>
      </c>
      <c r="G17" s="12">
        <v>2</v>
      </c>
      <c r="H17" s="13" t="str">
        <f t="shared" si="8"/>
        <v>Manchester City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9</v>
      </c>
      <c r="N17" s="16">
        <f t="shared" si="0"/>
        <v>11</v>
      </c>
      <c r="O17" s="16">
        <f t="shared" si="1"/>
        <v>9</v>
      </c>
      <c r="P17" s="16">
        <f t="shared" si="2"/>
        <v>18</v>
      </c>
      <c r="Q17" s="16">
        <f t="shared" si="3"/>
        <v>38</v>
      </c>
      <c r="R17" s="16">
        <f t="shared" si="4"/>
        <v>45</v>
      </c>
      <c r="S17" s="16">
        <f t="shared" si="5"/>
        <v>59</v>
      </c>
      <c r="T17" s="16">
        <f t="shared" si="6"/>
        <v>-14</v>
      </c>
      <c r="U17" s="16">
        <f t="shared" si="7"/>
        <v>42</v>
      </c>
      <c r="V17" s="16">
        <v>16</v>
      </c>
    </row>
    <row r="18" spans="1:22" ht="12" customHeight="1" x14ac:dyDescent="0.15">
      <c r="A18" s="12">
        <v>467811</v>
      </c>
      <c r="B18" s="15">
        <v>36760</v>
      </c>
      <c r="C18" s="12" t="s">
        <v>0</v>
      </c>
      <c r="D18" s="12" t="s">
        <v>29</v>
      </c>
      <c r="E18" s="12">
        <v>3</v>
      </c>
      <c r="F18" s="12" t="s">
        <v>49</v>
      </c>
      <c r="G18" s="12">
        <v>2</v>
      </c>
      <c r="H18" s="13" t="str">
        <f t="shared" si="8"/>
        <v>Newcastle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49</v>
      </c>
      <c r="N18" s="16">
        <f t="shared" si="0"/>
        <v>10</v>
      </c>
      <c r="O18" s="16">
        <f t="shared" si="1"/>
        <v>12</v>
      </c>
      <c r="P18" s="16">
        <f t="shared" si="2"/>
        <v>16</v>
      </c>
      <c r="Q18" s="16">
        <f t="shared" si="3"/>
        <v>38</v>
      </c>
      <c r="R18" s="16">
        <f t="shared" si="4"/>
        <v>37</v>
      </c>
      <c r="S18" s="16">
        <f t="shared" si="5"/>
        <v>59</v>
      </c>
      <c r="T18" s="16">
        <f t="shared" si="6"/>
        <v>-22</v>
      </c>
      <c r="U18" s="16">
        <f t="shared" si="7"/>
        <v>42</v>
      </c>
      <c r="V18" s="16">
        <v>17</v>
      </c>
    </row>
    <row r="19" spans="1:22" ht="12" customHeight="1" x14ac:dyDescent="0.15">
      <c r="A19" s="12">
        <v>467812</v>
      </c>
      <c r="B19" s="15">
        <v>36760</v>
      </c>
      <c r="C19" s="12" t="s">
        <v>0</v>
      </c>
      <c r="D19" s="12" t="s">
        <v>13</v>
      </c>
      <c r="E19" s="12">
        <v>1</v>
      </c>
      <c r="F19" s="12" t="s">
        <v>3</v>
      </c>
      <c r="G19" s="12">
        <v>2</v>
      </c>
      <c r="H19" s="13" t="str">
        <f t="shared" si="8"/>
        <v>Coventry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20</v>
      </c>
      <c r="N19" s="16">
        <f t="shared" si="0"/>
        <v>8</v>
      </c>
      <c r="O19" s="16">
        <f t="shared" si="1"/>
        <v>10</v>
      </c>
      <c r="P19" s="16">
        <f t="shared" si="2"/>
        <v>20</v>
      </c>
      <c r="Q19" s="16">
        <f t="shared" si="3"/>
        <v>38</v>
      </c>
      <c r="R19" s="16">
        <f t="shared" si="4"/>
        <v>41</v>
      </c>
      <c r="S19" s="16">
        <f t="shared" si="5"/>
        <v>65</v>
      </c>
      <c r="T19" s="16">
        <f t="shared" si="6"/>
        <v>-24</v>
      </c>
      <c r="U19" s="16">
        <f t="shared" si="7"/>
        <v>34</v>
      </c>
      <c r="V19" s="16">
        <v>18</v>
      </c>
    </row>
    <row r="20" spans="1:22" ht="12" customHeight="1" x14ac:dyDescent="0.15">
      <c r="A20" s="12">
        <v>467813</v>
      </c>
      <c r="B20" s="15">
        <v>36760</v>
      </c>
      <c r="C20" s="12" t="s">
        <v>0</v>
      </c>
      <c r="D20" s="12" t="s">
        <v>28</v>
      </c>
      <c r="E20" s="12">
        <v>0</v>
      </c>
      <c r="F20" s="12" t="s">
        <v>31</v>
      </c>
      <c r="G20" s="12">
        <v>1</v>
      </c>
      <c r="H20" s="13" t="str">
        <f t="shared" si="8"/>
        <v>Leicester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3</v>
      </c>
      <c r="N20" s="16">
        <f t="shared" si="0"/>
        <v>8</v>
      </c>
      <c r="O20" s="16">
        <f t="shared" si="1"/>
        <v>10</v>
      </c>
      <c r="P20" s="16">
        <f t="shared" si="2"/>
        <v>20</v>
      </c>
      <c r="Q20" s="16">
        <f t="shared" si="3"/>
        <v>38</v>
      </c>
      <c r="R20" s="16">
        <f t="shared" si="4"/>
        <v>36</v>
      </c>
      <c r="S20" s="16">
        <f t="shared" si="5"/>
        <v>63</v>
      </c>
      <c r="T20" s="16">
        <f t="shared" si="6"/>
        <v>-27</v>
      </c>
      <c r="U20" s="16">
        <f t="shared" si="7"/>
        <v>34</v>
      </c>
      <c r="V20" s="16">
        <v>19</v>
      </c>
    </row>
    <row r="21" spans="1:22" ht="12" customHeight="1" x14ac:dyDescent="0.15">
      <c r="A21" s="12">
        <v>467814</v>
      </c>
      <c r="B21" s="15">
        <v>36763</v>
      </c>
      <c r="C21" s="12" t="s">
        <v>0</v>
      </c>
      <c r="D21" s="12" t="s">
        <v>17</v>
      </c>
      <c r="E21" s="12">
        <v>5</v>
      </c>
      <c r="F21" s="12" t="s">
        <v>55</v>
      </c>
      <c r="G21" s="12">
        <v>3</v>
      </c>
      <c r="H21" s="13" t="str">
        <f t="shared" si="8"/>
        <v>Arsenal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57</v>
      </c>
      <c r="N21" s="16">
        <f t="shared" si="0"/>
        <v>5</v>
      </c>
      <c r="O21" s="16">
        <f t="shared" si="1"/>
        <v>11</v>
      </c>
      <c r="P21" s="16">
        <f t="shared" si="2"/>
        <v>22</v>
      </c>
      <c r="Q21" s="16">
        <f t="shared" si="3"/>
        <v>38</v>
      </c>
      <c r="R21" s="16">
        <f t="shared" si="4"/>
        <v>30</v>
      </c>
      <c r="S21" s="16">
        <f t="shared" si="5"/>
        <v>70</v>
      </c>
      <c r="T21" s="16">
        <f t="shared" si="6"/>
        <v>-40</v>
      </c>
      <c r="U21" s="16">
        <f t="shared" si="7"/>
        <v>26</v>
      </c>
      <c r="V21" s="16">
        <v>20</v>
      </c>
    </row>
    <row r="22" spans="1:22" ht="12" customHeight="1" x14ac:dyDescent="0.15">
      <c r="A22" s="12">
        <v>467815</v>
      </c>
      <c r="B22" s="15">
        <v>36763</v>
      </c>
      <c r="C22" s="12" t="s">
        <v>0</v>
      </c>
      <c r="D22" s="12" t="s">
        <v>57</v>
      </c>
      <c r="E22" s="12">
        <v>0</v>
      </c>
      <c r="F22" s="12" t="s">
        <v>31</v>
      </c>
      <c r="G22" s="12">
        <v>0</v>
      </c>
      <c r="H22" s="13" t="str">
        <f t="shared" si="8"/>
        <v/>
      </c>
      <c r="I22" s="13" t="str">
        <f t="shared" si="9"/>
        <v>Bradford</v>
      </c>
      <c r="J22" s="13" t="str">
        <f t="shared" si="10"/>
        <v>Leicester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467816</v>
      </c>
      <c r="B23" s="15">
        <v>36763</v>
      </c>
      <c r="C23" s="12" t="s">
        <v>0</v>
      </c>
      <c r="D23" s="12" t="s">
        <v>9</v>
      </c>
      <c r="E23" s="12">
        <v>2</v>
      </c>
      <c r="F23" s="12" t="s">
        <v>49</v>
      </c>
      <c r="G23" s="12">
        <v>2</v>
      </c>
      <c r="H23" s="13" t="str">
        <f t="shared" si="8"/>
        <v/>
      </c>
      <c r="I23" s="13" t="str">
        <f t="shared" si="9"/>
        <v>Everton</v>
      </c>
      <c r="J23" s="13" t="str">
        <f t="shared" si="10"/>
        <v>Derby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467817</v>
      </c>
      <c r="B24" s="15">
        <v>36763</v>
      </c>
      <c r="C24" s="12" t="s">
        <v>0</v>
      </c>
      <c r="D24" s="12" t="s">
        <v>11</v>
      </c>
      <c r="E24" s="12">
        <v>1</v>
      </c>
      <c r="F24" s="12" t="s">
        <v>50</v>
      </c>
      <c r="G24" s="12">
        <v>0</v>
      </c>
      <c r="H24" s="13" t="str">
        <f t="shared" si="8"/>
        <v>Ipswich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467818</v>
      </c>
      <c r="B25" s="15">
        <v>36763</v>
      </c>
      <c r="C25" s="12" t="s">
        <v>0</v>
      </c>
      <c r="D25" s="12" t="s">
        <v>20</v>
      </c>
      <c r="E25" s="12">
        <v>1</v>
      </c>
      <c r="F25" s="12" t="s">
        <v>3</v>
      </c>
      <c r="G25" s="12">
        <v>2</v>
      </c>
      <c r="H25" s="13" t="str">
        <f t="shared" si="8"/>
        <v>Coventry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467819</v>
      </c>
      <c r="B26" s="15">
        <v>36763</v>
      </c>
      <c r="C26" s="12" t="s">
        <v>0</v>
      </c>
      <c r="D26" s="12" t="s">
        <v>4</v>
      </c>
      <c r="E26" s="12">
        <v>1</v>
      </c>
      <c r="F26" s="12" t="s">
        <v>15</v>
      </c>
      <c r="G26" s="12">
        <v>2</v>
      </c>
      <c r="H26" s="13" t="str">
        <f t="shared" si="8"/>
        <v>Leeds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467820</v>
      </c>
      <c r="B27" s="15">
        <v>36763</v>
      </c>
      <c r="C27" s="12" t="s">
        <v>0</v>
      </c>
      <c r="D27" s="12" t="s">
        <v>29</v>
      </c>
      <c r="E27" s="12">
        <v>2</v>
      </c>
      <c r="F27" s="12" t="s">
        <v>14</v>
      </c>
      <c r="G27" s="12">
        <v>0</v>
      </c>
      <c r="H27" s="13" t="str">
        <f t="shared" si="8"/>
        <v>Newcastle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467821</v>
      </c>
      <c r="B28" s="15">
        <v>36763</v>
      </c>
      <c r="C28" s="12" t="s">
        <v>0</v>
      </c>
      <c r="D28" s="12" t="s">
        <v>13</v>
      </c>
      <c r="E28" s="12">
        <v>3</v>
      </c>
      <c r="F28" s="12" t="s">
        <v>19</v>
      </c>
      <c r="G28" s="12">
        <v>3</v>
      </c>
      <c r="H28" s="13" t="str">
        <f t="shared" si="8"/>
        <v/>
      </c>
      <c r="I28" s="13" t="str">
        <f t="shared" si="9"/>
        <v>Southampton</v>
      </c>
      <c r="J28" s="13" t="str">
        <f t="shared" si="10"/>
        <v>Liverpool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467822</v>
      </c>
      <c r="B29" s="15">
        <v>36763</v>
      </c>
      <c r="C29" s="12" t="s">
        <v>0</v>
      </c>
      <c r="D29" s="12" t="s">
        <v>28</v>
      </c>
      <c r="E29" s="12">
        <v>2</v>
      </c>
      <c r="F29" s="12" t="s">
        <v>8</v>
      </c>
      <c r="G29" s="12">
        <v>2</v>
      </c>
      <c r="H29" s="13" t="str">
        <f t="shared" si="8"/>
        <v/>
      </c>
      <c r="I29" s="13" t="str">
        <f t="shared" si="9"/>
        <v>West Ham</v>
      </c>
      <c r="J29" s="13" t="str">
        <f t="shared" si="10"/>
        <v>Manchester United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467823</v>
      </c>
      <c r="B30" s="15">
        <v>36764</v>
      </c>
      <c r="C30" s="12" t="s">
        <v>0</v>
      </c>
      <c r="D30" s="12" t="s">
        <v>12</v>
      </c>
      <c r="E30" s="12">
        <v>1</v>
      </c>
      <c r="F30" s="12" t="s">
        <v>1</v>
      </c>
      <c r="G30" s="12">
        <v>1</v>
      </c>
      <c r="H30" s="13" t="str">
        <f t="shared" si="8"/>
        <v/>
      </c>
      <c r="I30" s="13" t="str">
        <f t="shared" si="9"/>
        <v>Aston Villa</v>
      </c>
      <c r="J30" s="13" t="str">
        <f t="shared" si="10"/>
        <v>Chelsea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467824</v>
      </c>
      <c r="B31" s="15">
        <v>36773</v>
      </c>
      <c r="C31" s="12" t="s">
        <v>0</v>
      </c>
      <c r="D31" s="12" t="s">
        <v>15</v>
      </c>
      <c r="E31" s="12">
        <v>1</v>
      </c>
      <c r="F31" s="12" t="s">
        <v>20</v>
      </c>
      <c r="G31" s="12">
        <v>2</v>
      </c>
      <c r="H31" s="13" t="str">
        <f t="shared" si="8"/>
        <v>Manchester City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467825</v>
      </c>
      <c r="B32" s="15">
        <v>36773</v>
      </c>
      <c r="C32" s="12" t="s">
        <v>0</v>
      </c>
      <c r="D32" s="12" t="s">
        <v>8</v>
      </c>
      <c r="E32" s="12">
        <v>6</v>
      </c>
      <c r="F32" s="12" t="s">
        <v>57</v>
      </c>
      <c r="G32" s="12">
        <v>0</v>
      </c>
      <c r="H32" s="13" t="str">
        <f t="shared" si="8"/>
        <v>Manchester United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467826</v>
      </c>
      <c r="B33" s="15">
        <v>36773</v>
      </c>
      <c r="C33" s="12" t="s">
        <v>0</v>
      </c>
      <c r="D33" s="12" t="s">
        <v>50</v>
      </c>
      <c r="E33" s="12">
        <v>1</v>
      </c>
      <c r="F33" s="12" t="s">
        <v>28</v>
      </c>
      <c r="G33" s="12">
        <v>1</v>
      </c>
      <c r="H33" s="13" t="str">
        <f t="shared" si="8"/>
        <v/>
      </c>
      <c r="I33" s="13" t="str">
        <f t="shared" si="9"/>
        <v>Sunderland</v>
      </c>
      <c r="J33" s="13" t="str">
        <f t="shared" si="10"/>
        <v>West Ham</v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467827</v>
      </c>
      <c r="B34" s="15">
        <v>36773</v>
      </c>
      <c r="C34" s="12" t="s">
        <v>0</v>
      </c>
      <c r="D34" s="12" t="s">
        <v>14</v>
      </c>
      <c r="E34" s="12">
        <v>3</v>
      </c>
      <c r="F34" s="12" t="s">
        <v>9</v>
      </c>
      <c r="G34" s="12">
        <v>2</v>
      </c>
      <c r="H34" s="13" t="str">
        <f t="shared" si="8"/>
        <v>Tottenham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467828</v>
      </c>
      <c r="B35" s="15">
        <v>36774</v>
      </c>
      <c r="C35" s="12" t="s">
        <v>0</v>
      </c>
      <c r="D35" s="12" t="s">
        <v>55</v>
      </c>
      <c r="E35" s="12">
        <v>1</v>
      </c>
      <c r="F35" s="12" t="s">
        <v>13</v>
      </c>
      <c r="G35" s="12">
        <v>1</v>
      </c>
      <c r="H35" s="13" t="str">
        <f t="shared" si="8"/>
        <v/>
      </c>
      <c r="I35" s="13" t="str">
        <f t="shared" si="9"/>
        <v>Charlton</v>
      </c>
      <c r="J35" s="13" t="str">
        <f t="shared" si="10"/>
        <v>Southampton</v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467829</v>
      </c>
      <c r="B36" s="15">
        <v>36774</v>
      </c>
      <c r="C36" s="12" t="s">
        <v>0</v>
      </c>
      <c r="D36" s="12" t="s">
        <v>1</v>
      </c>
      <c r="E36" s="12">
        <v>2</v>
      </c>
      <c r="F36" s="12" t="s">
        <v>17</v>
      </c>
      <c r="G36" s="12">
        <v>2</v>
      </c>
      <c r="H36" s="13" t="str">
        <f t="shared" si="8"/>
        <v/>
      </c>
      <c r="I36" s="13" t="str">
        <f t="shared" si="9"/>
        <v>Chelsea</v>
      </c>
      <c r="J36" s="13" t="str">
        <f t="shared" si="10"/>
        <v>Arsenal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467830</v>
      </c>
      <c r="B37" s="15">
        <v>36774</v>
      </c>
      <c r="C37" s="12" t="s">
        <v>0</v>
      </c>
      <c r="D37" s="12" t="s">
        <v>3</v>
      </c>
      <c r="E37" s="12">
        <v>0</v>
      </c>
      <c r="F37" s="12" t="s">
        <v>29</v>
      </c>
      <c r="G37" s="12">
        <v>2</v>
      </c>
      <c r="H37" s="13" t="str">
        <f t="shared" si="8"/>
        <v>Newcastle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467831</v>
      </c>
      <c r="B38" s="15">
        <v>36774</v>
      </c>
      <c r="C38" s="12" t="s">
        <v>0</v>
      </c>
      <c r="D38" s="12" t="s">
        <v>49</v>
      </c>
      <c r="E38" s="12">
        <v>3</v>
      </c>
      <c r="F38" s="12" t="s">
        <v>4</v>
      </c>
      <c r="G38" s="12">
        <v>3</v>
      </c>
      <c r="H38" s="13" t="str">
        <f t="shared" si="8"/>
        <v/>
      </c>
      <c r="I38" s="13" t="str">
        <f t="shared" si="9"/>
        <v>Derby</v>
      </c>
      <c r="J38" s="13" t="str">
        <f t="shared" si="10"/>
        <v>Middlesbrough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467832</v>
      </c>
      <c r="B39" s="15">
        <v>36774</v>
      </c>
      <c r="C39" s="12" t="s">
        <v>0</v>
      </c>
      <c r="D39" s="12" t="s">
        <v>31</v>
      </c>
      <c r="E39" s="12">
        <v>2</v>
      </c>
      <c r="F39" s="12" t="s">
        <v>11</v>
      </c>
      <c r="G39" s="12">
        <v>1</v>
      </c>
      <c r="H39" s="13" t="str">
        <f t="shared" si="8"/>
        <v>Leicester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467833</v>
      </c>
      <c r="B40" s="15">
        <v>36774</v>
      </c>
      <c r="C40" s="12" t="s">
        <v>0</v>
      </c>
      <c r="D40" s="12" t="s">
        <v>19</v>
      </c>
      <c r="E40" s="12">
        <v>3</v>
      </c>
      <c r="F40" s="12" t="s">
        <v>12</v>
      </c>
      <c r="G40" s="12">
        <v>1</v>
      </c>
      <c r="H40" s="13" t="str">
        <f t="shared" si="8"/>
        <v>Liverpool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467834</v>
      </c>
      <c r="B41" s="15">
        <v>36777</v>
      </c>
      <c r="C41" s="12" t="s">
        <v>0</v>
      </c>
      <c r="D41" s="12" t="s">
        <v>57</v>
      </c>
      <c r="E41" s="12">
        <v>1</v>
      </c>
      <c r="F41" s="12" t="s">
        <v>17</v>
      </c>
      <c r="G41" s="12">
        <v>1</v>
      </c>
      <c r="H41" s="13" t="str">
        <f t="shared" si="8"/>
        <v/>
      </c>
      <c r="I41" s="13" t="str">
        <f t="shared" si="9"/>
        <v>Bradford</v>
      </c>
      <c r="J41" s="13" t="str">
        <f t="shared" si="10"/>
        <v>Arsenal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467835</v>
      </c>
      <c r="B42" s="15">
        <v>36777</v>
      </c>
      <c r="C42" s="12" t="s">
        <v>0</v>
      </c>
      <c r="D42" s="12" t="s">
        <v>3</v>
      </c>
      <c r="E42" s="12">
        <v>0</v>
      </c>
      <c r="F42" s="12" t="s">
        <v>15</v>
      </c>
      <c r="G42" s="12">
        <v>0</v>
      </c>
      <c r="H42" s="13" t="str">
        <f t="shared" si="8"/>
        <v/>
      </c>
      <c r="I42" s="13" t="str">
        <f t="shared" si="9"/>
        <v>Coventry</v>
      </c>
      <c r="J42" s="13" t="str">
        <f t="shared" si="10"/>
        <v>Leeds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467836</v>
      </c>
      <c r="B43" s="15">
        <v>36777</v>
      </c>
      <c r="C43" s="12" t="s">
        <v>0</v>
      </c>
      <c r="D43" s="12" t="s">
        <v>11</v>
      </c>
      <c r="E43" s="12">
        <v>1</v>
      </c>
      <c r="F43" s="12" t="s">
        <v>12</v>
      </c>
      <c r="G43" s="12">
        <v>2</v>
      </c>
      <c r="H43" s="13" t="str">
        <f t="shared" si="8"/>
        <v>Aston Villa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467837</v>
      </c>
      <c r="B44" s="15">
        <v>36777</v>
      </c>
      <c r="C44" s="12" t="s">
        <v>0</v>
      </c>
      <c r="D44" s="12" t="s">
        <v>31</v>
      </c>
      <c r="E44" s="12">
        <v>1</v>
      </c>
      <c r="F44" s="12" t="s">
        <v>13</v>
      </c>
      <c r="G44" s="12">
        <v>0</v>
      </c>
      <c r="H44" s="13" t="str">
        <f t="shared" si="8"/>
        <v>Leicester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467838</v>
      </c>
      <c r="B45" s="15">
        <v>36777</v>
      </c>
      <c r="C45" s="12" t="s">
        <v>0</v>
      </c>
      <c r="D45" s="12" t="s">
        <v>19</v>
      </c>
      <c r="E45" s="12">
        <v>3</v>
      </c>
      <c r="F45" s="12" t="s">
        <v>20</v>
      </c>
      <c r="G45" s="12">
        <v>2</v>
      </c>
      <c r="H45" s="13" t="str">
        <f t="shared" si="8"/>
        <v>Liverpool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467839</v>
      </c>
      <c r="B46" s="15">
        <v>36777</v>
      </c>
      <c r="C46" s="12" t="s">
        <v>0</v>
      </c>
      <c r="D46" s="12" t="s">
        <v>8</v>
      </c>
      <c r="E46" s="12">
        <v>3</v>
      </c>
      <c r="F46" s="12" t="s">
        <v>50</v>
      </c>
      <c r="G46" s="12">
        <v>0</v>
      </c>
      <c r="H46" s="13" t="str">
        <f t="shared" si="8"/>
        <v>Manchester United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467840</v>
      </c>
      <c r="B47" s="15">
        <v>36777</v>
      </c>
      <c r="C47" s="12" t="s">
        <v>0</v>
      </c>
      <c r="D47" s="12" t="s">
        <v>4</v>
      </c>
      <c r="E47" s="12">
        <v>1</v>
      </c>
      <c r="F47" s="12" t="s">
        <v>9</v>
      </c>
      <c r="G47" s="12">
        <v>2</v>
      </c>
      <c r="H47" s="13" t="str">
        <f t="shared" si="8"/>
        <v>Everton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467841</v>
      </c>
      <c r="B48" s="15">
        <v>36777</v>
      </c>
      <c r="C48" s="12" t="s">
        <v>0</v>
      </c>
      <c r="D48" s="12" t="s">
        <v>29</v>
      </c>
      <c r="E48" s="12">
        <v>0</v>
      </c>
      <c r="F48" s="12" t="s">
        <v>1</v>
      </c>
      <c r="G48" s="12">
        <v>0</v>
      </c>
      <c r="H48" s="13" t="str">
        <f t="shared" si="8"/>
        <v/>
      </c>
      <c r="I48" s="13" t="str">
        <f t="shared" si="9"/>
        <v>Newcastle</v>
      </c>
      <c r="J48" s="13" t="str">
        <f t="shared" si="10"/>
        <v>Chelsea</v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467842</v>
      </c>
      <c r="B49" s="15">
        <v>36778</v>
      </c>
      <c r="C49" s="12" t="s">
        <v>0</v>
      </c>
      <c r="D49" s="12" t="s">
        <v>49</v>
      </c>
      <c r="E49" s="12">
        <v>2</v>
      </c>
      <c r="F49" s="12" t="s">
        <v>55</v>
      </c>
      <c r="G49" s="12">
        <v>2</v>
      </c>
      <c r="H49" s="13" t="str">
        <f t="shared" si="8"/>
        <v/>
      </c>
      <c r="I49" s="13" t="str">
        <f t="shared" si="9"/>
        <v>Derby</v>
      </c>
      <c r="J49" s="13" t="str">
        <f t="shared" si="10"/>
        <v>Charlton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467843</v>
      </c>
      <c r="B50" s="15">
        <v>36779</v>
      </c>
      <c r="C50" s="12" t="s">
        <v>0</v>
      </c>
      <c r="D50" s="12" t="s">
        <v>14</v>
      </c>
      <c r="E50" s="12">
        <v>1</v>
      </c>
      <c r="F50" s="12" t="s">
        <v>28</v>
      </c>
      <c r="G50" s="12">
        <v>0</v>
      </c>
      <c r="H50" s="13" t="str">
        <f t="shared" si="8"/>
        <v>Tottenham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467844</v>
      </c>
      <c r="B51" s="15">
        <v>36784</v>
      </c>
      <c r="C51" s="12" t="s">
        <v>0</v>
      </c>
      <c r="D51" s="12" t="s">
        <v>17</v>
      </c>
      <c r="E51" s="12">
        <v>2</v>
      </c>
      <c r="F51" s="12" t="s">
        <v>3</v>
      </c>
      <c r="G51" s="12">
        <v>1</v>
      </c>
      <c r="H51" s="13" t="str">
        <f t="shared" si="8"/>
        <v>Arsenal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467845</v>
      </c>
      <c r="B52" s="15">
        <v>36784</v>
      </c>
      <c r="C52" s="12" t="s">
        <v>0</v>
      </c>
      <c r="D52" s="12" t="s">
        <v>12</v>
      </c>
      <c r="E52" s="12">
        <v>2</v>
      </c>
      <c r="F52" s="12" t="s">
        <v>57</v>
      </c>
      <c r="G52" s="12">
        <v>0</v>
      </c>
      <c r="H52" s="13" t="str">
        <f t="shared" si="8"/>
        <v>Aston Villa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467846</v>
      </c>
      <c r="B53" s="15">
        <v>36784</v>
      </c>
      <c r="C53" s="12" t="s">
        <v>0</v>
      </c>
      <c r="D53" s="12" t="s">
        <v>55</v>
      </c>
      <c r="E53" s="12">
        <v>1</v>
      </c>
      <c r="F53" s="12" t="s">
        <v>14</v>
      </c>
      <c r="G53" s="12">
        <v>0</v>
      </c>
      <c r="H53" s="13" t="str">
        <f t="shared" si="8"/>
        <v>Charlton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467847</v>
      </c>
      <c r="B54" s="15">
        <v>36784</v>
      </c>
      <c r="C54" s="12" t="s">
        <v>0</v>
      </c>
      <c r="D54" s="12" t="s">
        <v>9</v>
      </c>
      <c r="E54" s="12">
        <v>1</v>
      </c>
      <c r="F54" s="12" t="s">
        <v>8</v>
      </c>
      <c r="G54" s="12">
        <v>3</v>
      </c>
      <c r="H54" s="13" t="str">
        <f t="shared" si="8"/>
        <v>Manchester United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467848</v>
      </c>
      <c r="B55" s="15">
        <v>36784</v>
      </c>
      <c r="C55" s="12" t="s">
        <v>0</v>
      </c>
      <c r="D55" s="12" t="s">
        <v>15</v>
      </c>
      <c r="E55" s="12">
        <v>1</v>
      </c>
      <c r="F55" s="12" t="s">
        <v>11</v>
      </c>
      <c r="G55" s="12">
        <v>2</v>
      </c>
      <c r="H55" s="13" t="str">
        <f t="shared" si="8"/>
        <v>Ipswich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467849</v>
      </c>
      <c r="B56" s="15">
        <v>36784</v>
      </c>
      <c r="C56" s="12" t="s">
        <v>0</v>
      </c>
      <c r="D56" s="12" t="s">
        <v>13</v>
      </c>
      <c r="E56" s="12">
        <v>2</v>
      </c>
      <c r="F56" s="12" t="s">
        <v>29</v>
      </c>
      <c r="G56" s="12">
        <v>0</v>
      </c>
      <c r="H56" s="13" t="str">
        <f t="shared" si="8"/>
        <v>Southampton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467850</v>
      </c>
      <c r="B57" s="15">
        <v>36784</v>
      </c>
      <c r="C57" s="12" t="s">
        <v>0</v>
      </c>
      <c r="D57" s="12" t="s">
        <v>50</v>
      </c>
      <c r="E57" s="12">
        <v>2</v>
      </c>
      <c r="F57" s="12" t="s">
        <v>49</v>
      </c>
      <c r="G57" s="12">
        <v>1</v>
      </c>
      <c r="H57" s="13" t="str">
        <f t="shared" si="8"/>
        <v>Sunderland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467851</v>
      </c>
      <c r="B58" s="15">
        <v>36785</v>
      </c>
      <c r="C58" s="12" t="s">
        <v>0</v>
      </c>
      <c r="D58" s="12" t="s">
        <v>1</v>
      </c>
      <c r="E58" s="12">
        <v>0</v>
      </c>
      <c r="F58" s="12" t="s">
        <v>31</v>
      </c>
      <c r="G58" s="12">
        <v>2</v>
      </c>
      <c r="H58" s="13" t="str">
        <f t="shared" si="8"/>
        <v>Leicester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467852</v>
      </c>
      <c r="B59" s="15">
        <v>36785</v>
      </c>
      <c r="C59" s="12" t="s">
        <v>0</v>
      </c>
      <c r="D59" s="12" t="s">
        <v>20</v>
      </c>
      <c r="E59" s="12">
        <v>1</v>
      </c>
      <c r="F59" s="12" t="s">
        <v>4</v>
      </c>
      <c r="G59" s="12">
        <v>1</v>
      </c>
      <c r="H59" s="13" t="str">
        <f t="shared" si="8"/>
        <v/>
      </c>
      <c r="I59" s="13" t="str">
        <f t="shared" si="9"/>
        <v>Manchester City</v>
      </c>
      <c r="J59" s="13" t="str">
        <f t="shared" si="10"/>
        <v>Middlesbrough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467853</v>
      </c>
      <c r="B60" s="15">
        <v>36785</v>
      </c>
      <c r="C60" s="12" t="s">
        <v>0</v>
      </c>
      <c r="D60" s="12" t="s">
        <v>28</v>
      </c>
      <c r="E60" s="12">
        <v>1</v>
      </c>
      <c r="F60" s="12" t="s">
        <v>19</v>
      </c>
      <c r="G60" s="12">
        <v>1</v>
      </c>
      <c r="H60" s="13" t="str">
        <f t="shared" si="8"/>
        <v/>
      </c>
      <c r="I60" s="13" t="str">
        <f t="shared" si="9"/>
        <v>West Ham</v>
      </c>
      <c r="J60" s="13" t="str">
        <f t="shared" si="10"/>
        <v>Liverpool</v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467854</v>
      </c>
      <c r="B61" s="15">
        <v>36791</v>
      </c>
      <c r="C61" s="12" t="s">
        <v>0</v>
      </c>
      <c r="D61" s="12" t="s">
        <v>57</v>
      </c>
      <c r="E61" s="12">
        <v>0</v>
      </c>
      <c r="F61" s="12" t="s">
        <v>13</v>
      </c>
      <c r="G61" s="12">
        <v>1</v>
      </c>
      <c r="H61" s="13" t="str">
        <f t="shared" si="8"/>
        <v>Southampton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467855</v>
      </c>
      <c r="B62" s="15">
        <v>36791</v>
      </c>
      <c r="C62" s="12" t="s">
        <v>0</v>
      </c>
      <c r="D62" s="12" t="s">
        <v>3</v>
      </c>
      <c r="E62" s="12">
        <v>0</v>
      </c>
      <c r="F62" s="12" t="s">
        <v>28</v>
      </c>
      <c r="G62" s="12">
        <v>3</v>
      </c>
      <c r="H62" s="13" t="str">
        <f t="shared" si="8"/>
        <v>West Ham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467856</v>
      </c>
      <c r="B63" s="15">
        <v>36791</v>
      </c>
      <c r="C63" s="12" t="s">
        <v>0</v>
      </c>
      <c r="D63" s="12" t="s">
        <v>49</v>
      </c>
      <c r="E63" s="12">
        <v>1</v>
      </c>
      <c r="F63" s="12" t="s">
        <v>15</v>
      </c>
      <c r="G63" s="12">
        <v>1</v>
      </c>
      <c r="H63" s="13" t="str">
        <f t="shared" si="8"/>
        <v/>
      </c>
      <c r="I63" s="13" t="str">
        <f t="shared" si="9"/>
        <v>Derby</v>
      </c>
      <c r="J63" s="13" t="str">
        <f t="shared" si="10"/>
        <v>Leeds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467857</v>
      </c>
      <c r="B64" s="15">
        <v>36791</v>
      </c>
      <c r="C64" s="12" t="s">
        <v>0</v>
      </c>
      <c r="D64" s="12" t="s">
        <v>11</v>
      </c>
      <c r="E64" s="12">
        <v>1</v>
      </c>
      <c r="F64" s="12" t="s">
        <v>17</v>
      </c>
      <c r="G64" s="12">
        <v>1</v>
      </c>
      <c r="H64" s="13" t="str">
        <f t="shared" si="8"/>
        <v/>
      </c>
      <c r="I64" s="13" t="str">
        <f t="shared" si="9"/>
        <v>Ipswich</v>
      </c>
      <c r="J64" s="13" t="str">
        <f t="shared" si="10"/>
        <v>Arsenal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467858</v>
      </c>
      <c r="B65" s="15">
        <v>36791</v>
      </c>
      <c r="C65" s="12" t="s">
        <v>0</v>
      </c>
      <c r="D65" s="12" t="s">
        <v>19</v>
      </c>
      <c r="E65" s="12">
        <v>1</v>
      </c>
      <c r="F65" s="12" t="s">
        <v>50</v>
      </c>
      <c r="G65" s="12">
        <v>1</v>
      </c>
      <c r="H65" s="13" t="str">
        <f t="shared" si="8"/>
        <v/>
      </c>
      <c r="I65" s="13" t="str">
        <f t="shared" si="9"/>
        <v>Liverpool</v>
      </c>
      <c r="J65" s="13" t="str">
        <f t="shared" si="10"/>
        <v>Sunderland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467859</v>
      </c>
      <c r="B66" s="15">
        <v>36791</v>
      </c>
      <c r="C66" s="12" t="s">
        <v>0</v>
      </c>
      <c r="D66" s="12" t="s">
        <v>8</v>
      </c>
      <c r="E66" s="12">
        <v>3</v>
      </c>
      <c r="F66" s="12" t="s">
        <v>1</v>
      </c>
      <c r="G66" s="12">
        <v>3</v>
      </c>
      <c r="H66" s="13" t="str">
        <f t="shared" si="8"/>
        <v/>
      </c>
      <c r="I66" s="13" t="str">
        <f t="shared" si="9"/>
        <v>Manchester United</v>
      </c>
      <c r="J66" s="13" t="str">
        <f t="shared" si="10"/>
        <v>Chelsea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467860</v>
      </c>
      <c r="B67" s="15">
        <v>36791</v>
      </c>
      <c r="C67" s="12" t="s">
        <v>0</v>
      </c>
      <c r="D67" s="12" t="s">
        <v>4</v>
      </c>
      <c r="E67" s="12">
        <v>1</v>
      </c>
      <c r="F67" s="12" t="s">
        <v>12</v>
      </c>
      <c r="G67" s="12">
        <v>1</v>
      </c>
      <c r="H67" s="13" t="str">
        <f t="shared" ref="H67:H130" si="11">IF(E67&gt;G67,D67,IF(G67&gt;E67,F67,""))</f>
        <v/>
      </c>
      <c r="I67" s="13" t="str">
        <f t="shared" ref="I67:I130" si="12">IF(H67="",D67,"")</f>
        <v>Middlesbrough</v>
      </c>
      <c r="J67" s="13" t="str">
        <f t="shared" ref="J67:J130" si="13">IF(H67="",F67,"")</f>
        <v>Aston Villa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467861</v>
      </c>
      <c r="B68" s="15">
        <v>36791</v>
      </c>
      <c r="C68" s="12" t="s">
        <v>0</v>
      </c>
      <c r="D68" s="12" t="s">
        <v>29</v>
      </c>
      <c r="E68" s="12">
        <v>0</v>
      </c>
      <c r="F68" s="12" t="s">
        <v>55</v>
      </c>
      <c r="G68" s="12">
        <v>1</v>
      </c>
      <c r="H68" s="13" t="str">
        <f t="shared" si="11"/>
        <v>Charlton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467862</v>
      </c>
      <c r="B69" s="15">
        <v>36791</v>
      </c>
      <c r="C69" s="12" t="s">
        <v>0</v>
      </c>
      <c r="D69" s="12" t="s">
        <v>14</v>
      </c>
      <c r="E69" s="12">
        <v>0</v>
      </c>
      <c r="F69" s="12" t="s">
        <v>20</v>
      </c>
      <c r="G69" s="12">
        <v>0</v>
      </c>
      <c r="H69" s="13" t="str">
        <f t="shared" si="11"/>
        <v/>
      </c>
      <c r="I69" s="13" t="str">
        <f t="shared" si="12"/>
        <v>Tottenham</v>
      </c>
      <c r="J69" s="13" t="str">
        <f t="shared" si="13"/>
        <v>Manchester City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467863</v>
      </c>
      <c r="B70" s="15">
        <v>36792</v>
      </c>
      <c r="C70" s="12" t="s">
        <v>0</v>
      </c>
      <c r="D70" s="12" t="s">
        <v>31</v>
      </c>
      <c r="E70" s="12">
        <v>1</v>
      </c>
      <c r="F70" s="12" t="s">
        <v>9</v>
      </c>
      <c r="G70" s="12">
        <v>1</v>
      </c>
      <c r="H70" s="13" t="str">
        <f t="shared" si="11"/>
        <v/>
      </c>
      <c r="I70" s="13" t="str">
        <f t="shared" si="12"/>
        <v>Leicester</v>
      </c>
      <c r="J70" s="13" t="str">
        <f t="shared" si="13"/>
        <v>Everton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467864</v>
      </c>
      <c r="B71" s="15">
        <v>36798</v>
      </c>
      <c r="C71" s="12" t="s">
        <v>0</v>
      </c>
      <c r="D71" s="12" t="s">
        <v>12</v>
      </c>
      <c r="E71" s="12">
        <v>4</v>
      </c>
      <c r="F71" s="12" t="s">
        <v>49</v>
      </c>
      <c r="G71" s="12">
        <v>1</v>
      </c>
      <c r="H71" s="13" t="str">
        <f t="shared" si="11"/>
        <v>Aston Villa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467865</v>
      </c>
      <c r="B72" s="15">
        <v>36798</v>
      </c>
      <c r="C72" s="12" t="s">
        <v>0</v>
      </c>
      <c r="D72" s="12" t="s">
        <v>55</v>
      </c>
      <c r="E72" s="12">
        <v>2</v>
      </c>
      <c r="F72" s="12" t="s">
        <v>3</v>
      </c>
      <c r="G72" s="12">
        <v>2</v>
      </c>
      <c r="H72" s="13" t="str">
        <f t="shared" si="11"/>
        <v/>
      </c>
      <c r="I72" s="13" t="str">
        <f t="shared" si="12"/>
        <v>Charlton</v>
      </c>
      <c r="J72" s="13" t="str">
        <f t="shared" si="13"/>
        <v>Coventry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467866</v>
      </c>
      <c r="B73" s="15">
        <v>36798</v>
      </c>
      <c r="C73" s="12" t="s">
        <v>0</v>
      </c>
      <c r="D73" s="12" t="s">
        <v>9</v>
      </c>
      <c r="E73" s="12">
        <v>0</v>
      </c>
      <c r="F73" s="12" t="s">
        <v>11</v>
      </c>
      <c r="G73" s="12">
        <v>3</v>
      </c>
      <c r="H73" s="13" t="str">
        <f t="shared" si="11"/>
        <v>Ipswich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467867</v>
      </c>
      <c r="B74" s="15">
        <v>36798</v>
      </c>
      <c r="C74" s="12" t="s">
        <v>0</v>
      </c>
      <c r="D74" s="12" t="s">
        <v>15</v>
      </c>
      <c r="E74" s="12">
        <v>4</v>
      </c>
      <c r="F74" s="12" t="s">
        <v>14</v>
      </c>
      <c r="G74" s="12">
        <v>3</v>
      </c>
      <c r="H74" s="13" t="str">
        <f t="shared" si="11"/>
        <v>Leeds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467868</v>
      </c>
      <c r="B75" s="15">
        <v>36798</v>
      </c>
      <c r="C75" s="12" t="s">
        <v>0</v>
      </c>
      <c r="D75" s="12" t="s">
        <v>20</v>
      </c>
      <c r="E75" s="12">
        <v>0</v>
      </c>
      <c r="F75" s="12" t="s">
        <v>29</v>
      </c>
      <c r="G75" s="12">
        <v>1</v>
      </c>
      <c r="H75" s="13" t="str">
        <f t="shared" si="11"/>
        <v>Newcastle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467869</v>
      </c>
      <c r="B76" s="15">
        <v>36798</v>
      </c>
      <c r="C76" s="12" t="s">
        <v>0</v>
      </c>
      <c r="D76" s="12" t="s">
        <v>13</v>
      </c>
      <c r="E76" s="12">
        <v>1</v>
      </c>
      <c r="F76" s="12" t="s">
        <v>4</v>
      </c>
      <c r="G76" s="12">
        <v>3</v>
      </c>
      <c r="H76" s="13" t="str">
        <f t="shared" si="11"/>
        <v>Middlesbrough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467870</v>
      </c>
      <c r="B77" s="15">
        <v>36798</v>
      </c>
      <c r="C77" s="12" t="s">
        <v>0</v>
      </c>
      <c r="D77" s="12" t="s">
        <v>28</v>
      </c>
      <c r="E77" s="12">
        <v>1</v>
      </c>
      <c r="F77" s="12" t="s">
        <v>57</v>
      </c>
      <c r="G77" s="12">
        <v>1</v>
      </c>
      <c r="H77" s="13" t="str">
        <f t="shared" si="11"/>
        <v/>
      </c>
      <c r="I77" s="13" t="str">
        <f t="shared" si="12"/>
        <v>West Ham</v>
      </c>
      <c r="J77" s="13" t="str">
        <f t="shared" si="13"/>
        <v>Bradford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467871</v>
      </c>
      <c r="B78" s="15">
        <v>36799</v>
      </c>
      <c r="C78" s="12" t="s">
        <v>0</v>
      </c>
      <c r="D78" s="12" t="s">
        <v>17</v>
      </c>
      <c r="E78" s="12">
        <v>1</v>
      </c>
      <c r="F78" s="12" t="s">
        <v>8</v>
      </c>
      <c r="G78" s="12">
        <v>0</v>
      </c>
      <c r="H78" s="13" t="str">
        <f t="shared" si="11"/>
        <v>Arsenal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467872</v>
      </c>
      <c r="B79" s="15">
        <v>36799</v>
      </c>
      <c r="C79" s="12" t="s">
        <v>0</v>
      </c>
      <c r="D79" s="12" t="s">
        <v>1</v>
      </c>
      <c r="E79" s="12">
        <v>3</v>
      </c>
      <c r="F79" s="12" t="s">
        <v>19</v>
      </c>
      <c r="G79" s="12">
        <v>0</v>
      </c>
      <c r="H79" s="13" t="str">
        <f t="shared" si="11"/>
        <v>Chelsea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467873</v>
      </c>
      <c r="B80" s="15">
        <v>36799</v>
      </c>
      <c r="C80" s="12" t="s">
        <v>0</v>
      </c>
      <c r="D80" s="12" t="s">
        <v>50</v>
      </c>
      <c r="E80" s="12">
        <v>0</v>
      </c>
      <c r="F80" s="12" t="s">
        <v>31</v>
      </c>
      <c r="G80" s="12">
        <v>0</v>
      </c>
      <c r="H80" s="13" t="str">
        <f t="shared" si="11"/>
        <v/>
      </c>
      <c r="I80" s="13" t="str">
        <f t="shared" si="12"/>
        <v>Sunderland</v>
      </c>
      <c r="J80" s="13" t="str">
        <f t="shared" si="13"/>
        <v>Leicester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467874</v>
      </c>
      <c r="B81" s="15">
        <v>36812</v>
      </c>
      <c r="C81" s="12" t="s">
        <v>0</v>
      </c>
      <c r="D81" s="12" t="s">
        <v>17</v>
      </c>
      <c r="E81" s="12">
        <v>1</v>
      </c>
      <c r="F81" s="12" t="s">
        <v>12</v>
      </c>
      <c r="G81" s="12">
        <v>0</v>
      </c>
      <c r="H81" s="13" t="str">
        <f t="shared" si="11"/>
        <v>Arsenal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467875</v>
      </c>
      <c r="B82" s="15">
        <v>36812</v>
      </c>
      <c r="C82" s="12" t="s">
        <v>0</v>
      </c>
      <c r="D82" s="12" t="s">
        <v>3</v>
      </c>
      <c r="E82" s="12">
        <v>2</v>
      </c>
      <c r="F82" s="12" t="s">
        <v>14</v>
      </c>
      <c r="G82" s="12">
        <v>1</v>
      </c>
      <c r="H82" s="13" t="str">
        <f t="shared" si="11"/>
        <v>Coventry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467876</v>
      </c>
      <c r="B83" s="15">
        <v>36812</v>
      </c>
      <c r="C83" s="12" t="s">
        <v>0</v>
      </c>
      <c r="D83" s="12" t="s">
        <v>9</v>
      </c>
      <c r="E83" s="12">
        <v>1</v>
      </c>
      <c r="F83" s="12" t="s">
        <v>13</v>
      </c>
      <c r="G83" s="12">
        <v>1</v>
      </c>
      <c r="H83" s="13" t="str">
        <f t="shared" si="11"/>
        <v/>
      </c>
      <c r="I83" s="13" t="str">
        <f t="shared" si="12"/>
        <v>Everton</v>
      </c>
      <c r="J83" s="13" t="str">
        <f t="shared" si="13"/>
        <v>Southampton</v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467877</v>
      </c>
      <c r="B84" s="15">
        <v>36812</v>
      </c>
      <c r="C84" s="12" t="s">
        <v>0</v>
      </c>
      <c r="D84" s="12" t="s">
        <v>11</v>
      </c>
      <c r="E84" s="12">
        <v>1</v>
      </c>
      <c r="F84" s="12" t="s">
        <v>28</v>
      </c>
      <c r="G84" s="12">
        <v>1</v>
      </c>
      <c r="H84" s="13" t="str">
        <f t="shared" si="11"/>
        <v/>
      </c>
      <c r="I84" s="13" t="str">
        <f t="shared" si="12"/>
        <v>Ipswich</v>
      </c>
      <c r="J84" s="13" t="str">
        <f t="shared" si="13"/>
        <v>West Ham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467878</v>
      </c>
      <c r="B85" s="15">
        <v>36812</v>
      </c>
      <c r="C85" s="12" t="s">
        <v>0</v>
      </c>
      <c r="D85" s="12" t="s">
        <v>15</v>
      </c>
      <c r="E85" s="12">
        <v>3</v>
      </c>
      <c r="F85" s="12" t="s">
        <v>55</v>
      </c>
      <c r="G85" s="12">
        <v>1</v>
      </c>
      <c r="H85" s="13" t="str">
        <f t="shared" si="11"/>
        <v>Leeds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467879</v>
      </c>
      <c r="B86" s="15">
        <v>36812</v>
      </c>
      <c r="C86" s="12" t="s">
        <v>0</v>
      </c>
      <c r="D86" s="12" t="s">
        <v>31</v>
      </c>
      <c r="E86" s="12">
        <v>0</v>
      </c>
      <c r="F86" s="12" t="s">
        <v>8</v>
      </c>
      <c r="G86" s="12">
        <v>3</v>
      </c>
      <c r="H86" s="13" t="str">
        <f t="shared" si="11"/>
        <v>Manchester United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467880</v>
      </c>
      <c r="B87" s="15">
        <v>36812</v>
      </c>
      <c r="C87" s="12" t="s">
        <v>0</v>
      </c>
      <c r="D87" s="12" t="s">
        <v>20</v>
      </c>
      <c r="E87" s="12">
        <v>2</v>
      </c>
      <c r="F87" s="12" t="s">
        <v>57</v>
      </c>
      <c r="G87" s="12">
        <v>0</v>
      </c>
      <c r="H87" s="13" t="str">
        <f t="shared" si="11"/>
        <v>Manchester City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467881</v>
      </c>
      <c r="B88" s="15">
        <v>36812</v>
      </c>
      <c r="C88" s="12" t="s">
        <v>0</v>
      </c>
      <c r="D88" s="12" t="s">
        <v>50</v>
      </c>
      <c r="E88" s="12">
        <v>1</v>
      </c>
      <c r="F88" s="12" t="s">
        <v>1</v>
      </c>
      <c r="G88" s="12">
        <v>0</v>
      </c>
      <c r="H88" s="13" t="str">
        <f t="shared" si="11"/>
        <v>Sunderland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467882</v>
      </c>
      <c r="B89" s="15">
        <v>36813</v>
      </c>
      <c r="C89" s="12" t="s">
        <v>0</v>
      </c>
      <c r="D89" s="12" t="s">
        <v>49</v>
      </c>
      <c r="E89" s="12">
        <v>0</v>
      </c>
      <c r="F89" s="12" t="s">
        <v>19</v>
      </c>
      <c r="G89" s="12">
        <v>4</v>
      </c>
      <c r="H89" s="13" t="str">
        <f t="shared" si="11"/>
        <v>Liverpool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467883</v>
      </c>
      <c r="B90" s="15">
        <v>36814</v>
      </c>
      <c r="C90" s="12" t="s">
        <v>0</v>
      </c>
      <c r="D90" s="12" t="s">
        <v>4</v>
      </c>
      <c r="E90" s="12">
        <v>1</v>
      </c>
      <c r="F90" s="12" t="s">
        <v>29</v>
      </c>
      <c r="G90" s="12">
        <v>3</v>
      </c>
      <c r="H90" s="13" t="str">
        <f t="shared" si="11"/>
        <v>Newcastle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467884</v>
      </c>
      <c r="B91" s="15">
        <v>36819</v>
      </c>
      <c r="C91" s="12" t="s">
        <v>0</v>
      </c>
      <c r="D91" s="12" t="s">
        <v>57</v>
      </c>
      <c r="E91" s="12">
        <v>0</v>
      </c>
      <c r="F91" s="12" t="s">
        <v>11</v>
      </c>
      <c r="G91" s="12">
        <v>2</v>
      </c>
      <c r="H91" s="13" t="str">
        <f t="shared" si="11"/>
        <v>Ipswich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467885</v>
      </c>
      <c r="B92" s="15">
        <v>36819</v>
      </c>
      <c r="C92" s="12" t="s">
        <v>0</v>
      </c>
      <c r="D92" s="12" t="s">
        <v>55</v>
      </c>
      <c r="E92" s="12">
        <v>1</v>
      </c>
      <c r="F92" s="12" t="s">
        <v>4</v>
      </c>
      <c r="G92" s="12">
        <v>0</v>
      </c>
      <c r="H92" s="13" t="str">
        <f t="shared" si="11"/>
        <v>Charlton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467886</v>
      </c>
      <c r="B93" s="15">
        <v>36819</v>
      </c>
      <c r="C93" s="12" t="s">
        <v>0</v>
      </c>
      <c r="D93" s="12" t="s">
        <v>1</v>
      </c>
      <c r="E93" s="12">
        <v>6</v>
      </c>
      <c r="F93" s="12" t="s">
        <v>3</v>
      </c>
      <c r="G93" s="12">
        <v>1</v>
      </c>
      <c r="H93" s="13" t="str">
        <f t="shared" si="11"/>
        <v>Chelsea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467887</v>
      </c>
      <c r="B94" s="15">
        <v>36819</v>
      </c>
      <c r="C94" s="12" t="s">
        <v>0</v>
      </c>
      <c r="D94" s="12" t="s">
        <v>19</v>
      </c>
      <c r="E94" s="12">
        <v>1</v>
      </c>
      <c r="F94" s="12" t="s">
        <v>31</v>
      </c>
      <c r="G94" s="12">
        <v>0</v>
      </c>
      <c r="H94" s="13" t="str">
        <f t="shared" si="11"/>
        <v>Liverpool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467888</v>
      </c>
      <c r="B95" s="15">
        <v>36819</v>
      </c>
      <c r="C95" s="12" t="s">
        <v>0</v>
      </c>
      <c r="D95" s="12" t="s">
        <v>8</v>
      </c>
      <c r="E95" s="12">
        <v>3</v>
      </c>
      <c r="F95" s="12" t="s">
        <v>15</v>
      </c>
      <c r="G95" s="12">
        <v>0</v>
      </c>
      <c r="H95" s="13" t="str">
        <f t="shared" si="11"/>
        <v>Manchester United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467889</v>
      </c>
      <c r="B96" s="15">
        <v>36819</v>
      </c>
      <c r="C96" s="12" t="s">
        <v>0</v>
      </c>
      <c r="D96" s="12" t="s">
        <v>29</v>
      </c>
      <c r="E96" s="12">
        <v>0</v>
      </c>
      <c r="F96" s="12" t="s">
        <v>9</v>
      </c>
      <c r="G96" s="12">
        <v>1</v>
      </c>
      <c r="H96" s="13" t="str">
        <f t="shared" si="11"/>
        <v>Everton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467890</v>
      </c>
      <c r="B97" s="15">
        <v>36819</v>
      </c>
      <c r="C97" s="12" t="s">
        <v>0</v>
      </c>
      <c r="D97" s="12" t="s">
        <v>14</v>
      </c>
      <c r="E97" s="12">
        <v>3</v>
      </c>
      <c r="F97" s="12" t="s">
        <v>49</v>
      </c>
      <c r="G97" s="12">
        <v>1</v>
      </c>
      <c r="H97" s="13" t="str">
        <f t="shared" si="11"/>
        <v>Tottenham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467891</v>
      </c>
      <c r="B98" s="15">
        <v>36819</v>
      </c>
      <c r="C98" s="12" t="s">
        <v>0</v>
      </c>
      <c r="D98" s="12" t="s">
        <v>28</v>
      </c>
      <c r="E98" s="12">
        <v>1</v>
      </c>
      <c r="F98" s="12" t="s">
        <v>17</v>
      </c>
      <c r="G98" s="12">
        <v>2</v>
      </c>
      <c r="H98" s="13" t="str">
        <f t="shared" si="11"/>
        <v>Arsenal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467892</v>
      </c>
      <c r="B99" s="15">
        <v>36820</v>
      </c>
      <c r="C99" s="12" t="s">
        <v>0</v>
      </c>
      <c r="D99" s="12" t="s">
        <v>12</v>
      </c>
      <c r="E99" s="12">
        <v>0</v>
      </c>
      <c r="F99" s="12" t="s">
        <v>50</v>
      </c>
      <c r="G99" s="12">
        <v>0</v>
      </c>
      <c r="H99" s="13" t="str">
        <f t="shared" si="11"/>
        <v/>
      </c>
      <c r="I99" s="13" t="str">
        <f t="shared" si="12"/>
        <v>Aston Villa</v>
      </c>
      <c r="J99" s="13" t="str">
        <f t="shared" si="13"/>
        <v>Sunderland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467893</v>
      </c>
      <c r="B100" s="15">
        <v>36821</v>
      </c>
      <c r="C100" s="12" t="s">
        <v>0</v>
      </c>
      <c r="D100" s="12" t="s">
        <v>13</v>
      </c>
      <c r="E100" s="12">
        <v>0</v>
      </c>
      <c r="F100" s="12" t="s">
        <v>20</v>
      </c>
      <c r="G100" s="12">
        <v>2</v>
      </c>
      <c r="H100" s="13" t="str">
        <f t="shared" si="11"/>
        <v>Manchester City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467894</v>
      </c>
      <c r="B101" s="15">
        <v>36826</v>
      </c>
      <c r="C101" s="12" t="s">
        <v>0</v>
      </c>
      <c r="D101" s="12" t="s">
        <v>17</v>
      </c>
      <c r="E101" s="12">
        <v>5</v>
      </c>
      <c r="F101" s="12" t="s">
        <v>20</v>
      </c>
      <c r="G101" s="12">
        <v>0</v>
      </c>
      <c r="H101" s="13" t="str">
        <f t="shared" si="11"/>
        <v>Arsenal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467895</v>
      </c>
      <c r="B102" s="15">
        <v>36826</v>
      </c>
      <c r="C102" s="12" t="s">
        <v>0</v>
      </c>
      <c r="D102" s="12" t="s">
        <v>12</v>
      </c>
      <c r="E102" s="12">
        <v>2</v>
      </c>
      <c r="F102" s="12" t="s">
        <v>55</v>
      </c>
      <c r="G102" s="12">
        <v>1</v>
      </c>
      <c r="H102" s="13" t="str">
        <f t="shared" si="11"/>
        <v>Aston Villa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467896</v>
      </c>
      <c r="B103" s="15">
        <v>36826</v>
      </c>
      <c r="C103" s="12" t="s">
        <v>0</v>
      </c>
      <c r="D103" s="12" t="s">
        <v>1</v>
      </c>
      <c r="E103" s="12">
        <v>3</v>
      </c>
      <c r="F103" s="12" t="s">
        <v>14</v>
      </c>
      <c r="G103" s="12">
        <v>0</v>
      </c>
      <c r="H103" s="13" t="str">
        <f t="shared" si="11"/>
        <v>Chelsea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467897</v>
      </c>
      <c r="B104" s="15">
        <v>36826</v>
      </c>
      <c r="C104" s="12" t="s">
        <v>0</v>
      </c>
      <c r="D104" s="12" t="s">
        <v>11</v>
      </c>
      <c r="E104" s="12">
        <v>2</v>
      </c>
      <c r="F104" s="12" t="s">
        <v>4</v>
      </c>
      <c r="G104" s="12">
        <v>1</v>
      </c>
      <c r="H104" s="13" t="str">
        <f t="shared" si="11"/>
        <v>Ipswich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467898</v>
      </c>
      <c r="B105" s="15">
        <v>36826</v>
      </c>
      <c r="C105" s="12" t="s">
        <v>0</v>
      </c>
      <c r="D105" s="12" t="s">
        <v>31</v>
      </c>
      <c r="E105" s="12">
        <v>2</v>
      </c>
      <c r="F105" s="12" t="s">
        <v>49</v>
      </c>
      <c r="G105" s="12">
        <v>1</v>
      </c>
      <c r="H105" s="13" t="str">
        <f t="shared" si="11"/>
        <v>Leicester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467899</v>
      </c>
      <c r="B106" s="15">
        <v>36826</v>
      </c>
      <c r="C106" s="12" t="s">
        <v>0</v>
      </c>
      <c r="D106" s="12" t="s">
        <v>8</v>
      </c>
      <c r="E106" s="12">
        <v>5</v>
      </c>
      <c r="F106" s="12" t="s">
        <v>13</v>
      </c>
      <c r="G106" s="12">
        <v>0</v>
      </c>
      <c r="H106" s="13" t="str">
        <f t="shared" si="11"/>
        <v>Manchester United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467900</v>
      </c>
      <c r="B107" s="15">
        <v>36826</v>
      </c>
      <c r="C107" s="12" t="s">
        <v>0</v>
      </c>
      <c r="D107" s="12" t="s">
        <v>50</v>
      </c>
      <c r="E107" s="12">
        <v>1</v>
      </c>
      <c r="F107" s="12" t="s">
        <v>3</v>
      </c>
      <c r="G107" s="12">
        <v>0</v>
      </c>
      <c r="H107" s="13" t="str">
        <f t="shared" si="11"/>
        <v>Sunderland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467901</v>
      </c>
      <c r="B108" s="15">
        <v>36826</v>
      </c>
      <c r="C108" s="12" t="s">
        <v>0</v>
      </c>
      <c r="D108" s="12" t="s">
        <v>28</v>
      </c>
      <c r="E108" s="12">
        <v>1</v>
      </c>
      <c r="F108" s="12" t="s">
        <v>29</v>
      </c>
      <c r="G108" s="12">
        <v>0</v>
      </c>
      <c r="H108" s="13" t="str">
        <f t="shared" si="11"/>
        <v>West Ham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467902</v>
      </c>
      <c r="B109" s="15">
        <v>36827</v>
      </c>
      <c r="C109" s="12" t="s">
        <v>0</v>
      </c>
      <c r="D109" s="12" t="s">
        <v>57</v>
      </c>
      <c r="E109" s="12">
        <v>1</v>
      </c>
      <c r="F109" s="12" t="s">
        <v>15</v>
      </c>
      <c r="G109" s="12">
        <v>1</v>
      </c>
      <c r="H109" s="13" t="str">
        <f t="shared" si="11"/>
        <v/>
      </c>
      <c r="I109" s="13" t="str">
        <f t="shared" si="12"/>
        <v>Bradford</v>
      </c>
      <c r="J109" s="13" t="str">
        <f t="shared" si="13"/>
        <v>Leeds</v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467903</v>
      </c>
      <c r="B110" s="15">
        <v>36827</v>
      </c>
      <c r="C110" s="12" t="s">
        <v>0</v>
      </c>
      <c r="D110" s="12" t="s">
        <v>19</v>
      </c>
      <c r="E110" s="12">
        <v>3</v>
      </c>
      <c r="F110" s="12" t="s">
        <v>9</v>
      </c>
      <c r="G110" s="12">
        <v>1</v>
      </c>
      <c r="H110" s="13" t="str">
        <f t="shared" si="11"/>
        <v>Liverpool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467904</v>
      </c>
      <c r="B111" s="15">
        <v>36833</v>
      </c>
      <c r="C111" s="12" t="s">
        <v>0</v>
      </c>
      <c r="D111" s="12" t="s">
        <v>55</v>
      </c>
      <c r="E111" s="12">
        <v>2</v>
      </c>
      <c r="F111" s="12" t="s">
        <v>57</v>
      </c>
      <c r="G111" s="12">
        <v>0</v>
      </c>
      <c r="H111" s="13" t="str">
        <f t="shared" si="11"/>
        <v>Charlton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467905</v>
      </c>
      <c r="B112" s="15">
        <v>36833</v>
      </c>
      <c r="C112" s="12" t="s">
        <v>0</v>
      </c>
      <c r="D112" s="12" t="s">
        <v>3</v>
      </c>
      <c r="E112" s="12">
        <v>1</v>
      </c>
      <c r="F112" s="12" t="s">
        <v>8</v>
      </c>
      <c r="G112" s="12">
        <v>2</v>
      </c>
      <c r="H112" s="13" t="str">
        <f t="shared" si="11"/>
        <v>Manchester United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467906</v>
      </c>
      <c r="B113" s="15">
        <v>36833</v>
      </c>
      <c r="C113" s="12" t="s">
        <v>0</v>
      </c>
      <c r="D113" s="12" t="s">
        <v>15</v>
      </c>
      <c r="E113" s="12">
        <v>4</v>
      </c>
      <c r="F113" s="12" t="s">
        <v>19</v>
      </c>
      <c r="G113" s="12">
        <v>3</v>
      </c>
      <c r="H113" s="13" t="str">
        <f t="shared" si="11"/>
        <v>Leeds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467907</v>
      </c>
      <c r="B114" s="15">
        <v>36833</v>
      </c>
      <c r="C114" s="12" t="s">
        <v>0</v>
      </c>
      <c r="D114" s="12" t="s">
        <v>20</v>
      </c>
      <c r="E114" s="12">
        <v>0</v>
      </c>
      <c r="F114" s="12" t="s">
        <v>31</v>
      </c>
      <c r="G114" s="12">
        <v>1</v>
      </c>
      <c r="H114" s="13" t="str">
        <f t="shared" si="11"/>
        <v>Leicester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467908</v>
      </c>
      <c r="B115" s="15">
        <v>36833</v>
      </c>
      <c r="C115" s="12" t="s">
        <v>0</v>
      </c>
      <c r="D115" s="12" t="s">
        <v>4</v>
      </c>
      <c r="E115" s="12">
        <v>0</v>
      </c>
      <c r="F115" s="12" t="s">
        <v>17</v>
      </c>
      <c r="G115" s="12">
        <v>1</v>
      </c>
      <c r="H115" s="13" t="str">
        <f t="shared" si="11"/>
        <v>Arsenal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467909</v>
      </c>
      <c r="B116" s="15">
        <v>36833</v>
      </c>
      <c r="C116" s="12" t="s">
        <v>0</v>
      </c>
      <c r="D116" s="12" t="s">
        <v>29</v>
      </c>
      <c r="E116" s="12">
        <v>2</v>
      </c>
      <c r="F116" s="12" t="s">
        <v>11</v>
      </c>
      <c r="G116" s="12">
        <v>1</v>
      </c>
      <c r="H116" s="13" t="str">
        <f t="shared" si="11"/>
        <v>Newcastle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467910</v>
      </c>
      <c r="B117" s="15">
        <v>36833</v>
      </c>
      <c r="C117" s="12" t="s">
        <v>0</v>
      </c>
      <c r="D117" s="12" t="s">
        <v>13</v>
      </c>
      <c r="E117" s="12">
        <v>3</v>
      </c>
      <c r="F117" s="12" t="s">
        <v>1</v>
      </c>
      <c r="G117" s="12">
        <v>2</v>
      </c>
      <c r="H117" s="13" t="str">
        <f t="shared" si="11"/>
        <v>Southampton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467911</v>
      </c>
      <c r="B118" s="15">
        <v>36833</v>
      </c>
      <c r="C118" s="12" t="s">
        <v>0</v>
      </c>
      <c r="D118" s="12" t="s">
        <v>14</v>
      </c>
      <c r="E118" s="12">
        <v>2</v>
      </c>
      <c r="F118" s="12" t="s">
        <v>50</v>
      </c>
      <c r="G118" s="12">
        <v>1</v>
      </c>
      <c r="H118" s="13" t="str">
        <f t="shared" si="11"/>
        <v>Tottenham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467912</v>
      </c>
      <c r="B119" s="15">
        <v>36834</v>
      </c>
      <c r="C119" s="12" t="s">
        <v>0</v>
      </c>
      <c r="D119" s="12" t="s">
        <v>9</v>
      </c>
      <c r="E119" s="12">
        <v>0</v>
      </c>
      <c r="F119" s="12" t="s">
        <v>12</v>
      </c>
      <c r="G119" s="12">
        <v>1</v>
      </c>
      <c r="H119" s="13" t="str">
        <f t="shared" si="11"/>
        <v>Aston Villa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467913</v>
      </c>
      <c r="B120" s="15">
        <v>36835</v>
      </c>
      <c r="C120" s="12" t="s">
        <v>0</v>
      </c>
      <c r="D120" s="12" t="s">
        <v>49</v>
      </c>
      <c r="E120" s="12">
        <v>0</v>
      </c>
      <c r="F120" s="12" t="s">
        <v>28</v>
      </c>
      <c r="G120" s="12">
        <v>0</v>
      </c>
      <c r="H120" s="13" t="str">
        <f t="shared" si="11"/>
        <v/>
      </c>
      <c r="I120" s="13" t="str">
        <f t="shared" si="12"/>
        <v>Derby</v>
      </c>
      <c r="J120" s="13" t="str">
        <f t="shared" si="13"/>
        <v>West Ham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467914</v>
      </c>
      <c r="B121" s="15">
        <v>36840</v>
      </c>
      <c r="C121" s="12" t="s">
        <v>0</v>
      </c>
      <c r="D121" s="12" t="s">
        <v>17</v>
      </c>
      <c r="E121" s="12">
        <v>0</v>
      </c>
      <c r="F121" s="12" t="s">
        <v>49</v>
      </c>
      <c r="G121" s="12">
        <v>0</v>
      </c>
      <c r="H121" s="13" t="str">
        <f t="shared" si="11"/>
        <v/>
      </c>
      <c r="I121" s="13" t="str">
        <f t="shared" si="12"/>
        <v>Arsenal</v>
      </c>
      <c r="J121" s="13" t="str">
        <f t="shared" si="13"/>
        <v>Derby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467915</v>
      </c>
      <c r="B122" s="15">
        <v>36840</v>
      </c>
      <c r="C122" s="12" t="s">
        <v>0</v>
      </c>
      <c r="D122" s="12" t="s">
        <v>12</v>
      </c>
      <c r="E122" s="12">
        <v>2</v>
      </c>
      <c r="F122" s="12" t="s">
        <v>14</v>
      </c>
      <c r="G122" s="12">
        <v>0</v>
      </c>
      <c r="H122" s="13" t="str">
        <f t="shared" si="11"/>
        <v>Aston Villa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467916</v>
      </c>
      <c r="B123" s="15">
        <v>36840</v>
      </c>
      <c r="C123" s="12" t="s">
        <v>0</v>
      </c>
      <c r="D123" s="12" t="s">
        <v>57</v>
      </c>
      <c r="E123" s="12">
        <v>0</v>
      </c>
      <c r="F123" s="12" t="s">
        <v>9</v>
      </c>
      <c r="G123" s="12">
        <v>1</v>
      </c>
      <c r="H123" s="13" t="str">
        <f t="shared" si="11"/>
        <v>Everton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467917</v>
      </c>
      <c r="B124" s="15">
        <v>36840</v>
      </c>
      <c r="C124" s="12" t="s">
        <v>0</v>
      </c>
      <c r="D124" s="12" t="s">
        <v>11</v>
      </c>
      <c r="E124" s="12">
        <v>2</v>
      </c>
      <c r="F124" s="12" t="s">
        <v>55</v>
      </c>
      <c r="G124" s="12">
        <v>0</v>
      </c>
      <c r="H124" s="13" t="str">
        <f t="shared" si="11"/>
        <v>Ipswich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467918</v>
      </c>
      <c r="B125" s="15">
        <v>36840</v>
      </c>
      <c r="C125" s="12" t="s">
        <v>0</v>
      </c>
      <c r="D125" s="12" t="s">
        <v>31</v>
      </c>
      <c r="E125" s="12">
        <v>1</v>
      </c>
      <c r="F125" s="12" t="s">
        <v>29</v>
      </c>
      <c r="G125" s="12">
        <v>1</v>
      </c>
      <c r="H125" s="13" t="str">
        <f t="shared" si="11"/>
        <v/>
      </c>
      <c r="I125" s="13" t="str">
        <f t="shared" si="12"/>
        <v>Leicester</v>
      </c>
      <c r="J125" s="13" t="str">
        <f t="shared" si="13"/>
        <v>Newcastle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467919</v>
      </c>
      <c r="B126" s="15">
        <v>36840</v>
      </c>
      <c r="C126" s="12" t="s">
        <v>0</v>
      </c>
      <c r="D126" s="12" t="s">
        <v>8</v>
      </c>
      <c r="E126" s="12">
        <v>2</v>
      </c>
      <c r="F126" s="12" t="s">
        <v>4</v>
      </c>
      <c r="G126" s="12">
        <v>1</v>
      </c>
      <c r="H126" s="13" t="str">
        <f t="shared" si="11"/>
        <v>Manchester United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467920</v>
      </c>
      <c r="B127" s="15">
        <v>36840</v>
      </c>
      <c r="C127" s="12" t="s">
        <v>0</v>
      </c>
      <c r="D127" s="12" t="s">
        <v>50</v>
      </c>
      <c r="E127" s="12">
        <v>2</v>
      </c>
      <c r="F127" s="12" t="s">
        <v>13</v>
      </c>
      <c r="G127" s="12">
        <v>2</v>
      </c>
      <c r="H127" s="13" t="str">
        <f t="shared" si="11"/>
        <v/>
      </c>
      <c r="I127" s="13" t="str">
        <f t="shared" si="12"/>
        <v>Sunderland</v>
      </c>
      <c r="J127" s="13" t="str">
        <f t="shared" si="13"/>
        <v>Southampton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467921</v>
      </c>
      <c r="B128" s="15">
        <v>36840</v>
      </c>
      <c r="C128" s="12" t="s">
        <v>0</v>
      </c>
      <c r="D128" s="12" t="s">
        <v>28</v>
      </c>
      <c r="E128" s="12">
        <v>4</v>
      </c>
      <c r="F128" s="12" t="s">
        <v>20</v>
      </c>
      <c r="G128" s="12">
        <v>1</v>
      </c>
      <c r="H128" s="13" t="str">
        <f t="shared" si="11"/>
        <v>West Ham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467922</v>
      </c>
      <c r="B129" s="15">
        <v>36841</v>
      </c>
      <c r="C129" s="12" t="s">
        <v>0</v>
      </c>
      <c r="D129" s="12" t="s">
        <v>1</v>
      </c>
      <c r="E129" s="12">
        <v>1</v>
      </c>
      <c r="F129" s="12" t="s">
        <v>15</v>
      </c>
      <c r="G129" s="12">
        <v>1</v>
      </c>
      <c r="H129" s="13" t="str">
        <f t="shared" si="11"/>
        <v/>
      </c>
      <c r="I129" s="13" t="str">
        <f t="shared" si="12"/>
        <v>Chelsea</v>
      </c>
      <c r="J129" s="13" t="str">
        <f t="shared" si="13"/>
        <v>Leeds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467923</v>
      </c>
      <c r="B130" s="15">
        <v>36841</v>
      </c>
      <c r="C130" s="12" t="s">
        <v>0</v>
      </c>
      <c r="D130" s="12" t="s">
        <v>19</v>
      </c>
      <c r="E130" s="12">
        <v>4</v>
      </c>
      <c r="F130" s="12" t="s">
        <v>3</v>
      </c>
      <c r="G130" s="12">
        <v>1</v>
      </c>
      <c r="H130" s="13" t="str">
        <f t="shared" si="11"/>
        <v>Liverpool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467924</v>
      </c>
      <c r="B131" s="15">
        <v>36847</v>
      </c>
      <c r="C131" s="12" t="s">
        <v>0</v>
      </c>
      <c r="D131" s="12" t="s">
        <v>55</v>
      </c>
      <c r="E131" s="12">
        <v>2</v>
      </c>
      <c r="F131" s="12" t="s">
        <v>1</v>
      </c>
      <c r="G131" s="12">
        <v>0</v>
      </c>
      <c r="H131" s="13" t="str">
        <f t="shared" ref="H131:H194" si="14">IF(E131&gt;G131,D131,IF(G131&gt;E131,F131,""))</f>
        <v>Charlton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467925</v>
      </c>
      <c r="B132" s="15">
        <v>36847</v>
      </c>
      <c r="C132" s="12" t="s">
        <v>0</v>
      </c>
      <c r="D132" s="12" t="s">
        <v>49</v>
      </c>
      <c r="E132" s="12">
        <v>2</v>
      </c>
      <c r="F132" s="12" t="s">
        <v>57</v>
      </c>
      <c r="G132" s="12">
        <v>0</v>
      </c>
      <c r="H132" s="13" t="str">
        <f t="shared" si="14"/>
        <v>Derby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467926</v>
      </c>
      <c r="B133" s="15">
        <v>36847</v>
      </c>
      <c r="C133" s="12" t="s">
        <v>0</v>
      </c>
      <c r="D133" s="12" t="s">
        <v>9</v>
      </c>
      <c r="E133" s="12">
        <v>2</v>
      </c>
      <c r="F133" s="12" t="s">
        <v>17</v>
      </c>
      <c r="G133" s="12">
        <v>0</v>
      </c>
      <c r="H133" s="13" t="str">
        <f t="shared" si="14"/>
        <v>Everton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467927</v>
      </c>
      <c r="B134" s="15">
        <v>36847</v>
      </c>
      <c r="C134" s="12" t="s">
        <v>0</v>
      </c>
      <c r="D134" s="12" t="s">
        <v>15</v>
      </c>
      <c r="E134" s="12">
        <v>0</v>
      </c>
      <c r="F134" s="12" t="s">
        <v>28</v>
      </c>
      <c r="G134" s="12">
        <v>1</v>
      </c>
      <c r="H134" s="13" t="str">
        <f t="shared" si="14"/>
        <v>West Ham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467928</v>
      </c>
      <c r="B135" s="15">
        <v>36847</v>
      </c>
      <c r="C135" s="12" t="s">
        <v>0</v>
      </c>
      <c r="D135" s="12" t="s">
        <v>20</v>
      </c>
      <c r="E135" s="12">
        <v>0</v>
      </c>
      <c r="F135" s="12" t="s">
        <v>8</v>
      </c>
      <c r="G135" s="12">
        <v>1</v>
      </c>
      <c r="H135" s="13" t="str">
        <f t="shared" si="14"/>
        <v>Manchester United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467929</v>
      </c>
      <c r="B136" s="15">
        <v>36847</v>
      </c>
      <c r="C136" s="12" t="s">
        <v>0</v>
      </c>
      <c r="D136" s="12" t="s">
        <v>4</v>
      </c>
      <c r="E136" s="12">
        <v>0</v>
      </c>
      <c r="F136" s="12" t="s">
        <v>31</v>
      </c>
      <c r="G136" s="12">
        <v>3</v>
      </c>
      <c r="H136" s="13" t="str">
        <f t="shared" si="14"/>
        <v>Leicester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467930</v>
      </c>
      <c r="B137" s="15">
        <v>36847</v>
      </c>
      <c r="C137" s="12" t="s">
        <v>0</v>
      </c>
      <c r="D137" s="12" t="s">
        <v>29</v>
      </c>
      <c r="E137" s="12">
        <v>1</v>
      </c>
      <c r="F137" s="12" t="s">
        <v>50</v>
      </c>
      <c r="G137" s="12">
        <v>2</v>
      </c>
      <c r="H137" s="13" t="str">
        <f t="shared" si="14"/>
        <v>Sunderland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467931</v>
      </c>
      <c r="B138" s="15">
        <v>36847</v>
      </c>
      <c r="C138" s="12" t="s">
        <v>0</v>
      </c>
      <c r="D138" s="12" t="s">
        <v>13</v>
      </c>
      <c r="E138" s="12">
        <v>2</v>
      </c>
      <c r="F138" s="12" t="s">
        <v>12</v>
      </c>
      <c r="G138" s="12">
        <v>0</v>
      </c>
      <c r="H138" s="13" t="str">
        <f t="shared" si="14"/>
        <v>Southampton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467932</v>
      </c>
      <c r="B139" s="15">
        <v>36848</v>
      </c>
      <c r="C139" s="12" t="s">
        <v>0</v>
      </c>
      <c r="D139" s="12" t="s">
        <v>14</v>
      </c>
      <c r="E139" s="12">
        <v>2</v>
      </c>
      <c r="F139" s="12" t="s">
        <v>19</v>
      </c>
      <c r="G139" s="12">
        <v>1</v>
      </c>
      <c r="H139" s="13" t="str">
        <f t="shared" si="14"/>
        <v>Tottenham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467933</v>
      </c>
      <c r="B140" s="15">
        <v>36849</v>
      </c>
      <c r="C140" s="12" t="s">
        <v>0</v>
      </c>
      <c r="D140" s="12" t="s">
        <v>3</v>
      </c>
      <c r="E140" s="12">
        <v>0</v>
      </c>
      <c r="F140" s="12" t="s">
        <v>11</v>
      </c>
      <c r="G140" s="12">
        <v>1</v>
      </c>
      <c r="H140" s="13" t="str">
        <f t="shared" si="14"/>
        <v>Ipswich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467934</v>
      </c>
      <c r="B141" s="15">
        <v>36854</v>
      </c>
      <c r="C141" s="12" t="s">
        <v>0</v>
      </c>
      <c r="D141" s="12" t="s">
        <v>55</v>
      </c>
      <c r="E141" s="12">
        <v>0</v>
      </c>
      <c r="F141" s="12" t="s">
        <v>50</v>
      </c>
      <c r="G141" s="12">
        <v>1</v>
      </c>
      <c r="H141" s="13" t="str">
        <f t="shared" si="14"/>
        <v>Sunderland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467935</v>
      </c>
      <c r="B142" s="15">
        <v>36854</v>
      </c>
      <c r="C142" s="12" t="s">
        <v>0</v>
      </c>
      <c r="D142" s="12" t="s">
        <v>3</v>
      </c>
      <c r="E142" s="12">
        <v>1</v>
      </c>
      <c r="F142" s="12" t="s">
        <v>12</v>
      </c>
      <c r="G142" s="12">
        <v>1</v>
      </c>
      <c r="H142" s="13" t="str">
        <f t="shared" si="14"/>
        <v/>
      </c>
      <c r="I142" s="13" t="str">
        <f t="shared" si="15"/>
        <v>Coventry</v>
      </c>
      <c r="J142" s="13" t="str">
        <f t="shared" si="16"/>
        <v>Aston Villa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467936</v>
      </c>
      <c r="B143" s="15">
        <v>36854</v>
      </c>
      <c r="C143" s="12" t="s">
        <v>0</v>
      </c>
      <c r="D143" s="12" t="s">
        <v>49</v>
      </c>
      <c r="E143" s="12">
        <v>0</v>
      </c>
      <c r="F143" s="12" t="s">
        <v>8</v>
      </c>
      <c r="G143" s="12">
        <v>3</v>
      </c>
      <c r="H143" s="13" t="str">
        <f t="shared" si="14"/>
        <v>Manchester United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467937</v>
      </c>
      <c r="B144" s="15">
        <v>36854</v>
      </c>
      <c r="C144" s="12" t="s">
        <v>0</v>
      </c>
      <c r="D144" s="12" t="s">
        <v>9</v>
      </c>
      <c r="E144" s="12">
        <v>2</v>
      </c>
      <c r="F144" s="12" t="s">
        <v>1</v>
      </c>
      <c r="G144" s="12">
        <v>1</v>
      </c>
      <c r="H144" s="13" t="str">
        <f t="shared" si="14"/>
        <v>Everton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467938</v>
      </c>
      <c r="B145" s="15">
        <v>36854</v>
      </c>
      <c r="C145" s="12" t="s">
        <v>0</v>
      </c>
      <c r="D145" s="12" t="s">
        <v>20</v>
      </c>
      <c r="E145" s="12">
        <v>2</v>
      </c>
      <c r="F145" s="12" t="s">
        <v>11</v>
      </c>
      <c r="G145" s="12">
        <v>3</v>
      </c>
      <c r="H145" s="13" t="str">
        <f t="shared" si="14"/>
        <v>Ipswich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467939</v>
      </c>
      <c r="B146" s="15">
        <v>36854</v>
      </c>
      <c r="C146" s="12" t="s">
        <v>0</v>
      </c>
      <c r="D146" s="12" t="s">
        <v>4</v>
      </c>
      <c r="E146" s="12">
        <v>2</v>
      </c>
      <c r="F146" s="12" t="s">
        <v>57</v>
      </c>
      <c r="G146" s="12">
        <v>2</v>
      </c>
      <c r="H146" s="13" t="str">
        <f t="shared" si="14"/>
        <v/>
      </c>
      <c r="I146" s="13" t="str">
        <f t="shared" si="15"/>
        <v>Middlesbrough</v>
      </c>
      <c r="J146" s="13" t="str">
        <f t="shared" si="16"/>
        <v>Bradford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467940</v>
      </c>
      <c r="B147" s="15">
        <v>36854</v>
      </c>
      <c r="C147" s="12" t="s">
        <v>0</v>
      </c>
      <c r="D147" s="12" t="s">
        <v>13</v>
      </c>
      <c r="E147" s="12">
        <v>2</v>
      </c>
      <c r="F147" s="12" t="s">
        <v>28</v>
      </c>
      <c r="G147" s="12">
        <v>3</v>
      </c>
      <c r="H147" s="13" t="str">
        <f t="shared" si="14"/>
        <v>West Ham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467941</v>
      </c>
      <c r="B148" s="15">
        <v>36854</v>
      </c>
      <c r="C148" s="12" t="s">
        <v>0</v>
      </c>
      <c r="D148" s="12" t="s">
        <v>14</v>
      </c>
      <c r="E148" s="12">
        <v>3</v>
      </c>
      <c r="F148" s="12" t="s">
        <v>31</v>
      </c>
      <c r="G148" s="12">
        <v>0</v>
      </c>
      <c r="H148" s="13" t="str">
        <f t="shared" si="14"/>
        <v>Tottenham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467942</v>
      </c>
      <c r="B149" s="15">
        <v>36855</v>
      </c>
      <c r="C149" s="12" t="s">
        <v>0</v>
      </c>
      <c r="D149" s="12" t="s">
        <v>15</v>
      </c>
      <c r="E149" s="12">
        <v>1</v>
      </c>
      <c r="F149" s="12" t="s">
        <v>17</v>
      </c>
      <c r="G149" s="12">
        <v>0</v>
      </c>
      <c r="H149" s="13" t="str">
        <f t="shared" si="14"/>
        <v>Leeds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467943</v>
      </c>
      <c r="B150" s="15">
        <v>36855</v>
      </c>
      <c r="C150" s="12" t="s">
        <v>0</v>
      </c>
      <c r="D150" s="12" t="s">
        <v>29</v>
      </c>
      <c r="E150" s="12">
        <v>2</v>
      </c>
      <c r="F150" s="12" t="s">
        <v>19</v>
      </c>
      <c r="G150" s="12">
        <v>1</v>
      </c>
      <c r="H150" s="13" t="str">
        <f t="shared" si="14"/>
        <v>Newcastle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467944</v>
      </c>
      <c r="B151" s="15">
        <v>36861</v>
      </c>
      <c r="C151" s="12" t="s">
        <v>0</v>
      </c>
      <c r="D151" s="12" t="s">
        <v>17</v>
      </c>
      <c r="E151" s="12">
        <v>1</v>
      </c>
      <c r="F151" s="12" t="s">
        <v>13</v>
      </c>
      <c r="G151" s="12">
        <v>0</v>
      </c>
      <c r="H151" s="13" t="str">
        <f t="shared" si="14"/>
        <v>Arsenal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467945</v>
      </c>
      <c r="B152" s="15">
        <v>36861</v>
      </c>
      <c r="C152" s="12" t="s">
        <v>0</v>
      </c>
      <c r="D152" s="12" t="s">
        <v>12</v>
      </c>
      <c r="E152" s="12">
        <v>1</v>
      </c>
      <c r="F152" s="12" t="s">
        <v>29</v>
      </c>
      <c r="G152" s="12">
        <v>1</v>
      </c>
      <c r="H152" s="13" t="str">
        <f t="shared" si="14"/>
        <v/>
      </c>
      <c r="I152" s="13" t="str">
        <f t="shared" si="15"/>
        <v>Aston Villa</v>
      </c>
      <c r="J152" s="13" t="str">
        <f t="shared" si="16"/>
        <v>Newcastle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467946</v>
      </c>
      <c r="B153" s="15">
        <v>36861</v>
      </c>
      <c r="C153" s="12" t="s">
        <v>0</v>
      </c>
      <c r="D153" s="12" t="s">
        <v>57</v>
      </c>
      <c r="E153" s="12">
        <v>2</v>
      </c>
      <c r="F153" s="12" t="s">
        <v>3</v>
      </c>
      <c r="G153" s="12">
        <v>1</v>
      </c>
      <c r="H153" s="13" t="str">
        <f t="shared" si="14"/>
        <v>Bradford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467947</v>
      </c>
      <c r="B154" s="15">
        <v>36861</v>
      </c>
      <c r="C154" s="12" t="s">
        <v>0</v>
      </c>
      <c r="D154" s="12" t="s">
        <v>11</v>
      </c>
      <c r="E154" s="12">
        <v>0</v>
      </c>
      <c r="F154" s="12" t="s">
        <v>49</v>
      </c>
      <c r="G154" s="12">
        <v>1</v>
      </c>
      <c r="H154" s="13" t="str">
        <f t="shared" si="14"/>
        <v>Derby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467948</v>
      </c>
      <c r="B155" s="15">
        <v>36861</v>
      </c>
      <c r="C155" s="12" t="s">
        <v>0</v>
      </c>
      <c r="D155" s="12" t="s">
        <v>31</v>
      </c>
      <c r="E155" s="12">
        <v>3</v>
      </c>
      <c r="F155" s="12" t="s">
        <v>15</v>
      </c>
      <c r="G155" s="12">
        <v>1</v>
      </c>
      <c r="H155" s="13" t="str">
        <f t="shared" si="14"/>
        <v>Leicester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467949</v>
      </c>
      <c r="B156" s="15">
        <v>36861</v>
      </c>
      <c r="C156" s="12" t="s">
        <v>0</v>
      </c>
      <c r="D156" s="12" t="s">
        <v>19</v>
      </c>
      <c r="E156" s="12">
        <v>3</v>
      </c>
      <c r="F156" s="12" t="s">
        <v>55</v>
      </c>
      <c r="G156" s="12">
        <v>0</v>
      </c>
      <c r="H156" s="13" t="str">
        <f t="shared" si="14"/>
        <v>Liverpool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467950</v>
      </c>
      <c r="B157" s="15">
        <v>36861</v>
      </c>
      <c r="C157" s="12" t="s">
        <v>0</v>
      </c>
      <c r="D157" s="12" t="s">
        <v>8</v>
      </c>
      <c r="E157" s="12">
        <v>2</v>
      </c>
      <c r="F157" s="12" t="s">
        <v>14</v>
      </c>
      <c r="G157" s="12">
        <v>0</v>
      </c>
      <c r="H157" s="13" t="str">
        <f t="shared" si="14"/>
        <v>Manchester United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467951</v>
      </c>
      <c r="B158" s="15">
        <v>36861</v>
      </c>
      <c r="C158" s="12" t="s">
        <v>0</v>
      </c>
      <c r="D158" s="12" t="s">
        <v>28</v>
      </c>
      <c r="E158" s="12">
        <v>1</v>
      </c>
      <c r="F158" s="12" t="s">
        <v>4</v>
      </c>
      <c r="G158" s="12">
        <v>0</v>
      </c>
      <c r="H158" s="13" t="str">
        <f t="shared" si="14"/>
        <v>West Ham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467952</v>
      </c>
      <c r="B159" s="15">
        <v>36862</v>
      </c>
      <c r="C159" s="12" t="s">
        <v>0</v>
      </c>
      <c r="D159" s="12" t="s">
        <v>1</v>
      </c>
      <c r="E159" s="12">
        <v>2</v>
      </c>
      <c r="F159" s="12" t="s">
        <v>20</v>
      </c>
      <c r="G159" s="12">
        <v>1</v>
      </c>
      <c r="H159" s="13" t="str">
        <f t="shared" si="14"/>
        <v>Chelsea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467953</v>
      </c>
      <c r="B160" s="15">
        <v>36863</v>
      </c>
      <c r="C160" s="12" t="s">
        <v>0</v>
      </c>
      <c r="D160" s="12" t="s">
        <v>50</v>
      </c>
      <c r="E160" s="12">
        <v>2</v>
      </c>
      <c r="F160" s="12" t="s">
        <v>9</v>
      </c>
      <c r="G160" s="12">
        <v>0</v>
      </c>
      <c r="H160" s="13" t="str">
        <f t="shared" si="14"/>
        <v>Sunderland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467954</v>
      </c>
      <c r="B161" s="15">
        <v>36868</v>
      </c>
      <c r="C161" s="12" t="s">
        <v>0</v>
      </c>
      <c r="D161" s="12" t="s">
        <v>17</v>
      </c>
      <c r="E161" s="12">
        <v>5</v>
      </c>
      <c r="F161" s="12" t="s">
        <v>29</v>
      </c>
      <c r="G161" s="12">
        <v>0</v>
      </c>
      <c r="H161" s="13" t="str">
        <f t="shared" si="14"/>
        <v>Arsenal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467955</v>
      </c>
      <c r="B162" s="15">
        <v>36868</v>
      </c>
      <c r="C162" s="12" t="s">
        <v>0</v>
      </c>
      <c r="D162" s="12" t="s">
        <v>57</v>
      </c>
      <c r="E162" s="12">
        <v>3</v>
      </c>
      <c r="F162" s="12" t="s">
        <v>14</v>
      </c>
      <c r="G162" s="12">
        <v>3</v>
      </c>
      <c r="H162" s="13" t="str">
        <f t="shared" si="14"/>
        <v/>
      </c>
      <c r="I162" s="13" t="str">
        <f t="shared" si="15"/>
        <v>Bradford</v>
      </c>
      <c r="J162" s="13" t="str">
        <f t="shared" si="16"/>
        <v>Tottenham</v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467956</v>
      </c>
      <c r="B163" s="15">
        <v>36868</v>
      </c>
      <c r="C163" s="12" t="s">
        <v>0</v>
      </c>
      <c r="D163" s="12" t="s">
        <v>55</v>
      </c>
      <c r="E163" s="12">
        <v>3</v>
      </c>
      <c r="F163" s="12" t="s">
        <v>8</v>
      </c>
      <c r="G163" s="12">
        <v>3</v>
      </c>
      <c r="H163" s="13" t="str">
        <f t="shared" si="14"/>
        <v/>
      </c>
      <c r="I163" s="13" t="str">
        <f t="shared" si="15"/>
        <v>Charlton</v>
      </c>
      <c r="J163" s="13" t="str">
        <f t="shared" si="16"/>
        <v>Manchester United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467957</v>
      </c>
      <c r="B164" s="15">
        <v>36868</v>
      </c>
      <c r="C164" s="12" t="s">
        <v>0</v>
      </c>
      <c r="D164" s="12" t="s">
        <v>1</v>
      </c>
      <c r="E164" s="12">
        <v>4</v>
      </c>
      <c r="F164" s="12" t="s">
        <v>49</v>
      </c>
      <c r="G164" s="12">
        <v>1</v>
      </c>
      <c r="H164" s="13" t="str">
        <f t="shared" si="14"/>
        <v>Chelsea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467958</v>
      </c>
      <c r="B165" s="15">
        <v>36868</v>
      </c>
      <c r="C165" s="12" t="s">
        <v>0</v>
      </c>
      <c r="D165" s="12" t="s">
        <v>20</v>
      </c>
      <c r="E165" s="12">
        <v>5</v>
      </c>
      <c r="F165" s="12" t="s">
        <v>9</v>
      </c>
      <c r="G165" s="12">
        <v>0</v>
      </c>
      <c r="H165" s="13" t="str">
        <f t="shared" si="14"/>
        <v>Manchester City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467959</v>
      </c>
      <c r="B166" s="15">
        <v>36868</v>
      </c>
      <c r="C166" s="12" t="s">
        <v>0</v>
      </c>
      <c r="D166" s="12" t="s">
        <v>13</v>
      </c>
      <c r="E166" s="12">
        <v>1</v>
      </c>
      <c r="F166" s="12" t="s">
        <v>15</v>
      </c>
      <c r="G166" s="12">
        <v>0</v>
      </c>
      <c r="H166" s="13" t="str">
        <f t="shared" si="14"/>
        <v>Southampton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467960</v>
      </c>
      <c r="B167" s="15">
        <v>36868</v>
      </c>
      <c r="C167" s="12" t="s">
        <v>0</v>
      </c>
      <c r="D167" s="12" t="s">
        <v>50</v>
      </c>
      <c r="E167" s="12">
        <v>1</v>
      </c>
      <c r="F167" s="12" t="s">
        <v>4</v>
      </c>
      <c r="G167" s="12">
        <v>0</v>
      </c>
      <c r="H167" s="13" t="str">
        <f t="shared" si="14"/>
        <v>Sunderland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467961</v>
      </c>
      <c r="B168" s="15">
        <v>36868</v>
      </c>
      <c r="C168" s="12" t="s">
        <v>0</v>
      </c>
      <c r="D168" s="12" t="s">
        <v>28</v>
      </c>
      <c r="E168" s="12">
        <v>1</v>
      </c>
      <c r="F168" s="12" t="s">
        <v>12</v>
      </c>
      <c r="G168" s="12">
        <v>1</v>
      </c>
      <c r="H168" s="13" t="str">
        <f t="shared" si="14"/>
        <v/>
      </c>
      <c r="I168" s="13" t="str">
        <f t="shared" si="15"/>
        <v>West Ham</v>
      </c>
      <c r="J168" s="13" t="str">
        <f t="shared" si="16"/>
        <v>Aston Villa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467962</v>
      </c>
      <c r="B169" s="15">
        <v>36869</v>
      </c>
      <c r="C169" s="12" t="s">
        <v>0</v>
      </c>
      <c r="D169" s="12" t="s">
        <v>3</v>
      </c>
      <c r="E169" s="12">
        <v>1</v>
      </c>
      <c r="F169" s="12" t="s">
        <v>31</v>
      </c>
      <c r="G169" s="12">
        <v>0</v>
      </c>
      <c r="H169" s="13" t="str">
        <f t="shared" si="14"/>
        <v>Coventry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467963</v>
      </c>
      <c r="B170" s="15">
        <v>36869</v>
      </c>
      <c r="C170" s="12" t="s">
        <v>0</v>
      </c>
      <c r="D170" s="12" t="s">
        <v>19</v>
      </c>
      <c r="E170" s="12">
        <v>0</v>
      </c>
      <c r="F170" s="12" t="s">
        <v>11</v>
      </c>
      <c r="G170" s="12">
        <v>1</v>
      </c>
      <c r="H170" s="13" t="str">
        <f t="shared" si="14"/>
        <v>Ipswich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467964</v>
      </c>
      <c r="B171" s="15">
        <v>36875</v>
      </c>
      <c r="C171" s="12" t="s">
        <v>0</v>
      </c>
      <c r="D171" s="12" t="s">
        <v>12</v>
      </c>
      <c r="E171" s="12">
        <v>2</v>
      </c>
      <c r="F171" s="12" t="s">
        <v>20</v>
      </c>
      <c r="G171" s="12">
        <v>2</v>
      </c>
      <c r="H171" s="13" t="str">
        <f t="shared" si="14"/>
        <v/>
      </c>
      <c r="I171" s="13" t="str">
        <f t="shared" si="15"/>
        <v>Aston Villa</v>
      </c>
      <c r="J171" s="13" t="str">
        <f t="shared" si="16"/>
        <v>Manchester City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467965</v>
      </c>
      <c r="B172" s="15">
        <v>36875</v>
      </c>
      <c r="C172" s="12" t="s">
        <v>0</v>
      </c>
      <c r="D172" s="12" t="s">
        <v>49</v>
      </c>
      <c r="E172" s="12">
        <v>1</v>
      </c>
      <c r="F172" s="12" t="s">
        <v>3</v>
      </c>
      <c r="G172" s="12">
        <v>0</v>
      </c>
      <c r="H172" s="13" t="str">
        <f t="shared" si="14"/>
        <v>Derby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467966</v>
      </c>
      <c r="B173" s="15">
        <v>36875</v>
      </c>
      <c r="C173" s="12" t="s">
        <v>0</v>
      </c>
      <c r="D173" s="12" t="s">
        <v>9</v>
      </c>
      <c r="E173" s="12">
        <v>1</v>
      </c>
      <c r="F173" s="12" t="s">
        <v>28</v>
      </c>
      <c r="G173" s="12">
        <v>1</v>
      </c>
      <c r="H173" s="13" t="str">
        <f t="shared" si="14"/>
        <v/>
      </c>
      <c r="I173" s="13" t="str">
        <f t="shared" si="15"/>
        <v>Everton</v>
      </c>
      <c r="J173" s="13" t="str">
        <f t="shared" si="16"/>
        <v>West Ham</v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467967</v>
      </c>
      <c r="B174" s="15">
        <v>36875</v>
      </c>
      <c r="C174" s="12" t="s">
        <v>0</v>
      </c>
      <c r="D174" s="12" t="s">
        <v>11</v>
      </c>
      <c r="E174" s="12">
        <v>3</v>
      </c>
      <c r="F174" s="12" t="s">
        <v>13</v>
      </c>
      <c r="G174" s="12">
        <v>1</v>
      </c>
      <c r="H174" s="13" t="str">
        <f t="shared" si="14"/>
        <v>Ipswich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467968</v>
      </c>
      <c r="B175" s="15">
        <v>36875</v>
      </c>
      <c r="C175" s="12" t="s">
        <v>0</v>
      </c>
      <c r="D175" s="12" t="s">
        <v>15</v>
      </c>
      <c r="E175" s="12">
        <v>2</v>
      </c>
      <c r="F175" s="12" t="s">
        <v>50</v>
      </c>
      <c r="G175" s="12">
        <v>0</v>
      </c>
      <c r="H175" s="13" t="str">
        <f t="shared" si="14"/>
        <v>Leeds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467969</v>
      </c>
      <c r="B176" s="15">
        <v>36875</v>
      </c>
      <c r="C176" s="12" t="s">
        <v>0</v>
      </c>
      <c r="D176" s="12" t="s">
        <v>31</v>
      </c>
      <c r="E176" s="12">
        <v>3</v>
      </c>
      <c r="F176" s="12" t="s">
        <v>55</v>
      </c>
      <c r="G176" s="12">
        <v>1</v>
      </c>
      <c r="H176" s="13" t="str">
        <f t="shared" si="14"/>
        <v>Leicester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467970</v>
      </c>
      <c r="B177" s="15">
        <v>36875</v>
      </c>
      <c r="C177" s="12" t="s">
        <v>0</v>
      </c>
      <c r="D177" s="12" t="s">
        <v>4</v>
      </c>
      <c r="E177" s="12">
        <v>1</v>
      </c>
      <c r="F177" s="12" t="s">
        <v>1</v>
      </c>
      <c r="G177" s="12">
        <v>0</v>
      </c>
      <c r="H177" s="13" t="str">
        <f t="shared" si="14"/>
        <v>Middlesbrough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467971</v>
      </c>
      <c r="B178" s="15">
        <v>36875</v>
      </c>
      <c r="C178" s="12" t="s">
        <v>0</v>
      </c>
      <c r="D178" s="12" t="s">
        <v>29</v>
      </c>
      <c r="E178" s="12">
        <v>2</v>
      </c>
      <c r="F178" s="12" t="s">
        <v>57</v>
      </c>
      <c r="G178" s="12">
        <v>1</v>
      </c>
      <c r="H178" s="13" t="str">
        <f t="shared" si="14"/>
        <v>Newcastle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467972</v>
      </c>
      <c r="B179" s="15">
        <v>36876</v>
      </c>
      <c r="C179" s="12" t="s">
        <v>0</v>
      </c>
      <c r="D179" s="12" t="s">
        <v>8</v>
      </c>
      <c r="E179" s="12">
        <v>0</v>
      </c>
      <c r="F179" s="12" t="s">
        <v>19</v>
      </c>
      <c r="G179" s="12">
        <v>1</v>
      </c>
      <c r="H179" s="13" t="str">
        <f t="shared" si="14"/>
        <v>Liverpool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467973</v>
      </c>
      <c r="B180" s="15">
        <v>36877</v>
      </c>
      <c r="C180" s="12" t="s">
        <v>0</v>
      </c>
      <c r="D180" s="12" t="s">
        <v>14</v>
      </c>
      <c r="E180" s="12">
        <v>1</v>
      </c>
      <c r="F180" s="12" t="s">
        <v>17</v>
      </c>
      <c r="G180" s="12">
        <v>1</v>
      </c>
      <c r="H180" s="13" t="str">
        <f t="shared" si="14"/>
        <v/>
      </c>
      <c r="I180" s="13" t="str">
        <f t="shared" si="15"/>
        <v>Tottenham</v>
      </c>
      <c r="J180" s="13" t="str">
        <f t="shared" si="16"/>
        <v>Arsenal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467974</v>
      </c>
      <c r="B181" s="15">
        <v>36881</v>
      </c>
      <c r="C181" s="12" t="s">
        <v>0</v>
      </c>
      <c r="D181" s="12" t="s">
        <v>3</v>
      </c>
      <c r="E181" s="12">
        <v>1</v>
      </c>
      <c r="F181" s="12" t="s">
        <v>13</v>
      </c>
      <c r="G181" s="12">
        <v>1</v>
      </c>
      <c r="H181" s="13" t="str">
        <f t="shared" si="14"/>
        <v/>
      </c>
      <c r="I181" s="13" t="str">
        <f t="shared" si="15"/>
        <v>Coventry</v>
      </c>
      <c r="J181" s="13" t="str">
        <f t="shared" si="16"/>
        <v>Southampton</v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467975</v>
      </c>
      <c r="B182" s="15">
        <v>36882</v>
      </c>
      <c r="C182" s="12" t="s">
        <v>0</v>
      </c>
      <c r="D182" s="12" t="s">
        <v>55</v>
      </c>
      <c r="E182" s="12">
        <v>1</v>
      </c>
      <c r="F182" s="12" t="s">
        <v>9</v>
      </c>
      <c r="G182" s="12">
        <v>0</v>
      </c>
      <c r="H182" s="13" t="str">
        <f t="shared" si="14"/>
        <v>Charlton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467976</v>
      </c>
      <c r="B183" s="15">
        <v>36882</v>
      </c>
      <c r="C183" s="12" t="s">
        <v>0</v>
      </c>
      <c r="D183" s="12" t="s">
        <v>1</v>
      </c>
      <c r="E183" s="12">
        <v>3</v>
      </c>
      <c r="F183" s="12" t="s">
        <v>57</v>
      </c>
      <c r="G183" s="12">
        <v>0</v>
      </c>
      <c r="H183" s="13" t="str">
        <f t="shared" si="14"/>
        <v>Chelsea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467977</v>
      </c>
      <c r="B184" s="15">
        <v>36882</v>
      </c>
      <c r="C184" s="12" t="s">
        <v>0</v>
      </c>
      <c r="D184" s="12" t="s">
        <v>49</v>
      </c>
      <c r="E184" s="12">
        <v>2</v>
      </c>
      <c r="F184" s="12" t="s">
        <v>29</v>
      </c>
      <c r="G184" s="12">
        <v>0</v>
      </c>
      <c r="H184" s="13" t="str">
        <f t="shared" si="14"/>
        <v>Derby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467978</v>
      </c>
      <c r="B185" s="15">
        <v>36882</v>
      </c>
      <c r="C185" s="12" t="s">
        <v>0</v>
      </c>
      <c r="D185" s="12" t="s">
        <v>15</v>
      </c>
      <c r="E185" s="12">
        <v>1</v>
      </c>
      <c r="F185" s="12" t="s">
        <v>12</v>
      </c>
      <c r="G185" s="12">
        <v>2</v>
      </c>
      <c r="H185" s="13" t="str">
        <f t="shared" si="14"/>
        <v>Aston Villa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467979</v>
      </c>
      <c r="B186" s="15">
        <v>36882</v>
      </c>
      <c r="C186" s="12" t="s">
        <v>0</v>
      </c>
      <c r="D186" s="12" t="s">
        <v>31</v>
      </c>
      <c r="E186" s="12">
        <v>2</v>
      </c>
      <c r="F186" s="12" t="s">
        <v>28</v>
      </c>
      <c r="G186" s="12">
        <v>1</v>
      </c>
      <c r="H186" s="13" t="str">
        <f t="shared" si="14"/>
        <v>Leicester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467980</v>
      </c>
      <c r="B187" s="15">
        <v>36882</v>
      </c>
      <c r="C187" s="12" t="s">
        <v>0</v>
      </c>
      <c r="D187" s="12" t="s">
        <v>19</v>
      </c>
      <c r="E187" s="12">
        <v>4</v>
      </c>
      <c r="F187" s="12" t="s">
        <v>17</v>
      </c>
      <c r="G187" s="12">
        <v>0</v>
      </c>
      <c r="H187" s="13" t="str">
        <f t="shared" si="14"/>
        <v>Liverpool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467981</v>
      </c>
      <c r="B188" s="15">
        <v>36882</v>
      </c>
      <c r="C188" s="12" t="s">
        <v>0</v>
      </c>
      <c r="D188" s="12" t="s">
        <v>8</v>
      </c>
      <c r="E188" s="12">
        <v>2</v>
      </c>
      <c r="F188" s="12" t="s">
        <v>11</v>
      </c>
      <c r="G188" s="12">
        <v>0</v>
      </c>
      <c r="H188" s="13" t="str">
        <f t="shared" si="14"/>
        <v>Manchester United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467982</v>
      </c>
      <c r="B189" s="15">
        <v>36882</v>
      </c>
      <c r="C189" s="12" t="s">
        <v>0</v>
      </c>
      <c r="D189" s="12" t="s">
        <v>50</v>
      </c>
      <c r="E189" s="12">
        <v>1</v>
      </c>
      <c r="F189" s="12" t="s">
        <v>20</v>
      </c>
      <c r="G189" s="12">
        <v>0</v>
      </c>
      <c r="H189" s="13" t="str">
        <f t="shared" si="14"/>
        <v>Sunderland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467983</v>
      </c>
      <c r="B190" s="15">
        <v>36882</v>
      </c>
      <c r="C190" s="12" t="s">
        <v>0</v>
      </c>
      <c r="D190" s="12" t="s">
        <v>14</v>
      </c>
      <c r="E190" s="12">
        <v>0</v>
      </c>
      <c r="F190" s="12" t="s">
        <v>4</v>
      </c>
      <c r="G190" s="12">
        <v>0</v>
      </c>
      <c r="H190" s="13" t="str">
        <f t="shared" si="14"/>
        <v/>
      </c>
      <c r="I190" s="13" t="str">
        <f t="shared" si="15"/>
        <v>Tottenham</v>
      </c>
      <c r="J190" s="13" t="str">
        <f t="shared" si="16"/>
        <v>Middlesbrough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467984</v>
      </c>
      <c r="B191" s="15">
        <v>36885</v>
      </c>
      <c r="C191" s="12" t="s">
        <v>0</v>
      </c>
      <c r="D191" s="12" t="s">
        <v>17</v>
      </c>
      <c r="E191" s="12">
        <v>6</v>
      </c>
      <c r="F191" s="12" t="s">
        <v>31</v>
      </c>
      <c r="G191" s="12">
        <v>1</v>
      </c>
      <c r="H191" s="13" t="str">
        <f t="shared" si="14"/>
        <v>Arsenal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467985</v>
      </c>
      <c r="B192" s="15">
        <v>36885</v>
      </c>
      <c r="C192" s="12" t="s">
        <v>0</v>
      </c>
      <c r="D192" s="12" t="s">
        <v>12</v>
      </c>
      <c r="E192" s="12">
        <v>0</v>
      </c>
      <c r="F192" s="12" t="s">
        <v>8</v>
      </c>
      <c r="G192" s="12">
        <v>1</v>
      </c>
      <c r="H192" s="13" t="str">
        <f t="shared" si="14"/>
        <v>Manchester United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467986</v>
      </c>
      <c r="B193" s="15">
        <v>36885</v>
      </c>
      <c r="C193" s="12" t="s">
        <v>0</v>
      </c>
      <c r="D193" s="12" t="s">
        <v>57</v>
      </c>
      <c r="E193" s="12">
        <v>1</v>
      </c>
      <c r="F193" s="12" t="s">
        <v>50</v>
      </c>
      <c r="G193" s="12">
        <v>4</v>
      </c>
      <c r="H193" s="13" t="str">
        <f t="shared" si="14"/>
        <v>Sunderland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467987</v>
      </c>
      <c r="B194" s="15">
        <v>36885</v>
      </c>
      <c r="C194" s="12" t="s">
        <v>0</v>
      </c>
      <c r="D194" s="12" t="s">
        <v>9</v>
      </c>
      <c r="E194" s="12">
        <v>1</v>
      </c>
      <c r="F194" s="12" t="s">
        <v>3</v>
      </c>
      <c r="G194" s="12">
        <v>2</v>
      </c>
      <c r="H194" s="13" t="str">
        <f t="shared" si="14"/>
        <v>Coventry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467988</v>
      </c>
      <c r="B195" s="15">
        <v>36885</v>
      </c>
      <c r="C195" s="12" t="s">
        <v>0</v>
      </c>
      <c r="D195" s="12" t="s">
        <v>11</v>
      </c>
      <c r="E195" s="12">
        <v>2</v>
      </c>
      <c r="F195" s="12" t="s">
        <v>1</v>
      </c>
      <c r="G195" s="12">
        <v>2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Ipswich</v>
      </c>
      <c r="J195" s="13" t="str">
        <f t="shared" ref="J195:J258" si="19">IF(H195="",F195,"")</f>
        <v>Chelsea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467989</v>
      </c>
      <c r="B196" s="15">
        <v>36885</v>
      </c>
      <c r="C196" s="12" t="s">
        <v>0</v>
      </c>
      <c r="D196" s="12" t="s">
        <v>20</v>
      </c>
      <c r="E196" s="12">
        <v>0</v>
      </c>
      <c r="F196" s="12" t="s">
        <v>49</v>
      </c>
      <c r="G196" s="12">
        <v>0</v>
      </c>
      <c r="H196" s="13" t="str">
        <f t="shared" si="17"/>
        <v/>
      </c>
      <c r="I196" s="13" t="str">
        <f t="shared" si="18"/>
        <v>Manchester City</v>
      </c>
      <c r="J196" s="13" t="str">
        <f t="shared" si="19"/>
        <v>Derby</v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467990</v>
      </c>
      <c r="B197" s="15">
        <v>36885</v>
      </c>
      <c r="C197" s="12" t="s">
        <v>0</v>
      </c>
      <c r="D197" s="12" t="s">
        <v>4</v>
      </c>
      <c r="E197" s="12">
        <v>1</v>
      </c>
      <c r="F197" s="12" t="s">
        <v>19</v>
      </c>
      <c r="G197" s="12">
        <v>0</v>
      </c>
      <c r="H197" s="13" t="str">
        <f t="shared" si="17"/>
        <v>Middlesbrough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467991</v>
      </c>
      <c r="B198" s="15">
        <v>36885</v>
      </c>
      <c r="C198" s="12" t="s">
        <v>0</v>
      </c>
      <c r="D198" s="12" t="s">
        <v>29</v>
      </c>
      <c r="E198" s="12">
        <v>2</v>
      </c>
      <c r="F198" s="12" t="s">
        <v>15</v>
      </c>
      <c r="G198" s="12">
        <v>1</v>
      </c>
      <c r="H198" s="13" t="str">
        <f t="shared" si="17"/>
        <v>Newcastle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467992</v>
      </c>
      <c r="B199" s="15">
        <v>36885</v>
      </c>
      <c r="C199" s="12" t="s">
        <v>0</v>
      </c>
      <c r="D199" s="12" t="s">
        <v>28</v>
      </c>
      <c r="E199" s="12">
        <v>5</v>
      </c>
      <c r="F199" s="12" t="s">
        <v>55</v>
      </c>
      <c r="G199" s="12">
        <v>0</v>
      </c>
      <c r="H199" s="13" t="str">
        <f t="shared" si="17"/>
        <v>West Ham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467993</v>
      </c>
      <c r="B200" s="15">
        <v>36886</v>
      </c>
      <c r="C200" s="12" t="s">
        <v>0</v>
      </c>
      <c r="D200" s="12" t="s">
        <v>13</v>
      </c>
      <c r="E200" s="12">
        <v>2</v>
      </c>
      <c r="F200" s="12" t="s">
        <v>14</v>
      </c>
      <c r="G200" s="12">
        <v>0</v>
      </c>
      <c r="H200" s="13" t="str">
        <f t="shared" si="17"/>
        <v>Southampton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467994</v>
      </c>
      <c r="B201" s="15">
        <v>36889</v>
      </c>
      <c r="C201" s="12" t="s">
        <v>0</v>
      </c>
      <c r="D201" s="12" t="s">
        <v>17</v>
      </c>
      <c r="E201" s="12">
        <v>2</v>
      </c>
      <c r="F201" s="12" t="s">
        <v>50</v>
      </c>
      <c r="G201" s="12">
        <v>2</v>
      </c>
      <c r="H201" s="13" t="str">
        <f t="shared" si="17"/>
        <v/>
      </c>
      <c r="I201" s="13" t="str">
        <f t="shared" si="18"/>
        <v>Arsenal</v>
      </c>
      <c r="J201" s="13" t="str">
        <f t="shared" si="19"/>
        <v>Sunderland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467995</v>
      </c>
      <c r="B202" s="15">
        <v>36889</v>
      </c>
      <c r="C202" s="12" t="s">
        <v>0</v>
      </c>
      <c r="D202" s="12" t="s">
        <v>11</v>
      </c>
      <c r="E202" s="12">
        <v>3</v>
      </c>
      <c r="F202" s="12" t="s">
        <v>14</v>
      </c>
      <c r="G202" s="12">
        <v>0</v>
      </c>
      <c r="H202" s="13" t="str">
        <f t="shared" si="17"/>
        <v>Ipswich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467996</v>
      </c>
      <c r="B203" s="15">
        <v>36889</v>
      </c>
      <c r="C203" s="12" t="s">
        <v>0</v>
      </c>
      <c r="D203" s="12" t="s">
        <v>20</v>
      </c>
      <c r="E203" s="12">
        <v>1</v>
      </c>
      <c r="F203" s="12" t="s">
        <v>55</v>
      </c>
      <c r="G203" s="12">
        <v>4</v>
      </c>
      <c r="H203" s="13" t="str">
        <f t="shared" si="17"/>
        <v>Charlton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467997</v>
      </c>
      <c r="B204" s="15">
        <v>36889</v>
      </c>
      <c r="C204" s="12" t="s">
        <v>0</v>
      </c>
      <c r="D204" s="12" t="s">
        <v>4</v>
      </c>
      <c r="E204" s="12">
        <v>1</v>
      </c>
      <c r="F204" s="12" t="s">
        <v>3</v>
      </c>
      <c r="G204" s="12">
        <v>1</v>
      </c>
      <c r="H204" s="13" t="str">
        <f t="shared" si="17"/>
        <v/>
      </c>
      <c r="I204" s="13" t="str">
        <f t="shared" si="18"/>
        <v>Middlesbrough</v>
      </c>
      <c r="J204" s="13" t="str">
        <f t="shared" si="19"/>
        <v>Coventry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467998</v>
      </c>
      <c r="B205" s="15">
        <v>36889</v>
      </c>
      <c r="C205" s="12" t="s">
        <v>0</v>
      </c>
      <c r="D205" s="12" t="s">
        <v>29</v>
      </c>
      <c r="E205" s="12">
        <v>1</v>
      </c>
      <c r="F205" s="12" t="s">
        <v>8</v>
      </c>
      <c r="G205" s="12">
        <v>1</v>
      </c>
      <c r="H205" s="13" t="str">
        <f t="shared" si="17"/>
        <v/>
      </c>
      <c r="I205" s="13" t="str">
        <f t="shared" si="18"/>
        <v>Newcastle</v>
      </c>
      <c r="J205" s="13" t="str">
        <f t="shared" si="19"/>
        <v>Manchester United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467999</v>
      </c>
      <c r="B206" s="15">
        <v>36889</v>
      </c>
      <c r="C206" s="12" t="s">
        <v>0</v>
      </c>
      <c r="D206" s="12" t="s">
        <v>13</v>
      </c>
      <c r="E206" s="12">
        <v>1</v>
      </c>
      <c r="F206" s="12" t="s">
        <v>49</v>
      </c>
      <c r="G206" s="12">
        <v>0</v>
      </c>
      <c r="H206" s="13" t="str">
        <f t="shared" si="17"/>
        <v>Southampton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468000</v>
      </c>
      <c r="B207" s="15">
        <v>36891</v>
      </c>
      <c r="C207" s="12" t="s">
        <v>0</v>
      </c>
      <c r="D207" s="12" t="s">
        <v>55</v>
      </c>
      <c r="E207" s="12">
        <v>1</v>
      </c>
      <c r="F207" s="12" t="s">
        <v>17</v>
      </c>
      <c r="G207" s="12">
        <v>0</v>
      </c>
      <c r="H207" s="13" t="str">
        <f t="shared" si="17"/>
        <v>Charlton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468001</v>
      </c>
      <c r="B208" s="15">
        <v>36891</v>
      </c>
      <c r="C208" s="12" t="s">
        <v>0</v>
      </c>
      <c r="D208" s="12" t="s">
        <v>1</v>
      </c>
      <c r="E208" s="12">
        <v>1</v>
      </c>
      <c r="F208" s="12" t="s">
        <v>12</v>
      </c>
      <c r="G208" s="12">
        <v>0</v>
      </c>
      <c r="H208" s="13" t="str">
        <f t="shared" si="17"/>
        <v>Chelsea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468002</v>
      </c>
      <c r="B209" s="15">
        <v>36891</v>
      </c>
      <c r="C209" s="12" t="s">
        <v>0</v>
      </c>
      <c r="D209" s="12" t="s">
        <v>3</v>
      </c>
      <c r="E209" s="12">
        <v>1</v>
      </c>
      <c r="F209" s="12" t="s">
        <v>20</v>
      </c>
      <c r="G209" s="12">
        <v>1</v>
      </c>
      <c r="H209" s="13" t="str">
        <f t="shared" si="17"/>
        <v/>
      </c>
      <c r="I209" s="13" t="str">
        <f t="shared" si="18"/>
        <v>Coventry</v>
      </c>
      <c r="J209" s="13" t="str">
        <f t="shared" si="19"/>
        <v>Manchester City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468003</v>
      </c>
      <c r="B210" s="15">
        <v>36891</v>
      </c>
      <c r="C210" s="12" t="s">
        <v>0</v>
      </c>
      <c r="D210" s="12" t="s">
        <v>49</v>
      </c>
      <c r="E210" s="12">
        <v>1</v>
      </c>
      <c r="F210" s="12" t="s">
        <v>9</v>
      </c>
      <c r="G210" s="12">
        <v>0</v>
      </c>
      <c r="H210" s="13" t="str">
        <f t="shared" si="17"/>
        <v>Derby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468004</v>
      </c>
      <c r="B211" s="15">
        <v>36891</v>
      </c>
      <c r="C211" s="12" t="s">
        <v>0</v>
      </c>
      <c r="D211" s="12" t="s">
        <v>15</v>
      </c>
      <c r="E211" s="12">
        <v>1</v>
      </c>
      <c r="F211" s="12" t="s">
        <v>4</v>
      </c>
      <c r="G211" s="12">
        <v>1</v>
      </c>
      <c r="H211" s="13" t="str">
        <f t="shared" si="17"/>
        <v/>
      </c>
      <c r="I211" s="13" t="str">
        <f t="shared" si="18"/>
        <v>Leeds</v>
      </c>
      <c r="J211" s="13" t="str">
        <f t="shared" si="19"/>
        <v>Middlesbrough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468005</v>
      </c>
      <c r="B212" s="15">
        <v>36891</v>
      </c>
      <c r="C212" s="12" t="s">
        <v>0</v>
      </c>
      <c r="D212" s="12" t="s">
        <v>31</v>
      </c>
      <c r="E212" s="12">
        <v>1</v>
      </c>
      <c r="F212" s="12" t="s">
        <v>57</v>
      </c>
      <c r="G212" s="12">
        <v>2</v>
      </c>
      <c r="H212" s="13" t="str">
        <f t="shared" si="17"/>
        <v>Bradford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468006</v>
      </c>
      <c r="B213" s="15">
        <v>36891</v>
      </c>
      <c r="C213" s="12" t="s">
        <v>0</v>
      </c>
      <c r="D213" s="12" t="s">
        <v>19</v>
      </c>
      <c r="E213" s="12">
        <v>2</v>
      </c>
      <c r="F213" s="12" t="s">
        <v>13</v>
      </c>
      <c r="G213" s="12">
        <v>1</v>
      </c>
      <c r="H213" s="13" t="str">
        <f t="shared" si="17"/>
        <v>Liverpool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468007</v>
      </c>
      <c r="B214" s="15">
        <v>36891</v>
      </c>
      <c r="C214" s="12" t="s">
        <v>0</v>
      </c>
      <c r="D214" s="12" t="s">
        <v>8</v>
      </c>
      <c r="E214" s="12">
        <v>3</v>
      </c>
      <c r="F214" s="12" t="s">
        <v>28</v>
      </c>
      <c r="G214" s="12">
        <v>1</v>
      </c>
      <c r="H214" s="13" t="str">
        <f t="shared" si="17"/>
        <v>Manchester United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468008</v>
      </c>
      <c r="B215" s="15">
        <v>36891</v>
      </c>
      <c r="C215" s="12" t="s">
        <v>0</v>
      </c>
      <c r="D215" s="12" t="s">
        <v>50</v>
      </c>
      <c r="E215" s="12">
        <v>4</v>
      </c>
      <c r="F215" s="12" t="s">
        <v>11</v>
      </c>
      <c r="G215" s="12">
        <v>1</v>
      </c>
      <c r="H215" s="13" t="str">
        <f t="shared" si="17"/>
        <v>Sunderland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468009</v>
      </c>
      <c r="B216" s="15">
        <v>36892</v>
      </c>
      <c r="C216" s="12" t="s">
        <v>0</v>
      </c>
      <c r="D216" s="12" t="s">
        <v>14</v>
      </c>
      <c r="E216" s="12">
        <v>4</v>
      </c>
      <c r="F216" s="12" t="s">
        <v>29</v>
      </c>
      <c r="G216" s="12">
        <v>2</v>
      </c>
      <c r="H216" s="13" t="str">
        <f t="shared" si="17"/>
        <v>Tottenham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468010</v>
      </c>
      <c r="B217" s="15">
        <v>36903</v>
      </c>
      <c r="C217" s="12" t="s">
        <v>0</v>
      </c>
      <c r="D217" s="12" t="s">
        <v>17</v>
      </c>
      <c r="E217" s="12">
        <v>1</v>
      </c>
      <c r="F217" s="12" t="s">
        <v>1</v>
      </c>
      <c r="G217" s="12">
        <v>1</v>
      </c>
      <c r="H217" s="13" t="str">
        <f t="shared" si="17"/>
        <v/>
      </c>
      <c r="I217" s="13" t="str">
        <f t="shared" si="18"/>
        <v>Arsenal</v>
      </c>
      <c r="J217" s="13" t="str">
        <f t="shared" si="19"/>
        <v>Chelsea</v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468011</v>
      </c>
      <c r="B218" s="15">
        <v>36903</v>
      </c>
      <c r="C218" s="12" t="s">
        <v>0</v>
      </c>
      <c r="D218" s="12" t="s">
        <v>12</v>
      </c>
      <c r="E218" s="12">
        <v>0</v>
      </c>
      <c r="F218" s="12" t="s">
        <v>19</v>
      </c>
      <c r="G218" s="12">
        <v>3</v>
      </c>
      <c r="H218" s="13" t="str">
        <f t="shared" si="17"/>
        <v>Liverpool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468012</v>
      </c>
      <c r="B219" s="15">
        <v>36903</v>
      </c>
      <c r="C219" s="12" t="s">
        <v>0</v>
      </c>
      <c r="D219" s="12" t="s">
        <v>57</v>
      </c>
      <c r="E219" s="12">
        <v>0</v>
      </c>
      <c r="F219" s="12" t="s">
        <v>8</v>
      </c>
      <c r="G219" s="12">
        <v>3</v>
      </c>
      <c r="H219" s="13" t="str">
        <f t="shared" si="17"/>
        <v>Manchester United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468013</v>
      </c>
      <c r="B220" s="15">
        <v>36903</v>
      </c>
      <c r="C220" s="12" t="s">
        <v>0</v>
      </c>
      <c r="D220" s="12" t="s">
        <v>9</v>
      </c>
      <c r="E220" s="12">
        <v>0</v>
      </c>
      <c r="F220" s="12" t="s">
        <v>14</v>
      </c>
      <c r="G220" s="12">
        <v>0</v>
      </c>
      <c r="H220" s="13" t="str">
        <f t="shared" si="17"/>
        <v/>
      </c>
      <c r="I220" s="13" t="str">
        <f t="shared" si="18"/>
        <v>Everton</v>
      </c>
      <c r="J220" s="13" t="str">
        <f t="shared" si="19"/>
        <v>Tottenham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468014</v>
      </c>
      <c r="B221" s="15">
        <v>36903</v>
      </c>
      <c r="C221" s="12" t="s">
        <v>0</v>
      </c>
      <c r="D221" s="12" t="s">
        <v>20</v>
      </c>
      <c r="E221" s="12">
        <v>0</v>
      </c>
      <c r="F221" s="12" t="s">
        <v>15</v>
      </c>
      <c r="G221" s="12">
        <v>4</v>
      </c>
      <c r="H221" s="13" t="str">
        <f t="shared" si="17"/>
        <v>Leeds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468015</v>
      </c>
      <c r="B222" s="15">
        <v>36903</v>
      </c>
      <c r="C222" s="12" t="s">
        <v>0</v>
      </c>
      <c r="D222" s="12" t="s">
        <v>4</v>
      </c>
      <c r="E222" s="12">
        <v>4</v>
      </c>
      <c r="F222" s="12" t="s">
        <v>49</v>
      </c>
      <c r="G222" s="12">
        <v>0</v>
      </c>
      <c r="H222" s="13" t="str">
        <f t="shared" si="17"/>
        <v>Middlesbrough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468016</v>
      </c>
      <c r="B223" s="15">
        <v>36903</v>
      </c>
      <c r="C223" s="12" t="s">
        <v>0</v>
      </c>
      <c r="D223" s="12" t="s">
        <v>29</v>
      </c>
      <c r="E223" s="12">
        <v>3</v>
      </c>
      <c r="F223" s="12" t="s">
        <v>3</v>
      </c>
      <c r="G223" s="12">
        <v>1</v>
      </c>
      <c r="H223" s="13" t="str">
        <f t="shared" si="17"/>
        <v>Newcastle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468017</v>
      </c>
      <c r="B224" s="15">
        <v>36903</v>
      </c>
      <c r="C224" s="12" t="s">
        <v>0</v>
      </c>
      <c r="D224" s="12" t="s">
        <v>13</v>
      </c>
      <c r="E224" s="12">
        <v>0</v>
      </c>
      <c r="F224" s="12" t="s">
        <v>55</v>
      </c>
      <c r="G224" s="12">
        <v>0</v>
      </c>
      <c r="H224" s="13" t="str">
        <f t="shared" si="17"/>
        <v/>
      </c>
      <c r="I224" s="13" t="str">
        <f t="shared" si="18"/>
        <v>Southampton</v>
      </c>
      <c r="J224" s="13" t="str">
        <f t="shared" si="19"/>
        <v>Charlton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468018</v>
      </c>
      <c r="B225" s="15">
        <v>36903</v>
      </c>
      <c r="C225" s="12" t="s">
        <v>0</v>
      </c>
      <c r="D225" s="12" t="s">
        <v>28</v>
      </c>
      <c r="E225" s="12">
        <v>0</v>
      </c>
      <c r="F225" s="12" t="s">
        <v>50</v>
      </c>
      <c r="G225" s="12">
        <v>2</v>
      </c>
      <c r="H225" s="13" t="str">
        <f t="shared" si="17"/>
        <v>Sunderland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468019</v>
      </c>
      <c r="B226" s="15">
        <v>36904</v>
      </c>
      <c r="C226" s="12" t="s">
        <v>0</v>
      </c>
      <c r="D226" s="12" t="s">
        <v>11</v>
      </c>
      <c r="E226" s="12">
        <v>2</v>
      </c>
      <c r="F226" s="12" t="s">
        <v>31</v>
      </c>
      <c r="G226" s="12">
        <v>0</v>
      </c>
      <c r="H226" s="13" t="str">
        <f t="shared" si="17"/>
        <v>Ipswich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468020</v>
      </c>
      <c r="B227" s="15">
        <v>36910</v>
      </c>
      <c r="C227" s="12" t="s">
        <v>0</v>
      </c>
      <c r="D227" s="12" t="s">
        <v>1</v>
      </c>
      <c r="E227" s="12">
        <v>4</v>
      </c>
      <c r="F227" s="12" t="s">
        <v>11</v>
      </c>
      <c r="G227" s="12">
        <v>1</v>
      </c>
      <c r="H227" s="13" t="str">
        <f t="shared" si="17"/>
        <v>Chelsea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468021</v>
      </c>
      <c r="B228" s="15">
        <v>36910</v>
      </c>
      <c r="C228" s="12" t="s">
        <v>0</v>
      </c>
      <c r="D228" s="12" t="s">
        <v>3</v>
      </c>
      <c r="E228" s="12">
        <v>1</v>
      </c>
      <c r="F228" s="12" t="s">
        <v>9</v>
      </c>
      <c r="G228" s="12">
        <v>3</v>
      </c>
      <c r="H228" s="13" t="str">
        <f t="shared" si="17"/>
        <v>Everton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468022</v>
      </c>
      <c r="B229" s="15">
        <v>36910</v>
      </c>
      <c r="C229" s="12" t="s">
        <v>0</v>
      </c>
      <c r="D229" s="12" t="s">
        <v>49</v>
      </c>
      <c r="E229" s="12">
        <v>1</v>
      </c>
      <c r="F229" s="12" t="s">
        <v>20</v>
      </c>
      <c r="G229" s="12">
        <v>1</v>
      </c>
      <c r="H229" s="13" t="str">
        <f t="shared" si="17"/>
        <v/>
      </c>
      <c r="I229" s="13" t="str">
        <f t="shared" si="18"/>
        <v>Derby</v>
      </c>
      <c r="J229" s="13" t="str">
        <f t="shared" si="19"/>
        <v>Manchester City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468023</v>
      </c>
      <c r="B230" s="15">
        <v>36910</v>
      </c>
      <c r="C230" s="12" t="s">
        <v>0</v>
      </c>
      <c r="D230" s="12" t="s">
        <v>15</v>
      </c>
      <c r="E230" s="12">
        <v>1</v>
      </c>
      <c r="F230" s="12" t="s">
        <v>29</v>
      </c>
      <c r="G230" s="12">
        <v>3</v>
      </c>
      <c r="H230" s="13" t="str">
        <f t="shared" si="17"/>
        <v>Newcastle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468024</v>
      </c>
      <c r="B231" s="15">
        <v>36910</v>
      </c>
      <c r="C231" s="12" t="s">
        <v>0</v>
      </c>
      <c r="D231" s="12" t="s">
        <v>31</v>
      </c>
      <c r="E231" s="12">
        <v>0</v>
      </c>
      <c r="F231" s="12" t="s">
        <v>17</v>
      </c>
      <c r="G231" s="12">
        <v>0</v>
      </c>
      <c r="H231" s="13" t="str">
        <f t="shared" si="17"/>
        <v/>
      </c>
      <c r="I231" s="13" t="str">
        <f t="shared" si="18"/>
        <v>Leicester</v>
      </c>
      <c r="J231" s="13" t="str">
        <f t="shared" si="19"/>
        <v>Arsenal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468025</v>
      </c>
      <c r="B232" s="15">
        <v>36910</v>
      </c>
      <c r="C232" s="12" t="s">
        <v>0</v>
      </c>
      <c r="D232" s="12" t="s">
        <v>19</v>
      </c>
      <c r="E232" s="12">
        <v>0</v>
      </c>
      <c r="F232" s="12" t="s">
        <v>4</v>
      </c>
      <c r="G232" s="12">
        <v>0</v>
      </c>
      <c r="H232" s="13" t="str">
        <f t="shared" si="17"/>
        <v/>
      </c>
      <c r="I232" s="13" t="str">
        <f t="shared" si="18"/>
        <v>Liverpool</v>
      </c>
      <c r="J232" s="13" t="str">
        <f t="shared" si="19"/>
        <v>Middlesbrough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468026</v>
      </c>
      <c r="B233" s="15">
        <v>36910</v>
      </c>
      <c r="C233" s="12" t="s">
        <v>0</v>
      </c>
      <c r="D233" s="12" t="s">
        <v>8</v>
      </c>
      <c r="E233" s="12">
        <v>2</v>
      </c>
      <c r="F233" s="12" t="s">
        <v>12</v>
      </c>
      <c r="G233" s="12">
        <v>0</v>
      </c>
      <c r="H233" s="13" t="str">
        <f t="shared" si="17"/>
        <v>Manchester United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468027</v>
      </c>
      <c r="B234" s="15">
        <v>36910</v>
      </c>
      <c r="C234" s="12" t="s">
        <v>0</v>
      </c>
      <c r="D234" s="12" t="s">
        <v>14</v>
      </c>
      <c r="E234" s="12">
        <v>0</v>
      </c>
      <c r="F234" s="12" t="s">
        <v>13</v>
      </c>
      <c r="G234" s="12">
        <v>0</v>
      </c>
      <c r="H234" s="13" t="str">
        <f t="shared" si="17"/>
        <v/>
      </c>
      <c r="I234" s="13" t="str">
        <f t="shared" si="18"/>
        <v>Tottenham</v>
      </c>
      <c r="J234" s="13" t="str">
        <f t="shared" si="19"/>
        <v>Southampton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468028</v>
      </c>
      <c r="B235" s="15">
        <v>36911</v>
      </c>
      <c r="C235" s="12" t="s">
        <v>0</v>
      </c>
      <c r="D235" s="12" t="s">
        <v>50</v>
      </c>
      <c r="E235" s="12">
        <v>0</v>
      </c>
      <c r="F235" s="12" t="s">
        <v>57</v>
      </c>
      <c r="G235" s="12">
        <v>0</v>
      </c>
      <c r="H235" s="13" t="str">
        <f t="shared" si="17"/>
        <v/>
      </c>
      <c r="I235" s="13" t="str">
        <f t="shared" si="18"/>
        <v>Sunderland</v>
      </c>
      <c r="J235" s="13" t="str">
        <f t="shared" si="19"/>
        <v>Bradford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468029</v>
      </c>
      <c r="B236" s="15">
        <v>36912</v>
      </c>
      <c r="C236" s="12" t="s">
        <v>0</v>
      </c>
      <c r="D236" s="12" t="s">
        <v>55</v>
      </c>
      <c r="E236" s="12">
        <v>1</v>
      </c>
      <c r="F236" s="12" t="s">
        <v>28</v>
      </c>
      <c r="G236" s="12">
        <v>1</v>
      </c>
      <c r="H236" s="13" t="str">
        <f t="shared" si="17"/>
        <v/>
      </c>
      <c r="I236" s="13" t="str">
        <f t="shared" si="18"/>
        <v>Charlton</v>
      </c>
      <c r="J236" s="13" t="str">
        <f t="shared" si="19"/>
        <v>West Ham</v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468030</v>
      </c>
      <c r="B237" s="15">
        <v>36914</v>
      </c>
      <c r="C237" s="12" t="s">
        <v>0</v>
      </c>
      <c r="D237" s="12" t="s">
        <v>12</v>
      </c>
      <c r="E237" s="12">
        <v>1</v>
      </c>
      <c r="F237" s="12" t="s">
        <v>15</v>
      </c>
      <c r="G237" s="12">
        <v>2</v>
      </c>
      <c r="H237" s="13" t="str">
        <f t="shared" si="17"/>
        <v>Leeds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468031</v>
      </c>
      <c r="B238" s="15">
        <v>36920</v>
      </c>
      <c r="C238" s="12" t="s">
        <v>0</v>
      </c>
      <c r="D238" s="12" t="s">
        <v>17</v>
      </c>
      <c r="E238" s="12">
        <v>2</v>
      </c>
      <c r="F238" s="12" t="s">
        <v>57</v>
      </c>
      <c r="G238" s="12">
        <v>0</v>
      </c>
      <c r="H238" s="13" t="str">
        <f t="shared" si="17"/>
        <v>Arsenal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468032</v>
      </c>
      <c r="B239" s="15">
        <v>36920</v>
      </c>
      <c r="C239" s="12" t="s">
        <v>0</v>
      </c>
      <c r="D239" s="12" t="s">
        <v>55</v>
      </c>
      <c r="E239" s="12">
        <v>2</v>
      </c>
      <c r="F239" s="12" t="s">
        <v>49</v>
      </c>
      <c r="G239" s="12">
        <v>1</v>
      </c>
      <c r="H239" s="13" t="str">
        <f t="shared" si="17"/>
        <v>Charlton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468033</v>
      </c>
      <c r="B240" s="15">
        <v>36921</v>
      </c>
      <c r="C240" s="12" t="s">
        <v>0</v>
      </c>
      <c r="D240" s="12" t="s">
        <v>1</v>
      </c>
      <c r="E240" s="12">
        <v>3</v>
      </c>
      <c r="F240" s="12" t="s">
        <v>29</v>
      </c>
      <c r="G240" s="12">
        <v>1</v>
      </c>
      <c r="H240" s="13" t="str">
        <f t="shared" si="17"/>
        <v>Chelsea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468034</v>
      </c>
      <c r="B241" s="15">
        <v>36921</v>
      </c>
      <c r="C241" s="12" t="s">
        <v>0</v>
      </c>
      <c r="D241" s="12" t="s">
        <v>9</v>
      </c>
      <c r="E241" s="12">
        <v>2</v>
      </c>
      <c r="F241" s="12" t="s">
        <v>4</v>
      </c>
      <c r="G241" s="12">
        <v>2</v>
      </c>
      <c r="H241" s="13" t="str">
        <f t="shared" si="17"/>
        <v/>
      </c>
      <c r="I241" s="13" t="str">
        <f t="shared" si="18"/>
        <v>Everton</v>
      </c>
      <c r="J241" s="13" t="str">
        <f t="shared" si="19"/>
        <v>Middlesbrough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468035</v>
      </c>
      <c r="B242" s="15">
        <v>36921</v>
      </c>
      <c r="C242" s="12" t="s">
        <v>0</v>
      </c>
      <c r="D242" s="12" t="s">
        <v>15</v>
      </c>
      <c r="E242" s="12">
        <v>1</v>
      </c>
      <c r="F242" s="12" t="s">
        <v>3</v>
      </c>
      <c r="G242" s="12">
        <v>0</v>
      </c>
      <c r="H242" s="13" t="str">
        <f t="shared" si="17"/>
        <v>Leeds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468036</v>
      </c>
      <c r="B243" s="15">
        <v>36921</v>
      </c>
      <c r="C243" s="12" t="s">
        <v>0</v>
      </c>
      <c r="D243" s="12" t="s">
        <v>20</v>
      </c>
      <c r="E243" s="12">
        <v>1</v>
      </c>
      <c r="F243" s="12" t="s">
        <v>19</v>
      </c>
      <c r="G243" s="12">
        <v>1</v>
      </c>
      <c r="H243" s="13" t="str">
        <f t="shared" si="17"/>
        <v/>
      </c>
      <c r="I243" s="13" t="str">
        <f t="shared" si="18"/>
        <v>Manchester City</v>
      </c>
      <c r="J243" s="13" t="str">
        <f t="shared" si="19"/>
        <v>Liverpool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468037</v>
      </c>
      <c r="B244" s="15">
        <v>36921</v>
      </c>
      <c r="C244" s="12" t="s">
        <v>0</v>
      </c>
      <c r="D244" s="12" t="s">
        <v>13</v>
      </c>
      <c r="E244" s="12">
        <v>1</v>
      </c>
      <c r="F244" s="12" t="s">
        <v>31</v>
      </c>
      <c r="G244" s="12">
        <v>0</v>
      </c>
      <c r="H244" s="13" t="str">
        <f t="shared" si="17"/>
        <v>Southampton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468038</v>
      </c>
      <c r="B245" s="15">
        <v>36921</v>
      </c>
      <c r="C245" s="12" t="s">
        <v>0</v>
      </c>
      <c r="D245" s="12" t="s">
        <v>50</v>
      </c>
      <c r="E245" s="12">
        <v>0</v>
      </c>
      <c r="F245" s="12" t="s">
        <v>8</v>
      </c>
      <c r="G245" s="12">
        <v>1</v>
      </c>
      <c r="H245" s="13" t="str">
        <f t="shared" si="17"/>
        <v>Manchester United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468039</v>
      </c>
      <c r="B246" s="15">
        <v>36921</v>
      </c>
      <c r="C246" s="12" t="s">
        <v>0</v>
      </c>
      <c r="D246" s="12" t="s">
        <v>28</v>
      </c>
      <c r="E246" s="12">
        <v>0</v>
      </c>
      <c r="F246" s="12" t="s">
        <v>14</v>
      </c>
      <c r="G246" s="12">
        <v>0</v>
      </c>
      <c r="H246" s="13" t="str">
        <f t="shared" si="17"/>
        <v/>
      </c>
      <c r="I246" s="13" t="str">
        <f t="shared" si="18"/>
        <v>West Ham</v>
      </c>
      <c r="J246" s="13" t="str">
        <f t="shared" si="19"/>
        <v>Tottenham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468040</v>
      </c>
      <c r="B247" s="15">
        <v>36924</v>
      </c>
      <c r="C247" s="12" t="s">
        <v>0</v>
      </c>
      <c r="D247" s="12" t="s">
        <v>57</v>
      </c>
      <c r="E247" s="12">
        <v>0</v>
      </c>
      <c r="F247" s="12" t="s">
        <v>12</v>
      </c>
      <c r="G247" s="12">
        <v>3</v>
      </c>
      <c r="H247" s="13" t="str">
        <f t="shared" si="17"/>
        <v>Aston Villa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468041</v>
      </c>
      <c r="B248" s="15">
        <v>36924</v>
      </c>
      <c r="C248" s="12" t="s">
        <v>0</v>
      </c>
      <c r="D248" s="12" t="s">
        <v>3</v>
      </c>
      <c r="E248" s="12">
        <v>0</v>
      </c>
      <c r="F248" s="12" t="s">
        <v>17</v>
      </c>
      <c r="G248" s="12">
        <v>1</v>
      </c>
      <c r="H248" s="13" t="str">
        <f t="shared" si="17"/>
        <v>Arsenal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468042</v>
      </c>
      <c r="B249" s="15">
        <v>36924</v>
      </c>
      <c r="C249" s="12" t="s">
        <v>0</v>
      </c>
      <c r="D249" s="12" t="s">
        <v>49</v>
      </c>
      <c r="E249" s="12">
        <v>1</v>
      </c>
      <c r="F249" s="12" t="s">
        <v>50</v>
      </c>
      <c r="G249" s="12">
        <v>0</v>
      </c>
      <c r="H249" s="13" t="str">
        <f t="shared" si="17"/>
        <v>Derby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468043</v>
      </c>
      <c r="B250" s="15">
        <v>36924</v>
      </c>
      <c r="C250" s="12" t="s">
        <v>0</v>
      </c>
      <c r="D250" s="12" t="s">
        <v>11</v>
      </c>
      <c r="E250" s="12">
        <v>1</v>
      </c>
      <c r="F250" s="12" t="s">
        <v>15</v>
      </c>
      <c r="G250" s="12">
        <v>2</v>
      </c>
      <c r="H250" s="13" t="str">
        <f t="shared" si="17"/>
        <v>Leeds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468044</v>
      </c>
      <c r="B251" s="15">
        <v>36924</v>
      </c>
      <c r="C251" s="12" t="s">
        <v>0</v>
      </c>
      <c r="D251" s="12" t="s">
        <v>31</v>
      </c>
      <c r="E251" s="12">
        <v>2</v>
      </c>
      <c r="F251" s="12" t="s">
        <v>1</v>
      </c>
      <c r="G251" s="12">
        <v>1</v>
      </c>
      <c r="H251" s="13" t="str">
        <f t="shared" si="17"/>
        <v>Leicester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468045</v>
      </c>
      <c r="B252" s="15">
        <v>36924</v>
      </c>
      <c r="C252" s="12" t="s">
        <v>0</v>
      </c>
      <c r="D252" s="12" t="s">
        <v>19</v>
      </c>
      <c r="E252" s="12">
        <v>3</v>
      </c>
      <c r="F252" s="12" t="s">
        <v>28</v>
      </c>
      <c r="G252" s="12">
        <v>0</v>
      </c>
      <c r="H252" s="13" t="str">
        <f t="shared" si="17"/>
        <v>Liverpool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468046</v>
      </c>
      <c r="B253" s="15">
        <v>36924</v>
      </c>
      <c r="C253" s="12" t="s">
        <v>0</v>
      </c>
      <c r="D253" s="12" t="s">
        <v>8</v>
      </c>
      <c r="E253" s="12">
        <v>1</v>
      </c>
      <c r="F253" s="12" t="s">
        <v>9</v>
      </c>
      <c r="G253" s="12">
        <v>0</v>
      </c>
      <c r="H253" s="13" t="str">
        <f t="shared" si="17"/>
        <v>Manchester United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468047</v>
      </c>
      <c r="B254" s="15">
        <v>36924</v>
      </c>
      <c r="C254" s="12" t="s">
        <v>0</v>
      </c>
      <c r="D254" s="12" t="s">
        <v>4</v>
      </c>
      <c r="E254" s="12">
        <v>1</v>
      </c>
      <c r="F254" s="12" t="s">
        <v>20</v>
      </c>
      <c r="G254" s="12">
        <v>1</v>
      </c>
      <c r="H254" s="13" t="str">
        <f t="shared" si="17"/>
        <v/>
      </c>
      <c r="I254" s="13" t="str">
        <f t="shared" si="18"/>
        <v>Middlesbrough</v>
      </c>
      <c r="J254" s="13" t="str">
        <f t="shared" si="19"/>
        <v>Manchester City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468048</v>
      </c>
      <c r="B255" s="15">
        <v>36924</v>
      </c>
      <c r="C255" s="12" t="s">
        <v>0</v>
      </c>
      <c r="D255" s="12" t="s">
        <v>14</v>
      </c>
      <c r="E255" s="12">
        <v>0</v>
      </c>
      <c r="F255" s="12" t="s">
        <v>55</v>
      </c>
      <c r="G255" s="12">
        <v>0</v>
      </c>
      <c r="H255" s="13" t="str">
        <f t="shared" si="17"/>
        <v/>
      </c>
      <c r="I255" s="13" t="str">
        <f t="shared" si="18"/>
        <v>Tottenham</v>
      </c>
      <c r="J255" s="13" t="str">
        <f t="shared" si="19"/>
        <v>Charlton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468049</v>
      </c>
      <c r="B256" s="15">
        <v>36928</v>
      </c>
      <c r="C256" s="12" t="s">
        <v>0</v>
      </c>
      <c r="D256" s="12" t="s">
        <v>9</v>
      </c>
      <c r="E256" s="12">
        <v>2</v>
      </c>
      <c r="F256" s="12" t="s">
        <v>15</v>
      </c>
      <c r="G256" s="12">
        <v>2</v>
      </c>
      <c r="H256" s="13" t="str">
        <f t="shared" si="17"/>
        <v/>
      </c>
      <c r="I256" s="13" t="str">
        <f t="shared" si="18"/>
        <v>Everton</v>
      </c>
      <c r="J256" s="13" t="str">
        <f t="shared" si="19"/>
        <v>Leeds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468050</v>
      </c>
      <c r="B257" s="15">
        <v>36931</v>
      </c>
      <c r="C257" s="12" t="s">
        <v>0</v>
      </c>
      <c r="D257" s="12" t="s">
        <v>17</v>
      </c>
      <c r="E257" s="12">
        <v>1</v>
      </c>
      <c r="F257" s="12" t="s">
        <v>11</v>
      </c>
      <c r="G257" s="12">
        <v>0</v>
      </c>
      <c r="H257" s="13" t="str">
        <f t="shared" si="17"/>
        <v>Arsenal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468051</v>
      </c>
      <c r="B258" s="15">
        <v>36931</v>
      </c>
      <c r="C258" s="12" t="s">
        <v>0</v>
      </c>
      <c r="D258" s="12" t="s">
        <v>12</v>
      </c>
      <c r="E258" s="12">
        <v>1</v>
      </c>
      <c r="F258" s="12" t="s">
        <v>4</v>
      </c>
      <c r="G258" s="12">
        <v>1</v>
      </c>
      <c r="H258" s="13" t="str">
        <f t="shared" si="17"/>
        <v/>
      </c>
      <c r="I258" s="13" t="str">
        <f t="shared" si="18"/>
        <v>Aston Villa</v>
      </c>
      <c r="J258" s="13" t="str">
        <f t="shared" si="19"/>
        <v>Middlesbrough</v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468052</v>
      </c>
      <c r="B259" s="15">
        <v>36931</v>
      </c>
      <c r="C259" s="12" t="s">
        <v>0</v>
      </c>
      <c r="D259" s="12" t="s">
        <v>1</v>
      </c>
      <c r="E259" s="12">
        <v>1</v>
      </c>
      <c r="F259" s="12" t="s">
        <v>8</v>
      </c>
      <c r="G259" s="12">
        <v>1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Chelsea</v>
      </c>
      <c r="J259" s="13" t="str">
        <f t="shared" ref="J259:J322" si="22">IF(H259="",F259,"")</f>
        <v>Manchester United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468053</v>
      </c>
      <c r="B260" s="15">
        <v>36931</v>
      </c>
      <c r="C260" s="12" t="s">
        <v>0</v>
      </c>
      <c r="D260" s="12" t="s">
        <v>9</v>
      </c>
      <c r="E260" s="12">
        <v>2</v>
      </c>
      <c r="F260" s="12" t="s">
        <v>31</v>
      </c>
      <c r="G260" s="12">
        <v>1</v>
      </c>
      <c r="H260" s="13" t="str">
        <f t="shared" si="20"/>
        <v>Everton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468054</v>
      </c>
      <c r="B261" s="15">
        <v>36931</v>
      </c>
      <c r="C261" s="12" t="s">
        <v>0</v>
      </c>
      <c r="D261" s="12" t="s">
        <v>15</v>
      </c>
      <c r="E261" s="12">
        <v>0</v>
      </c>
      <c r="F261" s="12" t="s">
        <v>49</v>
      </c>
      <c r="G261" s="12">
        <v>0</v>
      </c>
      <c r="H261" s="13" t="str">
        <f t="shared" si="20"/>
        <v/>
      </c>
      <c r="I261" s="13" t="str">
        <f t="shared" si="21"/>
        <v>Leeds</v>
      </c>
      <c r="J261" s="13" t="str">
        <f t="shared" si="22"/>
        <v>Derby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468055</v>
      </c>
      <c r="B262" s="15">
        <v>36931</v>
      </c>
      <c r="C262" s="12" t="s">
        <v>0</v>
      </c>
      <c r="D262" s="12" t="s">
        <v>20</v>
      </c>
      <c r="E262" s="12">
        <v>0</v>
      </c>
      <c r="F262" s="12" t="s">
        <v>14</v>
      </c>
      <c r="G262" s="12">
        <v>1</v>
      </c>
      <c r="H262" s="13" t="str">
        <f t="shared" si="20"/>
        <v>Tottenham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468056</v>
      </c>
      <c r="B263" s="15">
        <v>36931</v>
      </c>
      <c r="C263" s="12" t="s">
        <v>0</v>
      </c>
      <c r="D263" s="12" t="s">
        <v>13</v>
      </c>
      <c r="E263" s="12">
        <v>2</v>
      </c>
      <c r="F263" s="12" t="s">
        <v>57</v>
      </c>
      <c r="G263" s="12">
        <v>0</v>
      </c>
      <c r="H263" s="13" t="str">
        <f t="shared" si="20"/>
        <v>Southampton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468057</v>
      </c>
      <c r="B264" s="15">
        <v>36931</v>
      </c>
      <c r="C264" s="12" t="s">
        <v>0</v>
      </c>
      <c r="D264" s="12" t="s">
        <v>50</v>
      </c>
      <c r="E264" s="12">
        <v>1</v>
      </c>
      <c r="F264" s="12" t="s">
        <v>19</v>
      </c>
      <c r="G264" s="12">
        <v>1</v>
      </c>
      <c r="H264" s="13" t="str">
        <f t="shared" si="20"/>
        <v/>
      </c>
      <c r="I264" s="13" t="str">
        <f t="shared" si="21"/>
        <v>Sunderland</v>
      </c>
      <c r="J264" s="13" t="str">
        <f t="shared" si="22"/>
        <v>Liverpool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468058</v>
      </c>
      <c r="B265" s="15">
        <v>36932</v>
      </c>
      <c r="C265" s="12" t="s">
        <v>0</v>
      </c>
      <c r="D265" s="12" t="s">
        <v>55</v>
      </c>
      <c r="E265" s="12">
        <v>2</v>
      </c>
      <c r="F265" s="12" t="s">
        <v>29</v>
      </c>
      <c r="G265" s="12">
        <v>0</v>
      </c>
      <c r="H265" s="13" t="str">
        <f t="shared" si="20"/>
        <v>Charlton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468059</v>
      </c>
      <c r="B266" s="15">
        <v>36933</v>
      </c>
      <c r="C266" s="12" t="s">
        <v>0</v>
      </c>
      <c r="D266" s="12" t="s">
        <v>28</v>
      </c>
      <c r="E266" s="12">
        <v>1</v>
      </c>
      <c r="F266" s="12" t="s">
        <v>3</v>
      </c>
      <c r="G266" s="12">
        <v>1</v>
      </c>
      <c r="H266" s="13" t="str">
        <f t="shared" si="20"/>
        <v/>
      </c>
      <c r="I266" s="13" t="str">
        <f t="shared" si="21"/>
        <v>West Ham</v>
      </c>
      <c r="J266" s="13" t="str">
        <f t="shared" si="22"/>
        <v>Coventry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468060</v>
      </c>
      <c r="B267" s="15">
        <v>36945</v>
      </c>
      <c r="C267" s="12" t="s">
        <v>0</v>
      </c>
      <c r="D267" s="12" t="s">
        <v>57</v>
      </c>
      <c r="E267" s="12">
        <v>1</v>
      </c>
      <c r="F267" s="12" t="s">
        <v>28</v>
      </c>
      <c r="G267" s="12">
        <v>2</v>
      </c>
      <c r="H267" s="13" t="str">
        <f t="shared" si="20"/>
        <v>West Ham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468061</v>
      </c>
      <c r="B268" s="15">
        <v>36945</v>
      </c>
      <c r="C268" s="12" t="s">
        <v>0</v>
      </c>
      <c r="D268" s="12" t="s">
        <v>3</v>
      </c>
      <c r="E268" s="12">
        <v>2</v>
      </c>
      <c r="F268" s="12" t="s">
        <v>55</v>
      </c>
      <c r="G268" s="12">
        <v>2</v>
      </c>
      <c r="H268" s="13" t="str">
        <f t="shared" si="20"/>
        <v/>
      </c>
      <c r="I268" s="13" t="str">
        <f t="shared" si="21"/>
        <v>Coventry</v>
      </c>
      <c r="J268" s="13" t="str">
        <f t="shared" si="22"/>
        <v>Charlton</v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468062</v>
      </c>
      <c r="B269" s="15">
        <v>36945</v>
      </c>
      <c r="C269" s="12" t="s">
        <v>0</v>
      </c>
      <c r="D269" s="12" t="s">
        <v>49</v>
      </c>
      <c r="E269" s="12">
        <v>1</v>
      </c>
      <c r="F269" s="12" t="s">
        <v>12</v>
      </c>
      <c r="G269" s="12">
        <v>0</v>
      </c>
      <c r="H269" s="13" t="str">
        <f t="shared" si="20"/>
        <v>Derby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468063</v>
      </c>
      <c r="B270" s="15">
        <v>36945</v>
      </c>
      <c r="C270" s="12" t="s">
        <v>0</v>
      </c>
      <c r="D270" s="12" t="s">
        <v>11</v>
      </c>
      <c r="E270" s="12">
        <v>2</v>
      </c>
      <c r="F270" s="12" t="s">
        <v>9</v>
      </c>
      <c r="G270" s="12">
        <v>0</v>
      </c>
      <c r="H270" s="13" t="str">
        <f t="shared" si="20"/>
        <v>Ipswich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468064</v>
      </c>
      <c r="B271" s="15">
        <v>36945</v>
      </c>
      <c r="C271" s="12" t="s">
        <v>0</v>
      </c>
      <c r="D271" s="12" t="s">
        <v>31</v>
      </c>
      <c r="E271" s="12">
        <v>2</v>
      </c>
      <c r="F271" s="12" t="s">
        <v>50</v>
      </c>
      <c r="G271" s="12">
        <v>0</v>
      </c>
      <c r="H271" s="13" t="str">
        <f t="shared" si="20"/>
        <v>Leicester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468065</v>
      </c>
      <c r="B272" s="15">
        <v>36945</v>
      </c>
      <c r="C272" s="12" t="s">
        <v>0</v>
      </c>
      <c r="D272" s="12" t="s">
        <v>4</v>
      </c>
      <c r="E272" s="12">
        <v>0</v>
      </c>
      <c r="F272" s="12" t="s">
        <v>13</v>
      </c>
      <c r="G272" s="12">
        <v>1</v>
      </c>
      <c r="H272" s="13" t="str">
        <f t="shared" si="20"/>
        <v>Southampton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468066</v>
      </c>
      <c r="B273" s="15">
        <v>36945</v>
      </c>
      <c r="C273" s="12" t="s">
        <v>0</v>
      </c>
      <c r="D273" s="12" t="s">
        <v>29</v>
      </c>
      <c r="E273" s="12">
        <v>0</v>
      </c>
      <c r="F273" s="12" t="s">
        <v>20</v>
      </c>
      <c r="G273" s="12">
        <v>1</v>
      </c>
      <c r="H273" s="13" t="str">
        <f t="shared" si="20"/>
        <v>Manchester City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468067</v>
      </c>
      <c r="B274" s="15">
        <v>36945</v>
      </c>
      <c r="C274" s="12" t="s">
        <v>0</v>
      </c>
      <c r="D274" s="12" t="s">
        <v>14</v>
      </c>
      <c r="E274" s="12">
        <v>1</v>
      </c>
      <c r="F274" s="12" t="s">
        <v>15</v>
      </c>
      <c r="G274" s="12">
        <v>2</v>
      </c>
      <c r="H274" s="13" t="str">
        <f t="shared" si="20"/>
        <v>Leeds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468068</v>
      </c>
      <c r="B275" s="15">
        <v>36946</v>
      </c>
      <c r="C275" s="12" t="s">
        <v>0</v>
      </c>
      <c r="D275" s="12" t="s">
        <v>8</v>
      </c>
      <c r="E275" s="12">
        <v>6</v>
      </c>
      <c r="F275" s="12" t="s">
        <v>17</v>
      </c>
      <c r="G275" s="12">
        <v>1</v>
      </c>
      <c r="H275" s="13" t="str">
        <f t="shared" si="20"/>
        <v>Manchester United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468069</v>
      </c>
      <c r="B276" s="15">
        <v>36952</v>
      </c>
      <c r="C276" s="12" t="s">
        <v>0</v>
      </c>
      <c r="D276" s="12" t="s">
        <v>17</v>
      </c>
      <c r="E276" s="12">
        <v>3</v>
      </c>
      <c r="F276" s="12" t="s">
        <v>28</v>
      </c>
      <c r="G276" s="12">
        <v>0</v>
      </c>
      <c r="H276" s="13" t="str">
        <f t="shared" si="20"/>
        <v>Arsenal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468070</v>
      </c>
      <c r="B277" s="15">
        <v>36952</v>
      </c>
      <c r="C277" s="12" t="s">
        <v>0</v>
      </c>
      <c r="D277" s="12" t="s">
        <v>3</v>
      </c>
      <c r="E277" s="12">
        <v>0</v>
      </c>
      <c r="F277" s="12" t="s">
        <v>1</v>
      </c>
      <c r="G277" s="12">
        <v>0</v>
      </c>
      <c r="H277" s="13" t="str">
        <f t="shared" si="20"/>
        <v/>
      </c>
      <c r="I277" s="13" t="str">
        <f t="shared" si="21"/>
        <v>Coventry</v>
      </c>
      <c r="J277" s="13" t="str">
        <f t="shared" si="22"/>
        <v>Chelsea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468071</v>
      </c>
      <c r="B278" s="15">
        <v>36952</v>
      </c>
      <c r="C278" s="12" t="s">
        <v>0</v>
      </c>
      <c r="D278" s="12" t="s">
        <v>49</v>
      </c>
      <c r="E278" s="12">
        <v>2</v>
      </c>
      <c r="F278" s="12" t="s">
        <v>14</v>
      </c>
      <c r="G278" s="12">
        <v>1</v>
      </c>
      <c r="H278" s="13" t="str">
        <f t="shared" si="20"/>
        <v>Derby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468072</v>
      </c>
      <c r="B279" s="15">
        <v>36952</v>
      </c>
      <c r="C279" s="12" t="s">
        <v>0</v>
      </c>
      <c r="D279" s="12" t="s">
        <v>9</v>
      </c>
      <c r="E279" s="12">
        <v>1</v>
      </c>
      <c r="F279" s="12" t="s">
        <v>29</v>
      </c>
      <c r="G279" s="12">
        <v>1</v>
      </c>
      <c r="H279" s="13" t="str">
        <f t="shared" si="20"/>
        <v/>
      </c>
      <c r="I279" s="13" t="str">
        <f t="shared" si="21"/>
        <v>Everton</v>
      </c>
      <c r="J279" s="13" t="str">
        <f t="shared" si="22"/>
        <v>Newcastle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468073</v>
      </c>
      <c r="B280" s="15">
        <v>36952</v>
      </c>
      <c r="C280" s="12" t="s">
        <v>0</v>
      </c>
      <c r="D280" s="12" t="s">
        <v>15</v>
      </c>
      <c r="E280" s="12">
        <v>1</v>
      </c>
      <c r="F280" s="12" t="s">
        <v>8</v>
      </c>
      <c r="G280" s="12">
        <v>1</v>
      </c>
      <c r="H280" s="13" t="str">
        <f t="shared" si="20"/>
        <v/>
      </c>
      <c r="I280" s="13" t="str">
        <f t="shared" si="21"/>
        <v>Leeds</v>
      </c>
      <c r="J280" s="13" t="str">
        <f t="shared" si="22"/>
        <v>Manchester United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468074</v>
      </c>
      <c r="B281" s="15">
        <v>36952</v>
      </c>
      <c r="C281" s="12" t="s">
        <v>0</v>
      </c>
      <c r="D281" s="12" t="s">
        <v>31</v>
      </c>
      <c r="E281" s="12">
        <v>2</v>
      </c>
      <c r="F281" s="12" t="s">
        <v>19</v>
      </c>
      <c r="G281" s="12">
        <v>0</v>
      </c>
      <c r="H281" s="13" t="str">
        <f t="shared" si="20"/>
        <v>Leicester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468075</v>
      </c>
      <c r="B282" s="15">
        <v>36952</v>
      </c>
      <c r="C282" s="12" t="s">
        <v>0</v>
      </c>
      <c r="D282" s="12" t="s">
        <v>20</v>
      </c>
      <c r="E282" s="12">
        <v>0</v>
      </c>
      <c r="F282" s="12" t="s">
        <v>13</v>
      </c>
      <c r="G282" s="12">
        <v>1</v>
      </c>
      <c r="H282" s="13" t="str">
        <f t="shared" si="20"/>
        <v>Southampton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468076</v>
      </c>
      <c r="B283" s="15">
        <v>36952</v>
      </c>
      <c r="C283" s="12" t="s">
        <v>0</v>
      </c>
      <c r="D283" s="12" t="s">
        <v>4</v>
      </c>
      <c r="E283" s="12">
        <v>0</v>
      </c>
      <c r="F283" s="12" t="s">
        <v>55</v>
      </c>
      <c r="G283" s="12">
        <v>0</v>
      </c>
      <c r="H283" s="13" t="str">
        <f t="shared" si="20"/>
        <v/>
      </c>
      <c r="I283" s="13" t="str">
        <f t="shared" si="21"/>
        <v>Middlesbrough</v>
      </c>
      <c r="J283" s="13" t="str">
        <f t="shared" si="22"/>
        <v>Charlton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468077</v>
      </c>
      <c r="B284" s="15">
        <v>36953</v>
      </c>
      <c r="C284" s="12" t="s">
        <v>0</v>
      </c>
      <c r="D284" s="12" t="s">
        <v>11</v>
      </c>
      <c r="E284" s="12">
        <v>3</v>
      </c>
      <c r="F284" s="12" t="s">
        <v>57</v>
      </c>
      <c r="G284" s="12">
        <v>1</v>
      </c>
      <c r="H284" s="13" t="str">
        <f t="shared" si="20"/>
        <v>Ipswich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468078</v>
      </c>
      <c r="B285" s="15">
        <v>36954</v>
      </c>
      <c r="C285" s="12" t="s">
        <v>0</v>
      </c>
      <c r="D285" s="12" t="s">
        <v>50</v>
      </c>
      <c r="E285" s="12">
        <v>1</v>
      </c>
      <c r="F285" s="12" t="s">
        <v>12</v>
      </c>
      <c r="G285" s="12">
        <v>1</v>
      </c>
      <c r="H285" s="13" t="str">
        <f t="shared" si="20"/>
        <v/>
      </c>
      <c r="I285" s="13" t="str">
        <f t="shared" si="21"/>
        <v>Sunderland</v>
      </c>
      <c r="J285" s="13" t="str">
        <f t="shared" si="22"/>
        <v>Aston Villa</v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468079</v>
      </c>
      <c r="B286" s="15">
        <v>36956</v>
      </c>
      <c r="C286" s="12" t="s">
        <v>0</v>
      </c>
      <c r="D286" s="12" t="s">
        <v>28</v>
      </c>
      <c r="E286" s="12">
        <v>0</v>
      </c>
      <c r="F286" s="12" t="s">
        <v>1</v>
      </c>
      <c r="G286" s="12">
        <v>2</v>
      </c>
      <c r="H286" s="13" t="str">
        <f t="shared" si="20"/>
        <v>Chelsea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468080</v>
      </c>
      <c r="B287" s="15">
        <v>36959</v>
      </c>
      <c r="C287" s="12" t="s">
        <v>0</v>
      </c>
      <c r="D287" s="12" t="s">
        <v>12</v>
      </c>
      <c r="E287" s="12">
        <v>2</v>
      </c>
      <c r="F287" s="12" t="s">
        <v>11</v>
      </c>
      <c r="G287" s="12">
        <v>1</v>
      </c>
      <c r="H287" s="13" t="str">
        <f t="shared" si="20"/>
        <v>Aston Villa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468081</v>
      </c>
      <c r="B288" s="15">
        <v>36966</v>
      </c>
      <c r="C288" s="12" t="s">
        <v>0</v>
      </c>
      <c r="D288" s="12" t="s">
        <v>57</v>
      </c>
      <c r="E288" s="12">
        <v>2</v>
      </c>
      <c r="F288" s="12" t="s">
        <v>20</v>
      </c>
      <c r="G288" s="12">
        <v>2</v>
      </c>
      <c r="H288" s="13" t="str">
        <f t="shared" si="20"/>
        <v/>
      </c>
      <c r="I288" s="13" t="str">
        <f t="shared" si="21"/>
        <v>Bradford</v>
      </c>
      <c r="J288" s="13" t="str">
        <f t="shared" si="22"/>
        <v>Manchester City</v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468082</v>
      </c>
      <c r="B289" s="15">
        <v>36966</v>
      </c>
      <c r="C289" s="12" t="s">
        <v>0</v>
      </c>
      <c r="D289" s="12" t="s">
        <v>55</v>
      </c>
      <c r="E289" s="12">
        <v>1</v>
      </c>
      <c r="F289" s="12" t="s">
        <v>15</v>
      </c>
      <c r="G289" s="12">
        <v>2</v>
      </c>
      <c r="H289" s="13" t="str">
        <f t="shared" si="20"/>
        <v>Leeds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468083</v>
      </c>
      <c r="B290" s="15">
        <v>36966</v>
      </c>
      <c r="C290" s="12" t="s">
        <v>0</v>
      </c>
      <c r="D290" s="12" t="s">
        <v>1</v>
      </c>
      <c r="E290" s="12">
        <v>2</v>
      </c>
      <c r="F290" s="12" t="s">
        <v>50</v>
      </c>
      <c r="G290" s="12">
        <v>4</v>
      </c>
      <c r="H290" s="13" t="str">
        <f t="shared" si="20"/>
        <v>Sunderland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468084</v>
      </c>
      <c r="B291" s="15">
        <v>36966</v>
      </c>
      <c r="C291" s="12" t="s">
        <v>0</v>
      </c>
      <c r="D291" s="12" t="s">
        <v>8</v>
      </c>
      <c r="E291" s="12">
        <v>2</v>
      </c>
      <c r="F291" s="12" t="s">
        <v>31</v>
      </c>
      <c r="G291" s="12">
        <v>0</v>
      </c>
      <c r="H291" s="13" t="str">
        <f t="shared" si="20"/>
        <v>Manchester United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468085</v>
      </c>
      <c r="B292" s="15">
        <v>36966</v>
      </c>
      <c r="C292" s="12" t="s">
        <v>0</v>
      </c>
      <c r="D292" s="12" t="s">
        <v>29</v>
      </c>
      <c r="E292" s="12">
        <v>1</v>
      </c>
      <c r="F292" s="12" t="s">
        <v>4</v>
      </c>
      <c r="G292" s="12">
        <v>2</v>
      </c>
      <c r="H292" s="13" t="str">
        <f t="shared" si="20"/>
        <v>Middlesbrough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468086</v>
      </c>
      <c r="B293" s="15">
        <v>36966</v>
      </c>
      <c r="C293" s="12" t="s">
        <v>0</v>
      </c>
      <c r="D293" s="12" t="s">
        <v>13</v>
      </c>
      <c r="E293" s="12">
        <v>1</v>
      </c>
      <c r="F293" s="12" t="s">
        <v>9</v>
      </c>
      <c r="G293" s="12">
        <v>0</v>
      </c>
      <c r="H293" s="13" t="str">
        <f t="shared" si="20"/>
        <v>Southampton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468087</v>
      </c>
      <c r="B294" s="15">
        <v>36966</v>
      </c>
      <c r="C294" s="12" t="s">
        <v>0</v>
      </c>
      <c r="D294" s="12" t="s">
        <v>14</v>
      </c>
      <c r="E294" s="12">
        <v>3</v>
      </c>
      <c r="F294" s="12" t="s">
        <v>3</v>
      </c>
      <c r="G294" s="12">
        <v>0</v>
      </c>
      <c r="H294" s="13" t="str">
        <f t="shared" si="20"/>
        <v>Tottenham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468088</v>
      </c>
      <c r="B295" s="15">
        <v>36966</v>
      </c>
      <c r="C295" s="12" t="s">
        <v>0</v>
      </c>
      <c r="D295" s="12" t="s">
        <v>28</v>
      </c>
      <c r="E295" s="12">
        <v>0</v>
      </c>
      <c r="F295" s="12" t="s">
        <v>11</v>
      </c>
      <c r="G295" s="12">
        <v>1</v>
      </c>
      <c r="H295" s="13" t="str">
        <f t="shared" si="20"/>
        <v>Ipswich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468089</v>
      </c>
      <c r="B296" s="15">
        <v>36967</v>
      </c>
      <c r="C296" s="12" t="s">
        <v>0</v>
      </c>
      <c r="D296" s="12" t="s">
        <v>12</v>
      </c>
      <c r="E296" s="12">
        <v>0</v>
      </c>
      <c r="F296" s="12" t="s">
        <v>17</v>
      </c>
      <c r="G296" s="12">
        <v>0</v>
      </c>
      <c r="H296" s="13" t="str">
        <f t="shared" si="20"/>
        <v/>
      </c>
      <c r="I296" s="13" t="str">
        <f t="shared" si="21"/>
        <v>Aston Villa</v>
      </c>
      <c r="J296" s="13" t="str">
        <f t="shared" si="22"/>
        <v>Arsenal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468090</v>
      </c>
      <c r="B297" s="15">
        <v>36967</v>
      </c>
      <c r="C297" s="12" t="s">
        <v>0</v>
      </c>
      <c r="D297" s="12" t="s">
        <v>19</v>
      </c>
      <c r="E297" s="12">
        <v>1</v>
      </c>
      <c r="F297" s="12" t="s">
        <v>49</v>
      </c>
      <c r="G297" s="12">
        <v>1</v>
      </c>
      <c r="H297" s="13" t="str">
        <f t="shared" si="20"/>
        <v/>
      </c>
      <c r="I297" s="13" t="str">
        <f t="shared" si="21"/>
        <v>Liverpool</v>
      </c>
      <c r="J297" s="13" t="str">
        <f t="shared" si="22"/>
        <v>Derby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468091</v>
      </c>
      <c r="B298" s="15">
        <v>36980</v>
      </c>
      <c r="C298" s="12" t="s">
        <v>0</v>
      </c>
      <c r="D298" s="12" t="s">
        <v>17</v>
      </c>
      <c r="E298" s="12">
        <v>2</v>
      </c>
      <c r="F298" s="12" t="s">
        <v>14</v>
      </c>
      <c r="G298" s="12">
        <v>0</v>
      </c>
      <c r="H298" s="13" t="str">
        <f t="shared" si="20"/>
        <v>Arsenal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468092</v>
      </c>
      <c r="B299" s="15">
        <v>36980</v>
      </c>
      <c r="C299" s="12" t="s">
        <v>0</v>
      </c>
      <c r="D299" s="12" t="s">
        <v>57</v>
      </c>
      <c r="E299" s="12">
        <v>2</v>
      </c>
      <c r="F299" s="12" t="s">
        <v>29</v>
      </c>
      <c r="G299" s="12">
        <v>2</v>
      </c>
      <c r="H299" s="13" t="str">
        <f t="shared" si="20"/>
        <v/>
      </c>
      <c r="I299" s="13" t="str">
        <f t="shared" si="21"/>
        <v>Bradford</v>
      </c>
      <c r="J299" s="13" t="str">
        <f t="shared" si="22"/>
        <v>Newcastle</v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468093</v>
      </c>
      <c r="B300" s="15">
        <v>36980</v>
      </c>
      <c r="C300" s="12" t="s">
        <v>0</v>
      </c>
      <c r="D300" s="12" t="s">
        <v>1</v>
      </c>
      <c r="E300" s="12">
        <v>2</v>
      </c>
      <c r="F300" s="12" t="s">
        <v>4</v>
      </c>
      <c r="G300" s="12">
        <v>1</v>
      </c>
      <c r="H300" s="13" t="str">
        <f t="shared" si="20"/>
        <v>Chelsea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468094</v>
      </c>
      <c r="B301" s="15">
        <v>36980</v>
      </c>
      <c r="C301" s="12" t="s">
        <v>0</v>
      </c>
      <c r="D301" s="12" t="s">
        <v>3</v>
      </c>
      <c r="E301" s="12">
        <v>2</v>
      </c>
      <c r="F301" s="12" t="s">
        <v>49</v>
      </c>
      <c r="G301" s="12">
        <v>0</v>
      </c>
      <c r="H301" s="13" t="str">
        <f t="shared" si="20"/>
        <v>Coventry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468095</v>
      </c>
      <c r="B302" s="15">
        <v>36980</v>
      </c>
      <c r="C302" s="12" t="s">
        <v>0</v>
      </c>
      <c r="D302" s="12" t="s">
        <v>19</v>
      </c>
      <c r="E302" s="12">
        <v>2</v>
      </c>
      <c r="F302" s="12" t="s">
        <v>8</v>
      </c>
      <c r="G302" s="12">
        <v>0</v>
      </c>
      <c r="H302" s="13" t="str">
        <f t="shared" si="20"/>
        <v>Liverpool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468096</v>
      </c>
      <c r="B303" s="15">
        <v>36980</v>
      </c>
      <c r="C303" s="12" t="s">
        <v>0</v>
      </c>
      <c r="D303" s="12" t="s">
        <v>20</v>
      </c>
      <c r="E303" s="12">
        <v>1</v>
      </c>
      <c r="F303" s="12" t="s">
        <v>12</v>
      </c>
      <c r="G303" s="12">
        <v>3</v>
      </c>
      <c r="H303" s="13" t="str">
        <f t="shared" si="20"/>
        <v>Aston Villa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468097</v>
      </c>
      <c r="B304" s="15">
        <v>36980</v>
      </c>
      <c r="C304" s="12" t="s">
        <v>0</v>
      </c>
      <c r="D304" s="12" t="s">
        <v>50</v>
      </c>
      <c r="E304" s="12">
        <v>0</v>
      </c>
      <c r="F304" s="12" t="s">
        <v>15</v>
      </c>
      <c r="G304" s="12">
        <v>2</v>
      </c>
      <c r="H304" s="13" t="str">
        <f t="shared" si="20"/>
        <v>Leeds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468098</v>
      </c>
      <c r="B305" s="15">
        <v>36980</v>
      </c>
      <c r="C305" s="12" t="s">
        <v>0</v>
      </c>
      <c r="D305" s="12" t="s">
        <v>28</v>
      </c>
      <c r="E305" s="12">
        <v>0</v>
      </c>
      <c r="F305" s="12" t="s">
        <v>9</v>
      </c>
      <c r="G305" s="12">
        <v>2</v>
      </c>
      <c r="H305" s="13" t="str">
        <f t="shared" si="20"/>
        <v>Everton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468099</v>
      </c>
      <c r="B306" s="15">
        <v>36981</v>
      </c>
      <c r="C306" s="12" t="s">
        <v>0</v>
      </c>
      <c r="D306" s="12" t="s">
        <v>55</v>
      </c>
      <c r="E306" s="12">
        <v>2</v>
      </c>
      <c r="F306" s="12" t="s">
        <v>31</v>
      </c>
      <c r="G306" s="12">
        <v>0</v>
      </c>
      <c r="H306" s="13" t="str">
        <f t="shared" si="20"/>
        <v>Charlton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468100</v>
      </c>
      <c r="B307" s="15">
        <v>36982</v>
      </c>
      <c r="C307" s="12" t="s">
        <v>0</v>
      </c>
      <c r="D307" s="12" t="s">
        <v>13</v>
      </c>
      <c r="E307" s="12">
        <v>0</v>
      </c>
      <c r="F307" s="12" t="s">
        <v>11</v>
      </c>
      <c r="G307" s="12">
        <v>3</v>
      </c>
      <c r="H307" s="13" t="str">
        <f t="shared" si="20"/>
        <v>Ipswich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468101</v>
      </c>
      <c r="B308" s="15">
        <v>36984</v>
      </c>
      <c r="C308" s="12" t="s">
        <v>0</v>
      </c>
      <c r="D308" s="12" t="s">
        <v>12</v>
      </c>
      <c r="E308" s="12">
        <v>2</v>
      </c>
      <c r="F308" s="12" t="s">
        <v>31</v>
      </c>
      <c r="G308" s="12">
        <v>1</v>
      </c>
      <c r="H308" s="13" t="str">
        <f t="shared" si="20"/>
        <v>Aston Villa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468102</v>
      </c>
      <c r="B309" s="15">
        <v>36987</v>
      </c>
      <c r="C309" s="12" t="s">
        <v>0</v>
      </c>
      <c r="D309" s="12" t="s">
        <v>12</v>
      </c>
      <c r="E309" s="12">
        <v>2</v>
      </c>
      <c r="F309" s="12" t="s">
        <v>28</v>
      </c>
      <c r="G309" s="12">
        <v>2</v>
      </c>
      <c r="H309" s="13" t="str">
        <f t="shared" si="20"/>
        <v/>
      </c>
      <c r="I309" s="13" t="str">
        <f t="shared" si="21"/>
        <v>Aston Villa</v>
      </c>
      <c r="J309" s="13" t="str">
        <f t="shared" si="22"/>
        <v>West Ham</v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468103</v>
      </c>
      <c r="B310" s="15">
        <v>36987</v>
      </c>
      <c r="C310" s="12" t="s">
        <v>0</v>
      </c>
      <c r="D310" s="12" t="s">
        <v>49</v>
      </c>
      <c r="E310" s="12">
        <v>0</v>
      </c>
      <c r="F310" s="12" t="s">
        <v>1</v>
      </c>
      <c r="G310" s="12">
        <v>4</v>
      </c>
      <c r="H310" s="13" t="str">
        <f t="shared" si="20"/>
        <v>Chelsea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468104</v>
      </c>
      <c r="B311" s="15">
        <v>36987</v>
      </c>
      <c r="C311" s="12" t="s">
        <v>0</v>
      </c>
      <c r="D311" s="12" t="s">
        <v>15</v>
      </c>
      <c r="E311" s="12">
        <v>2</v>
      </c>
      <c r="F311" s="12" t="s">
        <v>13</v>
      </c>
      <c r="G311" s="12">
        <v>0</v>
      </c>
      <c r="H311" s="13" t="str">
        <f t="shared" si="20"/>
        <v>Leeds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468105</v>
      </c>
      <c r="B312" s="15">
        <v>36987</v>
      </c>
      <c r="C312" s="12" t="s">
        <v>0</v>
      </c>
      <c r="D312" s="12" t="s">
        <v>31</v>
      </c>
      <c r="E312" s="12">
        <v>1</v>
      </c>
      <c r="F312" s="12" t="s">
        <v>3</v>
      </c>
      <c r="G312" s="12">
        <v>3</v>
      </c>
      <c r="H312" s="13" t="str">
        <f t="shared" si="20"/>
        <v>Coventry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468106</v>
      </c>
      <c r="B313" s="15">
        <v>36988</v>
      </c>
      <c r="C313" s="12" t="s">
        <v>0</v>
      </c>
      <c r="D313" s="12" t="s">
        <v>9</v>
      </c>
      <c r="E313" s="12">
        <v>3</v>
      </c>
      <c r="F313" s="12" t="s">
        <v>20</v>
      </c>
      <c r="G313" s="12">
        <v>1</v>
      </c>
      <c r="H313" s="13" t="str">
        <f t="shared" si="20"/>
        <v>Everton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468107</v>
      </c>
      <c r="B314" s="15">
        <v>36989</v>
      </c>
      <c r="C314" s="12" t="s">
        <v>0</v>
      </c>
      <c r="D314" s="12" t="s">
        <v>4</v>
      </c>
      <c r="E314" s="12">
        <v>0</v>
      </c>
      <c r="F314" s="12" t="s">
        <v>50</v>
      </c>
      <c r="G314" s="12">
        <v>0</v>
      </c>
      <c r="H314" s="13" t="str">
        <f t="shared" si="20"/>
        <v/>
      </c>
      <c r="I314" s="13" t="str">
        <f t="shared" si="21"/>
        <v>Middlesbrough</v>
      </c>
      <c r="J314" s="13" t="str">
        <f t="shared" si="22"/>
        <v>Sunderland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468108</v>
      </c>
      <c r="B315" s="15">
        <v>36990</v>
      </c>
      <c r="C315" s="12" t="s">
        <v>0</v>
      </c>
      <c r="D315" s="12" t="s">
        <v>11</v>
      </c>
      <c r="E315" s="12">
        <v>1</v>
      </c>
      <c r="F315" s="12" t="s">
        <v>19</v>
      </c>
      <c r="G315" s="12">
        <v>1</v>
      </c>
      <c r="H315" s="13" t="str">
        <f t="shared" si="20"/>
        <v/>
      </c>
      <c r="I315" s="13" t="str">
        <f t="shared" si="21"/>
        <v>Ipswich</v>
      </c>
      <c r="J315" s="13" t="str">
        <f t="shared" si="22"/>
        <v>Liverpool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468109</v>
      </c>
      <c r="B316" s="15">
        <v>36990</v>
      </c>
      <c r="C316" s="12" t="s">
        <v>0</v>
      </c>
      <c r="D316" s="12" t="s">
        <v>8</v>
      </c>
      <c r="E316" s="12">
        <v>2</v>
      </c>
      <c r="F316" s="12" t="s">
        <v>55</v>
      </c>
      <c r="G316" s="12">
        <v>1</v>
      </c>
      <c r="H316" s="13" t="str">
        <f t="shared" si="20"/>
        <v>Manchester United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468110</v>
      </c>
      <c r="B317" s="15">
        <v>36990</v>
      </c>
      <c r="C317" s="12" t="s">
        <v>0</v>
      </c>
      <c r="D317" s="12" t="s">
        <v>14</v>
      </c>
      <c r="E317" s="12">
        <v>2</v>
      </c>
      <c r="F317" s="12" t="s">
        <v>57</v>
      </c>
      <c r="G317" s="12">
        <v>1</v>
      </c>
      <c r="H317" s="13" t="str">
        <f t="shared" si="20"/>
        <v>Tottenham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468111</v>
      </c>
      <c r="B318" s="15">
        <v>36991</v>
      </c>
      <c r="C318" s="12" t="s">
        <v>0</v>
      </c>
      <c r="D318" s="12" t="s">
        <v>20</v>
      </c>
      <c r="E318" s="12">
        <v>0</v>
      </c>
      <c r="F318" s="12" t="s">
        <v>17</v>
      </c>
      <c r="G318" s="12">
        <v>4</v>
      </c>
      <c r="H318" s="13" t="str">
        <f t="shared" si="20"/>
        <v>Arsenal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468112</v>
      </c>
      <c r="B319" s="15">
        <v>36993</v>
      </c>
      <c r="C319" s="12" t="s">
        <v>0</v>
      </c>
      <c r="D319" s="12" t="s">
        <v>57</v>
      </c>
      <c r="E319" s="12">
        <v>2</v>
      </c>
      <c r="F319" s="12" t="s">
        <v>55</v>
      </c>
      <c r="G319" s="12">
        <v>0</v>
      </c>
      <c r="H319" s="13" t="str">
        <f t="shared" si="20"/>
        <v>Bradford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468113</v>
      </c>
      <c r="B320" s="15">
        <v>36993</v>
      </c>
      <c r="C320" s="12" t="s">
        <v>0</v>
      </c>
      <c r="D320" s="12" t="s">
        <v>19</v>
      </c>
      <c r="E320" s="12">
        <v>1</v>
      </c>
      <c r="F320" s="12" t="s">
        <v>15</v>
      </c>
      <c r="G320" s="12">
        <v>2</v>
      </c>
      <c r="H320" s="13" t="str">
        <f t="shared" si="20"/>
        <v>Leeds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468114</v>
      </c>
      <c r="B321" s="15">
        <v>36994</v>
      </c>
      <c r="C321" s="12" t="s">
        <v>0</v>
      </c>
      <c r="D321" s="12" t="s">
        <v>17</v>
      </c>
      <c r="E321" s="12">
        <v>0</v>
      </c>
      <c r="F321" s="12" t="s">
        <v>4</v>
      </c>
      <c r="G321" s="12">
        <v>3</v>
      </c>
      <c r="H321" s="13" t="str">
        <f t="shared" si="20"/>
        <v>Middlesbrough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468115</v>
      </c>
      <c r="B322" s="15">
        <v>36994</v>
      </c>
      <c r="C322" s="12" t="s">
        <v>0</v>
      </c>
      <c r="D322" s="12" t="s">
        <v>12</v>
      </c>
      <c r="E322" s="12">
        <v>2</v>
      </c>
      <c r="F322" s="12" t="s">
        <v>9</v>
      </c>
      <c r="G322" s="12">
        <v>1</v>
      </c>
      <c r="H322" s="13" t="str">
        <f t="shared" si="20"/>
        <v>Aston Villa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468116</v>
      </c>
      <c r="B323" s="15">
        <v>36994</v>
      </c>
      <c r="C323" s="12" t="s">
        <v>0</v>
      </c>
      <c r="D323" s="12" t="s">
        <v>1</v>
      </c>
      <c r="E323" s="12">
        <v>1</v>
      </c>
      <c r="F323" s="12" t="s">
        <v>13</v>
      </c>
      <c r="G323" s="12">
        <v>0</v>
      </c>
      <c r="H323" s="13" t="str">
        <f t="shared" ref="H323:H381" si="23">IF(E323&gt;G323,D323,IF(G323&gt;E323,F323,""))</f>
        <v>Chelsea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468117</v>
      </c>
      <c r="B324" s="15">
        <v>36994</v>
      </c>
      <c r="C324" s="12" t="s">
        <v>0</v>
      </c>
      <c r="D324" s="12" t="s">
        <v>11</v>
      </c>
      <c r="E324" s="12">
        <v>1</v>
      </c>
      <c r="F324" s="12" t="s">
        <v>29</v>
      </c>
      <c r="G324" s="12">
        <v>0</v>
      </c>
      <c r="H324" s="13" t="str">
        <f t="shared" si="23"/>
        <v>Ipswich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468118</v>
      </c>
      <c r="B325" s="15">
        <v>36994</v>
      </c>
      <c r="C325" s="12" t="s">
        <v>0</v>
      </c>
      <c r="D325" s="12" t="s">
        <v>31</v>
      </c>
      <c r="E325" s="12">
        <v>1</v>
      </c>
      <c r="F325" s="12" t="s">
        <v>20</v>
      </c>
      <c r="G325" s="12">
        <v>2</v>
      </c>
      <c r="H325" s="13" t="str">
        <f t="shared" si="23"/>
        <v>Manchester City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468119</v>
      </c>
      <c r="B326" s="15">
        <v>36994</v>
      </c>
      <c r="C326" s="12" t="s">
        <v>0</v>
      </c>
      <c r="D326" s="12" t="s">
        <v>8</v>
      </c>
      <c r="E326" s="12">
        <v>4</v>
      </c>
      <c r="F326" s="12" t="s">
        <v>3</v>
      </c>
      <c r="G326" s="12">
        <v>2</v>
      </c>
      <c r="H326" s="13" t="str">
        <f t="shared" si="23"/>
        <v>Manchester United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468120</v>
      </c>
      <c r="B327" s="15">
        <v>36994</v>
      </c>
      <c r="C327" s="12" t="s">
        <v>0</v>
      </c>
      <c r="D327" s="12" t="s">
        <v>50</v>
      </c>
      <c r="E327" s="12">
        <v>2</v>
      </c>
      <c r="F327" s="12" t="s">
        <v>14</v>
      </c>
      <c r="G327" s="12">
        <v>3</v>
      </c>
      <c r="H327" s="13" t="str">
        <f t="shared" si="23"/>
        <v>Tottenham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468121</v>
      </c>
      <c r="B328" s="15">
        <v>36994</v>
      </c>
      <c r="C328" s="12" t="s">
        <v>0</v>
      </c>
      <c r="D328" s="12" t="s">
        <v>28</v>
      </c>
      <c r="E328" s="12">
        <v>3</v>
      </c>
      <c r="F328" s="12" t="s">
        <v>49</v>
      </c>
      <c r="G328" s="12">
        <v>1</v>
      </c>
      <c r="H328" s="13" t="str">
        <f t="shared" si="23"/>
        <v>West Ham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468122</v>
      </c>
      <c r="B329" s="15">
        <v>36996</v>
      </c>
      <c r="C329" s="12" t="s">
        <v>0</v>
      </c>
      <c r="D329" s="12" t="s">
        <v>3</v>
      </c>
      <c r="E329" s="12">
        <v>1</v>
      </c>
      <c r="F329" s="12" t="s">
        <v>50</v>
      </c>
      <c r="G329" s="12">
        <v>0</v>
      </c>
      <c r="H329" s="13" t="str">
        <f t="shared" si="23"/>
        <v>Coventry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468123</v>
      </c>
      <c r="B330" s="15">
        <v>36996</v>
      </c>
      <c r="C330" s="12" t="s">
        <v>0</v>
      </c>
      <c r="D330" s="12" t="s">
        <v>49</v>
      </c>
      <c r="E330" s="12">
        <v>2</v>
      </c>
      <c r="F330" s="12" t="s">
        <v>31</v>
      </c>
      <c r="G330" s="12">
        <v>0</v>
      </c>
      <c r="H330" s="13" t="str">
        <f t="shared" si="23"/>
        <v>Derby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468124</v>
      </c>
      <c r="B331" s="15">
        <v>36996</v>
      </c>
      <c r="C331" s="12" t="s">
        <v>0</v>
      </c>
      <c r="D331" s="12" t="s">
        <v>9</v>
      </c>
      <c r="E331" s="12">
        <v>2</v>
      </c>
      <c r="F331" s="12" t="s">
        <v>19</v>
      </c>
      <c r="G331" s="12">
        <v>3</v>
      </c>
      <c r="H331" s="13" t="str">
        <f t="shared" si="23"/>
        <v>Liverpool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468125</v>
      </c>
      <c r="B332" s="15">
        <v>36996</v>
      </c>
      <c r="C332" s="12" t="s">
        <v>0</v>
      </c>
      <c r="D332" s="12" t="s">
        <v>4</v>
      </c>
      <c r="E332" s="12">
        <v>1</v>
      </c>
      <c r="F332" s="12" t="s">
        <v>11</v>
      </c>
      <c r="G332" s="12">
        <v>2</v>
      </c>
      <c r="H332" s="13" t="str">
        <f t="shared" si="23"/>
        <v>Ipswich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468126</v>
      </c>
      <c r="B333" s="15">
        <v>36996</v>
      </c>
      <c r="C333" s="12" t="s">
        <v>0</v>
      </c>
      <c r="D333" s="12" t="s">
        <v>29</v>
      </c>
      <c r="E333" s="12">
        <v>2</v>
      </c>
      <c r="F333" s="12" t="s">
        <v>28</v>
      </c>
      <c r="G333" s="12">
        <v>1</v>
      </c>
      <c r="H333" s="13" t="str">
        <f t="shared" si="23"/>
        <v>Newcastle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468127</v>
      </c>
      <c r="B334" s="15">
        <v>36997</v>
      </c>
      <c r="C334" s="12" t="s">
        <v>0</v>
      </c>
      <c r="D334" s="12" t="s">
        <v>55</v>
      </c>
      <c r="E334" s="12">
        <v>3</v>
      </c>
      <c r="F334" s="12" t="s">
        <v>12</v>
      </c>
      <c r="G334" s="12">
        <v>3</v>
      </c>
      <c r="H334" s="13" t="str">
        <f t="shared" si="23"/>
        <v/>
      </c>
      <c r="I334" s="13" t="str">
        <f t="shared" si="24"/>
        <v>Charlton</v>
      </c>
      <c r="J334" s="13" t="str">
        <f t="shared" si="25"/>
        <v>Aston Villa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468128</v>
      </c>
      <c r="B335" s="15">
        <v>36997</v>
      </c>
      <c r="C335" s="12" t="s">
        <v>0</v>
      </c>
      <c r="D335" s="12" t="s">
        <v>14</v>
      </c>
      <c r="E335" s="12">
        <v>0</v>
      </c>
      <c r="F335" s="12" t="s">
        <v>1</v>
      </c>
      <c r="G335" s="12">
        <v>3</v>
      </c>
      <c r="H335" s="13" t="str">
        <f t="shared" si="23"/>
        <v>Chelsea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468129</v>
      </c>
      <c r="B336" s="15">
        <v>37001</v>
      </c>
      <c r="C336" s="12" t="s">
        <v>0</v>
      </c>
      <c r="D336" s="12" t="s">
        <v>17</v>
      </c>
      <c r="E336" s="12">
        <v>4</v>
      </c>
      <c r="F336" s="12" t="s">
        <v>9</v>
      </c>
      <c r="G336" s="12">
        <v>1</v>
      </c>
      <c r="H336" s="13" t="str">
        <f t="shared" si="23"/>
        <v>Arsenal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468130</v>
      </c>
      <c r="B337" s="15">
        <v>37001</v>
      </c>
      <c r="C337" s="12" t="s">
        <v>0</v>
      </c>
      <c r="D337" s="12" t="s">
        <v>12</v>
      </c>
      <c r="E337" s="12">
        <v>0</v>
      </c>
      <c r="F337" s="12" t="s">
        <v>13</v>
      </c>
      <c r="G337" s="12">
        <v>0</v>
      </c>
      <c r="H337" s="13" t="str">
        <f t="shared" si="23"/>
        <v/>
      </c>
      <c r="I337" s="13" t="str">
        <f t="shared" si="24"/>
        <v>Aston Villa</v>
      </c>
      <c r="J337" s="13" t="str">
        <f t="shared" si="25"/>
        <v>Southampton</v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468131</v>
      </c>
      <c r="B338" s="15">
        <v>37001</v>
      </c>
      <c r="C338" s="12" t="s">
        <v>0</v>
      </c>
      <c r="D338" s="12" t="s">
        <v>57</v>
      </c>
      <c r="E338" s="12">
        <v>2</v>
      </c>
      <c r="F338" s="12" t="s">
        <v>49</v>
      </c>
      <c r="G338" s="12">
        <v>0</v>
      </c>
      <c r="H338" s="13" t="str">
        <f t="shared" si="23"/>
        <v>Bradford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468132</v>
      </c>
      <c r="B339" s="15">
        <v>37001</v>
      </c>
      <c r="C339" s="12" t="s">
        <v>0</v>
      </c>
      <c r="D339" s="12" t="s">
        <v>1</v>
      </c>
      <c r="E339" s="12">
        <v>0</v>
      </c>
      <c r="F339" s="12" t="s">
        <v>55</v>
      </c>
      <c r="G339" s="12">
        <v>1</v>
      </c>
      <c r="H339" s="13" t="str">
        <f t="shared" si="23"/>
        <v>Charlton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468133</v>
      </c>
      <c r="B340" s="15">
        <v>37001</v>
      </c>
      <c r="C340" s="12" t="s">
        <v>0</v>
      </c>
      <c r="D340" s="12" t="s">
        <v>11</v>
      </c>
      <c r="E340" s="12">
        <v>2</v>
      </c>
      <c r="F340" s="12" t="s">
        <v>3</v>
      </c>
      <c r="G340" s="12">
        <v>0</v>
      </c>
      <c r="H340" s="13" t="str">
        <f t="shared" si="23"/>
        <v>Ipswich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468134</v>
      </c>
      <c r="B341" s="15">
        <v>37001</v>
      </c>
      <c r="C341" s="12" t="s">
        <v>0</v>
      </c>
      <c r="D341" s="12" t="s">
        <v>31</v>
      </c>
      <c r="E341" s="12">
        <v>0</v>
      </c>
      <c r="F341" s="12" t="s">
        <v>4</v>
      </c>
      <c r="G341" s="12">
        <v>3</v>
      </c>
      <c r="H341" s="13" t="str">
        <f t="shared" si="23"/>
        <v>Middlesbrough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468135</v>
      </c>
      <c r="B342" s="15">
        <v>37001</v>
      </c>
      <c r="C342" s="12" t="s">
        <v>0</v>
      </c>
      <c r="D342" s="12" t="s">
        <v>8</v>
      </c>
      <c r="E342" s="12">
        <v>1</v>
      </c>
      <c r="F342" s="12" t="s">
        <v>20</v>
      </c>
      <c r="G342" s="12">
        <v>1</v>
      </c>
      <c r="H342" s="13" t="str">
        <f t="shared" si="23"/>
        <v/>
      </c>
      <c r="I342" s="13" t="str">
        <f t="shared" si="24"/>
        <v>Manchester United</v>
      </c>
      <c r="J342" s="13" t="str">
        <f t="shared" si="25"/>
        <v>Manchester City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468136</v>
      </c>
      <c r="B343" s="15">
        <v>37001</v>
      </c>
      <c r="C343" s="12" t="s">
        <v>0</v>
      </c>
      <c r="D343" s="12" t="s">
        <v>50</v>
      </c>
      <c r="E343" s="12">
        <v>1</v>
      </c>
      <c r="F343" s="12" t="s">
        <v>29</v>
      </c>
      <c r="G343" s="12">
        <v>1</v>
      </c>
      <c r="H343" s="13" t="str">
        <f t="shared" si="23"/>
        <v/>
      </c>
      <c r="I343" s="13" t="str">
        <f t="shared" si="24"/>
        <v>Sunderland</v>
      </c>
      <c r="J343" s="13" t="str">
        <f t="shared" si="25"/>
        <v>Newcastle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468137</v>
      </c>
      <c r="B344" s="15">
        <v>37001</v>
      </c>
      <c r="C344" s="12" t="s">
        <v>0</v>
      </c>
      <c r="D344" s="12" t="s">
        <v>28</v>
      </c>
      <c r="E344" s="12">
        <v>0</v>
      </c>
      <c r="F344" s="12" t="s">
        <v>15</v>
      </c>
      <c r="G344" s="12">
        <v>2</v>
      </c>
      <c r="H344" s="13" t="str">
        <f t="shared" si="23"/>
        <v>Leeds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468138</v>
      </c>
      <c r="B345" s="15">
        <v>37002</v>
      </c>
      <c r="C345" s="12" t="s">
        <v>0</v>
      </c>
      <c r="D345" s="12" t="s">
        <v>19</v>
      </c>
      <c r="E345" s="12">
        <v>3</v>
      </c>
      <c r="F345" s="12" t="s">
        <v>14</v>
      </c>
      <c r="G345" s="12">
        <v>1</v>
      </c>
      <c r="H345" s="13" t="str">
        <f t="shared" si="23"/>
        <v>Liverpool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468139</v>
      </c>
      <c r="B346" s="15">
        <v>37008</v>
      </c>
      <c r="C346" s="12" t="s">
        <v>0</v>
      </c>
      <c r="D346" s="12" t="s">
        <v>3</v>
      </c>
      <c r="E346" s="12">
        <v>0</v>
      </c>
      <c r="F346" s="12" t="s">
        <v>19</v>
      </c>
      <c r="G346" s="12">
        <v>2</v>
      </c>
      <c r="H346" s="13" t="str">
        <f t="shared" si="23"/>
        <v>Liverpool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468140</v>
      </c>
      <c r="B347" s="15">
        <v>37008</v>
      </c>
      <c r="C347" s="12" t="s">
        <v>0</v>
      </c>
      <c r="D347" s="12" t="s">
        <v>49</v>
      </c>
      <c r="E347" s="12">
        <v>1</v>
      </c>
      <c r="F347" s="12" t="s">
        <v>17</v>
      </c>
      <c r="G347" s="12">
        <v>2</v>
      </c>
      <c r="H347" s="13" t="str">
        <f t="shared" si="23"/>
        <v>Arsenal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468141</v>
      </c>
      <c r="B348" s="15">
        <v>37008</v>
      </c>
      <c r="C348" s="12" t="s">
        <v>0</v>
      </c>
      <c r="D348" s="12" t="s">
        <v>9</v>
      </c>
      <c r="E348" s="12">
        <v>2</v>
      </c>
      <c r="F348" s="12" t="s">
        <v>57</v>
      </c>
      <c r="G348" s="12">
        <v>1</v>
      </c>
      <c r="H348" s="13" t="str">
        <f t="shared" si="23"/>
        <v>Everton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468142</v>
      </c>
      <c r="B349" s="15">
        <v>37008</v>
      </c>
      <c r="C349" s="12" t="s">
        <v>0</v>
      </c>
      <c r="D349" s="12" t="s">
        <v>15</v>
      </c>
      <c r="E349" s="12">
        <v>2</v>
      </c>
      <c r="F349" s="12" t="s">
        <v>1</v>
      </c>
      <c r="G349" s="12">
        <v>0</v>
      </c>
      <c r="H349" s="13" t="str">
        <f t="shared" si="23"/>
        <v>Leeds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468143</v>
      </c>
      <c r="B350" s="15">
        <v>37008</v>
      </c>
      <c r="C350" s="12" t="s">
        <v>0</v>
      </c>
      <c r="D350" s="12" t="s">
        <v>20</v>
      </c>
      <c r="E350" s="12">
        <v>1</v>
      </c>
      <c r="F350" s="12" t="s">
        <v>28</v>
      </c>
      <c r="G350" s="12">
        <v>0</v>
      </c>
      <c r="H350" s="13" t="str">
        <f t="shared" si="23"/>
        <v>Manchester City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468144</v>
      </c>
      <c r="B351" s="15">
        <v>37008</v>
      </c>
      <c r="C351" s="12" t="s">
        <v>0</v>
      </c>
      <c r="D351" s="12" t="s">
        <v>4</v>
      </c>
      <c r="E351" s="12">
        <v>0</v>
      </c>
      <c r="F351" s="12" t="s">
        <v>8</v>
      </c>
      <c r="G351" s="12">
        <v>2</v>
      </c>
      <c r="H351" s="13" t="str">
        <f t="shared" si="23"/>
        <v>Manchester United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468145</v>
      </c>
      <c r="B352" s="15">
        <v>37008</v>
      </c>
      <c r="C352" s="12" t="s">
        <v>0</v>
      </c>
      <c r="D352" s="12" t="s">
        <v>29</v>
      </c>
      <c r="E352" s="12">
        <v>1</v>
      </c>
      <c r="F352" s="12" t="s">
        <v>31</v>
      </c>
      <c r="G352" s="12">
        <v>0</v>
      </c>
      <c r="H352" s="13" t="str">
        <f t="shared" si="23"/>
        <v>Newcastle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468146</v>
      </c>
      <c r="B353" s="15">
        <v>37008</v>
      </c>
      <c r="C353" s="12" t="s">
        <v>0</v>
      </c>
      <c r="D353" s="12" t="s">
        <v>13</v>
      </c>
      <c r="E353" s="12">
        <v>0</v>
      </c>
      <c r="F353" s="12" t="s">
        <v>50</v>
      </c>
      <c r="G353" s="12">
        <v>1</v>
      </c>
      <c r="H353" s="13" t="str">
        <f t="shared" si="23"/>
        <v>Sunderland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468147</v>
      </c>
      <c r="B354" s="15">
        <v>37008</v>
      </c>
      <c r="C354" s="12" t="s">
        <v>0</v>
      </c>
      <c r="D354" s="12" t="s">
        <v>14</v>
      </c>
      <c r="E354" s="12">
        <v>0</v>
      </c>
      <c r="F354" s="12" t="s">
        <v>12</v>
      </c>
      <c r="G354" s="12">
        <v>0</v>
      </c>
      <c r="H354" s="13" t="str">
        <f t="shared" si="23"/>
        <v/>
      </c>
      <c r="I354" s="13" t="str">
        <f t="shared" si="24"/>
        <v>Tottenham</v>
      </c>
      <c r="J354" s="13" t="str">
        <f t="shared" si="25"/>
        <v>Aston Villa</v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468148</v>
      </c>
      <c r="B355" s="15">
        <v>37010</v>
      </c>
      <c r="C355" s="12" t="s">
        <v>0</v>
      </c>
      <c r="D355" s="12" t="s">
        <v>55</v>
      </c>
      <c r="E355" s="12">
        <v>2</v>
      </c>
      <c r="F355" s="12" t="s">
        <v>11</v>
      </c>
      <c r="G355" s="12">
        <v>1</v>
      </c>
      <c r="H355" s="13" t="str">
        <f t="shared" si="23"/>
        <v>Charlton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468149</v>
      </c>
      <c r="B356" s="15">
        <v>37011</v>
      </c>
      <c r="C356" s="12" t="s">
        <v>0</v>
      </c>
      <c r="D356" s="12" t="s">
        <v>57</v>
      </c>
      <c r="E356" s="12">
        <v>0</v>
      </c>
      <c r="F356" s="12" t="s">
        <v>19</v>
      </c>
      <c r="G356" s="12">
        <v>2</v>
      </c>
      <c r="H356" s="13" t="str">
        <f t="shared" si="23"/>
        <v>Liverpool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468150</v>
      </c>
      <c r="B357" s="15">
        <v>37011</v>
      </c>
      <c r="C357" s="12" t="s">
        <v>0</v>
      </c>
      <c r="D357" s="12" t="s">
        <v>29</v>
      </c>
      <c r="E357" s="12">
        <v>1</v>
      </c>
      <c r="F357" s="12" t="s">
        <v>13</v>
      </c>
      <c r="G357" s="12">
        <v>1</v>
      </c>
      <c r="H357" s="13" t="str">
        <f t="shared" si="23"/>
        <v/>
      </c>
      <c r="I357" s="13" t="str">
        <f t="shared" si="24"/>
        <v>Newcastle</v>
      </c>
      <c r="J357" s="13" t="str">
        <f t="shared" si="25"/>
        <v>Southampton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468151</v>
      </c>
      <c r="B358" s="15">
        <v>37015</v>
      </c>
      <c r="C358" s="12" t="s">
        <v>0</v>
      </c>
      <c r="D358" s="12" t="s">
        <v>17</v>
      </c>
      <c r="E358" s="12">
        <v>2</v>
      </c>
      <c r="F358" s="12" t="s">
        <v>15</v>
      </c>
      <c r="G358" s="12">
        <v>1</v>
      </c>
      <c r="H358" s="13" t="str">
        <f t="shared" si="23"/>
        <v>Arsenal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468152</v>
      </c>
      <c r="B359" s="15">
        <v>37015</v>
      </c>
      <c r="C359" s="12" t="s">
        <v>0</v>
      </c>
      <c r="D359" s="12" t="s">
        <v>12</v>
      </c>
      <c r="E359" s="12">
        <v>3</v>
      </c>
      <c r="F359" s="12" t="s">
        <v>3</v>
      </c>
      <c r="G359" s="12">
        <v>2</v>
      </c>
      <c r="H359" s="13" t="str">
        <f t="shared" si="23"/>
        <v>Aston Villa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468153</v>
      </c>
      <c r="B360" s="15">
        <v>37015</v>
      </c>
      <c r="C360" s="12" t="s">
        <v>0</v>
      </c>
      <c r="D360" s="12" t="s">
        <v>57</v>
      </c>
      <c r="E360" s="12">
        <v>1</v>
      </c>
      <c r="F360" s="12" t="s">
        <v>4</v>
      </c>
      <c r="G360" s="12">
        <v>1</v>
      </c>
      <c r="H360" s="13" t="str">
        <f t="shared" si="23"/>
        <v/>
      </c>
      <c r="I360" s="13" t="str">
        <f t="shared" si="24"/>
        <v>Bradford</v>
      </c>
      <c r="J360" s="13" t="str">
        <f t="shared" si="25"/>
        <v>Middlesbrough</v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468154</v>
      </c>
      <c r="B361" s="15">
        <v>37015</v>
      </c>
      <c r="C361" s="12" t="s">
        <v>0</v>
      </c>
      <c r="D361" s="12" t="s">
        <v>1</v>
      </c>
      <c r="E361" s="12">
        <v>2</v>
      </c>
      <c r="F361" s="12" t="s">
        <v>9</v>
      </c>
      <c r="G361" s="12">
        <v>1</v>
      </c>
      <c r="H361" s="13" t="str">
        <f t="shared" si="23"/>
        <v>Chelsea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468155</v>
      </c>
      <c r="B362" s="15">
        <v>37015</v>
      </c>
      <c r="C362" s="12" t="s">
        <v>0</v>
      </c>
      <c r="D362" s="12" t="s">
        <v>31</v>
      </c>
      <c r="E362" s="12">
        <v>4</v>
      </c>
      <c r="F362" s="12" t="s">
        <v>14</v>
      </c>
      <c r="G362" s="12">
        <v>2</v>
      </c>
      <c r="H362" s="13" t="str">
        <f t="shared" si="23"/>
        <v>Leicester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468156</v>
      </c>
      <c r="B363" s="15">
        <v>37015</v>
      </c>
      <c r="C363" s="12" t="s">
        <v>0</v>
      </c>
      <c r="D363" s="12" t="s">
        <v>19</v>
      </c>
      <c r="E363" s="12">
        <v>3</v>
      </c>
      <c r="F363" s="12" t="s">
        <v>29</v>
      </c>
      <c r="G363" s="12">
        <v>0</v>
      </c>
      <c r="H363" s="13" t="str">
        <f t="shared" si="23"/>
        <v>Liverpool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468157</v>
      </c>
      <c r="B364" s="15">
        <v>37015</v>
      </c>
      <c r="C364" s="12" t="s">
        <v>0</v>
      </c>
      <c r="D364" s="12" t="s">
        <v>8</v>
      </c>
      <c r="E364" s="12">
        <v>0</v>
      </c>
      <c r="F364" s="12" t="s">
        <v>49</v>
      </c>
      <c r="G364" s="12">
        <v>1</v>
      </c>
      <c r="H364" s="13" t="str">
        <f t="shared" si="23"/>
        <v>Derby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468158</v>
      </c>
      <c r="B365" s="15">
        <v>37015</v>
      </c>
      <c r="C365" s="12" t="s">
        <v>0</v>
      </c>
      <c r="D365" s="12" t="s">
        <v>50</v>
      </c>
      <c r="E365" s="12">
        <v>3</v>
      </c>
      <c r="F365" s="12" t="s">
        <v>55</v>
      </c>
      <c r="G365" s="12">
        <v>2</v>
      </c>
      <c r="H365" s="13" t="str">
        <f t="shared" si="23"/>
        <v>Sunderland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468159</v>
      </c>
      <c r="B366" s="15">
        <v>37015</v>
      </c>
      <c r="C366" s="12" t="s">
        <v>0</v>
      </c>
      <c r="D366" s="12" t="s">
        <v>28</v>
      </c>
      <c r="E366" s="12">
        <v>3</v>
      </c>
      <c r="F366" s="12" t="s">
        <v>13</v>
      </c>
      <c r="G366" s="12">
        <v>0</v>
      </c>
      <c r="H366" s="13" t="str">
        <f t="shared" si="23"/>
        <v>West Ham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468160</v>
      </c>
      <c r="B367" s="15">
        <v>37017</v>
      </c>
      <c r="C367" s="12" t="s">
        <v>0</v>
      </c>
      <c r="D367" s="12" t="s">
        <v>11</v>
      </c>
      <c r="E367" s="12">
        <v>2</v>
      </c>
      <c r="F367" s="12" t="s">
        <v>20</v>
      </c>
      <c r="G367" s="12">
        <v>1</v>
      </c>
      <c r="H367" s="13" t="str">
        <f t="shared" si="23"/>
        <v>Ipswich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468161</v>
      </c>
      <c r="B368" s="15">
        <v>37018</v>
      </c>
      <c r="C368" s="12" t="s">
        <v>0</v>
      </c>
      <c r="D368" s="12" t="s">
        <v>19</v>
      </c>
      <c r="E368" s="12">
        <v>2</v>
      </c>
      <c r="F368" s="12" t="s">
        <v>1</v>
      </c>
      <c r="G368" s="12">
        <v>2</v>
      </c>
      <c r="H368" s="13" t="str">
        <f t="shared" si="23"/>
        <v/>
      </c>
      <c r="I368" s="13" t="str">
        <f t="shared" si="24"/>
        <v>Liverpool</v>
      </c>
      <c r="J368" s="13" t="str">
        <f t="shared" si="25"/>
        <v>Chelsea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468162</v>
      </c>
      <c r="B369" s="15">
        <v>37023</v>
      </c>
      <c r="C369" s="12" t="s">
        <v>0</v>
      </c>
      <c r="D369" s="12" t="s">
        <v>15</v>
      </c>
      <c r="E369" s="12">
        <v>6</v>
      </c>
      <c r="F369" s="12" t="s">
        <v>57</v>
      </c>
      <c r="G369" s="12">
        <v>1</v>
      </c>
      <c r="H369" s="13" t="str">
        <f t="shared" si="23"/>
        <v>Leeds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468163</v>
      </c>
      <c r="B370" s="15">
        <v>37023</v>
      </c>
      <c r="C370" s="12" t="s">
        <v>0</v>
      </c>
      <c r="D370" s="12" t="s">
        <v>13</v>
      </c>
      <c r="E370" s="12">
        <v>2</v>
      </c>
      <c r="F370" s="12" t="s">
        <v>8</v>
      </c>
      <c r="G370" s="12">
        <v>1</v>
      </c>
      <c r="H370" s="13" t="str">
        <f t="shared" si="23"/>
        <v>Southampton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468164</v>
      </c>
      <c r="B371" s="15">
        <v>37025</v>
      </c>
      <c r="C371" s="12" t="s">
        <v>0</v>
      </c>
      <c r="D371" s="12" t="s">
        <v>29</v>
      </c>
      <c r="E371" s="12">
        <v>0</v>
      </c>
      <c r="F371" s="12" t="s">
        <v>17</v>
      </c>
      <c r="G371" s="12">
        <v>0</v>
      </c>
      <c r="H371" s="13" t="str">
        <f t="shared" si="23"/>
        <v/>
      </c>
      <c r="I371" s="13" t="str">
        <f t="shared" si="24"/>
        <v>Newcastle</v>
      </c>
      <c r="J371" s="13" t="str">
        <f t="shared" si="25"/>
        <v>Arsenal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468165</v>
      </c>
      <c r="B372" s="15">
        <v>37029</v>
      </c>
      <c r="C372" s="12" t="s">
        <v>0</v>
      </c>
      <c r="D372" s="12" t="s">
        <v>55</v>
      </c>
      <c r="E372" s="12">
        <v>0</v>
      </c>
      <c r="F372" s="12" t="s">
        <v>19</v>
      </c>
      <c r="G372" s="12">
        <v>4</v>
      </c>
      <c r="H372" s="13" t="str">
        <f t="shared" si="23"/>
        <v>Liverpool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468166</v>
      </c>
      <c r="B373" s="15">
        <v>37029</v>
      </c>
      <c r="C373" s="12" t="s">
        <v>0</v>
      </c>
      <c r="D373" s="12" t="s">
        <v>3</v>
      </c>
      <c r="E373" s="12">
        <v>0</v>
      </c>
      <c r="F373" s="12" t="s">
        <v>57</v>
      </c>
      <c r="G373" s="12">
        <v>0</v>
      </c>
      <c r="H373" s="13" t="str">
        <f t="shared" si="23"/>
        <v/>
      </c>
      <c r="I373" s="13" t="str">
        <f t="shared" si="24"/>
        <v>Coventry</v>
      </c>
      <c r="J373" s="13" t="str">
        <f t="shared" si="25"/>
        <v>Bradford</v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468167</v>
      </c>
      <c r="B374" s="15">
        <v>37029</v>
      </c>
      <c r="C374" s="12" t="s">
        <v>0</v>
      </c>
      <c r="D374" s="12" t="s">
        <v>49</v>
      </c>
      <c r="E374" s="12">
        <v>1</v>
      </c>
      <c r="F374" s="12" t="s">
        <v>11</v>
      </c>
      <c r="G374" s="12">
        <v>1</v>
      </c>
      <c r="H374" s="13" t="str">
        <f t="shared" si="23"/>
        <v/>
      </c>
      <c r="I374" s="13" t="str">
        <f t="shared" si="24"/>
        <v>Derby</v>
      </c>
      <c r="J374" s="13" t="str">
        <f t="shared" si="25"/>
        <v>Ipswich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468168</v>
      </c>
      <c r="B375" s="15">
        <v>37029</v>
      </c>
      <c r="C375" s="12" t="s">
        <v>0</v>
      </c>
      <c r="D375" s="12" t="s">
        <v>9</v>
      </c>
      <c r="E375" s="12">
        <v>2</v>
      </c>
      <c r="F375" s="12" t="s">
        <v>50</v>
      </c>
      <c r="G375" s="12">
        <v>2</v>
      </c>
      <c r="H375" s="13" t="str">
        <f t="shared" si="23"/>
        <v/>
      </c>
      <c r="I375" s="13" t="str">
        <f t="shared" si="24"/>
        <v>Everton</v>
      </c>
      <c r="J375" s="13" t="str">
        <f t="shared" si="25"/>
        <v>Sunderland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468169</v>
      </c>
      <c r="B376" s="15">
        <v>37029</v>
      </c>
      <c r="C376" s="12" t="s">
        <v>0</v>
      </c>
      <c r="D376" s="12" t="s">
        <v>15</v>
      </c>
      <c r="E376" s="12">
        <v>3</v>
      </c>
      <c r="F376" s="12" t="s">
        <v>31</v>
      </c>
      <c r="G376" s="12">
        <v>1</v>
      </c>
      <c r="H376" s="13" t="str">
        <f t="shared" si="23"/>
        <v>Leeds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468170</v>
      </c>
      <c r="B377" s="15">
        <v>37029</v>
      </c>
      <c r="C377" s="12" t="s">
        <v>0</v>
      </c>
      <c r="D377" s="12" t="s">
        <v>20</v>
      </c>
      <c r="E377" s="12">
        <v>1</v>
      </c>
      <c r="F377" s="12" t="s">
        <v>1</v>
      </c>
      <c r="G377" s="12">
        <v>2</v>
      </c>
      <c r="H377" s="13" t="str">
        <f t="shared" si="23"/>
        <v>Chelsea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468171</v>
      </c>
      <c r="B378" s="15">
        <v>37029</v>
      </c>
      <c r="C378" s="12" t="s">
        <v>0</v>
      </c>
      <c r="D378" s="12" t="s">
        <v>4</v>
      </c>
      <c r="E378" s="12">
        <v>2</v>
      </c>
      <c r="F378" s="12" t="s">
        <v>28</v>
      </c>
      <c r="G378" s="12">
        <v>1</v>
      </c>
      <c r="H378" s="13" t="str">
        <f t="shared" si="23"/>
        <v>Middlesbrough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468172</v>
      </c>
      <c r="B379" s="15">
        <v>37029</v>
      </c>
      <c r="C379" s="12" t="s">
        <v>0</v>
      </c>
      <c r="D379" s="12" t="s">
        <v>29</v>
      </c>
      <c r="E379" s="12">
        <v>3</v>
      </c>
      <c r="F379" s="12" t="s">
        <v>12</v>
      </c>
      <c r="G379" s="12">
        <v>0</v>
      </c>
      <c r="H379" s="13" t="str">
        <f t="shared" si="23"/>
        <v>Newcastle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468173</v>
      </c>
      <c r="B380" s="15">
        <v>37029</v>
      </c>
      <c r="C380" s="12" t="s">
        <v>0</v>
      </c>
      <c r="D380" s="12" t="s">
        <v>13</v>
      </c>
      <c r="E380" s="12">
        <v>3</v>
      </c>
      <c r="F380" s="12" t="s">
        <v>17</v>
      </c>
      <c r="G380" s="12">
        <v>2</v>
      </c>
      <c r="H380" s="13" t="str">
        <f t="shared" si="23"/>
        <v>Southampton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468174</v>
      </c>
      <c r="B381" s="15">
        <v>37029</v>
      </c>
      <c r="C381" s="12" t="s">
        <v>0</v>
      </c>
      <c r="D381" s="12" t="s">
        <v>14</v>
      </c>
      <c r="E381" s="12">
        <v>3</v>
      </c>
      <c r="F381" s="12" t="s">
        <v>8</v>
      </c>
      <c r="G381" s="12">
        <v>1</v>
      </c>
      <c r="H381" s="13" t="str">
        <f t="shared" si="23"/>
        <v>Tottenham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25AB9D60-D5E2-414F-8886-1FB5C619ABC7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3931-5E7F-44B2-9E2D-22841AECDE0C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467415</v>
      </c>
      <c r="B2" s="15">
        <v>37120</v>
      </c>
      <c r="C2" s="12" t="s">
        <v>0</v>
      </c>
      <c r="D2" s="12" t="s">
        <v>55</v>
      </c>
      <c r="E2" s="12">
        <v>1</v>
      </c>
      <c r="F2" s="12" t="s">
        <v>9</v>
      </c>
      <c r="G2" s="12">
        <v>2</v>
      </c>
      <c r="H2" s="13" t="str">
        <f>IF(E2&gt;G2,D2,IF(G2&gt;E2,F2,""))</f>
        <v>Everton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17</v>
      </c>
      <c r="N2" s="16">
        <f t="shared" ref="N2:N21" si="0">COUNTIF($H$2:$H$381,M2)</f>
        <v>26</v>
      </c>
      <c r="O2" s="16">
        <f t="shared" ref="O2:O21" si="1">COUNTIF($J$2:$J$381,M2)+COUNTIF($I$2:$I$381,M2)</f>
        <v>9</v>
      </c>
      <c r="P2" s="16">
        <f t="shared" ref="P2:P21" si="2">(COUNTIF($F$2:$F$381,M2)+COUNTIF($D$2:$D$381,M2))-SUM(N2:O2)</f>
        <v>3</v>
      </c>
      <c r="Q2" s="16">
        <f t="shared" ref="Q2:Q21" si="3">SUM(N2:P2)</f>
        <v>38</v>
      </c>
      <c r="R2" s="16">
        <f t="shared" ref="R2:R21" si="4">SUMIF(D:D,M2,E:E)+SUMIF(F:F,M2,G:G)</f>
        <v>79</v>
      </c>
      <c r="S2" s="16">
        <f t="shared" ref="S2:S21" si="5">SUMIF(D:D,M2,G:G)+SUMIF(F:F,M2,E:E)</f>
        <v>36</v>
      </c>
      <c r="T2" s="16">
        <f t="shared" ref="T2:T21" si="6">R2-S2</f>
        <v>43</v>
      </c>
      <c r="U2" s="16">
        <f t="shared" ref="U2:U21" si="7">(N2*3)+O2</f>
        <v>87</v>
      </c>
      <c r="V2" s="16">
        <v>1</v>
      </c>
    </row>
    <row r="3" spans="1:22" ht="12" customHeight="1" x14ac:dyDescent="0.15">
      <c r="A3" s="12">
        <v>467416</v>
      </c>
      <c r="B3" s="15">
        <v>37120</v>
      </c>
      <c r="C3" s="12" t="s">
        <v>0</v>
      </c>
      <c r="D3" s="12" t="s">
        <v>49</v>
      </c>
      <c r="E3" s="12">
        <v>2</v>
      </c>
      <c r="F3" s="12" t="s">
        <v>6</v>
      </c>
      <c r="G3" s="12">
        <v>1</v>
      </c>
      <c r="H3" s="13" t="str">
        <f t="shared" ref="H3:H66" si="8">IF(E3&gt;G3,D3,IF(G3&gt;E3,F3,""))</f>
        <v>Derby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19</v>
      </c>
      <c r="N3" s="16">
        <f t="shared" si="0"/>
        <v>24</v>
      </c>
      <c r="O3" s="16">
        <f t="shared" si="1"/>
        <v>8</v>
      </c>
      <c r="P3" s="16">
        <f t="shared" si="2"/>
        <v>6</v>
      </c>
      <c r="Q3" s="16">
        <f t="shared" si="3"/>
        <v>38</v>
      </c>
      <c r="R3" s="16">
        <f t="shared" si="4"/>
        <v>67</v>
      </c>
      <c r="S3" s="16">
        <f t="shared" si="5"/>
        <v>30</v>
      </c>
      <c r="T3" s="16">
        <f t="shared" si="6"/>
        <v>37</v>
      </c>
      <c r="U3" s="16">
        <f t="shared" si="7"/>
        <v>80</v>
      </c>
      <c r="V3" s="16">
        <v>2</v>
      </c>
    </row>
    <row r="4" spans="1:22" ht="12" customHeight="1" x14ac:dyDescent="0.15">
      <c r="A4" s="12">
        <v>467417</v>
      </c>
      <c r="B4" s="15">
        <v>37120</v>
      </c>
      <c r="C4" s="12" t="s">
        <v>0</v>
      </c>
      <c r="D4" s="12" t="s">
        <v>15</v>
      </c>
      <c r="E4" s="12">
        <v>2</v>
      </c>
      <c r="F4" s="12" t="s">
        <v>13</v>
      </c>
      <c r="G4" s="12">
        <v>0</v>
      </c>
      <c r="H4" s="13" t="str">
        <f t="shared" si="8"/>
        <v>Leeds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8</v>
      </c>
      <c r="N4" s="16">
        <f t="shared" si="0"/>
        <v>24</v>
      </c>
      <c r="O4" s="16">
        <f t="shared" si="1"/>
        <v>5</v>
      </c>
      <c r="P4" s="16">
        <f t="shared" si="2"/>
        <v>9</v>
      </c>
      <c r="Q4" s="16">
        <f t="shared" si="3"/>
        <v>38</v>
      </c>
      <c r="R4" s="16">
        <f t="shared" si="4"/>
        <v>87</v>
      </c>
      <c r="S4" s="16">
        <f t="shared" si="5"/>
        <v>45</v>
      </c>
      <c r="T4" s="16">
        <f t="shared" si="6"/>
        <v>42</v>
      </c>
      <c r="U4" s="16">
        <f t="shared" si="7"/>
        <v>77</v>
      </c>
      <c r="V4" s="16">
        <v>3</v>
      </c>
    </row>
    <row r="5" spans="1:22" ht="12" customHeight="1" x14ac:dyDescent="0.15">
      <c r="A5" s="12">
        <v>467418</v>
      </c>
      <c r="B5" s="15">
        <v>37120</v>
      </c>
      <c r="C5" s="12" t="s">
        <v>0</v>
      </c>
      <c r="D5" s="12" t="s">
        <v>31</v>
      </c>
      <c r="E5" s="12">
        <v>0</v>
      </c>
      <c r="F5" s="12" t="s">
        <v>33</v>
      </c>
      <c r="G5" s="12">
        <v>5</v>
      </c>
      <c r="H5" s="13" t="str">
        <f t="shared" si="8"/>
        <v>Bolton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29</v>
      </c>
      <c r="N5" s="16">
        <f t="shared" si="0"/>
        <v>21</v>
      </c>
      <c r="O5" s="16">
        <f t="shared" si="1"/>
        <v>8</v>
      </c>
      <c r="P5" s="16">
        <f t="shared" si="2"/>
        <v>9</v>
      </c>
      <c r="Q5" s="16">
        <f t="shared" si="3"/>
        <v>38</v>
      </c>
      <c r="R5" s="16">
        <f t="shared" si="4"/>
        <v>74</v>
      </c>
      <c r="S5" s="16">
        <f t="shared" si="5"/>
        <v>52</v>
      </c>
      <c r="T5" s="16">
        <f t="shared" si="6"/>
        <v>22</v>
      </c>
      <c r="U5" s="16">
        <f t="shared" si="7"/>
        <v>71</v>
      </c>
      <c r="V5" s="16">
        <v>4</v>
      </c>
    </row>
    <row r="6" spans="1:22" ht="12" customHeight="1" x14ac:dyDescent="0.15">
      <c r="A6" s="12">
        <v>467419</v>
      </c>
      <c r="B6" s="15">
        <v>37120</v>
      </c>
      <c r="C6" s="12" t="s">
        <v>0</v>
      </c>
      <c r="D6" s="12" t="s">
        <v>19</v>
      </c>
      <c r="E6" s="12">
        <v>2</v>
      </c>
      <c r="F6" s="12" t="s">
        <v>28</v>
      </c>
      <c r="G6" s="12">
        <v>1</v>
      </c>
      <c r="H6" s="13" t="str">
        <f t="shared" si="8"/>
        <v>Liverpool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15</v>
      </c>
      <c r="N6" s="16">
        <f t="shared" si="0"/>
        <v>18</v>
      </c>
      <c r="O6" s="16">
        <f t="shared" si="1"/>
        <v>12</v>
      </c>
      <c r="P6" s="16">
        <f t="shared" si="2"/>
        <v>8</v>
      </c>
      <c r="Q6" s="16">
        <f t="shared" si="3"/>
        <v>38</v>
      </c>
      <c r="R6" s="16">
        <f t="shared" si="4"/>
        <v>53</v>
      </c>
      <c r="S6" s="16">
        <f t="shared" si="5"/>
        <v>37</v>
      </c>
      <c r="T6" s="16">
        <f t="shared" si="6"/>
        <v>16</v>
      </c>
      <c r="U6" s="16">
        <f t="shared" si="7"/>
        <v>66</v>
      </c>
      <c r="V6" s="16">
        <v>5</v>
      </c>
    </row>
    <row r="7" spans="1:22" ht="12" customHeight="1" x14ac:dyDescent="0.15">
      <c r="A7" s="12">
        <v>467420</v>
      </c>
      <c r="B7" s="15">
        <v>37120</v>
      </c>
      <c r="C7" s="12" t="s">
        <v>0</v>
      </c>
      <c r="D7" s="12" t="s">
        <v>4</v>
      </c>
      <c r="E7" s="12">
        <v>0</v>
      </c>
      <c r="F7" s="12" t="s">
        <v>17</v>
      </c>
      <c r="G7" s="12">
        <v>4</v>
      </c>
      <c r="H7" s="13" t="str">
        <f t="shared" si="8"/>
        <v>Arsenal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</v>
      </c>
      <c r="N7" s="16">
        <f t="shared" si="0"/>
        <v>17</v>
      </c>
      <c r="O7" s="16">
        <f t="shared" si="1"/>
        <v>13</v>
      </c>
      <c r="P7" s="16">
        <f t="shared" si="2"/>
        <v>8</v>
      </c>
      <c r="Q7" s="16">
        <f t="shared" si="3"/>
        <v>38</v>
      </c>
      <c r="R7" s="16">
        <f t="shared" si="4"/>
        <v>66</v>
      </c>
      <c r="S7" s="16">
        <f t="shared" si="5"/>
        <v>38</v>
      </c>
      <c r="T7" s="16">
        <f t="shared" si="6"/>
        <v>28</v>
      </c>
      <c r="U7" s="16">
        <f t="shared" si="7"/>
        <v>64</v>
      </c>
      <c r="V7" s="16">
        <v>6</v>
      </c>
    </row>
    <row r="8" spans="1:22" ht="12" customHeight="1" x14ac:dyDescent="0.15">
      <c r="A8" s="12">
        <v>467421</v>
      </c>
      <c r="B8" s="15">
        <v>37120</v>
      </c>
      <c r="C8" s="12" t="s">
        <v>0</v>
      </c>
      <c r="D8" s="12" t="s">
        <v>50</v>
      </c>
      <c r="E8" s="12">
        <v>1</v>
      </c>
      <c r="F8" s="12" t="s">
        <v>11</v>
      </c>
      <c r="G8" s="12">
        <v>0</v>
      </c>
      <c r="H8" s="13" t="str">
        <f t="shared" si="8"/>
        <v>Sunderland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28</v>
      </c>
      <c r="N8" s="16">
        <f t="shared" si="0"/>
        <v>15</v>
      </c>
      <c r="O8" s="16">
        <f t="shared" si="1"/>
        <v>8</v>
      </c>
      <c r="P8" s="16">
        <f t="shared" si="2"/>
        <v>15</v>
      </c>
      <c r="Q8" s="16">
        <f t="shared" si="3"/>
        <v>38</v>
      </c>
      <c r="R8" s="16">
        <f t="shared" si="4"/>
        <v>48</v>
      </c>
      <c r="S8" s="16">
        <f t="shared" si="5"/>
        <v>57</v>
      </c>
      <c r="T8" s="16">
        <f t="shared" si="6"/>
        <v>-9</v>
      </c>
      <c r="U8" s="16">
        <f t="shared" si="7"/>
        <v>53</v>
      </c>
      <c r="V8" s="16">
        <v>7</v>
      </c>
    </row>
    <row r="9" spans="1:22" ht="12" customHeight="1" x14ac:dyDescent="0.15">
      <c r="A9" s="12">
        <v>467422</v>
      </c>
      <c r="B9" s="15">
        <v>37120</v>
      </c>
      <c r="C9" s="12" t="s">
        <v>0</v>
      </c>
      <c r="D9" s="12" t="s">
        <v>14</v>
      </c>
      <c r="E9" s="12">
        <v>0</v>
      </c>
      <c r="F9" s="12" t="s">
        <v>12</v>
      </c>
      <c r="G9" s="12">
        <v>0</v>
      </c>
      <c r="H9" s="13" t="str">
        <f t="shared" si="8"/>
        <v/>
      </c>
      <c r="I9" s="13" t="str">
        <f t="shared" si="9"/>
        <v>Tottenham</v>
      </c>
      <c r="J9" s="13" t="str">
        <f t="shared" si="10"/>
        <v>Aston Villa</v>
      </c>
      <c r="K9" s="2"/>
      <c r="L9" s="2"/>
      <c r="M9" s="13" t="s">
        <v>12</v>
      </c>
      <c r="N9" s="16">
        <f t="shared" si="0"/>
        <v>12</v>
      </c>
      <c r="O9" s="16">
        <f t="shared" si="1"/>
        <v>14</v>
      </c>
      <c r="P9" s="16">
        <f t="shared" si="2"/>
        <v>12</v>
      </c>
      <c r="Q9" s="16">
        <f t="shared" si="3"/>
        <v>38</v>
      </c>
      <c r="R9" s="16">
        <f t="shared" si="4"/>
        <v>46</v>
      </c>
      <c r="S9" s="16">
        <f t="shared" si="5"/>
        <v>47</v>
      </c>
      <c r="T9" s="16">
        <f t="shared" si="6"/>
        <v>-1</v>
      </c>
      <c r="U9" s="16">
        <f t="shared" si="7"/>
        <v>50</v>
      </c>
      <c r="V9" s="16">
        <v>8</v>
      </c>
    </row>
    <row r="10" spans="1:22" ht="12" customHeight="1" x14ac:dyDescent="0.15">
      <c r="A10" s="12">
        <v>467423</v>
      </c>
      <c r="B10" s="15">
        <v>37121</v>
      </c>
      <c r="C10" s="12" t="s">
        <v>0</v>
      </c>
      <c r="D10" s="12" t="s">
        <v>1</v>
      </c>
      <c r="E10" s="12">
        <v>1</v>
      </c>
      <c r="F10" s="12" t="s">
        <v>29</v>
      </c>
      <c r="G10" s="12">
        <v>1</v>
      </c>
      <c r="H10" s="13" t="str">
        <f t="shared" si="8"/>
        <v/>
      </c>
      <c r="I10" s="13" t="str">
        <f t="shared" si="9"/>
        <v>Chelsea</v>
      </c>
      <c r="J10" s="13" t="str">
        <f t="shared" si="10"/>
        <v>Newcastle</v>
      </c>
      <c r="K10" s="2"/>
      <c r="L10" s="2"/>
      <c r="M10" s="13" t="s">
        <v>14</v>
      </c>
      <c r="N10" s="16">
        <f t="shared" si="0"/>
        <v>14</v>
      </c>
      <c r="O10" s="16">
        <f t="shared" si="1"/>
        <v>8</v>
      </c>
      <c r="P10" s="16">
        <f t="shared" si="2"/>
        <v>16</v>
      </c>
      <c r="Q10" s="16">
        <f t="shared" si="3"/>
        <v>38</v>
      </c>
      <c r="R10" s="16">
        <f t="shared" si="4"/>
        <v>49</v>
      </c>
      <c r="S10" s="16">
        <f t="shared" si="5"/>
        <v>53</v>
      </c>
      <c r="T10" s="16">
        <f t="shared" si="6"/>
        <v>-4</v>
      </c>
      <c r="U10" s="16">
        <f t="shared" si="7"/>
        <v>50</v>
      </c>
      <c r="V10" s="16">
        <v>9</v>
      </c>
    </row>
    <row r="11" spans="1:22" ht="12" customHeight="1" x14ac:dyDescent="0.15">
      <c r="A11" s="12">
        <v>467424</v>
      </c>
      <c r="B11" s="15">
        <v>37121</v>
      </c>
      <c r="C11" s="12" t="s">
        <v>0</v>
      </c>
      <c r="D11" s="12" t="s">
        <v>8</v>
      </c>
      <c r="E11" s="12">
        <v>3</v>
      </c>
      <c r="F11" s="12" t="s">
        <v>58</v>
      </c>
      <c r="G11" s="12">
        <v>2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</v>
      </c>
      <c r="N11" s="16">
        <f t="shared" si="0"/>
        <v>12</v>
      </c>
      <c r="O11" s="16">
        <f t="shared" si="1"/>
        <v>10</v>
      </c>
      <c r="P11" s="16">
        <f t="shared" si="2"/>
        <v>16</v>
      </c>
      <c r="Q11" s="16">
        <f t="shared" si="3"/>
        <v>38</v>
      </c>
      <c r="R11" s="16">
        <f t="shared" si="4"/>
        <v>55</v>
      </c>
      <c r="S11" s="16">
        <f t="shared" si="5"/>
        <v>51</v>
      </c>
      <c r="T11" s="16">
        <f t="shared" si="6"/>
        <v>4</v>
      </c>
      <c r="U11" s="16">
        <f t="shared" si="7"/>
        <v>46</v>
      </c>
      <c r="V11" s="16">
        <v>10</v>
      </c>
    </row>
    <row r="12" spans="1:22" ht="12" customHeight="1" x14ac:dyDescent="0.15">
      <c r="A12" s="12">
        <v>467425</v>
      </c>
      <c r="B12" s="15">
        <v>37122</v>
      </c>
      <c r="C12" s="12" t="s">
        <v>0</v>
      </c>
      <c r="D12" s="12" t="s">
        <v>9</v>
      </c>
      <c r="E12" s="12">
        <v>1</v>
      </c>
      <c r="F12" s="12" t="s">
        <v>14</v>
      </c>
      <c r="G12" s="12">
        <v>1</v>
      </c>
      <c r="H12" s="13" t="str">
        <f t="shared" si="8"/>
        <v/>
      </c>
      <c r="I12" s="13" t="str">
        <f t="shared" si="9"/>
        <v>Everton</v>
      </c>
      <c r="J12" s="13" t="str">
        <f t="shared" si="10"/>
        <v>Tottenham</v>
      </c>
      <c r="K12" s="2"/>
      <c r="L12" s="2"/>
      <c r="M12" s="13" t="s">
        <v>13</v>
      </c>
      <c r="N12" s="16">
        <f t="shared" si="0"/>
        <v>12</v>
      </c>
      <c r="O12" s="16">
        <f t="shared" si="1"/>
        <v>9</v>
      </c>
      <c r="P12" s="16">
        <f t="shared" si="2"/>
        <v>17</v>
      </c>
      <c r="Q12" s="16">
        <f t="shared" si="3"/>
        <v>38</v>
      </c>
      <c r="R12" s="16">
        <f t="shared" si="4"/>
        <v>46</v>
      </c>
      <c r="S12" s="16">
        <f t="shared" si="5"/>
        <v>54</v>
      </c>
      <c r="T12" s="16">
        <f t="shared" si="6"/>
        <v>-8</v>
      </c>
      <c r="U12" s="16">
        <f t="shared" si="7"/>
        <v>45</v>
      </c>
      <c r="V12" s="16">
        <v>11</v>
      </c>
    </row>
    <row r="13" spans="1:22" ht="12" customHeight="1" x14ac:dyDescent="0.15">
      <c r="A13" s="12">
        <v>467426</v>
      </c>
      <c r="B13" s="15">
        <v>37123</v>
      </c>
      <c r="C13" s="12" t="s">
        <v>0</v>
      </c>
      <c r="D13" s="12" t="s">
        <v>17</v>
      </c>
      <c r="E13" s="12">
        <v>1</v>
      </c>
      <c r="F13" s="12" t="s">
        <v>15</v>
      </c>
      <c r="G13" s="12">
        <v>2</v>
      </c>
      <c r="H13" s="13" t="str">
        <f t="shared" si="8"/>
        <v>Leeds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4</v>
      </c>
      <c r="N13" s="16">
        <f t="shared" si="0"/>
        <v>12</v>
      </c>
      <c r="O13" s="16">
        <f t="shared" si="1"/>
        <v>9</v>
      </c>
      <c r="P13" s="16">
        <f t="shared" si="2"/>
        <v>17</v>
      </c>
      <c r="Q13" s="16">
        <f t="shared" si="3"/>
        <v>38</v>
      </c>
      <c r="R13" s="16">
        <f t="shared" si="4"/>
        <v>35</v>
      </c>
      <c r="S13" s="16">
        <f t="shared" si="5"/>
        <v>47</v>
      </c>
      <c r="T13" s="16">
        <f t="shared" si="6"/>
        <v>-12</v>
      </c>
      <c r="U13" s="16">
        <f t="shared" si="7"/>
        <v>45</v>
      </c>
      <c r="V13" s="16">
        <v>12</v>
      </c>
    </row>
    <row r="14" spans="1:22" ht="12" customHeight="1" x14ac:dyDescent="0.15">
      <c r="A14" s="12">
        <v>467427</v>
      </c>
      <c r="B14" s="15">
        <v>37123</v>
      </c>
      <c r="C14" s="12" t="s">
        <v>0</v>
      </c>
      <c r="D14" s="12" t="s">
        <v>33</v>
      </c>
      <c r="E14" s="12">
        <v>1</v>
      </c>
      <c r="F14" s="12" t="s">
        <v>4</v>
      </c>
      <c r="G14" s="12">
        <v>0</v>
      </c>
      <c r="H14" s="13" t="str">
        <f t="shared" si="8"/>
        <v>Bolton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58</v>
      </c>
      <c r="N14" s="16">
        <f t="shared" si="0"/>
        <v>10</v>
      </c>
      <c r="O14" s="16">
        <f t="shared" si="1"/>
        <v>14</v>
      </c>
      <c r="P14" s="16">
        <f t="shared" si="2"/>
        <v>14</v>
      </c>
      <c r="Q14" s="16">
        <f t="shared" si="3"/>
        <v>38</v>
      </c>
      <c r="R14" s="16">
        <f t="shared" si="4"/>
        <v>36</v>
      </c>
      <c r="S14" s="16">
        <f t="shared" si="5"/>
        <v>44</v>
      </c>
      <c r="T14" s="16">
        <f t="shared" si="6"/>
        <v>-8</v>
      </c>
      <c r="U14" s="16">
        <f t="shared" si="7"/>
        <v>44</v>
      </c>
      <c r="V14" s="16">
        <v>13</v>
      </c>
    </row>
    <row r="15" spans="1:22" ht="12" customHeight="1" x14ac:dyDescent="0.15">
      <c r="A15" s="12">
        <v>467428</v>
      </c>
      <c r="B15" s="15">
        <v>37123</v>
      </c>
      <c r="C15" s="12" t="s">
        <v>0</v>
      </c>
      <c r="D15" s="12" t="s">
        <v>11</v>
      </c>
      <c r="E15" s="12">
        <v>3</v>
      </c>
      <c r="F15" s="12" t="s">
        <v>49</v>
      </c>
      <c r="G15" s="12">
        <v>1</v>
      </c>
      <c r="H15" s="13" t="str">
        <f t="shared" si="8"/>
        <v>Ipswich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55</v>
      </c>
      <c r="N15" s="16">
        <f t="shared" si="0"/>
        <v>10</v>
      </c>
      <c r="O15" s="16">
        <f t="shared" si="1"/>
        <v>14</v>
      </c>
      <c r="P15" s="16">
        <f t="shared" si="2"/>
        <v>14</v>
      </c>
      <c r="Q15" s="16">
        <f t="shared" si="3"/>
        <v>38</v>
      </c>
      <c r="R15" s="16">
        <f t="shared" si="4"/>
        <v>38</v>
      </c>
      <c r="S15" s="16">
        <f t="shared" si="5"/>
        <v>49</v>
      </c>
      <c r="T15" s="16">
        <f t="shared" si="6"/>
        <v>-11</v>
      </c>
      <c r="U15" s="16">
        <f t="shared" si="7"/>
        <v>44</v>
      </c>
      <c r="V15" s="16">
        <v>14</v>
      </c>
    </row>
    <row r="16" spans="1:22" ht="12" customHeight="1" x14ac:dyDescent="0.15">
      <c r="A16" s="12">
        <v>467429</v>
      </c>
      <c r="B16" s="15">
        <v>37124</v>
      </c>
      <c r="C16" s="12" t="s">
        <v>0</v>
      </c>
      <c r="D16" s="12" t="s">
        <v>6</v>
      </c>
      <c r="E16" s="12">
        <v>2</v>
      </c>
      <c r="F16" s="12" t="s">
        <v>8</v>
      </c>
      <c r="G16" s="12">
        <v>2</v>
      </c>
      <c r="H16" s="13" t="str">
        <f t="shared" si="8"/>
        <v/>
      </c>
      <c r="I16" s="13" t="str">
        <f t="shared" si="9"/>
        <v>Blackburn</v>
      </c>
      <c r="J16" s="13" t="str">
        <f t="shared" si="10"/>
        <v>Manchester United</v>
      </c>
      <c r="K16" s="2"/>
      <c r="L16" s="2"/>
      <c r="M16" s="13" t="s">
        <v>9</v>
      </c>
      <c r="N16" s="16">
        <f t="shared" si="0"/>
        <v>11</v>
      </c>
      <c r="O16" s="16">
        <f t="shared" si="1"/>
        <v>10</v>
      </c>
      <c r="P16" s="16">
        <f t="shared" si="2"/>
        <v>17</v>
      </c>
      <c r="Q16" s="16">
        <f t="shared" si="3"/>
        <v>38</v>
      </c>
      <c r="R16" s="16">
        <f t="shared" si="4"/>
        <v>45</v>
      </c>
      <c r="S16" s="16">
        <f t="shared" si="5"/>
        <v>57</v>
      </c>
      <c r="T16" s="16">
        <f t="shared" si="6"/>
        <v>-12</v>
      </c>
      <c r="U16" s="16">
        <f t="shared" si="7"/>
        <v>43</v>
      </c>
      <c r="V16" s="16">
        <v>15</v>
      </c>
    </row>
    <row r="17" spans="1:22" ht="12" customHeight="1" x14ac:dyDescent="0.15">
      <c r="A17" s="12">
        <v>467430</v>
      </c>
      <c r="B17" s="15">
        <v>37124</v>
      </c>
      <c r="C17" s="12" t="s">
        <v>0</v>
      </c>
      <c r="D17" s="12" t="s">
        <v>58</v>
      </c>
      <c r="E17" s="12">
        <v>2</v>
      </c>
      <c r="F17" s="12" t="s">
        <v>50</v>
      </c>
      <c r="G17" s="12">
        <v>0</v>
      </c>
      <c r="H17" s="13" t="str">
        <f t="shared" si="8"/>
        <v>Fulham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33</v>
      </c>
      <c r="N17" s="16">
        <f t="shared" si="0"/>
        <v>9</v>
      </c>
      <c r="O17" s="16">
        <f t="shared" si="1"/>
        <v>13</v>
      </c>
      <c r="P17" s="16">
        <f t="shared" si="2"/>
        <v>16</v>
      </c>
      <c r="Q17" s="16">
        <f t="shared" si="3"/>
        <v>38</v>
      </c>
      <c r="R17" s="16">
        <f t="shared" si="4"/>
        <v>44</v>
      </c>
      <c r="S17" s="16">
        <f t="shared" si="5"/>
        <v>62</v>
      </c>
      <c r="T17" s="16">
        <f t="shared" si="6"/>
        <v>-18</v>
      </c>
      <c r="U17" s="16">
        <f t="shared" si="7"/>
        <v>40</v>
      </c>
      <c r="V17" s="16">
        <v>16</v>
      </c>
    </row>
    <row r="18" spans="1:22" ht="12" customHeight="1" x14ac:dyDescent="0.15">
      <c r="A18" s="12">
        <v>467431</v>
      </c>
      <c r="B18" s="15">
        <v>37127</v>
      </c>
      <c r="C18" s="12" t="s">
        <v>0</v>
      </c>
      <c r="D18" s="12" t="s">
        <v>17</v>
      </c>
      <c r="E18" s="12">
        <v>4</v>
      </c>
      <c r="F18" s="12" t="s">
        <v>31</v>
      </c>
      <c r="G18" s="12">
        <v>0</v>
      </c>
      <c r="H18" s="13" t="str">
        <f t="shared" si="8"/>
        <v>Arsenal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50</v>
      </c>
      <c r="N18" s="16">
        <f t="shared" si="0"/>
        <v>10</v>
      </c>
      <c r="O18" s="16">
        <f t="shared" si="1"/>
        <v>10</v>
      </c>
      <c r="P18" s="16">
        <f t="shared" si="2"/>
        <v>18</v>
      </c>
      <c r="Q18" s="16">
        <f t="shared" si="3"/>
        <v>38</v>
      </c>
      <c r="R18" s="16">
        <f t="shared" si="4"/>
        <v>29</v>
      </c>
      <c r="S18" s="16">
        <f t="shared" si="5"/>
        <v>51</v>
      </c>
      <c r="T18" s="16">
        <f t="shared" si="6"/>
        <v>-22</v>
      </c>
      <c r="U18" s="16">
        <f t="shared" si="7"/>
        <v>40</v>
      </c>
      <c r="V18" s="16">
        <v>17</v>
      </c>
    </row>
    <row r="19" spans="1:22" ht="12" customHeight="1" x14ac:dyDescent="0.15">
      <c r="A19" s="12">
        <v>467432</v>
      </c>
      <c r="B19" s="15">
        <v>37127</v>
      </c>
      <c r="C19" s="12" t="s">
        <v>0</v>
      </c>
      <c r="D19" s="12" t="s">
        <v>6</v>
      </c>
      <c r="E19" s="12">
        <v>2</v>
      </c>
      <c r="F19" s="12" t="s">
        <v>14</v>
      </c>
      <c r="G19" s="12">
        <v>1</v>
      </c>
      <c r="H19" s="13" t="str">
        <f t="shared" si="8"/>
        <v>Blackburn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11</v>
      </c>
      <c r="N19" s="16">
        <f t="shared" si="0"/>
        <v>9</v>
      </c>
      <c r="O19" s="16">
        <f t="shared" si="1"/>
        <v>9</v>
      </c>
      <c r="P19" s="16">
        <f t="shared" si="2"/>
        <v>20</v>
      </c>
      <c r="Q19" s="16">
        <f t="shared" si="3"/>
        <v>38</v>
      </c>
      <c r="R19" s="16">
        <f t="shared" si="4"/>
        <v>41</v>
      </c>
      <c r="S19" s="16">
        <f t="shared" si="5"/>
        <v>64</v>
      </c>
      <c r="T19" s="16">
        <f t="shared" si="6"/>
        <v>-23</v>
      </c>
      <c r="U19" s="16">
        <f t="shared" si="7"/>
        <v>36</v>
      </c>
      <c r="V19" s="16">
        <v>18</v>
      </c>
    </row>
    <row r="20" spans="1:22" ht="12" customHeight="1" x14ac:dyDescent="0.15">
      <c r="A20" s="12">
        <v>467433</v>
      </c>
      <c r="B20" s="15">
        <v>37127</v>
      </c>
      <c r="C20" s="12" t="s">
        <v>0</v>
      </c>
      <c r="D20" s="12" t="s">
        <v>9</v>
      </c>
      <c r="E20" s="12">
        <v>2</v>
      </c>
      <c r="F20" s="12" t="s">
        <v>4</v>
      </c>
      <c r="G20" s="12">
        <v>0</v>
      </c>
      <c r="H20" s="13" t="str">
        <f t="shared" si="8"/>
        <v>Everton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49</v>
      </c>
      <c r="N20" s="16">
        <f t="shared" si="0"/>
        <v>8</v>
      </c>
      <c r="O20" s="16">
        <f t="shared" si="1"/>
        <v>6</v>
      </c>
      <c r="P20" s="16">
        <f t="shared" si="2"/>
        <v>24</v>
      </c>
      <c r="Q20" s="16">
        <f t="shared" si="3"/>
        <v>38</v>
      </c>
      <c r="R20" s="16">
        <f t="shared" si="4"/>
        <v>33</v>
      </c>
      <c r="S20" s="16">
        <f t="shared" si="5"/>
        <v>63</v>
      </c>
      <c r="T20" s="16">
        <f t="shared" si="6"/>
        <v>-30</v>
      </c>
      <c r="U20" s="16">
        <f t="shared" si="7"/>
        <v>30</v>
      </c>
      <c r="V20" s="16">
        <v>19</v>
      </c>
    </row>
    <row r="21" spans="1:22" ht="12" customHeight="1" x14ac:dyDescent="0.15">
      <c r="A21" s="12">
        <v>467434</v>
      </c>
      <c r="B21" s="15">
        <v>37127</v>
      </c>
      <c r="C21" s="12" t="s">
        <v>0</v>
      </c>
      <c r="D21" s="12" t="s">
        <v>58</v>
      </c>
      <c r="E21" s="12">
        <v>0</v>
      </c>
      <c r="F21" s="12" t="s">
        <v>49</v>
      </c>
      <c r="G21" s="12">
        <v>0</v>
      </c>
      <c r="H21" s="13" t="str">
        <f t="shared" si="8"/>
        <v/>
      </c>
      <c r="I21" s="13" t="str">
        <f t="shared" si="9"/>
        <v>Fulham</v>
      </c>
      <c r="J21" s="13" t="str">
        <f t="shared" si="10"/>
        <v>Derby</v>
      </c>
      <c r="K21" s="2"/>
      <c r="L21" s="2"/>
      <c r="M21" s="13" t="s">
        <v>31</v>
      </c>
      <c r="N21" s="16">
        <f t="shared" si="0"/>
        <v>5</v>
      </c>
      <c r="O21" s="16">
        <f t="shared" si="1"/>
        <v>13</v>
      </c>
      <c r="P21" s="16">
        <f t="shared" si="2"/>
        <v>20</v>
      </c>
      <c r="Q21" s="16">
        <f t="shared" si="3"/>
        <v>38</v>
      </c>
      <c r="R21" s="16">
        <f t="shared" si="4"/>
        <v>30</v>
      </c>
      <c r="S21" s="16">
        <f t="shared" si="5"/>
        <v>64</v>
      </c>
      <c r="T21" s="16">
        <f t="shared" si="6"/>
        <v>-34</v>
      </c>
      <c r="U21" s="16">
        <f t="shared" si="7"/>
        <v>28</v>
      </c>
      <c r="V21" s="16">
        <v>20</v>
      </c>
    </row>
    <row r="22" spans="1:22" ht="12" customHeight="1" x14ac:dyDescent="0.15">
      <c r="A22" s="12">
        <v>467435</v>
      </c>
      <c r="B22" s="15">
        <v>37127</v>
      </c>
      <c r="C22" s="12" t="s">
        <v>0</v>
      </c>
      <c r="D22" s="12" t="s">
        <v>11</v>
      </c>
      <c r="E22" s="12">
        <v>0</v>
      </c>
      <c r="F22" s="12" t="s">
        <v>55</v>
      </c>
      <c r="G22" s="12">
        <v>1</v>
      </c>
      <c r="H22" s="13" t="str">
        <f t="shared" si="8"/>
        <v>Charlton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467436</v>
      </c>
      <c r="B23" s="15">
        <v>37127</v>
      </c>
      <c r="C23" s="12" t="s">
        <v>0</v>
      </c>
      <c r="D23" s="12" t="s">
        <v>13</v>
      </c>
      <c r="E23" s="12">
        <v>0</v>
      </c>
      <c r="F23" s="12" t="s">
        <v>1</v>
      </c>
      <c r="G23" s="12">
        <v>2</v>
      </c>
      <c r="H23" s="13" t="str">
        <f t="shared" si="8"/>
        <v>Chelsea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467437</v>
      </c>
      <c r="B24" s="15">
        <v>37127</v>
      </c>
      <c r="C24" s="12" t="s">
        <v>0</v>
      </c>
      <c r="D24" s="12" t="s">
        <v>28</v>
      </c>
      <c r="E24" s="12">
        <v>0</v>
      </c>
      <c r="F24" s="12" t="s">
        <v>15</v>
      </c>
      <c r="G24" s="12">
        <v>0</v>
      </c>
      <c r="H24" s="13" t="str">
        <f t="shared" si="8"/>
        <v/>
      </c>
      <c r="I24" s="13" t="str">
        <f t="shared" si="9"/>
        <v>West Ham</v>
      </c>
      <c r="J24" s="13" t="str">
        <f t="shared" si="10"/>
        <v>Leeds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467438</v>
      </c>
      <c r="B25" s="15">
        <v>37128</v>
      </c>
      <c r="C25" s="12" t="s">
        <v>0</v>
      </c>
      <c r="D25" s="12" t="s">
        <v>12</v>
      </c>
      <c r="E25" s="12">
        <v>1</v>
      </c>
      <c r="F25" s="12" t="s">
        <v>8</v>
      </c>
      <c r="G25" s="12">
        <v>1</v>
      </c>
      <c r="H25" s="13" t="str">
        <f t="shared" si="8"/>
        <v/>
      </c>
      <c r="I25" s="13" t="str">
        <f t="shared" si="9"/>
        <v>Aston Villa</v>
      </c>
      <c r="J25" s="13" t="str">
        <f t="shared" si="10"/>
        <v>Manchester United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467439</v>
      </c>
      <c r="B26" s="15">
        <v>37128</v>
      </c>
      <c r="C26" s="12" t="s">
        <v>0</v>
      </c>
      <c r="D26" s="12" t="s">
        <v>29</v>
      </c>
      <c r="E26" s="12">
        <v>1</v>
      </c>
      <c r="F26" s="12" t="s">
        <v>50</v>
      </c>
      <c r="G26" s="12">
        <v>1</v>
      </c>
      <c r="H26" s="13" t="str">
        <f t="shared" si="8"/>
        <v/>
      </c>
      <c r="I26" s="13" t="str">
        <f t="shared" si="9"/>
        <v>Newcastle</v>
      </c>
      <c r="J26" s="13" t="str">
        <f t="shared" si="10"/>
        <v>Sunderland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467440</v>
      </c>
      <c r="B27" s="15">
        <v>37129</v>
      </c>
      <c r="C27" s="12" t="s">
        <v>0</v>
      </c>
      <c r="D27" s="12" t="s">
        <v>33</v>
      </c>
      <c r="E27" s="12">
        <v>2</v>
      </c>
      <c r="F27" s="12" t="s">
        <v>19</v>
      </c>
      <c r="G27" s="12">
        <v>1</v>
      </c>
      <c r="H27" s="13" t="str">
        <f t="shared" si="8"/>
        <v>Bolton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467441</v>
      </c>
      <c r="B28" s="15">
        <v>37141</v>
      </c>
      <c r="C28" s="12" t="s">
        <v>0</v>
      </c>
      <c r="D28" s="12" t="s">
        <v>1</v>
      </c>
      <c r="E28" s="12">
        <v>1</v>
      </c>
      <c r="F28" s="12" t="s">
        <v>17</v>
      </c>
      <c r="G28" s="12">
        <v>1</v>
      </c>
      <c r="H28" s="13" t="str">
        <f t="shared" si="8"/>
        <v/>
      </c>
      <c r="I28" s="13" t="str">
        <f t="shared" si="9"/>
        <v>Chelsea</v>
      </c>
      <c r="J28" s="13" t="str">
        <f t="shared" si="10"/>
        <v>Arsenal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467442</v>
      </c>
      <c r="B29" s="15">
        <v>37141</v>
      </c>
      <c r="C29" s="12" t="s">
        <v>0</v>
      </c>
      <c r="D29" s="12" t="s">
        <v>49</v>
      </c>
      <c r="E29" s="12">
        <v>0</v>
      </c>
      <c r="F29" s="12" t="s">
        <v>28</v>
      </c>
      <c r="G29" s="12">
        <v>0</v>
      </c>
      <c r="H29" s="13" t="str">
        <f t="shared" si="8"/>
        <v/>
      </c>
      <c r="I29" s="13" t="str">
        <f t="shared" si="9"/>
        <v>Derby</v>
      </c>
      <c r="J29" s="13" t="str">
        <f t="shared" si="10"/>
        <v>West Ham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467443</v>
      </c>
      <c r="B30" s="15">
        <v>37141</v>
      </c>
      <c r="C30" s="12" t="s">
        <v>0</v>
      </c>
      <c r="D30" s="12" t="s">
        <v>15</v>
      </c>
      <c r="E30" s="12">
        <v>0</v>
      </c>
      <c r="F30" s="12" t="s">
        <v>33</v>
      </c>
      <c r="G30" s="12">
        <v>0</v>
      </c>
      <c r="H30" s="13" t="str">
        <f t="shared" si="8"/>
        <v/>
      </c>
      <c r="I30" s="13" t="str">
        <f t="shared" si="9"/>
        <v>Leeds</v>
      </c>
      <c r="J30" s="13" t="str">
        <f t="shared" si="10"/>
        <v>Bolton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467444</v>
      </c>
      <c r="B31" s="15">
        <v>37141</v>
      </c>
      <c r="C31" s="12" t="s">
        <v>0</v>
      </c>
      <c r="D31" s="12" t="s">
        <v>31</v>
      </c>
      <c r="E31" s="12">
        <v>1</v>
      </c>
      <c r="F31" s="12" t="s">
        <v>11</v>
      </c>
      <c r="G31" s="12">
        <v>1</v>
      </c>
      <c r="H31" s="13" t="str">
        <f t="shared" si="8"/>
        <v/>
      </c>
      <c r="I31" s="13" t="str">
        <f t="shared" si="9"/>
        <v>Leicester</v>
      </c>
      <c r="J31" s="13" t="str">
        <f t="shared" si="10"/>
        <v>Ipswich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467445</v>
      </c>
      <c r="B32" s="15">
        <v>37141</v>
      </c>
      <c r="C32" s="12" t="s">
        <v>0</v>
      </c>
      <c r="D32" s="12" t="s">
        <v>19</v>
      </c>
      <c r="E32" s="12">
        <v>1</v>
      </c>
      <c r="F32" s="12" t="s">
        <v>12</v>
      </c>
      <c r="G32" s="12">
        <v>3</v>
      </c>
      <c r="H32" s="13" t="str">
        <f t="shared" si="8"/>
        <v>Aston Villa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467446</v>
      </c>
      <c r="B33" s="15">
        <v>37141</v>
      </c>
      <c r="C33" s="12" t="s">
        <v>0</v>
      </c>
      <c r="D33" s="12" t="s">
        <v>8</v>
      </c>
      <c r="E33" s="12">
        <v>4</v>
      </c>
      <c r="F33" s="12" t="s">
        <v>9</v>
      </c>
      <c r="G33" s="12">
        <v>1</v>
      </c>
      <c r="H33" s="13" t="str">
        <f t="shared" si="8"/>
        <v>Manchester United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467447</v>
      </c>
      <c r="B34" s="15">
        <v>37141</v>
      </c>
      <c r="C34" s="12" t="s">
        <v>0</v>
      </c>
      <c r="D34" s="12" t="s">
        <v>4</v>
      </c>
      <c r="E34" s="12">
        <v>1</v>
      </c>
      <c r="F34" s="12" t="s">
        <v>29</v>
      </c>
      <c r="G34" s="12">
        <v>4</v>
      </c>
      <c r="H34" s="13" t="str">
        <f t="shared" si="8"/>
        <v>Newcastle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467448</v>
      </c>
      <c r="B35" s="15">
        <v>37141</v>
      </c>
      <c r="C35" s="12" t="s">
        <v>0</v>
      </c>
      <c r="D35" s="12" t="s">
        <v>50</v>
      </c>
      <c r="E35" s="12">
        <v>1</v>
      </c>
      <c r="F35" s="12" t="s">
        <v>6</v>
      </c>
      <c r="G35" s="12">
        <v>0</v>
      </c>
      <c r="H35" s="13" t="str">
        <f t="shared" si="8"/>
        <v>Sunderland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467449</v>
      </c>
      <c r="B36" s="15">
        <v>37142</v>
      </c>
      <c r="C36" s="12" t="s">
        <v>0</v>
      </c>
      <c r="D36" s="12" t="s">
        <v>55</v>
      </c>
      <c r="E36" s="12">
        <v>1</v>
      </c>
      <c r="F36" s="12" t="s">
        <v>58</v>
      </c>
      <c r="G36" s="12">
        <v>1</v>
      </c>
      <c r="H36" s="13" t="str">
        <f t="shared" si="8"/>
        <v/>
      </c>
      <c r="I36" s="13" t="str">
        <f t="shared" si="9"/>
        <v>Charlton</v>
      </c>
      <c r="J36" s="13" t="str">
        <f t="shared" si="10"/>
        <v>Fulham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467450</v>
      </c>
      <c r="B37" s="15">
        <v>37142</v>
      </c>
      <c r="C37" s="12" t="s">
        <v>0</v>
      </c>
      <c r="D37" s="12" t="s">
        <v>14</v>
      </c>
      <c r="E37" s="12">
        <v>2</v>
      </c>
      <c r="F37" s="12" t="s">
        <v>13</v>
      </c>
      <c r="G37" s="12">
        <v>0</v>
      </c>
      <c r="H37" s="13" t="str">
        <f t="shared" si="8"/>
        <v>Tottenham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467451</v>
      </c>
      <c r="B38" s="15">
        <v>37148</v>
      </c>
      <c r="C38" s="12" t="s">
        <v>0</v>
      </c>
      <c r="D38" s="12" t="s">
        <v>33</v>
      </c>
      <c r="E38" s="12">
        <v>0</v>
      </c>
      <c r="F38" s="12" t="s">
        <v>13</v>
      </c>
      <c r="G38" s="12">
        <v>1</v>
      </c>
      <c r="H38" s="13" t="str">
        <f t="shared" si="8"/>
        <v>Southampton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467452</v>
      </c>
      <c r="B39" s="15">
        <v>37148</v>
      </c>
      <c r="C39" s="12" t="s">
        <v>0</v>
      </c>
      <c r="D39" s="12" t="s">
        <v>49</v>
      </c>
      <c r="E39" s="12">
        <v>2</v>
      </c>
      <c r="F39" s="12" t="s">
        <v>31</v>
      </c>
      <c r="G39" s="12">
        <v>3</v>
      </c>
      <c r="H39" s="13" t="str">
        <f t="shared" si="8"/>
        <v>Leicester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467453</v>
      </c>
      <c r="B40" s="15">
        <v>37148</v>
      </c>
      <c r="C40" s="12" t="s">
        <v>0</v>
      </c>
      <c r="D40" s="12" t="s">
        <v>9</v>
      </c>
      <c r="E40" s="12">
        <v>1</v>
      </c>
      <c r="F40" s="12" t="s">
        <v>19</v>
      </c>
      <c r="G40" s="12">
        <v>3</v>
      </c>
      <c r="H40" s="13" t="str">
        <f t="shared" si="8"/>
        <v>Liverpool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467454</v>
      </c>
      <c r="B41" s="15">
        <v>37148</v>
      </c>
      <c r="C41" s="12" t="s">
        <v>0</v>
      </c>
      <c r="D41" s="12" t="s">
        <v>58</v>
      </c>
      <c r="E41" s="12">
        <v>1</v>
      </c>
      <c r="F41" s="12" t="s">
        <v>17</v>
      </c>
      <c r="G41" s="12">
        <v>3</v>
      </c>
      <c r="H41" s="13" t="str">
        <f t="shared" si="8"/>
        <v>Arsenal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467455</v>
      </c>
      <c r="B42" s="15">
        <v>37148</v>
      </c>
      <c r="C42" s="12" t="s">
        <v>0</v>
      </c>
      <c r="D42" s="12" t="s">
        <v>4</v>
      </c>
      <c r="E42" s="12">
        <v>2</v>
      </c>
      <c r="F42" s="12" t="s">
        <v>28</v>
      </c>
      <c r="G42" s="12">
        <v>0</v>
      </c>
      <c r="H42" s="13" t="str">
        <f t="shared" si="8"/>
        <v>Middlesbrough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467456</v>
      </c>
      <c r="B43" s="15">
        <v>37148</v>
      </c>
      <c r="C43" s="12" t="s">
        <v>0</v>
      </c>
      <c r="D43" s="12" t="s">
        <v>29</v>
      </c>
      <c r="E43" s="12">
        <v>4</v>
      </c>
      <c r="F43" s="12" t="s">
        <v>8</v>
      </c>
      <c r="G43" s="12">
        <v>3</v>
      </c>
      <c r="H43" s="13" t="str">
        <f t="shared" si="8"/>
        <v>Newcastle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467457</v>
      </c>
      <c r="B44" s="15">
        <v>37149</v>
      </c>
      <c r="C44" s="12" t="s">
        <v>0</v>
      </c>
      <c r="D44" s="12" t="s">
        <v>12</v>
      </c>
      <c r="E44" s="12">
        <v>0</v>
      </c>
      <c r="F44" s="12" t="s">
        <v>50</v>
      </c>
      <c r="G44" s="12">
        <v>0</v>
      </c>
      <c r="H44" s="13" t="str">
        <f t="shared" si="8"/>
        <v/>
      </c>
      <c r="I44" s="13" t="str">
        <f t="shared" si="9"/>
        <v>Aston Villa</v>
      </c>
      <c r="J44" s="13" t="str">
        <f t="shared" si="10"/>
        <v>Sunderland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467458</v>
      </c>
      <c r="B45" s="15">
        <v>37149</v>
      </c>
      <c r="C45" s="12" t="s">
        <v>0</v>
      </c>
      <c r="D45" s="12" t="s">
        <v>55</v>
      </c>
      <c r="E45" s="12">
        <v>0</v>
      </c>
      <c r="F45" s="12" t="s">
        <v>15</v>
      </c>
      <c r="G45" s="12">
        <v>2</v>
      </c>
      <c r="H45" s="13" t="str">
        <f t="shared" si="8"/>
        <v>Leeds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467459</v>
      </c>
      <c r="B46" s="15">
        <v>37149</v>
      </c>
      <c r="C46" s="12" t="s">
        <v>0</v>
      </c>
      <c r="D46" s="12" t="s">
        <v>11</v>
      </c>
      <c r="E46" s="12">
        <v>1</v>
      </c>
      <c r="F46" s="12" t="s">
        <v>6</v>
      </c>
      <c r="G46" s="12">
        <v>1</v>
      </c>
      <c r="H46" s="13" t="str">
        <f t="shared" si="8"/>
        <v/>
      </c>
      <c r="I46" s="13" t="str">
        <f t="shared" si="9"/>
        <v>Ipswich</v>
      </c>
      <c r="J46" s="13" t="str">
        <f t="shared" si="10"/>
        <v>Blackburn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467460</v>
      </c>
      <c r="B47" s="15">
        <v>37149</v>
      </c>
      <c r="C47" s="12" t="s">
        <v>0</v>
      </c>
      <c r="D47" s="12" t="s">
        <v>14</v>
      </c>
      <c r="E47" s="12">
        <v>2</v>
      </c>
      <c r="F47" s="12" t="s">
        <v>1</v>
      </c>
      <c r="G47" s="12">
        <v>3</v>
      </c>
      <c r="H47" s="13" t="str">
        <f t="shared" si="8"/>
        <v>Chelsea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467461</v>
      </c>
      <c r="B48" s="15">
        <v>37150</v>
      </c>
      <c r="C48" s="12" t="s">
        <v>0</v>
      </c>
      <c r="D48" s="12" t="s">
        <v>31</v>
      </c>
      <c r="E48" s="12">
        <v>1</v>
      </c>
      <c r="F48" s="12" t="s">
        <v>4</v>
      </c>
      <c r="G48" s="12">
        <v>2</v>
      </c>
      <c r="H48" s="13" t="str">
        <f t="shared" si="8"/>
        <v>Middlesbrough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467462</v>
      </c>
      <c r="B49" s="15">
        <v>37152</v>
      </c>
      <c r="C49" s="12" t="s">
        <v>0</v>
      </c>
      <c r="D49" s="12" t="s">
        <v>6</v>
      </c>
      <c r="E49" s="12">
        <v>1</v>
      </c>
      <c r="F49" s="12" t="s">
        <v>33</v>
      </c>
      <c r="G49" s="12">
        <v>1</v>
      </c>
      <c r="H49" s="13" t="str">
        <f t="shared" si="8"/>
        <v/>
      </c>
      <c r="I49" s="13" t="str">
        <f t="shared" si="9"/>
        <v>Blackburn</v>
      </c>
      <c r="J49" s="13" t="str">
        <f t="shared" si="10"/>
        <v>Bolton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467463</v>
      </c>
      <c r="B50" s="15">
        <v>37152</v>
      </c>
      <c r="C50" s="12" t="s">
        <v>0</v>
      </c>
      <c r="D50" s="12" t="s">
        <v>50</v>
      </c>
      <c r="E50" s="12">
        <v>1</v>
      </c>
      <c r="F50" s="12" t="s">
        <v>14</v>
      </c>
      <c r="G50" s="12">
        <v>2</v>
      </c>
      <c r="H50" s="13" t="str">
        <f t="shared" si="8"/>
        <v>Tottenham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467464</v>
      </c>
      <c r="B51" s="15">
        <v>37155</v>
      </c>
      <c r="C51" s="12" t="s">
        <v>0</v>
      </c>
      <c r="D51" s="12" t="s">
        <v>17</v>
      </c>
      <c r="E51" s="12">
        <v>1</v>
      </c>
      <c r="F51" s="12" t="s">
        <v>33</v>
      </c>
      <c r="G51" s="12">
        <v>1</v>
      </c>
      <c r="H51" s="13" t="str">
        <f t="shared" si="8"/>
        <v/>
      </c>
      <c r="I51" s="13" t="str">
        <f t="shared" si="9"/>
        <v>Arsenal</v>
      </c>
      <c r="J51" s="13" t="str">
        <f t="shared" si="10"/>
        <v>Bolton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467465</v>
      </c>
      <c r="B52" s="15">
        <v>37155</v>
      </c>
      <c r="C52" s="12" t="s">
        <v>0</v>
      </c>
      <c r="D52" s="12" t="s">
        <v>6</v>
      </c>
      <c r="E52" s="12">
        <v>1</v>
      </c>
      <c r="F52" s="12" t="s">
        <v>9</v>
      </c>
      <c r="G52" s="12">
        <v>0</v>
      </c>
      <c r="H52" s="13" t="str">
        <f t="shared" si="8"/>
        <v>Blackburn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467466</v>
      </c>
      <c r="B53" s="15">
        <v>37155</v>
      </c>
      <c r="C53" s="12" t="s">
        <v>0</v>
      </c>
      <c r="D53" s="12" t="s">
        <v>31</v>
      </c>
      <c r="E53" s="12">
        <v>0</v>
      </c>
      <c r="F53" s="12" t="s">
        <v>58</v>
      </c>
      <c r="G53" s="12">
        <v>0</v>
      </c>
      <c r="H53" s="13" t="str">
        <f t="shared" si="8"/>
        <v/>
      </c>
      <c r="I53" s="13" t="str">
        <f t="shared" si="9"/>
        <v>Leicester</v>
      </c>
      <c r="J53" s="13" t="str">
        <f t="shared" si="10"/>
        <v>Fulham</v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467467</v>
      </c>
      <c r="B54" s="15">
        <v>37155</v>
      </c>
      <c r="C54" s="12" t="s">
        <v>0</v>
      </c>
      <c r="D54" s="12" t="s">
        <v>19</v>
      </c>
      <c r="E54" s="12">
        <v>1</v>
      </c>
      <c r="F54" s="12" t="s">
        <v>14</v>
      </c>
      <c r="G54" s="12">
        <v>0</v>
      </c>
      <c r="H54" s="13" t="str">
        <f t="shared" si="8"/>
        <v>Liverpool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467468</v>
      </c>
      <c r="B55" s="15">
        <v>37155</v>
      </c>
      <c r="C55" s="12" t="s">
        <v>0</v>
      </c>
      <c r="D55" s="12" t="s">
        <v>8</v>
      </c>
      <c r="E55" s="12">
        <v>4</v>
      </c>
      <c r="F55" s="12" t="s">
        <v>11</v>
      </c>
      <c r="G55" s="12">
        <v>0</v>
      </c>
      <c r="H55" s="13" t="str">
        <f t="shared" si="8"/>
        <v>Manchester United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467469</v>
      </c>
      <c r="B56" s="15">
        <v>37155</v>
      </c>
      <c r="C56" s="12" t="s">
        <v>0</v>
      </c>
      <c r="D56" s="12" t="s">
        <v>50</v>
      </c>
      <c r="E56" s="12">
        <v>2</v>
      </c>
      <c r="F56" s="12" t="s">
        <v>55</v>
      </c>
      <c r="G56" s="12">
        <v>2</v>
      </c>
      <c r="H56" s="13" t="str">
        <f t="shared" si="8"/>
        <v/>
      </c>
      <c r="I56" s="13" t="str">
        <f t="shared" si="9"/>
        <v>Sunderland</v>
      </c>
      <c r="J56" s="13" t="str">
        <f t="shared" si="10"/>
        <v>Charlton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467470</v>
      </c>
      <c r="B57" s="15">
        <v>37156</v>
      </c>
      <c r="C57" s="12" t="s">
        <v>0</v>
      </c>
      <c r="D57" s="12" t="s">
        <v>1</v>
      </c>
      <c r="E57" s="12">
        <v>2</v>
      </c>
      <c r="F57" s="12" t="s">
        <v>4</v>
      </c>
      <c r="G57" s="12">
        <v>2</v>
      </c>
      <c r="H57" s="13" t="str">
        <f t="shared" si="8"/>
        <v/>
      </c>
      <c r="I57" s="13" t="str">
        <f t="shared" si="9"/>
        <v>Chelsea</v>
      </c>
      <c r="J57" s="13" t="str">
        <f t="shared" si="10"/>
        <v>Middlesbrough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467471</v>
      </c>
      <c r="B58" s="15">
        <v>37156</v>
      </c>
      <c r="C58" s="12" t="s">
        <v>0</v>
      </c>
      <c r="D58" s="12" t="s">
        <v>15</v>
      </c>
      <c r="E58" s="12">
        <v>3</v>
      </c>
      <c r="F58" s="12" t="s">
        <v>49</v>
      </c>
      <c r="G58" s="12">
        <v>0</v>
      </c>
      <c r="H58" s="13" t="str">
        <f t="shared" si="8"/>
        <v>Leeds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467472</v>
      </c>
      <c r="B59" s="15">
        <v>37156</v>
      </c>
      <c r="C59" s="12" t="s">
        <v>0</v>
      </c>
      <c r="D59" s="12" t="s">
        <v>28</v>
      </c>
      <c r="E59" s="12">
        <v>3</v>
      </c>
      <c r="F59" s="12" t="s">
        <v>29</v>
      </c>
      <c r="G59" s="12">
        <v>0</v>
      </c>
      <c r="H59" s="13" t="str">
        <f t="shared" si="8"/>
        <v>West Ham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467473</v>
      </c>
      <c r="B60" s="15">
        <v>37157</v>
      </c>
      <c r="C60" s="12" t="s">
        <v>0</v>
      </c>
      <c r="D60" s="12" t="s">
        <v>13</v>
      </c>
      <c r="E60" s="12">
        <v>1</v>
      </c>
      <c r="F60" s="12" t="s">
        <v>12</v>
      </c>
      <c r="G60" s="12">
        <v>3</v>
      </c>
      <c r="H60" s="13" t="str">
        <f t="shared" si="8"/>
        <v>Aston Villa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467474</v>
      </c>
      <c r="B61" s="15">
        <v>37159</v>
      </c>
      <c r="C61" s="12" t="s">
        <v>0</v>
      </c>
      <c r="D61" s="12" t="s">
        <v>29</v>
      </c>
      <c r="E61" s="12">
        <v>1</v>
      </c>
      <c r="F61" s="12" t="s">
        <v>31</v>
      </c>
      <c r="G61" s="12">
        <v>0</v>
      </c>
      <c r="H61" s="13" t="str">
        <f t="shared" si="8"/>
        <v>Newcastle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467475</v>
      </c>
      <c r="B62" s="15">
        <v>37162</v>
      </c>
      <c r="C62" s="12" t="s">
        <v>0</v>
      </c>
      <c r="D62" s="12" t="s">
        <v>33</v>
      </c>
      <c r="E62" s="12">
        <v>0</v>
      </c>
      <c r="F62" s="12" t="s">
        <v>50</v>
      </c>
      <c r="G62" s="12">
        <v>2</v>
      </c>
      <c r="H62" s="13" t="str">
        <f t="shared" si="8"/>
        <v>Sunderland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467476</v>
      </c>
      <c r="B63" s="15">
        <v>37162</v>
      </c>
      <c r="C63" s="12" t="s">
        <v>0</v>
      </c>
      <c r="D63" s="12" t="s">
        <v>55</v>
      </c>
      <c r="E63" s="12">
        <v>2</v>
      </c>
      <c r="F63" s="12" t="s">
        <v>31</v>
      </c>
      <c r="G63" s="12">
        <v>0</v>
      </c>
      <c r="H63" s="13" t="str">
        <f t="shared" si="8"/>
        <v>Charlton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467477</v>
      </c>
      <c r="B64" s="15">
        <v>37162</v>
      </c>
      <c r="C64" s="12" t="s">
        <v>0</v>
      </c>
      <c r="D64" s="12" t="s">
        <v>49</v>
      </c>
      <c r="E64" s="12">
        <v>0</v>
      </c>
      <c r="F64" s="12" t="s">
        <v>17</v>
      </c>
      <c r="G64" s="12">
        <v>2</v>
      </c>
      <c r="H64" s="13" t="str">
        <f t="shared" si="8"/>
        <v>Arsenal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467478</v>
      </c>
      <c r="B65" s="15">
        <v>37162</v>
      </c>
      <c r="C65" s="12" t="s">
        <v>0</v>
      </c>
      <c r="D65" s="12" t="s">
        <v>9</v>
      </c>
      <c r="E65" s="12">
        <v>5</v>
      </c>
      <c r="F65" s="12" t="s">
        <v>28</v>
      </c>
      <c r="G65" s="12">
        <v>0</v>
      </c>
      <c r="H65" s="13" t="str">
        <f t="shared" si="8"/>
        <v>Everton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467479</v>
      </c>
      <c r="B66" s="15">
        <v>37162</v>
      </c>
      <c r="C66" s="12" t="s">
        <v>0</v>
      </c>
      <c r="D66" s="12" t="s">
        <v>4</v>
      </c>
      <c r="E66" s="12">
        <v>1</v>
      </c>
      <c r="F66" s="12" t="s">
        <v>13</v>
      </c>
      <c r="G66" s="12">
        <v>3</v>
      </c>
      <c r="H66" s="13" t="str">
        <f t="shared" si="8"/>
        <v>Southampton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467480</v>
      </c>
      <c r="B67" s="15">
        <v>37162</v>
      </c>
      <c r="C67" s="12" t="s">
        <v>0</v>
      </c>
      <c r="D67" s="12" t="s">
        <v>14</v>
      </c>
      <c r="E67" s="12">
        <v>3</v>
      </c>
      <c r="F67" s="12" t="s">
        <v>8</v>
      </c>
      <c r="G67" s="12">
        <v>5</v>
      </c>
      <c r="H67" s="13" t="str">
        <f t="shared" ref="H67:H130" si="11">IF(E67&gt;G67,D67,IF(G67&gt;E67,F67,""))</f>
        <v>Manchester United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467481</v>
      </c>
      <c r="B68" s="15">
        <v>37163</v>
      </c>
      <c r="C68" s="12" t="s">
        <v>0</v>
      </c>
      <c r="D68" s="12" t="s">
        <v>12</v>
      </c>
      <c r="E68" s="12">
        <v>2</v>
      </c>
      <c r="F68" s="12" t="s">
        <v>6</v>
      </c>
      <c r="G68" s="12">
        <v>0</v>
      </c>
      <c r="H68" s="13" t="str">
        <f t="shared" si="11"/>
        <v>Aston Villa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467482</v>
      </c>
      <c r="B69" s="15">
        <v>37163</v>
      </c>
      <c r="C69" s="12" t="s">
        <v>0</v>
      </c>
      <c r="D69" s="12" t="s">
        <v>58</v>
      </c>
      <c r="E69" s="12">
        <v>1</v>
      </c>
      <c r="F69" s="12" t="s">
        <v>1</v>
      </c>
      <c r="G69" s="12">
        <v>1</v>
      </c>
      <c r="H69" s="13" t="str">
        <f t="shared" si="11"/>
        <v/>
      </c>
      <c r="I69" s="13" t="str">
        <f t="shared" si="12"/>
        <v>Fulham</v>
      </c>
      <c r="J69" s="13" t="str">
        <f t="shared" si="13"/>
        <v>Chelsea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467483</v>
      </c>
      <c r="B70" s="15">
        <v>37163</v>
      </c>
      <c r="C70" s="12" t="s">
        <v>0</v>
      </c>
      <c r="D70" s="12" t="s">
        <v>11</v>
      </c>
      <c r="E70" s="12">
        <v>1</v>
      </c>
      <c r="F70" s="12" t="s">
        <v>15</v>
      </c>
      <c r="G70" s="12">
        <v>2</v>
      </c>
      <c r="H70" s="13" t="str">
        <f t="shared" si="11"/>
        <v>Leeds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467484</v>
      </c>
      <c r="B71" s="15">
        <v>37163</v>
      </c>
      <c r="C71" s="12" t="s">
        <v>0</v>
      </c>
      <c r="D71" s="12" t="s">
        <v>29</v>
      </c>
      <c r="E71" s="12">
        <v>0</v>
      </c>
      <c r="F71" s="12" t="s">
        <v>19</v>
      </c>
      <c r="G71" s="12">
        <v>2</v>
      </c>
      <c r="H71" s="13" t="str">
        <f t="shared" si="11"/>
        <v>Liverpool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467485</v>
      </c>
      <c r="B72" s="15">
        <v>37176</v>
      </c>
      <c r="C72" s="12" t="s">
        <v>0</v>
      </c>
      <c r="D72" s="12" t="s">
        <v>33</v>
      </c>
      <c r="E72" s="12">
        <v>0</v>
      </c>
      <c r="F72" s="12" t="s">
        <v>29</v>
      </c>
      <c r="G72" s="12">
        <v>4</v>
      </c>
      <c r="H72" s="13" t="str">
        <f t="shared" si="11"/>
        <v>Newcastle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467486</v>
      </c>
      <c r="B73" s="15">
        <v>37176</v>
      </c>
      <c r="C73" s="12" t="s">
        <v>0</v>
      </c>
      <c r="D73" s="12" t="s">
        <v>55</v>
      </c>
      <c r="E73" s="12">
        <v>0</v>
      </c>
      <c r="F73" s="12" t="s">
        <v>4</v>
      </c>
      <c r="G73" s="12">
        <v>0</v>
      </c>
      <c r="H73" s="13" t="str">
        <f t="shared" si="11"/>
        <v/>
      </c>
      <c r="I73" s="13" t="str">
        <f t="shared" si="12"/>
        <v>Charlton</v>
      </c>
      <c r="J73" s="13" t="str">
        <f t="shared" si="13"/>
        <v>Middlesbrough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467487</v>
      </c>
      <c r="B74" s="15">
        <v>37176</v>
      </c>
      <c r="C74" s="12" t="s">
        <v>0</v>
      </c>
      <c r="D74" s="12" t="s">
        <v>1</v>
      </c>
      <c r="E74" s="12">
        <v>2</v>
      </c>
      <c r="F74" s="12" t="s">
        <v>31</v>
      </c>
      <c r="G74" s="12">
        <v>0</v>
      </c>
      <c r="H74" s="13" t="str">
        <f t="shared" si="11"/>
        <v>Chelsea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467488</v>
      </c>
      <c r="B75" s="15">
        <v>37176</v>
      </c>
      <c r="C75" s="12" t="s">
        <v>0</v>
      </c>
      <c r="D75" s="12" t="s">
        <v>11</v>
      </c>
      <c r="E75" s="12">
        <v>0</v>
      </c>
      <c r="F75" s="12" t="s">
        <v>9</v>
      </c>
      <c r="G75" s="12">
        <v>0</v>
      </c>
      <c r="H75" s="13" t="str">
        <f t="shared" si="11"/>
        <v/>
      </c>
      <c r="I75" s="13" t="str">
        <f t="shared" si="12"/>
        <v>Ipswich</v>
      </c>
      <c r="J75" s="13" t="str">
        <f t="shared" si="13"/>
        <v>Everton</v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467489</v>
      </c>
      <c r="B76" s="15">
        <v>37176</v>
      </c>
      <c r="C76" s="12" t="s">
        <v>0</v>
      </c>
      <c r="D76" s="12" t="s">
        <v>19</v>
      </c>
      <c r="E76" s="12">
        <v>1</v>
      </c>
      <c r="F76" s="12" t="s">
        <v>15</v>
      </c>
      <c r="G76" s="12">
        <v>1</v>
      </c>
      <c r="H76" s="13" t="str">
        <f t="shared" si="11"/>
        <v/>
      </c>
      <c r="I76" s="13" t="str">
        <f t="shared" si="12"/>
        <v>Liverpool</v>
      </c>
      <c r="J76" s="13" t="str">
        <f t="shared" si="13"/>
        <v>Leeds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467490</v>
      </c>
      <c r="B77" s="15">
        <v>37176</v>
      </c>
      <c r="C77" s="12" t="s">
        <v>0</v>
      </c>
      <c r="D77" s="12" t="s">
        <v>13</v>
      </c>
      <c r="E77" s="12">
        <v>0</v>
      </c>
      <c r="F77" s="12" t="s">
        <v>17</v>
      </c>
      <c r="G77" s="12">
        <v>2</v>
      </c>
      <c r="H77" s="13" t="str">
        <f t="shared" si="11"/>
        <v>Arsenal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467491</v>
      </c>
      <c r="B78" s="15">
        <v>37176</v>
      </c>
      <c r="C78" s="12" t="s">
        <v>0</v>
      </c>
      <c r="D78" s="12" t="s">
        <v>50</v>
      </c>
      <c r="E78" s="12">
        <v>1</v>
      </c>
      <c r="F78" s="12" t="s">
        <v>8</v>
      </c>
      <c r="G78" s="12">
        <v>3</v>
      </c>
      <c r="H78" s="13" t="str">
        <f t="shared" si="11"/>
        <v>Manchester United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467492</v>
      </c>
      <c r="B79" s="15">
        <v>37177</v>
      </c>
      <c r="C79" s="12" t="s">
        <v>0</v>
      </c>
      <c r="D79" s="12" t="s">
        <v>12</v>
      </c>
      <c r="E79" s="12">
        <v>2</v>
      </c>
      <c r="F79" s="12" t="s">
        <v>58</v>
      </c>
      <c r="G79" s="12">
        <v>0</v>
      </c>
      <c r="H79" s="13" t="str">
        <f t="shared" si="11"/>
        <v>Aston Villa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467493</v>
      </c>
      <c r="B80" s="15">
        <v>37177</v>
      </c>
      <c r="C80" s="12" t="s">
        <v>0</v>
      </c>
      <c r="D80" s="12" t="s">
        <v>6</v>
      </c>
      <c r="E80" s="12">
        <v>7</v>
      </c>
      <c r="F80" s="12" t="s">
        <v>28</v>
      </c>
      <c r="G80" s="12">
        <v>1</v>
      </c>
      <c r="H80" s="13" t="str">
        <f t="shared" si="11"/>
        <v>Blackburn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467494</v>
      </c>
      <c r="B81" s="15">
        <v>37178</v>
      </c>
      <c r="C81" s="12" t="s">
        <v>0</v>
      </c>
      <c r="D81" s="12" t="s">
        <v>14</v>
      </c>
      <c r="E81" s="12">
        <v>3</v>
      </c>
      <c r="F81" s="12" t="s">
        <v>49</v>
      </c>
      <c r="G81" s="12">
        <v>1</v>
      </c>
      <c r="H81" s="13" t="str">
        <f t="shared" si="11"/>
        <v>Tottenham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467495</v>
      </c>
      <c r="B82" s="15">
        <v>37183</v>
      </c>
      <c r="C82" s="12" t="s">
        <v>0</v>
      </c>
      <c r="D82" s="12" t="s">
        <v>17</v>
      </c>
      <c r="E82" s="12">
        <v>3</v>
      </c>
      <c r="F82" s="12" t="s">
        <v>6</v>
      </c>
      <c r="G82" s="12">
        <v>3</v>
      </c>
      <c r="H82" s="13" t="str">
        <f t="shared" si="11"/>
        <v/>
      </c>
      <c r="I82" s="13" t="str">
        <f t="shared" si="12"/>
        <v>Arsenal</v>
      </c>
      <c r="J82" s="13" t="str">
        <f t="shared" si="13"/>
        <v>Blackburn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467496</v>
      </c>
      <c r="B83" s="15">
        <v>37183</v>
      </c>
      <c r="C83" s="12" t="s">
        <v>0</v>
      </c>
      <c r="D83" s="12" t="s">
        <v>49</v>
      </c>
      <c r="E83" s="12">
        <v>1</v>
      </c>
      <c r="F83" s="12" t="s">
        <v>55</v>
      </c>
      <c r="G83" s="12">
        <v>1</v>
      </c>
      <c r="H83" s="13" t="str">
        <f t="shared" si="11"/>
        <v/>
      </c>
      <c r="I83" s="13" t="str">
        <f t="shared" si="12"/>
        <v>Derby</v>
      </c>
      <c r="J83" s="13" t="str">
        <f t="shared" si="13"/>
        <v>Charlton</v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467497</v>
      </c>
      <c r="B84" s="15">
        <v>37183</v>
      </c>
      <c r="C84" s="12" t="s">
        <v>0</v>
      </c>
      <c r="D84" s="12" t="s">
        <v>9</v>
      </c>
      <c r="E84" s="12">
        <v>3</v>
      </c>
      <c r="F84" s="12" t="s">
        <v>12</v>
      </c>
      <c r="G84" s="12">
        <v>2</v>
      </c>
      <c r="H84" s="13" t="str">
        <f t="shared" si="11"/>
        <v>Everton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467498</v>
      </c>
      <c r="B85" s="15">
        <v>37183</v>
      </c>
      <c r="C85" s="12" t="s">
        <v>0</v>
      </c>
      <c r="D85" s="12" t="s">
        <v>31</v>
      </c>
      <c r="E85" s="12">
        <v>1</v>
      </c>
      <c r="F85" s="12" t="s">
        <v>19</v>
      </c>
      <c r="G85" s="12">
        <v>4</v>
      </c>
      <c r="H85" s="13" t="str">
        <f t="shared" si="11"/>
        <v>Liverpool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467499</v>
      </c>
      <c r="B86" s="15">
        <v>37183</v>
      </c>
      <c r="C86" s="12" t="s">
        <v>0</v>
      </c>
      <c r="D86" s="12" t="s">
        <v>8</v>
      </c>
      <c r="E86" s="12">
        <v>1</v>
      </c>
      <c r="F86" s="12" t="s">
        <v>33</v>
      </c>
      <c r="G86" s="12">
        <v>2</v>
      </c>
      <c r="H86" s="13" t="str">
        <f t="shared" si="11"/>
        <v>Bolton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467500</v>
      </c>
      <c r="B87" s="15">
        <v>37183</v>
      </c>
      <c r="C87" s="12" t="s">
        <v>0</v>
      </c>
      <c r="D87" s="12" t="s">
        <v>28</v>
      </c>
      <c r="E87" s="12">
        <v>2</v>
      </c>
      <c r="F87" s="12" t="s">
        <v>13</v>
      </c>
      <c r="G87" s="12">
        <v>0</v>
      </c>
      <c r="H87" s="13" t="str">
        <f t="shared" si="11"/>
        <v>West 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467501</v>
      </c>
      <c r="B88" s="15">
        <v>37184</v>
      </c>
      <c r="C88" s="12" t="s">
        <v>0</v>
      </c>
      <c r="D88" s="12" t="s">
        <v>58</v>
      </c>
      <c r="E88" s="12">
        <v>1</v>
      </c>
      <c r="F88" s="12" t="s">
        <v>11</v>
      </c>
      <c r="G88" s="12">
        <v>1</v>
      </c>
      <c r="H88" s="13" t="str">
        <f t="shared" si="11"/>
        <v/>
      </c>
      <c r="I88" s="13" t="str">
        <f t="shared" si="12"/>
        <v>Fulham</v>
      </c>
      <c r="J88" s="13" t="str">
        <f t="shared" si="13"/>
        <v>Ipswich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467502</v>
      </c>
      <c r="B89" s="15">
        <v>37184</v>
      </c>
      <c r="C89" s="12" t="s">
        <v>0</v>
      </c>
      <c r="D89" s="12" t="s">
        <v>15</v>
      </c>
      <c r="E89" s="12">
        <v>0</v>
      </c>
      <c r="F89" s="12" t="s">
        <v>1</v>
      </c>
      <c r="G89" s="12">
        <v>0</v>
      </c>
      <c r="H89" s="13" t="str">
        <f t="shared" si="11"/>
        <v/>
      </c>
      <c r="I89" s="13" t="str">
        <f t="shared" si="12"/>
        <v>Leeds</v>
      </c>
      <c r="J89" s="13" t="str">
        <f t="shared" si="13"/>
        <v>Chelsea</v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467503</v>
      </c>
      <c r="B90" s="15">
        <v>37184</v>
      </c>
      <c r="C90" s="12" t="s">
        <v>0</v>
      </c>
      <c r="D90" s="12" t="s">
        <v>29</v>
      </c>
      <c r="E90" s="12">
        <v>0</v>
      </c>
      <c r="F90" s="12" t="s">
        <v>14</v>
      </c>
      <c r="G90" s="12">
        <v>2</v>
      </c>
      <c r="H90" s="13" t="str">
        <f t="shared" si="11"/>
        <v>Tottenham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467504</v>
      </c>
      <c r="B91" s="15">
        <v>37185</v>
      </c>
      <c r="C91" s="12" t="s">
        <v>0</v>
      </c>
      <c r="D91" s="12" t="s">
        <v>4</v>
      </c>
      <c r="E91" s="12">
        <v>2</v>
      </c>
      <c r="F91" s="12" t="s">
        <v>50</v>
      </c>
      <c r="G91" s="12">
        <v>0</v>
      </c>
      <c r="H91" s="13" t="str">
        <f t="shared" si="11"/>
        <v>Middlesbrough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467505</v>
      </c>
      <c r="B92" s="15">
        <v>37187</v>
      </c>
      <c r="C92" s="12" t="s">
        <v>0</v>
      </c>
      <c r="D92" s="12" t="s">
        <v>12</v>
      </c>
      <c r="E92" s="12">
        <v>1</v>
      </c>
      <c r="F92" s="12" t="s">
        <v>55</v>
      </c>
      <c r="G92" s="12">
        <v>0</v>
      </c>
      <c r="H92" s="13" t="str">
        <f t="shared" si="11"/>
        <v>Aston Villa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467506</v>
      </c>
      <c r="B93" s="15">
        <v>37187</v>
      </c>
      <c r="C93" s="12" t="s">
        <v>0</v>
      </c>
      <c r="D93" s="12" t="s">
        <v>13</v>
      </c>
      <c r="E93" s="12">
        <v>3</v>
      </c>
      <c r="F93" s="12" t="s">
        <v>11</v>
      </c>
      <c r="G93" s="12">
        <v>3</v>
      </c>
      <c r="H93" s="13" t="str">
        <f t="shared" si="11"/>
        <v/>
      </c>
      <c r="I93" s="13" t="str">
        <f t="shared" si="12"/>
        <v>Southampton</v>
      </c>
      <c r="J93" s="13" t="str">
        <f t="shared" si="13"/>
        <v>Ipswich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467507</v>
      </c>
      <c r="B94" s="15">
        <v>37187</v>
      </c>
      <c r="C94" s="12" t="s">
        <v>0</v>
      </c>
      <c r="D94" s="12" t="s">
        <v>28</v>
      </c>
      <c r="E94" s="12">
        <v>2</v>
      </c>
      <c r="F94" s="12" t="s">
        <v>1</v>
      </c>
      <c r="G94" s="12">
        <v>1</v>
      </c>
      <c r="H94" s="13" t="str">
        <f t="shared" si="11"/>
        <v>West Ham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467508</v>
      </c>
      <c r="B95" s="15">
        <v>37190</v>
      </c>
      <c r="C95" s="12" t="s">
        <v>0</v>
      </c>
      <c r="D95" s="12" t="s">
        <v>12</v>
      </c>
      <c r="E95" s="12">
        <v>3</v>
      </c>
      <c r="F95" s="12" t="s">
        <v>33</v>
      </c>
      <c r="G95" s="12">
        <v>2</v>
      </c>
      <c r="H95" s="13" t="str">
        <f t="shared" si="11"/>
        <v>Aston Villa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467509</v>
      </c>
      <c r="B96" s="15">
        <v>37190</v>
      </c>
      <c r="C96" s="12" t="s">
        <v>0</v>
      </c>
      <c r="D96" s="12" t="s">
        <v>55</v>
      </c>
      <c r="E96" s="12">
        <v>0</v>
      </c>
      <c r="F96" s="12" t="s">
        <v>19</v>
      </c>
      <c r="G96" s="12">
        <v>2</v>
      </c>
      <c r="H96" s="13" t="str">
        <f t="shared" si="11"/>
        <v>Liverpool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467510</v>
      </c>
      <c r="B97" s="15">
        <v>37190</v>
      </c>
      <c r="C97" s="12" t="s">
        <v>0</v>
      </c>
      <c r="D97" s="12" t="s">
        <v>9</v>
      </c>
      <c r="E97" s="12">
        <v>1</v>
      </c>
      <c r="F97" s="12" t="s">
        <v>29</v>
      </c>
      <c r="G97" s="12">
        <v>3</v>
      </c>
      <c r="H97" s="13" t="str">
        <f t="shared" si="11"/>
        <v>Newcastle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467511</v>
      </c>
      <c r="B98" s="15">
        <v>37190</v>
      </c>
      <c r="C98" s="12" t="s">
        <v>0</v>
      </c>
      <c r="D98" s="12" t="s">
        <v>58</v>
      </c>
      <c r="E98" s="12">
        <v>2</v>
      </c>
      <c r="F98" s="12" t="s">
        <v>13</v>
      </c>
      <c r="G98" s="12">
        <v>1</v>
      </c>
      <c r="H98" s="13" t="str">
        <f t="shared" si="11"/>
        <v>Fulham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467512</v>
      </c>
      <c r="B99" s="15">
        <v>37190</v>
      </c>
      <c r="C99" s="12" t="s">
        <v>0</v>
      </c>
      <c r="D99" s="12" t="s">
        <v>8</v>
      </c>
      <c r="E99" s="12">
        <v>1</v>
      </c>
      <c r="F99" s="12" t="s">
        <v>15</v>
      </c>
      <c r="G99" s="12">
        <v>1</v>
      </c>
      <c r="H99" s="13" t="str">
        <f t="shared" si="11"/>
        <v/>
      </c>
      <c r="I99" s="13" t="str">
        <f t="shared" si="12"/>
        <v>Manchester United</v>
      </c>
      <c r="J99" s="13" t="str">
        <f t="shared" si="13"/>
        <v>Leeds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467513</v>
      </c>
      <c r="B100" s="15">
        <v>37190</v>
      </c>
      <c r="C100" s="12" t="s">
        <v>0</v>
      </c>
      <c r="D100" s="12" t="s">
        <v>50</v>
      </c>
      <c r="E100" s="12">
        <v>1</v>
      </c>
      <c r="F100" s="12" t="s">
        <v>17</v>
      </c>
      <c r="G100" s="12">
        <v>1</v>
      </c>
      <c r="H100" s="13" t="str">
        <f t="shared" si="11"/>
        <v/>
      </c>
      <c r="I100" s="13" t="str">
        <f t="shared" si="12"/>
        <v>Sunderland</v>
      </c>
      <c r="J100" s="13" t="str">
        <f t="shared" si="13"/>
        <v>Arsenal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467514</v>
      </c>
      <c r="B101" s="15">
        <v>37190</v>
      </c>
      <c r="C101" s="12" t="s">
        <v>0</v>
      </c>
      <c r="D101" s="12" t="s">
        <v>14</v>
      </c>
      <c r="E101" s="12">
        <v>2</v>
      </c>
      <c r="F101" s="12" t="s">
        <v>4</v>
      </c>
      <c r="G101" s="12">
        <v>1</v>
      </c>
      <c r="H101" s="13" t="str">
        <f t="shared" si="11"/>
        <v>Tottenham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467515</v>
      </c>
      <c r="B102" s="15">
        <v>37191</v>
      </c>
      <c r="C102" s="12" t="s">
        <v>0</v>
      </c>
      <c r="D102" s="12" t="s">
        <v>49</v>
      </c>
      <c r="E102" s="12">
        <v>1</v>
      </c>
      <c r="F102" s="12" t="s">
        <v>1</v>
      </c>
      <c r="G102" s="12">
        <v>1</v>
      </c>
      <c r="H102" s="13" t="str">
        <f t="shared" si="11"/>
        <v/>
      </c>
      <c r="I102" s="13" t="str">
        <f t="shared" si="12"/>
        <v>Derby</v>
      </c>
      <c r="J102" s="13" t="str">
        <f t="shared" si="13"/>
        <v>Chelsea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467516</v>
      </c>
      <c r="B103" s="15">
        <v>37191</v>
      </c>
      <c r="C103" s="12" t="s">
        <v>0</v>
      </c>
      <c r="D103" s="12" t="s">
        <v>11</v>
      </c>
      <c r="E103" s="12">
        <v>2</v>
      </c>
      <c r="F103" s="12" t="s">
        <v>28</v>
      </c>
      <c r="G103" s="12">
        <v>3</v>
      </c>
      <c r="H103" s="13" t="str">
        <f t="shared" si="11"/>
        <v>West Ham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467517</v>
      </c>
      <c r="B104" s="15">
        <v>37192</v>
      </c>
      <c r="C104" s="12" t="s">
        <v>0</v>
      </c>
      <c r="D104" s="12" t="s">
        <v>6</v>
      </c>
      <c r="E104" s="12">
        <v>0</v>
      </c>
      <c r="F104" s="12" t="s">
        <v>31</v>
      </c>
      <c r="G104" s="12">
        <v>0</v>
      </c>
      <c r="H104" s="13" t="str">
        <f t="shared" si="11"/>
        <v/>
      </c>
      <c r="I104" s="13" t="str">
        <f t="shared" si="12"/>
        <v>Blackburn</v>
      </c>
      <c r="J104" s="13" t="str">
        <f t="shared" si="13"/>
        <v>Leicester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467518</v>
      </c>
      <c r="B105" s="15">
        <v>37197</v>
      </c>
      <c r="C105" s="12" t="s">
        <v>0</v>
      </c>
      <c r="D105" s="12" t="s">
        <v>33</v>
      </c>
      <c r="E105" s="12">
        <v>2</v>
      </c>
      <c r="F105" s="12" t="s">
        <v>9</v>
      </c>
      <c r="G105" s="12">
        <v>2</v>
      </c>
      <c r="H105" s="13" t="str">
        <f t="shared" si="11"/>
        <v/>
      </c>
      <c r="I105" s="13" t="str">
        <f t="shared" si="12"/>
        <v>Bolton</v>
      </c>
      <c r="J105" s="13" t="str">
        <f t="shared" si="13"/>
        <v>Everton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467519</v>
      </c>
      <c r="B106" s="15">
        <v>37197</v>
      </c>
      <c r="C106" s="12" t="s">
        <v>0</v>
      </c>
      <c r="D106" s="12" t="s">
        <v>31</v>
      </c>
      <c r="E106" s="12">
        <v>1</v>
      </c>
      <c r="F106" s="12" t="s">
        <v>50</v>
      </c>
      <c r="G106" s="12">
        <v>0</v>
      </c>
      <c r="H106" s="13" t="str">
        <f t="shared" si="11"/>
        <v>Leicester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467520</v>
      </c>
      <c r="B107" s="15">
        <v>37197</v>
      </c>
      <c r="C107" s="12" t="s">
        <v>0</v>
      </c>
      <c r="D107" s="12" t="s">
        <v>4</v>
      </c>
      <c r="E107" s="12">
        <v>5</v>
      </c>
      <c r="F107" s="12" t="s">
        <v>49</v>
      </c>
      <c r="G107" s="12">
        <v>1</v>
      </c>
      <c r="H107" s="13" t="str">
        <f t="shared" si="11"/>
        <v>Middlesbrough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467521</v>
      </c>
      <c r="B108" s="15">
        <v>37197</v>
      </c>
      <c r="C108" s="12" t="s">
        <v>0</v>
      </c>
      <c r="D108" s="12" t="s">
        <v>29</v>
      </c>
      <c r="E108" s="12">
        <v>3</v>
      </c>
      <c r="F108" s="12" t="s">
        <v>12</v>
      </c>
      <c r="G108" s="12">
        <v>0</v>
      </c>
      <c r="H108" s="13" t="str">
        <f t="shared" si="11"/>
        <v>Newcastle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467522</v>
      </c>
      <c r="B109" s="15">
        <v>37197</v>
      </c>
      <c r="C109" s="12" t="s">
        <v>0</v>
      </c>
      <c r="D109" s="12" t="s">
        <v>13</v>
      </c>
      <c r="E109" s="12">
        <v>1</v>
      </c>
      <c r="F109" s="12" t="s">
        <v>6</v>
      </c>
      <c r="G109" s="12">
        <v>2</v>
      </c>
      <c r="H109" s="13" t="str">
        <f t="shared" si="11"/>
        <v>Blackburn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467523</v>
      </c>
      <c r="B110" s="15">
        <v>37197</v>
      </c>
      <c r="C110" s="12" t="s">
        <v>0</v>
      </c>
      <c r="D110" s="12" t="s">
        <v>28</v>
      </c>
      <c r="E110" s="12">
        <v>0</v>
      </c>
      <c r="F110" s="12" t="s">
        <v>58</v>
      </c>
      <c r="G110" s="12">
        <v>2</v>
      </c>
      <c r="H110" s="13" t="str">
        <f t="shared" si="11"/>
        <v>Fulham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467524</v>
      </c>
      <c r="B111" s="15">
        <v>37198</v>
      </c>
      <c r="C111" s="12" t="s">
        <v>0</v>
      </c>
      <c r="D111" s="12" t="s">
        <v>17</v>
      </c>
      <c r="E111" s="12">
        <v>2</v>
      </c>
      <c r="F111" s="12" t="s">
        <v>55</v>
      </c>
      <c r="G111" s="12">
        <v>4</v>
      </c>
      <c r="H111" s="13" t="str">
        <f t="shared" si="11"/>
        <v>Charlton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467525</v>
      </c>
      <c r="B112" s="15">
        <v>37198</v>
      </c>
      <c r="C112" s="12" t="s">
        <v>0</v>
      </c>
      <c r="D112" s="12" t="s">
        <v>1</v>
      </c>
      <c r="E112" s="12">
        <v>2</v>
      </c>
      <c r="F112" s="12" t="s">
        <v>11</v>
      </c>
      <c r="G112" s="12">
        <v>1</v>
      </c>
      <c r="H112" s="13" t="str">
        <f t="shared" si="11"/>
        <v>Chelsea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467526</v>
      </c>
      <c r="B113" s="15">
        <v>37198</v>
      </c>
      <c r="C113" s="12" t="s">
        <v>0</v>
      </c>
      <c r="D113" s="12" t="s">
        <v>15</v>
      </c>
      <c r="E113" s="12">
        <v>2</v>
      </c>
      <c r="F113" s="12" t="s">
        <v>14</v>
      </c>
      <c r="G113" s="12">
        <v>1</v>
      </c>
      <c r="H113" s="13" t="str">
        <f t="shared" si="11"/>
        <v>Leeds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467527</v>
      </c>
      <c r="B114" s="15">
        <v>37198</v>
      </c>
      <c r="C114" s="12" t="s">
        <v>59</v>
      </c>
      <c r="D114" s="12" t="s">
        <v>19</v>
      </c>
      <c r="E114" s="12">
        <v>3</v>
      </c>
      <c r="F114" s="12" t="s">
        <v>8</v>
      </c>
      <c r="G114" s="12">
        <v>1</v>
      </c>
      <c r="H114" s="13" t="str">
        <f t="shared" si="11"/>
        <v>Liverpool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467528</v>
      </c>
      <c r="B115" s="15">
        <v>37211</v>
      </c>
      <c r="C115" s="12" t="s">
        <v>0</v>
      </c>
      <c r="D115" s="12" t="s">
        <v>12</v>
      </c>
      <c r="E115" s="12">
        <v>0</v>
      </c>
      <c r="F115" s="12" t="s">
        <v>4</v>
      </c>
      <c r="G115" s="12">
        <v>0</v>
      </c>
      <c r="H115" s="13" t="str">
        <f t="shared" si="11"/>
        <v/>
      </c>
      <c r="I115" s="13" t="str">
        <f t="shared" si="12"/>
        <v>Aston Villa</v>
      </c>
      <c r="J115" s="13" t="str">
        <f t="shared" si="13"/>
        <v>Middlesbrough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467529</v>
      </c>
      <c r="B116" s="15">
        <v>37211</v>
      </c>
      <c r="C116" s="12" t="s">
        <v>0</v>
      </c>
      <c r="D116" s="12" t="s">
        <v>6</v>
      </c>
      <c r="E116" s="12">
        <v>1</v>
      </c>
      <c r="F116" s="12" t="s">
        <v>19</v>
      </c>
      <c r="G116" s="12">
        <v>1</v>
      </c>
      <c r="H116" s="13" t="str">
        <f t="shared" si="11"/>
        <v/>
      </c>
      <c r="I116" s="13" t="str">
        <f t="shared" si="12"/>
        <v>Blackburn</v>
      </c>
      <c r="J116" s="13" t="str">
        <f t="shared" si="13"/>
        <v>Liverpool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467530</v>
      </c>
      <c r="B117" s="15">
        <v>37211</v>
      </c>
      <c r="C117" s="12" t="s">
        <v>0</v>
      </c>
      <c r="D117" s="12" t="s">
        <v>49</v>
      </c>
      <c r="E117" s="12">
        <v>1</v>
      </c>
      <c r="F117" s="12" t="s">
        <v>13</v>
      </c>
      <c r="G117" s="12">
        <v>0</v>
      </c>
      <c r="H117" s="13" t="str">
        <f t="shared" si="11"/>
        <v>Derby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467531</v>
      </c>
      <c r="B118" s="15">
        <v>37211</v>
      </c>
      <c r="C118" s="12" t="s">
        <v>0</v>
      </c>
      <c r="D118" s="12" t="s">
        <v>58</v>
      </c>
      <c r="E118" s="12">
        <v>3</v>
      </c>
      <c r="F118" s="12" t="s">
        <v>29</v>
      </c>
      <c r="G118" s="12">
        <v>1</v>
      </c>
      <c r="H118" s="13" t="str">
        <f t="shared" si="11"/>
        <v>Fulham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467532</v>
      </c>
      <c r="B119" s="15">
        <v>37211</v>
      </c>
      <c r="C119" s="12" t="s">
        <v>0</v>
      </c>
      <c r="D119" s="12" t="s">
        <v>8</v>
      </c>
      <c r="E119" s="12">
        <v>2</v>
      </c>
      <c r="F119" s="12" t="s">
        <v>31</v>
      </c>
      <c r="G119" s="12">
        <v>0</v>
      </c>
      <c r="H119" s="13" t="str">
        <f t="shared" si="11"/>
        <v>Manchester United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467533</v>
      </c>
      <c r="B120" s="15">
        <v>37211</v>
      </c>
      <c r="C120" s="12" t="s">
        <v>0</v>
      </c>
      <c r="D120" s="12" t="s">
        <v>14</v>
      </c>
      <c r="E120" s="12">
        <v>1</v>
      </c>
      <c r="F120" s="12" t="s">
        <v>17</v>
      </c>
      <c r="G120" s="12">
        <v>1</v>
      </c>
      <c r="H120" s="13" t="str">
        <f t="shared" si="11"/>
        <v/>
      </c>
      <c r="I120" s="13" t="str">
        <f t="shared" si="12"/>
        <v>Tottenham</v>
      </c>
      <c r="J120" s="13" t="str">
        <f t="shared" si="13"/>
        <v>Arsenal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467534</v>
      </c>
      <c r="B121" s="15">
        <v>37212</v>
      </c>
      <c r="C121" s="12" t="s">
        <v>0</v>
      </c>
      <c r="D121" s="12" t="s">
        <v>9</v>
      </c>
      <c r="E121" s="12">
        <v>0</v>
      </c>
      <c r="F121" s="12" t="s">
        <v>1</v>
      </c>
      <c r="G121" s="12">
        <v>0</v>
      </c>
      <c r="H121" s="13" t="str">
        <f t="shared" si="11"/>
        <v/>
      </c>
      <c r="I121" s="13" t="str">
        <f t="shared" si="12"/>
        <v>Everton</v>
      </c>
      <c r="J121" s="13" t="str">
        <f t="shared" si="13"/>
        <v>Chelsea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467535</v>
      </c>
      <c r="B122" s="15">
        <v>37212</v>
      </c>
      <c r="C122" s="12" t="s">
        <v>0</v>
      </c>
      <c r="D122" s="12" t="s">
        <v>11</v>
      </c>
      <c r="E122" s="12">
        <v>1</v>
      </c>
      <c r="F122" s="12" t="s">
        <v>33</v>
      </c>
      <c r="G122" s="12">
        <v>2</v>
      </c>
      <c r="H122" s="13" t="str">
        <f t="shared" si="11"/>
        <v>Bolton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467536</v>
      </c>
      <c r="B123" s="15">
        <v>37212</v>
      </c>
      <c r="C123" s="12" t="s">
        <v>0</v>
      </c>
      <c r="D123" s="12" t="s">
        <v>50</v>
      </c>
      <c r="E123" s="12">
        <v>2</v>
      </c>
      <c r="F123" s="12" t="s">
        <v>15</v>
      </c>
      <c r="G123" s="12">
        <v>0</v>
      </c>
      <c r="H123" s="13" t="str">
        <f t="shared" si="11"/>
        <v>Sunderland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467537</v>
      </c>
      <c r="B124" s="15">
        <v>37213</v>
      </c>
      <c r="C124" s="12" t="s">
        <v>0</v>
      </c>
      <c r="D124" s="12" t="s">
        <v>55</v>
      </c>
      <c r="E124" s="12">
        <v>4</v>
      </c>
      <c r="F124" s="12" t="s">
        <v>28</v>
      </c>
      <c r="G124" s="12">
        <v>4</v>
      </c>
      <c r="H124" s="13" t="str">
        <f t="shared" si="11"/>
        <v/>
      </c>
      <c r="I124" s="13" t="str">
        <f t="shared" si="12"/>
        <v>Charlton</v>
      </c>
      <c r="J124" s="13" t="str">
        <f t="shared" si="13"/>
        <v>West Ham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467538</v>
      </c>
      <c r="B125" s="15">
        <v>37218</v>
      </c>
      <c r="C125" s="12" t="s">
        <v>0</v>
      </c>
      <c r="D125" s="12" t="s">
        <v>33</v>
      </c>
      <c r="E125" s="12">
        <v>0</v>
      </c>
      <c r="F125" s="12" t="s">
        <v>58</v>
      </c>
      <c r="G125" s="12">
        <v>0</v>
      </c>
      <c r="H125" s="13" t="str">
        <f t="shared" si="11"/>
        <v/>
      </c>
      <c r="I125" s="13" t="str">
        <f t="shared" si="12"/>
        <v>Bolton</v>
      </c>
      <c r="J125" s="13" t="str">
        <f t="shared" si="13"/>
        <v>Fulham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467539</v>
      </c>
      <c r="B126" s="15">
        <v>37218</v>
      </c>
      <c r="C126" s="12" t="s">
        <v>0</v>
      </c>
      <c r="D126" s="12" t="s">
        <v>1</v>
      </c>
      <c r="E126" s="12">
        <v>0</v>
      </c>
      <c r="F126" s="12" t="s">
        <v>6</v>
      </c>
      <c r="G126" s="12">
        <v>0</v>
      </c>
      <c r="H126" s="13" t="str">
        <f t="shared" si="11"/>
        <v/>
      </c>
      <c r="I126" s="13" t="str">
        <f t="shared" si="12"/>
        <v>Chelsea</v>
      </c>
      <c r="J126" s="13" t="str">
        <f t="shared" si="13"/>
        <v>Blackburn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467540</v>
      </c>
      <c r="B127" s="15">
        <v>37218</v>
      </c>
      <c r="C127" s="12" t="s">
        <v>0</v>
      </c>
      <c r="D127" s="12" t="s">
        <v>31</v>
      </c>
      <c r="E127" s="12">
        <v>0</v>
      </c>
      <c r="F127" s="12" t="s">
        <v>9</v>
      </c>
      <c r="G127" s="12">
        <v>0</v>
      </c>
      <c r="H127" s="13" t="str">
        <f t="shared" si="11"/>
        <v/>
      </c>
      <c r="I127" s="13" t="str">
        <f t="shared" si="12"/>
        <v>Leicester</v>
      </c>
      <c r="J127" s="13" t="str">
        <f t="shared" si="13"/>
        <v>Everton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467541</v>
      </c>
      <c r="B128" s="15">
        <v>37218</v>
      </c>
      <c r="C128" s="12" t="s">
        <v>0</v>
      </c>
      <c r="D128" s="12" t="s">
        <v>29</v>
      </c>
      <c r="E128" s="12">
        <v>1</v>
      </c>
      <c r="F128" s="12" t="s">
        <v>49</v>
      </c>
      <c r="G128" s="12">
        <v>0</v>
      </c>
      <c r="H128" s="13" t="str">
        <f t="shared" si="11"/>
        <v>Newcastle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467542</v>
      </c>
      <c r="B129" s="15">
        <v>37218</v>
      </c>
      <c r="C129" s="12" t="s">
        <v>0</v>
      </c>
      <c r="D129" s="12" t="s">
        <v>13</v>
      </c>
      <c r="E129" s="12">
        <v>1</v>
      </c>
      <c r="F129" s="12" t="s">
        <v>55</v>
      </c>
      <c r="G129" s="12">
        <v>0</v>
      </c>
      <c r="H129" s="13" t="str">
        <f t="shared" si="11"/>
        <v>Southampton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467543</v>
      </c>
      <c r="B130" s="15">
        <v>37218</v>
      </c>
      <c r="C130" s="12" t="s">
        <v>0</v>
      </c>
      <c r="D130" s="12" t="s">
        <v>28</v>
      </c>
      <c r="E130" s="12">
        <v>0</v>
      </c>
      <c r="F130" s="12" t="s">
        <v>14</v>
      </c>
      <c r="G130" s="12">
        <v>1</v>
      </c>
      <c r="H130" s="13" t="str">
        <f t="shared" si="11"/>
        <v>Tottenham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467544</v>
      </c>
      <c r="B131" s="15">
        <v>37219</v>
      </c>
      <c r="C131" s="12" t="s">
        <v>0</v>
      </c>
      <c r="D131" s="12" t="s">
        <v>17</v>
      </c>
      <c r="E131" s="12">
        <v>3</v>
      </c>
      <c r="F131" s="12" t="s">
        <v>8</v>
      </c>
      <c r="G131" s="12">
        <v>1</v>
      </c>
      <c r="H131" s="13" t="str">
        <f t="shared" ref="H131:H194" si="14">IF(E131&gt;G131,D131,IF(G131&gt;E131,F131,""))</f>
        <v>Arsenal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467545</v>
      </c>
      <c r="B132" s="15">
        <v>37219</v>
      </c>
      <c r="C132" s="12" t="s">
        <v>0</v>
      </c>
      <c r="D132" s="12" t="s">
        <v>15</v>
      </c>
      <c r="E132" s="12">
        <v>1</v>
      </c>
      <c r="F132" s="12" t="s">
        <v>12</v>
      </c>
      <c r="G132" s="12">
        <v>1</v>
      </c>
      <c r="H132" s="13" t="str">
        <f t="shared" si="14"/>
        <v/>
      </c>
      <c r="I132" s="13" t="str">
        <f t="shared" si="15"/>
        <v>Leeds</v>
      </c>
      <c r="J132" s="13" t="str">
        <f t="shared" si="16"/>
        <v>Aston Villa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467546</v>
      </c>
      <c r="B133" s="15">
        <v>37219</v>
      </c>
      <c r="C133" s="12" t="s">
        <v>0</v>
      </c>
      <c r="D133" s="12" t="s">
        <v>19</v>
      </c>
      <c r="E133" s="12">
        <v>1</v>
      </c>
      <c r="F133" s="12" t="s">
        <v>50</v>
      </c>
      <c r="G133" s="12">
        <v>0</v>
      </c>
      <c r="H133" s="13" t="str">
        <f t="shared" si="14"/>
        <v>Liverpool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467547</v>
      </c>
      <c r="B134" s="15">
        <v>37219</v>
      </c>
      <c r="C134" s="12" t="s">
        <v>0</v>
      </c>
      <c r="D134" s="12" t="s">
        <v>4</v>
      </c>
      <c r="E134" s="12">
        <v>0</v>
      </c>
      <c r="F134" s="12" t="s">
        <v>11</v>
      </c>
      <c r="G134" s="12">
        <v>0</v>
      </c>
      <c r="H134" s="13" t="str">
        <f t="shared" si="14"/>
        <v/>
      </c>
      <c r="I134" s="13" t="str">
        <f t="shared" si="15"/>
        <v>Middlesbrough</v>
      </c>
      <c r="J134" s="13" t="str">
        <f t="shared" si="16"/>
        <v>Ipswich</v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467548</v>
      </c>
      <c r="B135" s="15">
        <v>37225</v>
      </c>
      <c r="C135" s="12" t="s">
        <v>0</v>
      </c>
      <c r="D135" s="12" t="s">
        <v>12</v>
      </c>
      <c r="E135" s="12">
        <v>0</v>
      </c>
      <c r="F135" s="12" t="s">
        <v>31</v>
      </c>
      <c r="G135" s="12">
        <v>2</v>
      </c>
      <c r="H135" s="13" t="str">
        <f t="shared" si="14"/>
        <v>Leicester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467549</v>
      </c>
      <c r="B136" s="15">
        <v>37225</v>
      </c>
      <c r="C136" s="12" t="s">
        <v>0</v>
      </c>
      <c r="D136" s="12" t="s">
        <v>6</v>
      </c>
      <c r="E136" s="12">
        <v>0</v>
      </c>
      <c r="F136" s="12" t="s">
        <v>4</v>
      </c>
      <c r="G136" s="12">
        <v>1</v>
      </c>
      <c r="H136" s="13" t="str">
        <f t="shared" si="14"/>
        <v>Middlesbrough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467550</v>
      </c>
      <c r="B137" s="15">
        <v>37225</v>
      </c>
      <c r="C137" s="12" t="s">
        <v>0</v>
      </c>
      <c r="D137" s="12" t="s">
        <v>55</v>
      </c>
      <c r="E137" s="12">
        <v>1</v>
      </c>
      <c r="F137" s="12" t="s">
        <v>29</v>
      </c>
      <c r="G137" s="12">
        <v>1</v>
      </c>
      <c r="H137" s="13" t="str">
        <f t="shared" si="14"/>
        <v/>
      </c>
      <c r="I137" s="13" t="str">
        <f t="shared" si="15"/>
        <v>Charlton</v>
      </c>
      <c r="J137" s="13" t="str">
        <f t="shared" si="16"/>
        <v>Newcastle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467551</v>
      </c>
      <c r="B138" s="15">
        <v>37225</v>
      </c>
      <c r="C138" s="12" t="s">
        <v>0</v>
      </c>
      <c r="D138" s="12" t="s">
        <v>49</v>
      </c>
      <c r="E138" s="12">
        <v>0</v>
      </c>
      <c r="F138" s="12" t="s">
        <v>19</v>
      </c>
      <c r="G138" s="12">
        <v>1</v>
      </c>
      <c r="H138" s="13" t="str">
        <f t="shared" si="14"/>
        <v>Liverpool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467552</v>
      </c>
      <c r="B139" s="15">
        <v>37225</v>
      </c>
      <c r="C139" s="12" t="s">
        <v>0</v>
      </c>
      <c r="D139" s="12" t="s">
        <v>11</v>
      </c>
      <c r="E139" s="12">
        <v>0</v>
      </c>
      <c r="F139" s="12" t="s">
        <v>17</v>
      </c>
      <c r="G139" s="12">
        <v>2</v>
      </c>
      <c r="H139" s="13" t="str">
        <f t="shared" si="14"/>
        <v>Arsenal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467553</v>
      </c>
      <c r="B140" s="15">
        <v>37225</v>
      </c>
      <c r="C140" s="12" t="s">
        <v>0</v>
      </c>
      <c r="D140" s="12" t="s">
        <v>8</v>
      </c>
      <c r="E140" s="12">
        <v>0</v>
      </c>
      <c r="F140" s="12" t="s">
        <v>1</v>
      </c>
      <c r="G140" s="12">
        <v>3</v>
      </c>
      <c r="H140" s="13" t="str">
        <f t="shared" si="14"/>
        <v>Chelsea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467554</v>
      </c>
      <c r="B141" s="15">
        <v>37225</v>
      </c>
      <c r="C141" s="12" t="s">
        <v>0</v>
      </c>
      <c r="D141" s="12" t="s">
        <v>50</v>
      </c>
      <c r="E141" s="12">
        <v>1</v>
      </c>
      <c r="F141" s="12" t="s">
        <v>28</v>
      </c>
      <c r="G141" s="12">
        <v>0</v>
      </c>
      <c r="H141" s="13" t="str">
        <f t="shared" si="14"/>
        <v>Sunderland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467555</v>
      </c>
      <c r="B142" s="15">
        <v>37226</v>
      </c>
      <c r="C142" s="12" t="s">
        <v>0</v>
      </c>
      <c r="D142" s="12" t="s">
        <v>9</v>
      </c>
      <c r="E142" s="12">
        <v>2</v>
      </c>
      <c r="F142" s="12" t="s">
        <v>13</v>
      </c>
      <c r="G142" s="12">
        <v>0</v>
      </c>
      <c r="H142" s="13" t="str">
        <f t="shared" si="14"/>
        <v>Everton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467556</v>
      </c>
      <c r="B143" s="15">
        <v>37226</v>
      </c>
      <c r="C143" s="12" t="s">
        <v>0</v>
      </c>
      <c r="D143" s="12" t="s">
        <v>58</v>
      </c>
      <c r="E143" s="12">
        <v>0</v>
      </c>
      <c r="F143" s="12" t="s">
        <v>15</v>
      </c>
      <c r="G143" s="12">
        <v>0</v>
      </c>
      <c r="H143" s="13" t="str">
        <f t="shared" si="14"/>
        <v/>
      </c>
      <c r="I143" s="13" t="str">
        <f t="shared" si="15"/>
        <v>Fulham</v>
      </c>
      <c r="J143" s="13" t="str">
        <f t="shared" si="16"/>
        <v>Leeds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467557</v>
      </c>
      <c r="B144" s="15">
        <v>37227</v>
      </c>
      <c r="C144" s="12" t="s">
        <v>0</v>
      </c>
      <c r="D144" s="12" t="s">
        <v>14</v>
      </c>
      <c r="E144" s="12">
        <v>3</v>
      </c>
      <c r="F144" s="12" t="s">
        <v>33</v>
      </c>
      <c r="G144" s="12">
        <v>2</v>
      </c>
      <c r="H144" s="13" t="str">
        <f t="shared" si="14"/>
        <v>Tottenham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467558</v>
      </c>
      <c r="B145" s="15">
        <v>37229</v>
      </c>
      <c r="C145" s="12" t="s">
        <v>0</v>
      </c>
      <c r="D145" s="12" t="s">
        <v>1</v>
      </c>
      <c r="E145" s="12">
        <v>0</v>
      </c>
      <c r="F145" s="12" t="s">
        <v>55</v>
      </c>
      <c r="G145" s="12">
        <v>1</v>
      </c>
      <c r="H145" s="13" t="str">
        <f t="shared" si="14"/>
        <v>Charlton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467559</v>
      </c>
      <c r="B146" s="15">
        <v>37229</v>
      </c>
      <c r="C146" s="12" t="s">
        <v>0</v>
      </c>
      <c r="D146" s="12" t="s">
        <v>28</v>
      </c>
      <c r="E146" s="12">
        <v>1</v>
      </c>
      <c r="F146" s="12" t="s">
        <v>12</v>
      </c>
      <c r="G146" s="12">
        <v>1</v>
      </c>
      <c r="H146" s="13" t="str">
        <f t="shared" si="14"/>
        <v/>
      </c>
      <c r="I146" s="13" t="str">
        <f t="shared" si="15"/>
        <v>West Ham</v>
      </c>
      <c r="J146" s="13" t="str">
        <f t="shared" si="16"/>
        <v>Aston Villa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467560</v>
      </c>
      <c r="B147" s="15">
        <v>37232</v>
      </c>
      <c r="C147" s="12" t="s">
        <v>0</v>
      </c>
      <c r="D147" s="12" t="s">
        <v>55</v>
      </c>
      <c r="E147" s="12">
        <v>3</v>
      </c>
      <c r="F147" s="12" t="s">
        <v>14</v>
      </c>
      <c r="G147" s="12">
        <v>1</v>
      </c>
      <c r="H147" s="13" t="str">
        <f t="shared" si="14"/>
        <v>Charlton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467561</v>
      </c>
      <c r="B148" s="15">
        <v>37232</v>
      </c>
      <c r="C148" s="12" t="s">
        <v>0</v>
      </c>
      <c r="D148" s="12" t="s">
        <v>49</v>
      </c>
      <c r="E148" s="12">
        <v>1</v>
      </c>
      <c r="F148" s="12" t="s">
        <v>33</v>
      </c>
      <c r="G148" s="12">
        <v>0</v>
      </c>
      <c r="H148" s="13" t="str">
        <f t="shared" si="14"/>
        <v>Derby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467562</v>
      </c>
      <c r="B149" s="15">
        <v>37232</v>
      </c>
      <c r="C149" s="12" t="s">
        <v>0</v>
      </c>
      <c r="D149" s="12" t="s">
        <v>58</v>
      </c>
      <c r="E149" s="12">
        <v>2</v>
      </c>
      <c r="F149" s="12" t="s">
        <v>9</v>
      </c>
      <c r="G149" s="12">
        <v>0</v>
      </c>
      <c r="H149" s="13" t="str">
        <f t="shared" si="14"/>
        <v>Fulham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467563</v>
      </c>
      <c r="B150" s="15">
        <v>37232</v>
      </c>
      <c r="C150" s="12" t="s">
        <v>0</v>
      </c>
      <c r="D150" s="12" t="s">
        <v>31</v>
      </c>
      <c r="E150" s="12">
        <v>0</v>
      </c>
      <c r="F150" s="12" t="s">
        <v>13</v>
      </c>
      <c r="G150" s="12">
        <v>4</v>
      </c>
      <c r="H150" s="13" t="str">
        <f t="shared" si="14"/>
        <v>Southampton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467564</v>
      </c>
      <c r="B151" s="15">
        <v>37232</v>
      </c>
      <c r="C151" s="12" t="s">
        <v>0</v>
      </c>
      <c r="D151" s="12" t="s">
        <v>19</v>
      </c>
      <c r="E151" s="12">
        <v>2</v>
      </c>
      <c r="F151" s="12" t="s">
        <v>4</v>
      </c>
      <c r="G151" s="12">
        <v>0</v>
      </c>
      <c r="H151" s="13" t="str">
        <f t="shared" si="14"/>
        <v>Liverpool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467565</v>
      </c>
      <c r="B152" s="15">
        <v>37232</v>
      </c>
      <c r="C152" s="12" t="s">
        <v>0</v>
      </c>
      <c r="D152" s="12" t="s">
        <v>8</v>
      </c>
      <c r="E152" s="12">
        <v>0</v>
      </c>
      <c r="F152" s="12" t="s">
        <v>28</v>
      </c>
      <c r="G152" s="12">
        <v>1</v>
      </c>
      <c r="H152" s="13" t="str">
        <f t="shared" si="14"/>
        <v>West Ham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467566</v>
      </c>
      <c r="B153" s="15">
        <v>37233</v>
      </c>
      <c r="C153" s="12" t="s">
        <v>0</v>
      </c>
      <c r="D153" s="12" t="s">
        <v>17</v>
      </c>
      <c r="E153" s="12">
        <v>3</v>
      </c>
      <c r="F153" s="12" t="s">
        <v>12</v>
      </c>
      <c r="G153" s="12">
        <v>2</v>
      </c>
      <c r="H153" s="13" t="str">
        <f t="shared" si="14"/>
        <v>Arsenal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467567</v>
      </c>
      <c r="B154" s="15">
        <v>37233</v>
      </c>
      <c r="C154" s="12" t="s">
        <v>0</v>
      </c>
      <c r="D154" s="12" t="s">
        <v>6</v>
      </c>
      <c r="E154" s="12">
        <v>1</v>
      </c>
      <c r="F154" s="12" t="s">
        <v>15</v>
      </c>
      <c r="G154" s="12">
        <v>2</v>
      </c>
      <c r="H154" s="13" t="str">
        <f t="shared" si="14"/>
        <v>Leeds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467568</v>
      </c>
      <c r="B155" s="15">
        <v>37233</v>
      </c>
      <c r="C155" s="12" t="s">
        <v>0</v>
      </c>
      <c r="D155" s="12" t="s">
        <v>11</v>
      </c>
      <c r="E155" s="12">
        <v>0</v>
      </c>
      <c r="F155" s="12" t="s">
        <v>29</v>
      </c>
      <c r="G155" s="12">
        <v>1</v>
      </c>
      <c r="H155" s="13" t="str">
        <f t="shared" si="14"/>
        <v>Newcastle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467569</v>
      </c>
      <c r="B156" s="15">
        <v>37233</v>
      </c>
      <c r="C156" s="12" t="s">
        <v>0</v>
      </c>
      <c r="D156" s="12" t="s">
        <v>50</v>
      </c>
      <c r="E156" s="12">
        <v>0</v>
      </c>
      <c r="F156" s="12" t="s">
        <v>1</v>
      </c>
      <c r="G156" s="12">
        <v>0</v>
      </c>
      <c r="H156" s="13" t="str">
        <f t="shared" si="14"/>
        <v/>
      </c>
      <c r="I156" s="13" t="str">
        <f t="shared" si="15"/>
        <v>Sunderland</v>
      </c>
      <c r="J156" s="13" t="str">
        <f t="shared" si="16"/>
        <v>Chelsea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467570</v>
      </c>
      <c r="B157" s="15">
        <v>37236</v>
      </c>
      <c r="C157" s="12" t="s">
        <v>0</v>
      </c>
      <c r="D157" s="12" t="s">
        <v>19</v>
      </c>
      <c r="E157" s="12">
        <v>0</v>
      </c>
      <c r="F157" s="12" t="s">
        <v>58</v>
      </c>
      <c r="G157" s="12">
        <v>0</v>
      </c>
      <c r="H157" s="13" t="str">
        <f t="shared" si="14"/>
        <v/>
      </c>
      <c r="I157" s="13" t="str">
        <f t="shared" si="15"/>
        <v>Liverpool</v>
      </c>
      <c r="J157" s="13" t="str">
        <f t="shared" si="16"/>
        <v>Fulham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467571</v>
      </c>
      <c r="B158" s="15">
        <v>37236</v>
      </c>
      <c r="C158" s="12" t="s">
        <v>0</v>
      </c>
      <c r="D158" s="12" t="s">
        <v>8</v>
      </c>
      <c r="E158" s="12">
        <v>5</v>
      </c>
      <c r="F158" s="12" t="s">
        <v>49</v>
      </c>
      <c r="G158" s="12">
        <v>0</v>
      </c>
      <c r="H158" s="13" t="str">
        <f t="shared" si="14"/>
        <v>Manchester United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467572</v>
      </c>
      <c r="B159" s="15">
        <v>37239</v>
      </c>
      <c r="C159" s="12" t="s">
        <v>0</v>
      </c>
      <c r="D159" s="12" t="s">
        <v>33</v>
      </c>
      <c r="E159" s="12">
        <v>0</v>
      </c>
      <c r="F159" s="12" t="s">
        <v>55</v>
      </c>
      <c r="G159" s="12">
        <v>0</v>
      </c>
      <c r="H159" s="13" t="str">
        <f t="shared" si="14"/>
        <v/>
      </c>
      <c r="I159" s="13" t="str">
        <f t="shared" si="15"/>
        <v>Bolton</v>
      </c>
      <c r="J159" s="13" t="str">
        <f t="shared" si="16"/>
        <v>Charlton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467573</v>
      </c>
      <c r="B160" s="15">
        <v>37239</v>
      </c>
      <c r="C160" s="12" t="s">
        <v>0</v>
      </c>
      <c r="D160" s="12" t="s">
        <v>9</v>
      </c>
      <c r="E160" s="12">
        <v>1</v>
      </c>
      <c r="F160" s="12" t="s">
        <v>49</v>
      </c>
      <c r="G160" s="12">
        <v>0</v>
      </c>
      <c r="H160" s="13" t="str">
        <f t="shared" si="14"/>
        <v>Everton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467574</v>
      </c>
      <c r="B161" s="15">
        <v>37239</v>
      </c>
      <c r="C161" s="12" t="s">
        <v>0</v>
      </c>
      <c r="D161" s="12" t="s">
        <v>4</v>
      </c>
      <c r="E161" s="12">
        <v>0</v>
      </c>
      <c r="F161" s="12" t="s">
        <v>8</v>
      </c>
      <c r="G161" s="12">
        <v>1</v>
      </c>
      <c r="H161" s="13" t="str">
        <f t="shared" si="14"/>
        <v>Manchester United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467575</v>
      </c>
      <c r="B162" s="15">
        <v>37239</v>
      </c>
      <c r="C162" s="12" t="s">
        <v>0</v>
      </c>
      <c r="D162" s="12" t="s">
        <v>29</v>
      </c>
      <c r="E162" s="12">
        <v>2</v>
      </c>
      <c r="F162" s="12" t="s">
        <v>6</v>
      </c>
      <c r="G162" s="12">
        <v>1</v>
      </c>
      <c r="H162" s="13" t="str">
        <f t="shared" si="14"/>
        <v>Newcastle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467576</v>
      </c>
      <c r="B163" s="15">
        <v>37239</v>
      </c>
      <c r="C163" s="12" t="s">
        <v>0</v>
      </c>
      <c r="D163" s="12" t="s">
        <v>13</v>
      </c>
      <c r="E163" s="12">
        <v>2</v>
      </c>
      <c r="F163" s="12" t="s">
        <v>50</v>
      </c>
      <c r="G163" s="12">
        <v>0</v>
      </c>
      <c r="H163" s="13" t="str">
        <f t="shared" si="14"/>
        <v>Southampton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467577</v>
      </c>
      <c r="B164" s="15">
        <v>37239</v>
      </c>
      <c r="C164" s="12" t="s">
        <v>0</v>
      </c>
      <c r="D164" s="12" t="s">
        <v>14</v>
      </c>
      <c r="E164" s="12">
        <v>4</v>
      </c>
      <c r="F164" s="12" t="s">
        <v>58</v>
      </c>
      <c r="G164" s="12">
        <v>0</v>
      </c>
      <c r="H164" s="13" t="str">
        <f t="shared" si="14"/>
        <v>Tottenham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467578</v>
      </c>
      <c r="B165" s="15">
        <v>37239</v>
      </c>
      <c r="C165" s="12" t="s">
        <v>0</v>
      </c>
      <c r="D165" s="12" t="s">
        <v>28</v>
      </c>
      <c r="E165" s="12">
        <v>1</v>
      </c>
      <c r="F165" s="12" t="s">
        <v>17</v>
      </c>
      <c r="G165" s="12">
        <v>1</v>
      </c>
      <c r="H165" s="13" t="str">
        <f t="shared" si="14"/>
        <v/>
      </c>
      <c r="I165" s="13" t="str">
        <f t="shared" si="15"/>
        <v>West Ham</v>
      </c>
      <c r="J165" s="13" t="str">
        <f t="shared" si="16"/>
        <v>Arsenal</v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467579</v>
      </c>
      <c r="B166" s="15">
        <v>37240</v>
      </c>
      <c r="C166" s="12" t="s">
        <v>0</v>
      </c>
      <c r="D166" s="12" t="s">
        <v>1</v>
      </c>
      <c r="E166" s="12">
        <v>4</v>
      </c>
      <c r="F166" s="12" t="s">
        <v>19</v>
      </c>
      <c r="G166" s="12">
        <v>0</v>
      </c>
      <c r="H166" s="13" t="str">
        <f t="shared" si="14"/>
        <v>Chelsea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467580</v>
      </c>
      <c r="B167" s="15">
        <v>37240</v>
      </c>
      <c r="C167" s="12" t="s">
        <v>0</v>
      </c>
      <c r="D167" s="12" t="s">
        <v>15</v>
      </c>
      <c r="E167" s="12">
        <v>2</v>
      </c>
      <c r="F167" s="12" t="s">
        <v>31</v>
      </c>
      <c r="G167" s="12">
        <v>2</v>
      </c>
      <c r="H167" s="13" t="str">
        <f t="shared" si="14"/>
        <v/>
      </c>
      <c r="I167" s="13" t="str">
        <f t="shared" si="15"/>
        <v>Leeds</v>
      </c>
      <c r="J167" s="13" t="str">
        <f t="shared" si="16"/>
        <v>Leicester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467581</v>
      </c>
      <c r="B168" s="15">
        <v>37241</v>
      </c>
      <c r="C168" s="12" t="s">
        <v>0</v>
      </c>
      <c r="D168" s="12" t="s">
        <v>12</v>
      </c>
      <c r="E168" s="12">
        <v>2</v>
      </c>
      <c r="F168" s="12" t="s">
        <v>11</v>
      </c>
      <c r="G168" s="12">
        <v>1</v>
      </c>
      <c r="H168" s="13" t="str">
        <f t="shared" si="14"/>
        <v>Aston Villa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467582</v>
      </c>
      <c r="B169" s="15">
        <v>37242</v>
      </c>
      <c r="C169" s="12" t="s">
        <v>0</v>
      </c>
      <c r="D169" s="12" t="s">
        <v>17</v>
      </c>
      <c r="E169" s="12">
        <v>1</v>
      </c>
      <c r="F169" s="12" t="s">
        <v>29</v>
      </c>
      <c r="G169" s="12">
        <v>3</v>
      </c>
      <c r="H169" s="13" t="str">
        <f t="shared" si="14"/>
        <v>Newcastle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467583</v>
      </c>
      <c r="B170" s="15">
        <v>37243</v>
      </c>
      <c r="C170" s="12" t="s">
        <v>0</v>
      </c>
      <c r="D170" s="12" t="s">
        <v>15</v>
      </c>
      <c r="E170" s="12">
        <v>3</v>
      </c>
      <c r="F170" s="12" t="s">
        <v>9</v>
      </c>
      <c r="G170" s="12">
        <v>2</v>
      </c>
      <c r="H170" s="13" t="str">
        <f t="shared" si="14"/>
        <v>Leeds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467584</v>
      </c>
      <c r="B171" s="15">
        <v>37246</v>
      </c>
      <c r="C171" s="12" t="s">
        <v>0</v>
      </c>
      <c r="D171" s="12" t="s">
        <v>55</v>
      </c>
      <c r="E171" s="12">
        <v>0</v>
      </c>
      <c r="F171" s="12" t="s">
        <v>6</v>
      </c>
      <c r="G171" s="12">
        <v>2</v>
      </c>
      <c r="H171" s="13" t="str">
        <f t="shared" si="14"/>
        <v>Blackburn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467585</v>
      </c>
      <c r="B172" s="15">
        <v>37246</v>
      </c>
      <c r="C172" s="12" t="s">
        <v>0</v>
      </c>
      <c r="D172" s="12" t="s">
        <v>49</v>
      </c>
      <c r="E172" s="12">
        <v>3</v>
      </c>
      <c r="F172" s="12" t="s">
        <v>12</v>
      </c>
      <c r="G172" s="12">
        <v>1</v>
      </c>
      <c r="H172" s="13" t="str">
        <f t="shared" si="14"/>
        <v>Derby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467586</v>
      </c>
      <c r="B173" s="15">
        <v>37246</v>
      </c>
      <c r="C173" s="12" t="s">
        <v>0</v>
      </c>
      <c r="D173" s="12" t="s">
        <v>15</v>
      </c>
      <c r="E173" s="12">
        <v>3</v>
      </c>
      <c r="F173" s="12" t="s">
        <v>29</v>
      </c>
      <c r="G173" s="12">
        <v>4</v>
      </c>
      <c r="H173" s="13" t="str">
        <f t="shared" si="14"/>
        <v>Newcastle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467587</v>
      </c>
      <c r="B174" s="15">
        <v>37246</v>
      </c>
      <c r="C174" s="12" t="s">
        <v>0</v>
      </c>
      <c r="D174" s="12" t="s">
        <v>31</v>
      </c>
      <c r="E174" s="12">
        <v>1</v>
      </c>
      <c r="F174" s="12" t="s">
        <v>28</v>
      </c>
      <c r="G174" s="12">
        <v>1</v>
      </c>
      <c r="H174" s="13" t="str">
        <f t="shared" si="14"/>
        <v/>
      </c>
      <c r="I174" s="13" t="str">
        <f t="shared" si="15"/>
        <v>Leicester</v>
      </c>
      <c r="J174" s="13" t="str">
        <f t="shared" si="16"/>
        <v>West Ham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467588</v>
      </c>
      <c r="B175" s="15">
        <v>37246</v>
      </c>
      <c r="C175" s="12" t="s">
        <v>0</v>
      </c>
      <c r="D175" s="12" t="s">
        <v>8</v>
      </c>
      <c r="E175" s="12">
        <v>6</v>
      </c>
      <c r="F175" s="12" t="s">
        <v>13</v>
      </c>
      <c r="G175" s="12">
        <v>1</v>
      </c>
      <c r="H175" s="13" t="str">
        <f t="shared" si="14"/>
        <v>Manchester United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467589</v>
      </c>
      <c r="B176" s="15">
        <v>37246</v>
      </c>
      <c r="C176" s="12" t="s">
        <v>0</v>
      </c>
      <c r="D176" s="12" t="s">
        <v>50</v>
      </c>
      <c r="E176" s="12">
        <v>1</v>
      </c>
      <c r="F176" s="12" t="s">
        <v>9</v>
      </c>
      <c r="G176" s="12">
        <v>0</v>
      </c>
      <c r="H176" s="13" t="str">
        <f t="shared" si="14"/>
        <v>Sunderland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467590</v>
      </c>
      <c r="B177" s="15">
        <v>37246</v>
      </c>
      <c r="C177" s="12" t="s">
        <v>0</v>
      </c>
      <c r="D177" s="12" t="s">
        <v>14</v>
      </c>
      <c r="E177" s="12">
        <v>1</v>
      </c>
      <c r="F177" s="12" t="s">
        <v>11</v>
      </c>
      <c r="G177" s="12">
        <v>2</v>
      </c>
      <c r="H177" s="13" t="str">
        <f t="shared" si="14"/>
        <v>Ipswich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467591</v>
      </c>
      <c r="B178" s="15">
        <v>37247</v>
      </c>
      <c r="C178" s="12" t="s">
        <v>0</v>
      </c>
      <c r="D178" s="12" t="s">
        <v>1</v>
      </c>
      <c r="E178" s="12">
        <v>5</v>
      </c>
      <c r="F178" s="12" t="s">
        <v>33</v>
      </c>
      <c r="G178" s="12">
        <v>1</v>
      </c>
      <c r="H178" s="13" t="str">
        <f t="shared" si="14"/>
        <v>Chelsea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467592</v>
      </c>
      <c r="B179" s="15">
        <v>37247</v>
      </c>
      <c r="C179" s="12" t="s">
        <v>0</v>
      </c>
      <c r="D179" s="12" t="s">
        <v>19</v>
      </c>
      <c r="E179" s="12">
        <v>1</v>
      </c>
      <c r="F179" s="12" t="s">
        <v>17</v>
      </c>
      <c r="G179" s="12">
        <v>2</v>
      </c>
      <c r="H179" s="13" t="str">
        <f t="shared" si="14"/>
        <v>Arsenal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467593</v>
      </c>
      <c r="B180" s="15">
        <v>37250</v>
      </c>
      <c r="C180" s="12" t="s">
        <v>0</v>
      </c>
      <c r="D180" s="12" t="s">
        <v>17</v>
      </c>
      <c r="E180" s="12">
        <v>2</v>
      </c>
      <c r="F180" s="12" t="s">
        <v>1</v>
      </c>
      <c r="G180" s="12">
        <v>1</v>
      </c>
      <c r="H180" s="13" t="str">
        <f t="shared" si="14"/>
        <v>Arsenal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467594</v>
      </c>
      <c r="B181" s="15">
        <v>37250</v>
      </c>
      <c r="C181" s="12" t="s">
        <v>0</v>
      </c>
      <c r="D181" s="12" t="s">
        <v>12</v>
      </c>
      <c r="E181" s="12">
        <v>1</v>
      </c>
      <c r="F181" s="12" t="s">
        <v>19</v>
      </c>
      <c r="G181" s="12">
        <v>2</v>
      </c>
      <c r="H181" s="13" t="str">
        <f t="shared" si="14"/>
        <v>Liverpool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467595</v>
      </c>
      <c r="B182" s="15">
        <v>37250</v>
      </c>
      <c r="C182" s="12" t="s">
        <v>0</v>
      </c>
      <c r="D182" s="12" t="s">
        <v>6</v>
      </c>
      <c r="E182" s="12">
        <v>0</v>
      </c>
      <c r="F182" s="12" t="s">
        <v>50</v>
      </c>
      <c r="G182" s="12">
        <v>3</v>
      </c>
      <c r="H182" s="13" t="str">
        <f t="shared" si="14"/>
        <v>Sunderland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467596</v>
      </c>
      <c r="B183" s="15">
        <v>37250</v>
      </c>
      <c r="C183" s="12" t="s">
        <v>0</v>
      </c>
      <c r="D183" s="12" t="s">
        <v>33</v>
      </c>
      <c r="E183" s="12">
        <v>0</v>
      </c>
      <c r="F183" s="12" t="s">
        <v>15</v>
      </c>
      <c r="G183" s="12">
        <v>3</v>
      </c>
      <c r="H183" s="13" t="str">
        <f t="shared" si="14"/>
        <v>Leeds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467597</v>
      </c>
      <c r="B184" s="15">
        <v>37250</v>
      </c>
      <c r="C184" s="12" t="s">
        <v>0</v>
      </c>
      <c r="D184" s="12" t="s">
        <v>9</v>
      </c>
      <c r="E184" s="12">
        <v>0</v>
      </c>
      <c r="F184" s="12" t="s">
        <v>8</v>
      </c>
      <c r="G184" s="12">
        <v>2</v>
      </c>
      <c r="H184" s="13" t="str">
        <f t="shared" si="14"/>
        <v>Manchester United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467598</v>
      </c>
      <c r="B185" s="15">
        <v>37250</v>
      </c>
      <c r="C185" s="12" t="s">
        <v>0</v>
      </c>
      <c r="D185" s="12" t="s">
        <v>58</v>
      </c>
      <c r="E185" s="12">
        <v>0</v>
      </c>
      <c r="F185" s="12" t="s">
        <v>55</v>
      </c>
      <c r="G185" s="12">
        <v>0</v>
      </c>
      <c r="H185" s="13" t="str">
        <f t="shared" si="14"/>
        <v/>
      </c>
      <c r="I185" s="13" t="str">
        <f t="shared" si="15"/>
        <v>Fulham</v>
      </c>
      <c r="J185" s="13" t="str">
        <f t="shared" si="16"/>
        <v>Charlton</v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467599</v>
      </c>
      <c r="B186" s="15">
        <v>37250</v>
      </c>
      <c r="C186" s="12" t="s">
        <v>0</v>
      </c>
      <c r="D186" s="12" t="s">
        <v>11</v>
      </c>
      <c r="E186" s="12">
        <v>2</v>
      </c>
      <c r="F186" s="12" t="s">
        <v>31</v>
      </c>
      <c r="G186" s="12">
        <v>0</v>
      </c>
      <c r="H186" s="13" t="str">
        <f t="shared" si="14"/>
        <v>Ipswich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467600</v>
      </c>
      <c r="B187" s="15">
        <v>37250</v>
      </c>
      <c r="C187" s="12" t="s">
        <v>0</v>
      </c>
      <c r="D187" s="12" t="s">
        <v>29</v>
      </c>
      <c r="E187" s="12">
        <v>3</v>
      </c>
      <c r="F187" s="12" t="s">
        <v>4</v>
      </c>
      <c r="G187" s="12">
        <v>0</v>
      </c>
      <c r="H187" s="13" t="str">
        <f t="shared" si="14"/>
        <v>Newcastle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467601</v>
      </c>
      <c r="B188" s="15">
        <v>37250</v>
      </c>
      <c r="C188" s="12" t="s">
        <v>0</v>
      </c>
      <c r="D188" s="12" t="s">
        <v>13</v>
      </c>
      <c r="E188" s="12">
        <v>1</v>
      </c>
      <c r="F188" s="12" t="s">
        <v>14</v>
      </c>
      <c r="G188" s="12">
        <v>0</v>
      </c>
      <c r="H188" s="13" t="str">
        <f t="shared" si="14"/>
        <v>Southampton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467602</v>
      </c>
      <c r="B189" s="15">
        <v>37250</v>
      </c>
      <c r="C189" s="12" t="s">
        <v>0</v>
      </c>
      <c r="D189" s="12" t="s">
        <v>28</v>
      </c>
      <c r="E189" s="12">
        <v>4</v>
      </c>
      <c r="F189" s="12" t="s">
        <v>49</v>
      </c>
      <c r="G189" s="12">
        <v>0</v>
      </c>
      <c r="H189" s="13" t="str">
        <f t="shared" si="14"/>
        <v>West Ham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467603</v>
      </c>
      <c r="B190" s="15">
        <v>37253</v>
      </c>
      <c r="C190" s="12" t="s">
        <v>0</v>
      </c>
      <c r="D190" s="12" t="s">
        <v>17</v>
      </c>
      <c r="E190" s="12">
        <v>2</v>
      </c>
      <c r="F190" s="12" t="s">
        <v>4</v>
      </c>
      <c r="G190" s="12">
        <v>1</v>
      </c>
      <c r="H190" s="13" t="str">
        <f t="shared" si="14"/>
        <v>Arsenal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467604</v>
      </c>
      <c r="B191" s="15">
        <v>37253</v>
      </c>
      <c r="C191" s="12" t="s">
        <v>0</v>
      </c>
      <c r="D191" s="12" t="s">
        <v>12</v>
      </c>
      <c r="E191" s="12">
        <v>1</v>
      </c>
      <c r="F191" s="12" t="s">
        <v>14</v>
      </c>
      <c r="G191" s="12">
        <v>1</v>
      </c>
      <c r="H191" s="13" t="str">
        <f t="shared" si="14"/>
        <v/>
      </c>
      <c r="I191" s="13" t="str">
        <f t="shared" si="15"/>
        <v>Aston Villa</v>
      </c>
      <c r="J191" s="13" t="str">
        <f t="shared" si="16"/>
        <v>Tottenham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467605</v>
      </c>
      <c r="B192" s="15">
        <v>37253</v>
      </c>
      <c r="C192" s="12" t="s">
        <v>0</v>
      </c>
      <c r="D192" s="12" t="s">
        <v>6</v>
      </c>
      <c r="E192" s="12">
        <v>0</v>
      </c>
      <c r="F192" s="12" t="s">
        <v>49</v>
      </c>
      <c r="G192" s="12">
        <v>1</v>
      </c>
      <c r="H192" s="13" t="str">
        <f t="shared" si="14"/>
        <v>Derby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467606</v>
      </c>
      <c r="B193" s="15">
        <v>37253</v>
      </c>
      <c r="C193" s="12" t="s">
        <v>0</v>
      </c>
      <c r="D193" s="12" t="s">
        <v>33</v>
      </c>
      <c r="E193" s="12">
        <v>2</v>
      </c>
      <c r="F193" s="12" t="s">
        <v>31</v>
      </c>
      <c r="G193" s="12">
        <v>2</v>
      </c>
      <c r="H193" s="13" t="str">
        <f t="shared" si="14"/>
        <v/>
      </c>
      <c r="I193" s="13" t="str">
        <f t="shared" si="15"/>
        <v>Bolton</v>
      </c>
      <c r="J193" s="13" t="str">
        <f t="shared" si="16"/>
        <v>Leicester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467607</v>
      </c>
      <c r="B194" s="15">
        <v>37253</v>
      </c>
      <c r="C194" s="12" t="s">
        <v>0</v>
      </c>
      <c r="D194" s="12" t="s">
        <v>9</v>
      </c>
      <c r="E194" s="12">
        <v>0</v>
      </c>
      <c r="F194" s="12" t="s">
        <v>55</v>
      </c>
      <c r="G194" s="12">
        <v>3</v>
      </c>
      <c r="H194" s="13" t="str">
        <f t="shared" si="14"/>
        <v>Charlton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467608</v>
      </c>
      <c r="B195" s="15">
        <v>37253</v>
      </c>
      <c r="C195" s="12" t="s">
        <v>0</v>
      </c>
      <c r="D195" s="12" t="s">
        <v>11</v>
      </c>
      <c r="E195" s="12">
        <v>5</v>
      </c>
      <c r="F195" s="12" t="s">
        <v>50</v>
      </c>
      <c r="G195" s="12">
        <v>0</v>
      </c>
      <c r="H195" s="13" t="str">
        <f t="shared" ref="H195:H258" si="17">IF(E195&gt;G195,D195,IF(G195&gt;E195,F195,""))</f>
        <v>Ipswich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467609</v>
      </c>
      <c r="B196" s="15">
        <v>37253</v>
      </c>
      <c r="C196" s="12" t="s">
        <v>0</v>
      </c>
      <c r="D196" s="12" t="s">
        <v>29</v>
      </c>
      <c r="E196" s="12">
        <v>1</v>
      </c>
      <c r="F196" s="12" t="s">
        <v>1</v>
      </c>
      <c r="G196" s="12">
        <v>2</v>
      </c>
      <c r="H196" s="13" t="str">
        <f t="shared" si="17"/>
        <v>Chelsea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467610</v>
      </c>
      <c r="B197" s="15">
        <v>37253</v>
      </c>
      <c r="C197" s="12" t="s">
        <v>0</v>
      </c>
      <c r="D197" s="12" t="s">
        <v>13</v>
      </c>
      <c r="E197" s="12">
        <v>0</v>
      </c>
      <c r="F197" s="12" t="s">
        <v>15</v>
      </c>
      <c r="G197" s="12">
        <v>1</v>
      </c>
      <c r="H197" s="13" t="str">
        <f t="shared" si="17"/>
        <v>Leeds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467611</v>
      </c>
      <c r="B198" s="15">
        <v>37253</v>
      </c>
      <c r="C198" s="12" t="s">
        <v>0</v>
      </c>
      <c r="D198" s="12" t="s">
        <v>28</v>
      </c>
      <c r="E198" s="12">
        <v>1</v>
      </c>
      <c r="F198" s="12" t="s">
        <v>19</v>
      </c>
      <c r="G198" s="12">
        <v>1</v>
      </c>
      <c r="H198" s="13" t="str">
        <f t="shared" si="17"/>
        <v/>
      </c>
      <c r="I198" s="13" t="str">
        <f t="shared" si="18"/>
        <v>West Ham</v>
      </c>
      <c r="J198" s="13" t="str">
        <f t="shared" si="19"/>
        <v>Liverpool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467612</v>
      </c>
      <c r="B199" s="15">
        <v>37254</v>
      </c>
      <c r="C199" s="12" t="s">
        <v>0</v>
      </c>
      <c r="D199" s="12" t="s">
        <v>58</v>
      </c>
      <c r="E199" s="12">
        <v>2</v>
      </c>
      <c r="F199" s="12" t="s">
        <v>8</v>
      </c>
      <c r="G199" s="12">
        <v>3</v>
      </c>
      <c r="H199" s="13" t="str">
        <f t="shared" si="17"/>
        <v>Manchester United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467613</v>
      </c>
      <c r="B200" s="15">
        <v>37256</v>
      </c>
      <c r="C200" s="12" t="s">
        <v>0</v>
      </c>
      <c r="D200" s="12" t="s">
        <v>55</v>
      </c>
      <c r="E200" s="12">
        <v>3</v>
      </c>
      <c r="F200" s="12" t="s">
        <v>11</v>
      </c>
      <c r="G200" s="12">
        <v>2</v>
      </c>
      <c r="H200" s="13" t="str">
        <f t="shared" si="17"/>
        <v>Charlton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467614</v>
      </c>
      <c r="B201" s="15">
        <v>37256</v>
      </c>
      <c r="C201" s="12" t="s">
        <v>0</v>
      </c>
      <c r="D201" s="12" t="s">
        <v>1</v>
      </c>
      <c r="E201" s="12">
        <v>2</v>
      </c>
      <c r="F201" s="12" t="s">
        <v>13</v>
      </c>
      <c r="G201" s="12">
        <v>4</v>
      </c>
      <c r="H201" s="13" t="str">
        <f t="shared" si="17"/>
        <v>Southampton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467615</v>
      </c>
      <c r="B202" s="15">
        <v>37256</v>
      </c>
      <c r="C202" s="12" t="s">
        <v>0</v>
      </c>
      <c r="D202" s="12" t="s">
        <v>15</v>
      </c>
      <c r="E202" s="12">
        <v>3</v>
      </c>
      <c r="F202" s="12" t="s">
        <v>28</v>
      </c>
      <c r="G202" s="12">
        <v>0</v>
      </c>
      <c r="H202" s="13" t="str">
        <f t="shared" si="17"/>
        <v>Leeds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467616</v>
      </c>
      <c r="B203" s="15">
        <v>37256</v>
      </c>
      <c r="C203" s="12" t="s">
        <v>0</v>
      </c>
      <c r="D203" s="12" t="s">
        <v>19</v>
      </c>
      <c r="E203" s="12">
        <v>1</v>
      </c>
      <c r="F203" s="12" t="s">
        <v>33</v>
      </c>
      <c r="G203" s="12">
        <v>1</v>
      </c>
      <c r="H203" s="13" t="str">
        <f t="shared" si="17"/>
        <v/>
      </c>
      <c r="I203" s="13" t="str">
        <f t="shared" si="18"/>
        <v>Liverpool</v>
      </c>
      <c r="J203" s="13" t="str">
        <f t="shared" si="19"/>
        <v>Bolton</v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467617</v>
      </c>
      <c r="B204" s="15">
        <v>37256</v>
      </c>
      <c r="C204" s="12" t="s">
        <v>0</v>
      </c>
      <c r="D204" s="12" t="s">
        <v>4</v>
      </c>
      <c r="E204" s="12">
        <v>1</v>
      </c>
      <c r="F204" s="12" t="s">
        <v>9</v>
      </c>
      <c r="G204" s="12">
        <v>0</v>
      </c>
      <c r="H204" s="13" t="str">
        <f t="shared" si="17"/>
        <v>Middlesbrough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467618</v>
      </c>
      <c r="B205" s="15">
        <v>37256</v>
      </c>
      <c r="C205" s="12" t="s">
        <v>0</v>
      </c>
      <c r="D205" s="12" t="s">
        <v>50</v>
      </c>
      <c r="E205" s="12">
        <v>1</v>
      </c>
      <c r="F205" s="12" t="s">
        <v>12</v>
      </c>
      <c r="G205" s="12">
        <v>1</v>
      </c>
      <c r="H205" s="13" t="str">
        <f t="shared" si="17"/>
        <v/>
      </c>
      <c r="I205" s="13" t="str">
        <f t="shared" si="18"/>
        <v>Sunderland</v>
      </c>
      <c r="J205" s="13" t="str">
        <f t="shared" si="19"/>
        <v>Aston Villa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467619</v>
      </c>
      <c r="B206" s="15">
        <v>37256</v>
      </c>
      <c r="C206" s="12" t="s">
        <v>0</v>
      </c>
      <c r="D206" s="12" t="s">
        <v>14</v>
      </c>
      <c r="E206" s="12">
        <v>1</v>
      </c>
      <c r="F206" s="12" t="s">
        <v>6</v>
      </c>
      <c r="G206" s="12">
        <v>0</v>
      </c>
      <c r="H206" s="13" t="str">
        <f t="shared" si="17"/>
        <v>Tottenham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467620</v>
      </c>
      <c r="B207" s="15">
        <v>37257</v>
      </c>
      <c r="C207" s="12" t="s">
        <v>0</v>
      </c>
      <c r="D207" s="12" t="s">
        <v>49</v>
      </c>
      <c r="E207" s="12">
        <v>0</v>
      </c>
      <c r="F207" s="12" t="s">
        <v>58</v>
      </c>
      <c r="G207" s="12">
        <v>1</v>
      </c>
      <c r="H207" s="13" t="str">
        <f t="shared" si="17"/>
        <v>Fulham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467621</v>
      </c>
      <c r="B208" s="15">
        <v>37257</v>
      </c>
      <c r="C208" s="12" t="s">
        <v>0</v>
      </c>
      <c r="D208" s="12" t="s">
        <v>8</v>
      </c>
      <c r="E208" s="12">
        <v>3</v>
      </c>
      <c r="F208" s="12" t="s">
        <v>29</v>
      </c>
      <c r="G208" s="12">
        <v>1</v>
      </c>
      <c r="H208" s="13" t="str">
        <f t="shared" si="17"/>
        <v>Manchester United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467622</v>
      </c>
      <c r="B209" s="15">
        <v>37264</v>
      </c>
      <c r="C209" s="12" t="s">
        <v>0</v>
      </c>
      <c r="D209" s="12" t="s">
        <v>13</v>
      </c>
      <c r="E209" s="12">
        <v>2</v>
      </c>
      <c r="F209" s="12" t="s">
        <v>19</v>
      </c>
      <c r="G209" s="12">
        <v>0</v>
      </c>
      <c r="H209" s="13" t="str">
        <f t="shared" si="17"/>
        <v>Southampton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467623</v>
      </c>
      <c r="B210" s="15">
        <v>37267</v>
      </c>
      <c r="C210" s="12" t="s">
        <v>0</v>
      </c>
      <c r="D210" s="12" t="s">
        <v>12</v>
      </c>
      <c r="E210" s="12">
        <v>2</v>
      </c>
      <c r="F210" s="12" t="s">
        <v>49</v>
      </c>
      <c r="G210" s="12">
        <v>1</v>
      </c>
      <c r="H210" s="13" t="str">
        <f t="shared" si="17"/>
        <v>Aston Villa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467624</v>
      </c>
      <c r="B211" s="15">
        <v>37267</v>
      </c>
      <c r="C211" s="12" t="s">
        <v>0</v>
      </c>
      <c r="D211" s="12" t="s">
        <v>6</v>
      </c>
      <c r="E211" s="12">
        <v>4</v>
      </c>
      <c r="F211" s="12" t="s">
        <v>55</v>
      </c>
      <c r="G211" s="12">
        <v>1</v>
      </c>
      <c r="H211" s="13" t="str">
        <f t="shared" si="17"/>
        <v>Blackburn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467625</v>
      </c>
      <c r="B212" s="15">
        <v>37267</v>
      </c>
      <c r="C212" s="12" t="s">
        <v>0</v>
      </c>
      <c r="D212" s="12" t="s">
        <v>33</v>
      </c>
      <c r="E212" s="12">
        <v>2</v>
      </c>
      <c r="F212" s="12" t="s">
        <v>1</v>
      </c>
      <c r="G212" s="12">
        <v>2</v>
      </c>
      <c r="H212" s="13" t="str">
        <f t="shared" si="17"/>
        <v/>
      </c>
      <c r="I212" s="13" t="str">
        <f t="shared" si="18"/>
        <v>Bolton</v>
      </c>
      <c r="J212" s="13" t="str">
        <f t="shared" si="19"/>
        <v>Chelsea</v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467626</v>
      </c>
      <c r="B213" s="15">
        <v>37267</v>
      </c>
      <c r="C213" s="12" t="s">
        <v>0</v>
      </c>
      <c r="D213" s="12" t="s">
        <v>9</v>
      </c>
      <c r="E213" s="12">
        <v>1</v>
      </c>
      <c r="F213" s="12" t="s">
        <v>50</v>
      </c>
      <c r="G213" s="12">
        <v>0</v>
      </c>
      <c r="H213" s="13" t="str">
        <f t="shared" si="17"/>
        <v>Everton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467627</v>
      </c>
      <c r="B214" s="15">
        <v>37267</v>
      </c>
      <c r="C214" s="12" t="s">
        <v>0</v>
      </c>
      <c r="D214" s="12" t="s">
        <v>58</v>
      </c>
      <c r="E214" s="12">
        <v>2</v>
      </c>
      <c r="F214" s="12" t="s">
        <v>4</v>
      </c>
      <c r="G214" s="12">
        <v>1</v>
      </c>
      <c r="H214" s="13" t="str">
        <f t="shared" si="17"/>
        <v>Fulham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467628</v>
      </c>
      <c r="B215" s="15">
        <v>37267</v>
      </c>
      <c r="C215" s="12" t="s">
        <v>0</v>
      </c>
      <c r="D215" s="12" t="s">
        <v>11</v>
      </c>
      <c r="E215" s="12">
        <v>2</v>
      </c>
      <c r="F215" s="12" t="s">
        <v>14</v>
      </c>
      <c r="G215" s="12">
        <v>1</v>
      </c>
      <c r="H215" s="13" t="str">
        <f t="shared" si="17"/>
        <v>Ipswich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467629</v>
      </c>
      <c r="B216" s="15">
        <v>37267</v>
      </c>
      <c r="C216" s="12" t="s">
        <v>0</v>
      </c>
      <c r="D216" s="12" t="s">
        <v>29</v>
      </c>
      <c r="E216" s="12">
        <v>3</v>
      </c>
      <c r="F216" s="12" t="s">
        <v>15</v>
      </c>
      <c r="G216" s="12">
        <v>1</v>
      </c>
      <c r="H216" s="13" t="str">
        <f t="shared" si="17"/>
        <v>Newcastle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467630</v>
      </c>
      <c r="B217" s="15">
        <v>37267</v>
      </c>
      <c r="C217" s="12" t="s">
        <v>0</v>
      </c>
      <c r="D217" s="12" t="s">
        <v>28</v>
      </c>
      <c r="E217" s="12">
        <v>1</v>
      </c>
      <c r="F217" s="12" t="s">
        <v>31</v>
      </c>
      <c r="G217" s="12">
        <v>0</v>
      </c>
      <c r="H217" s="13" t="str">
        <f t="shared" si="17"/>
        <v>West Ham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467631</v>
      </c>
      <c r="B218" s="15">
        <v>37268</v>
      </c>
      <c r="C218" s="12" t="s">
        <v>0</v>
      </c>
      <c r="D218" s="12" t="s">
        <v>17</v>
      </c>
      <c r="E218" s="12">
        <v>1</v>
      </c>
      <c r="F218" s="12" t="s">
        <v>19</v>
      </c>
      <c r="G218" s="12">
        <v>1</v>
      </c>
      <c r="H218" s="13" t="str">
        <f t="shared" si="17"/>
        <v/>
      </c>
      <c r="I218" s="13" t="str">
        <f t="shared" si="18"/>
        <v>Arsenal</v>
      </c>
      <c r="J218" s="13" t="str">
        <f t="shared" si="19"/>
        <v>Liverpool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467632</v>
      </c>
      <c r="B219" s="15">
        <v>37268</v>
      </c>
      <c r="C219" s="12" t="s">
        <v>0</v>
      </c>
      <c r="D219" s="12" t="s">
        <v>13</v>
      </c>
      <c r="E219" s="12">
        <v>1</v>
      </c>
      <c r="F219" s="12" t="s">
        <v>8</v>
      </c>
      <c r="G219" s="12">
        <v>3</v>
      </c>
      <c r="H219" s="13" t="str">
        <f t="shared" si="17"/>
        <v>Manchester United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467633</v>
      </c>
      <c r="B220" s="15">
        <v>37274</v>
      </c>
      <c r="C220" s="12" t="s">
        <v>0</v>
      </c>
      <c r="D220" s="12" t="s">
        <v>49</v>
      </c>
      <c r="E220" s="12">
        <v>1</v>
      </c>
      <c r="F220" s="12" t="s">
        <v>11</v>
      </c>
      <c r="G220" s="12">
        <v>3</v>
      </c>
      <c r="H220" s="13" t="str">
        <f t="shared" si="17"/>
        <v>Ipswich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467634</v>
      </c>
      <c r="B221" s="15">
        <v>37274</v>
      </c>
      <c r="C221" s="12" t="s">
        <v>0</v>
      </c>
      <c r="D221" s="12" t="s">
        <v>31</v>
      </c>
      <c r="E221" s="12">
        <v>0</v>
      </c>
      <c r="F221" s="12" t="s">
        <v>29</v>
      </c>
      <c r="G221" s="12">
        <v>0</v>
      </c>
      <c r="H221" s="13" t="str">
        <f t="shared" si="17"/>
        <v/>
      </c>
      <c r="I221" s="13" t="str">
        <f t="shared" si="18"/>
        <v>Leicester</v>
      </c>
      <c r="J221" s="13" t="str">
        <f t="shared" si="19"/>
        <v>Newcastle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467635</v>
      </c>
      <c r="B222" s="15">
        <v>37274</v>
      </c>
      <c r="C222" s="12" t="s">
        <v>0</v>
      </c>
      <c r="D222" s="12" t="s">
        <v>19</v>
      </c>
      <c r="E222" s="12">
        <v>1</v>
      </c>
      <c r="F222" s="12" t="s">
        <v>13</v>
      </c>
      <c r="G222" s="12">
        <v>1</v>
      </c>
      <c r="H222" s="13" t="str">
        <f t="shared" si="17"/>
        <v/>
      </c>
      <c r="I222" s="13" t="str">
        <f t="shared" si="18"/>
        <v>Liverpool</v>
      </c>
      <c r="J222" s="13" t="str">
        <f t="shared" si="19"/>
        <v>Southampton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467636</v>
      </c>
      <c r="B223" s="15">
        <v>37274</v>
      </c>
      <c r="C223" s="12" t="s">
        <v>0</v>
      </c>
      <c r="D223" s="12" t="s">
        <v>8</v>
      </c>
      <c r="E223" s="12">
        <v>2</v>
      </c>
      <c r="F223" s="12" t="s">
        <v>6</v>
      </c>
      <c r="G223" s="12">
        <v>1</v>
      </c>
      <c r="H223" s="13" t="str">
        <f t="shared" si="17"/>
        <v>Manchester United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467637</v>
      </c>
      <c r="B224" s="15">
        <v>37274</v>
      </c>
      <c r="C224" s="12" t="s">
        <v>0</v>
      </c>
      <c r="D224" s="12" t="s">
        <v>4</v>
      </c>
      <c r="E224" s="12">
        <v>1</v>
      </c>
      <c r="F224" s="12" t="s">
        <v>33</v>
      </c>
      <c r="G224" s="12">
        <v>1</v>
      </c>
      <c r="H224" s="13" t="str">
        <f t="shared" si="17"/>
        <v/>
      </c>
      <c r="I224" s="13" t="str">
        <f t="shared" si="18"/>
        <v>Middlesbrough</v>
      </c>
      <c r="J224" s="13" t="str">
        <f t="shared" si="19"/>
        <v>Bolton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467638</v>
      </c>
      <c r="B225" s="15">
        <v>37274</v>
      </c>
      <c r="C225" s="12" t="s">
        <v>0</v>
      </c>
      <c r="D225" s="12" t="s">
        <v>50</v>
      </c>
      <c r="E225" s="12">
        <v>1</v>
      </c>
      <c r="F225" s="12" t="s">
        <v>58</v>
      </c>
      <c r="G225" s="12">
        <v>1</v>
      </c>
      <c r="H225" s="13" t="str">
        <f t="shared" si="17"/>
        <v/>
      </c>
      <c r="I225" s="13" t="str">
        <f t="shared" si="18"/>
        <v>Sunderland</v>
      </c>
      <c r="J225" s="13" t="str">
        <f t="shared" si="19"/>
        <v>Fulham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467639</v>
      </c>
      <c r="B226" s="15">
        <v>37274</v>
      </c>
      <c r="C226" s="12" t="s">
        <v>0</v>
      </c>
      <c r="D226" s="12" t="s">
        <v>14</v>
      </c>
      <c r="E226" s="12">
        <v>1</v>
      </c>
      <c r="F226" s="12" t="s">
        <v>9</v>
      </c>
      <c r="G226" s="12">
        <v>1</v>
      </c>
      <c r="H226" s="13" t="str">
        <f t="shared" si="17"/>
        <v/>
      </c>
      <c r="I226" s="13" t="str">
        <f t="shared" si="18"/>
        <v>Tottenham</v>
      </c>
      <c r="J226" s="13" t="str">
        <f t="shared" si="19"/>
        <v>Everton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467640</v>
      </c>
      <c r="B227" s="15">
        <v>37275</v>
      </c>
      <c r="C227" s="12" t="s">
        <v>0</v>
      </c>
      <c r="D227" s="12" t="s">
        <v>1</v>
      </c>
      <c r="E227" s="12">
        <v>5</v>
      </c>
      <c r="F227" s="12" t="s">
        <v>28</v>
      </c>
      <c r="G227" s="12">
        <v>1</v>
      </c>
      <c r="H227" s="13" t="str">
        <f t="shared" si="17"/>
        <v>Chelsea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467641</v>
      </c>
      <c r="B228" s="15">
        <v>37275</v>
      </c>
      <c r="C228" s="12" t="s">
        <v>0</v>
      </c>
      <c r="D228" s="12" t="s">
        <v>15</v>
      </c>
      <c r="E228" s="12">
        <v>1</v>
      </c>
      <c r="F228" s="12" t="s">
        <v>17</v>
      </c>
      <c r="G228" s="12">
        <v>1</v>
      </c>
      <c r="H228" s="13" t="str">
        <f t="shared" si="17"/>
        <v/>
      </c>
      <c r="I228" s="13" t="str">
        <f t="shared" si="18"/>
        <v>Leeds</v>
      </c>
      <c r="J228" s="13" t="str">
        <f t="shared" si="19"/>
        <v>Arsenal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467642</v>
      </c>
      <c r="B229" s="15">
        <v>37276</v>
      </c>
      <c r="C229" s="12" t="s">
        <v>0</v>
      </c>
      <c r="D229" s="12" t="s">
        <v>55</v>
      </c>
      <c r="E229" s="12">
        <v>1</v>
      </c>
      <c r="F229" s="12" t="s">
        <v>12</v>
      </c>
      <c r="G229" s="12">
        <v>2</v>
      </c>
      <c r="H229" s="13" t="str">
        <f t="shared" si="17"/>
        <v>Aston Villa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467643</v>
      </c>
      <c r="B230" s="15">
        <v>37277</v>
      </c>
      <c r="C230" s="12" t="s">
        <v>0</v>
      </c>
      <c r="D230" s="12" t="s">
        <v>8</v>
      </c>
      <c r="E230" s="12">
        <v>0</v>
      </c>
      <c r="F230" s="12" t="s">
        <v>19</v>
      </c>
      <c r="G230" s="12">
        <v>1</v>
      </c>
      <c r="H230" s="13" t="str">
        <f t="shared" si="17"/>
        <v>Liverpool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467644</v>
      </c>
      <c r="B231" s="15">
        <v>37278</v>
      </c>
      <c r="C231" s="12" t="s">
        <v>0</v>
      </c>
      <c r="D231" s="12" t="s">
        <v>31</v>
      </c>
      <c r="E231" s="12">
        <v>1</v>
      </c>
      <c r="F231" s="12" t="s">
        <v>17</v>
      </c>
      <c r="G231" s="12">
        <v>3</v>
      </c>
      <c r="H231" s="13" t="str">
        <f t="shared" si="17"/>
        <v>Arsenal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467645</v>
      </c>
      <c r="B232" s="15">
        <v>37284</v>
      </c>
      <c r="C232" s="12" t="s">
        <v>0</v>
      </c>
      <c r="D232" s="12" t="s">
        <v>33</v>
      </c>
      <c r="E232" s="12">
        <v>0</v>
      </c>
      <c r="F232" s="12" t="s">
        <v>8</v>
      </c>
      <c r="G232" s="12">
        <v>4</v>
      </c>
      <c r="H232" s="13" t="str">
        <f t="shared" si="17"/>
        <v>Manchester United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467646</v>
      </c>
      <c r="B233" s="15">
        <v>37284</v>
      </c>
      <c r="C233" s="12" t="s">
        <v>0</v>
      </c>
      <c r="D233" s="12" t="s">
        <v>55</v>
      </c>
      <c r="E233" s="12">
        <v>1</v>
      </c>
      <c r="F233" s="12" t="s">
        <v>49</v>
      </c>
      <c r="G233" s="12">
        <v>0</v>
      </c>
      <c r="H233" s="13" t="str">
        <f t="shared" si="17"/>
        <v>Charlton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467647</v>
      </c>
      <c r="B234" s="15">
        <v>37284</v>
      </c>
      <c r="C234" s="12" t="s">
        <v>0</v>
      </c>
      <c r="D234" s="12" t="s">
        <v>50</v>
      </c>
      <c r="E234" s="12">
        <v>0</v>
      </c>
      <c r="F234" s="12" t="s">
        <v>4</v>
      </c>
      <c r="G234" s="12">
        <v>1</v>
      </c>
      <c r="H234" s="13" t="str">
        <f t="shared" si="17"/>
        <v>Middlesbrough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467648</v>
      </c>
      <c r="B235" s="15">
        <v>37285</v>
      </c>
      <c r="C235" s="12" t="s">
        <v>0</v>
      </c>
      <c r="D235" s="12" t="s">
        <v>12</v>
      </c>
      <c r="E235" s="12">
        <v>0</v>
      </c>
      <c r="F235" s="12" t="s">
        <v>9</v>
      </c>
      <c r="G235" s="12">
        <v>0</v>
      </c>
      <c r="H235" s="13" t="str">
        <f t="shared" si="17"/>
        <v/>
      </c>
      <c r="I235" s="13" t="str">
        <f t="shared" si="18"/>
        <v>Aston Villa</v>
      </c>
      <c r="J235" s="13" t="str">
        <f t="shared" si="19"/>
        <v>Everton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467649</v>
      </c>
      <c r="B236" s="15">
        <v>37285</v>
      </c>
      <c r="C236" s="12" t="s">
        <v>0</v>
      </c>
      <c r="D236" s="12" t="s">
        <v>6</v>
      </c>
      <c r="E236" s="12">
        <v>2</v>
      </c>
      <c r="F236" s="12" t="s">
        <v>17</v>
      </c>
      <c r="G236" s="12">
        <v>3</v>
      </c>
      <c r="H236" s="13" t="str">
        <f t="shared" si="17"/>
        <v>Arsenal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467650</v>
      </c>
      <c r="B237" s="15">
        <v>37285</v>
      </c>
      <c r="C237" s="12" t="s">
        <v>0</v>
      </c>
      <c r="D237" s="12" t="s">
        <v>1</v>
      </c>
      <c r="E237" s="12">
        <v>2</v>
      </c>
      <c r="F237" s="12" t="s">
        <v>15</v>
      </c>
      <c r="G237" s="12">
        <v>0</v>
      </c>
      <c r="H237" s="13" t="str">
        <f t="shared" si="17"/>
        <v>Chelsea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467651</v>
      </c>
      <c r="B238" s="15">
        <v>37285</v>
      </c>
      <c r="C238" s="12" t="s">
        <v>0</v>
      </c>
      <c r="D238" s="12" t="s">
        <v>11</v>
      </c>
      <c r="E238" s="12">
        <v>1</v>
      </c>
      <c r="F238" s="12" t="s">
        <v>58</v>
      </c>
      <c r="G238" s="12">
        <v>0</v>
      </c>
      <c r="H238" s="13" t="str">
        <f t="shared" si="17"/>
        <v>Ipswich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467652</v>
      </c>
      <c r="B239" s="15">
        <v>37285</v>
      </c>
      <c r="C239" s="12" t="s">
        <v>0</v>
      </c>
      <c r="D239" s="12" t="s">
        <v>19</v>
      </c>
      <c r="E239" s="12">
        <v>1</v>
      </c>
      <c r="F239" s="12" t="s">
        <v>31</v>
      </c>
      <c r="G239" s="12">
        <v>0</v>
      </c>
      <c r="H239" s="13" t="str">
        <f t="shared" si="17"/>
        <v>Liverpool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467653</v>
      </c>
      <c r="B240" s="15">
        <v>37285</v>
      </c>
      <c r="C240" s="12" t="s">
        <v>0</v>
      </c>
      <c r="D240" s="12" t="s">
        <v>13</v>
      </c>
      <c r="E240" s="12">
        <v>2</v>
      </c>
      <c r="F240" s="12" t="s">
        <v>28</v>
      </c>
      <c r="G240" s="12">
        <v>0</v>
      </c>
      <c r="H240" s="13" t="str">
        <f t="shared" si="17"/>
        <v>Southampton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467654</v>
      </c>
      <c r="B241" s="15">
        <v>37285</v>
      </c>
      <c r="C241" s="12" t="s">
        <v>0</v>
      </c>
      <c r="D241" s="12" t="s">
        <v>14</v>
      </c>
      <c r="E241" s="12">
        <v>1</v>
      </c>
      <c r="F241" s="12" t="s">
        <v>29</v>
      </c>
      <c r="G241" s="12">
        <v>3</v>
      </c>
      <c r="H241" s="13" t="str">
        <f t="shared" si="17"/>
        <v>Newcastle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467655</v>
      </c>
      <c r="B242" s="15">
        <v>37288</v>
      </c>
      <c r="C242" s="12" t="s">
        <v>0</v>
      </c>
      <c r="D242" s="12" t="s">
        <v>17</v>
      </c>
      <c r="E242" s="12">
        <v>1</v>
      </c>
      <c r="F242" s="12" t="s">
        <v>13</v>
      </c>
      <c r="G242" s="12">
        <v>1</v>
      </c>
      <c r="H242" s="13" t="str">
        <f t="shared" si="17"/>
        <v/>
      </c>
      <c r="I242" s="13" t="str">
        <f t="shared" si="18"/>
        <v>Arsenal</v>
      </c>
      <c r="J242" s="13" t="str">
        <f t="shared" si="19"/>
        <v>Southampton</v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467656</v>
      </c>
      <c r="B243" s="15">
        <v>37288</v>
      </c>
      <c r="C243" s="12" t="s">
        <v>0</v>
      </c>
      <c r="D243" s="12" t="s">
        <v>49</v>
      </c>
      <c r="E243" s="12">
        <v>1</v>
      </c>
      <c r="F243" s="12" t="s">
        <v>14</v>
      </c>
      <c r="G243" s="12">
        <v>0</v>
      </c>
      <c r="H243" s="13" t="str">
        <f t="shared" si="17"/>
        <v>Derby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467657</v>
      </c>
      <c r="B244" s="15">
        <v>37288</v>
      </c>
      <c r="C244" s="12" t="s">
        <v>0</v>
      </c>
      <c r="D244" s="12" t="s">
        <v>9</v>
      </c>
      <c r="E244" s="12">
        <v>1</v>
      </c>
      <c r="F244" s="12" t="s">
        <v>11</v>
      </c>
      <c r="G244" s="12">
        <v>2</v>
      </c>
      <c r="H244" s="13" t="str">
        <f t="shared" si="17"/>
        <v>Ipswich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467658</v>
      </c>
      <c r="B245" s="15">
        <v>37288</v>
      </c>
      <c r="C245" s="12" t="s">
        <v>0</v>
      </c>
      <c r="D245" s="12" t="s">
        <v>58</v>
      </c>
      <c r="E245" s="12">
        <v>0</v>
      </c>
      <c r="F245" s="12" t="s">
        <v>12</v>
      </c>
      <c r="G245" s="12">
        <v>0</v>
      </c>
      <c r="H245" s="13" t="str">
        <f t="shared" si="17"/>
        <v/>
      </c>
      <c r="I245" s="13" t="str">
        <f t="shared" si="18"/>
        <v>Fulham</v>
      </c>
      <c r="J245" s="13" t="str">
        <f t="shared" si="19"/>
        <v>Aston Villa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467659</v>
      </c>
      <c r="B246" s="15">
        <v>37288</v>
      </c>
      <c r="C246" s="12" t="s">
        <v>0</v>
      </c>
      <c r="D246" s="12" t="s">
        <v>31</v>
      </c>
      <c r="E246" s="12">
        <v>2</v>
      </c>
      <c r="F246" s="12" t="s">
        <v>1</v>
      </c>
      <c r="G246" s="12">
        <v>3</v>
      </c>
      <c r="H246" s="13" t="str">
        <f t="shared" si="17"/>
        <v>Chelsea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467660</v>
      </c>
      <c r="B247" s="15">
        <v>37288</v>
      </c>
      <c r="C247" s="12" t="s">
        <v>0</v>
      </c>
      <c r="D247" s="12" t="s">
        <v>8</v>
      </c>
      <c r="E247" s="12">
        <v>4</v>
      </c>
      <c r="F247" s="12" t="s">
        <v>50</v>
      </c>
      <c r="G247" s="12">
        <v>1</v>
      </c>
      <c r="H247" s="13" t="str">
        <f t="shared" si="17"/>
        <v>Manchester United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467661</v>
      </c>
      <c r="B248" s="15">
        <v>37288</v>
      </c>
      <c r="C248" s="12" t="s">
        <v>0</v>
      </c>
      <c r="D248" s="12" t="s">
        <v>29</v>
      </c>
      <c r="E248" s="12">
        <v>3</v>
      </c>
      <c r="F248" s="12" t="s">
        <v>33</v>
      </c>
      <c r="G248" s="12">
        <v>2</v>
      </c>
      <c r="H248" s="13" t="str">
        <f t="shared" si="17"/>
        <v>Newcastle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467662</v>
      </c>
      <c r="B249" s="15">
        <v>37288</v>
      </c>
      <c r="C249" s="12" t="s">
        <v>0</v>
      </c>
      <c r="D249" s="12" t="s">
        <v>28</v>
      </c>
      <c r="E249" s="12">
        <v>2</v>
      </c>
      <c r="F249" s="12" t="s">
        <v>6</v>
      </c>
      <c r="G249" s="12">
        <v>0</v>
      </c>
      <c r="H249" s="13" t="str">
        <f t="shared" si="17"/>
        <v>West Ham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467663</v>
      </c>
      <c r="B250" s="15">
        <v>37289</v>
      </c>
      <c r="C250" s="12" t="s">
        <v>0</v>
      </c>
      <c r="D250" s="12" t="s">
        <v>15</v>
      </c>
      <c r="E250" s="12">
        <v>0</v>
      </c>
      <c r="F250" s="12" t="s">
        <v>19</v>
      </c>
      <c r="G250" s="12">
        <v>4</v>
      </c>
      <c r="H250" s="13" t="str">
        <f t="shared" si="17"/>
        <v>Liverpool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467664</v>
      </c>
      <c r="B251" s="15">
        <v>37289</v>
      </c>
      <c r="C251" s="12" t="s">
        <v>0</v>
      </c>
      <c r="D251" s="12" t="s">
        <v>4</v>
      </c>
      <c r="E251" s="12">
        <v>0</v>
      </c>
      <c r="F251" s="12" t="s">
        <v>55</v>
      </c>
      <c r="G251" s="12">
        <v>0</v>
      </c>
      <c r="H251" s="13" t="str">
        <f t="shared" si="17"/>
        <v/>
      </c>
      <c r="I251" s="13" t="str">
        <f t="shared" si="18"/>
        <v>Middlesbrough</v>
      </c>
      <c r="J251" s="13" t="str">
        <f t="shared" si="19"/>
        <v>Charlton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467665</v>
      </c>
      <c r="B252" s="15">
        <v>37295</v>
      </c>
      <c r="C252" s="12" t="s">
        <v>0</v>
      </c>
      <c r="D252" s="12" t="s">
        <v>12</v>
      </c>
      <c r="E252" s="12">
        <v>1</v>
      </c>
      <c r="F252" s="12" t="s">
        <v>1</v>
      </c>
      <c r="G252" s="12">
        <v>1</v>
      </c>
      <c r="H252" s="13" t="str">
        <f t="shared" si="17"/>
        <v/>
      </c>
      <c r="I252" s="13" t="str">
        <f t="shared" si="18"/>
        <v>Aston Villa</v>
      </c>
      <c r="J252" s="13" t="str">
        <f t="shared" si="19"/>
        <v>Chelsea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467666</v>
      </c>
      <c r="B253" s="15">
        <v>37295</v>
      </c>
      <c r="C253" s="12" t="s">
        <v>0</v>
      </c>
      <c r="D253" s="12" t="s">
        <v>33</v>
      </c>
      <c r="E253" s="12">
        <v>1</v>
      </c>
      <c r="F253" s="12" t="s">
        <v>28</v>
      </c>
      <c r="G253" s="12">
        <v>0</v>
      </c>
      <c r="H253" s="13" t="str">
        <f t="shared" si="17"/>
        <v>Bolton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467667</v>
      </c>
      <c r="B254" s="15">
        <v>37295</v>
      </c>
      <c r="C254" s="12" t="s">
        <v>0</v>
      </c>
      <c r="D254" s="12" t="s">
        <v>49</v>
      </c>
      <c r="E254" s="12">
        <v>0</v>
      </c>
      <c r="F254" s="12" t="s">
        <v>50</v>
      </c>
      <c r="G254" s="12">
        <v>1</v>
      </c>
      <c r="H254" s="13" t="str">
        <f t="shared" si="17"/>
        <v>Sunderland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467668</v>
      </c>
      <c r="B255" s="15">
        <v>37295</v>
      </c>
      <c r="C255" s="12" t="s">
        <v>0</v>
      </c>
      <c r="D255" s="12" t="s">
        <v>58</v>
      </c>
      <c r="E255" s="12">
        <v>2</v>
      </c>
      <c r="F255" s="12" t="s">
        <v>6</v>
      </c>
      <c r="G255" s="12">
        <v>0</v>
      </c>
      <c r="H255" s="13" t="str">
        <f t="shared" si="17"/>
        <v>Fulham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467669</v>
      </c>
      <c r="B256" s="15">
        <v>37295</v>
      </c>
      <c r="C256" s="12" t="s">
        <v>0</v>
      </c>
      <c r="D256" s="12" t="s">
        <v>11</v>
      </c>
      <c r="E256" s="12">
        <v>0</v>
      </c>
      <c r="F256" s="12" t="s">
        <v>19</v>
      </c>
      <c r="G256" s="12">
        <v>6</v>
      </c>
      <c r="H256" s="13" t="str">
        <f t="shared" si="17"/>
        <v>Liverpool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467670</v>
      </c>
      <c r="B257" s="15">
        <v>37295</v>
      </c>
      <c r="C257" s="12" t="s">
        <v>0</v>
      </c>
      <c r="D257" s="12" t="s">
        <v>4</v>
      </c>
      <c r="E257" s="12">
        <v>2</v>
      </c>
      <c r="F257" s="12" t="s">
        <v>15</v>
      </c>
      <c r="G257" s="12">
        <v>2</v>
      </c>
      <c r="H257" s="13" t="str">
        <f t="shared" si="17"/>
        <v/>
      </c>
      <c r="I257" s="13" t="str">
        <f t="shared" si="18"/>
        <v>Middlesbrough</v>
      </c>
      <c r="J257" s="13" t="str">
        <f t="shared" si="19"/>
        <v>Leeds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467671</v>
      </c>
      <c r="B258" s="15">
        <v>37295</v>
      </c>
      <c r="C258" s="12" t="s">
        <v>0</v>
      </c>
      <c r="D258" s="12" t="s">
        <v>29</v>
      </c>
      <c r="E258" s="12">
        <v>3</v>
      </c>
      <c r="F258" s="12" t="s">
        <v>13</v>
      </c>
      <c r="G258" s="12">
        <v>1</v>
      </c>
      <c r="H258" s="13" t="str">
        <f t="shared" si="17"/>
        <v>Newcastle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467672</v>
      </c>
      <c r="B259" s="15">
        <v>37295</v>
      </c>
      <c r="C259" s="12" t="s">
        <v>0</v>
      </c>
      <c r="D259" s="12" t="s">
        <v>14</v>
      </c>
      <c r="E259" s="12">
        <v>2</v>
      </c>
      <c r="F259" s="12" t="s">
        <v>31</v>
      </c>
      <c r="G259" s="12">
        <v>1</v>
      </c>
      <c r="H259" s="13" t="str">
        <f t="shared" ref="H259:H322" si="20">IF(E259&gt;G259,D259,IF(G259&gt;E259,F259,""))</f>
        <v>Tottenham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467673</v>
      </c>
      <c r="B260" s="15">
        <v>37296</v>
      </c>
      <c r="C260" s="12" t="s">
        <v>0</v>
      </c>
      <c r="D260" s="12" t="s">
        <v>55</v>
      </c>
      <c r="E260" s="12">
        <v>0</v>
      </c>
      <c r="F260" s="12" t="s">
        <v>8</v>
      </c>
      <c r="G260" s="12">
        <v>2</v>
      </c>
      <c r="H260" s="13" t="str">
        <f t="shared" si="20"/>
        <v>Manchester United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467674</v>
      </c>
      <c r="B261" s="15">
        <v>37296</v>
      </c>
      <c r="C261" s="12" t="s">
        <v>0</v>
      </c>
      <c r="D261" s="12" t="s">
        <v>9</v>
      </c>
      <c r="E261" s="12">
        <v>0</v>
      </c>
      <c r="F261" s="12" t="s">
        <v>17</v>
      </c>
      <c r="G261" s="12">
        <v>1</v>
      </c>
      <c r="H261" s="13" t="str">
        <f t="shared" si="20"/>
        <v>Arsenal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467675</v>
      </c>
      <c r="B262" s="15">
        <v>37305</v>
      </c>
      <c r="C262" s="12" t="s">
        <v>0</v>
      </c>
      <c r="D262" s="12" t="s">
        <v>4</v>
      </c>
      <c r="E262" s="12">
        <v>2</v>
      </c>
      <c r="F262" s="12" t="s">
        <v>58</v>
      </c>
      <c r="G262" s="12">
        <v>1</v>
      </c>
      <c r="H262" s="13" t="str">
        <f t="shared" si="20"/>
        <v>Middlesbrough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467676</v>
      </c>
      <c r="B263" s="15">
        <v>37309</v>
      </c>
      <c r="C263" s="12" t="s">
        <v>0</v>
      </c>
      <c r="D263" s="12" t="s">
        <v>17</v>
      </c>
      <c r="E263" s="12">
        <v>4</v>
      </c>
      <c r="F263" s="12" t="s">
        <v>58</v>
      </c>
      <c r="G263" s="12">
        <v>1</v>
      </c>
      <c r="H263" s="13" t="str">
        <f t="shared" si="20"/>
        <v>Arsenal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467677</v>
      </c>
      <c r="B264" s="15">
        <v>37309</v>
      </c>
      <c r="C264" s="12" t="s">
        <v>0</v>
      </c>
      <c r="D264" s="12" t="s">
        <v>31</v>
      </c>
      <c r="E264" s="12">
        <v>0</v>
      </c>
      <c r="F264" s="12" t="s">
        <v>49</v>
      </c>
      <c r="G264" s="12">
        <v>3</v>
      </c>
      <c r="H264" s="13" t="str">
        <f t="shared" si="20"/>
        <v>Derby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467678</v>
      </c>
      <c r="B265" s="15">
        <v>37309</v>
      </c>
      <c r="C265" s="12" t="s">
        <v>0</v>
      </c>
      <c r="D265" s="12" t="s">
        <v>19</v>
      </c>
      <c r="E265" s="12">
        <v>1</v>
      </c>
      <c r="F265" s="12" t="s">
        <v>9</v>
      </c>
      <c r="G265" s="12">
        <v>1</v>
      </c>
      <c r="H265" s="13" t="str">
        <f t="shared" si="20"/>
        <v/>
      </c>
      <c r="I265" s="13" t="str">
        <f t="shared" si="21"/>
        <v>Liverpool</v>
      </c>
      <c r="J265" s="13" t="str">
        <f t="shared" si="22"/>
        <v>Everton</v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467679</v>
      </c>
      <c r="B266" s="15">
        <v>37309</v>
      </c>
      <c r="C266" s="12" t="s">
        <v>0</v>
      </c>
      <c r="D266" s="12" t="s">
        <v>8</v>
      </c>
      <c r="E266" s="12">
        <v>1</v>
      </c>
      <c r="F266" s="12" t="s">
        <v>12</v>
      </c>
      <c r="G266" s="12">
        <v>0</v>
      </c>
      <c r="H266" s="13" t="str">
        <f t="shared" si="20"/>
        <v>Manchester United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467680</v>
      </c>
      <c r="B267" s="15">
        <v>37309</v>
      </c>
      <c r="C267" s="12" t="s">
        <v>0</v>
      </c>
      <c r="D267" s="12" t="s">
        <v>13</v>
      </c>
      <c r="E267" s="12">
        <v>0</v>
      </c>
      <c r="F267" s="12" t="s">
        <v>33</v>
      </c>
      <c r="G267" s="12">
        <v>0</v>
      </c>
      <c r="H267" s="13" t="str">
        <f t="shared" si="20"/>
        <v/>
      </c>
      <c r="I267" s="13" t="str">
        <f t="shared" si="21"/>
        <v>Southampton</v>
      </c>
      <c r="J267" s="13" t="str">
        <f t="shared" si="22"/>
        <v>Bolton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467681</v>
      </c>
      <c r="B268" s="15">
        <v>37309</v>
      </c>
      <c r="C268" s="12" t="s">
        <v>0</v>
      </c>
      <c r="D268" s="12" t="s">
        <v>28</v>
      </c>
      <c r="E268" s="12">
        <v>1</v>
      </c>
      <c r="F268" s="12" t="s">
        <v>4</v>
      </c>
      <c r="G268" s="12">
        <v>0</v>
      </c>
      <c r="H268" s="13" t="str">
        <f t="shared" si="20"/>
        <v>West 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467682</v>
      </c>
      <c r="B269" s="15">
        <v>37310</v>
      </c>
      <c r="C269" s="12" t="s">
        <v>0</v>
      </c>
      <c r="D269" s="12" t="s">
        <v>15</v>
      </c>
      <c r="E269" s="12">
        <v>0</v>
      </c>
      <c r="F269" s="12" t="s">
        <v>55</v>
      </c>
      <c r="G269" s="12">
        <v>0</v>
      </c>
      <c r="H269" s="13" t="str">
        <f t="shared" si="20"/>
        <v/>
      </c>
      <c r="I269" s="13" t="str">
        <f t="shared" si="21"/>
        <v>Leeds</v>
      </c>
      <c r="J269" s="13" t="str">
        <f t="shared" si="22"/>
        <v>Charlton</v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467683</v>
      </c>
      <c r="B270" s="15">
        <v>37310</v>
      </c>
      <c r="C270" s="12" t="s">
        <v>0</v>
      </c>
      <c r="D270" s="12" t="s">
        <v>50</v>
      </c>
      <c r="E270" s="12">
        <v>0</v>
      </c>
      <c r="F270" s="12" t="s">
        <v>29</v>
      </c>
      <c r="G270" s="12">
        <v>1</v>
      </c>
      <c r="H270" s="13" t="str">
        <f t="shared" si="20"/>
        <v>Newcastle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467684</v>
      </c>
      <c r="B271" s="15">
        <v>37316</v>
      </c>
      <c r="C271" s="12" t="s">
        <v>0</v>
      </c>
      <c r="D271" s="12" t="s">
        <v>12</v>
      </c>
      <c r="E271" s="12">
        <v>2</v>
      </c>
      <c r="F271" s="12" t="s">
        <v>28</v>
      </c>
      <c r="G271" s="12">
        <v>1</v>
      </c>
      <c r="H271" s="13" t="str">
        <f t="shared" si="20"/>
        <v>Aston Villa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467685</v>
      </c>
      <c r="B272" s="15">
        <v>37316</v>
      </c>
      <c r="C272" s="12" t="s">
        <v>0</v>
      </c>
      <c r="D272" s="12" t="s">
        <v>33</v>
      </c>
      <c r="E272" s="12">
        <v>1</v>
      </c>
      <c r="F272" s="12" t="s">
        <v>6</v>
      </c>
      <c r="G272" s="12">
        <v>1</v>
      </c>
      <c r="H272" s="13" t="str">
        <f t="shared" si="20"/>
        <v/>
      </c>
      <c r="I272" s="13" t="str">
        <f t="shared" si="21"/>
        <v>Bolton</v>
      </c>
      <c r="J272" s="13" t="str">
        <f t="shared" si="22"/>
        <v>Blackburn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467686</v>
      </c>
      <c r="B273" s="15">
        <v>37316</v>
      </c>
      <c r="C273" s="12" t="s">
        <v>0</v>
      </c>
      <c r="D273" s="12" t="s">
        <v>55</v>
      </c>
      <c r="E273" s="12">
        <v>2</v>
      </c>
      <c r="F273" s="12" t="s">
        <v>1</v>
      </c>
      <c r="G273" s="12">
        <v>1</v>
      </c>
      <c r="H273" s="13" t="str">
        <f t="shared" si="20"/>
        <v>Charlton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467687</v>
      </c>
      <c r="B274" s="15">
        <v>37316</v>
      </c>
      <c r="C274" s="12" t="s">
        <v>0</v>
      </c>
      <c r="D274" s="12" t="s">
        <v>58</v>
      </c>
      <c r="E274" s="12">
        <v>0</v>
      </c>
      <c r="F274" s="12" t="s">
        <v>19</v>
      </c>
      <c r="G274" s="12">
        <v>2</v>
      </c>
      <c r="H274" s="13" t="str">
        <f t="shared" si="20"/>
        <v>Liverpool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467688</v>
      </c>
      <c r="B275" s="15">
        <v>37316</v>
      </c>
      <c r="C275" s="12" t="s">
        <v>0</v>
      </c>
      <c r="D275" s="12" t="s">
        <v>11</v>
      </c>
      <c r="E275" s="12">
        <v>1</v>
      </c>
      <c r="F275" s="12" t="s">
        <v>13</v>
      </c>
      <c r="G275" s="12">
        <v>3</v>
      </c>
      <c r="H275" s="13" t="str">
        <f t="shared" si="20"/>
        <v>Southampton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467689</v>
      </c>
      <c r="B276" s="15">
        <v>37316</v>
      </c>
      <c r="C276" s="12" t="s">
        <v>0</v>
      </c>
      <c r="D276" s="12" t="s">
        <v>4</v>
      </c>
      <c r="E276" s="12">
        <v>1</v>
      </c>
      <c r="F276" s="12" t="s">
        <v>31</v>
      </c>
      <c r="G276" s="12">
        <v>0</v>
      </c>
      <c r="H276" s="13" t="str">
        <f t="shared" si="20"/>
        <v>Middlesbrough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467690</v>
      </c>
      <c r="B277" s="15">
        <v>37316</v>
      </c>
      <c r="C277" s="12" t="s">
        <v>0</v>
      </c>
      <c r="D277" s="12" t="s">
        <v>29</v>
      </c>
      <c r="E277" s="12">
        <v>0</v>
      </c>
      <c r="F277" s="12" t="s">
        <v>17</v>
      </c>
      <c r="G277" s="12">
        <v>2</v>
      </c>
      <c r="H277" s="13" t="str">
        <f t="shared" si="20"/>
        <v>Arsenal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467691</v>
      </c>
      <c r="B278" s="15">
        <v>37316</v>
      </c>
      <c r="C278" s="12" t="s">
        <v>0</v>
      </c>
      <c r="D278" s="12" t="s">
        <v>14</v>
      </c>
      <c r="E278" s="12">
        <v>2</v>
      </c>
      <c r="F278" s="12" t="s">
        <v>50</v>
      </c>
      <c r="G278" s="12">
        <v>1</v>
      </c>
      <c r="H278" s="13" t="str">
        <f t="shared" si="20"/>
        <v>Tottenham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467692</v>
      </c>
      <c r="B279" s="15">
        <v>37317</v>
      </c>
      <c r="C279" s="12" t="s">
        <v>0</v>
      </c>
      <c r="D279" s="12" t="s">
        <v>49</v>
      </c>
      <c r="E279" s="12">
        <v>2</v>
      </c>
      <c r="F279" s="12" t="s">
        <v>8</v>
      </c>
      <c r="G279" s="12">
        <v>2</v>
      </c>
      <c r="H279" s="13" t="str">
        <f t="shared" si="20"/>
        <v/>
      </c>
      <c r="I279" s="13" t="str">
        <f t="shared" si="21"/>
        <v>Derby</v>
      </c>
      <c r="J279" s="13" t="str">
        <f t="shared" si="22"/>
        <v>Manchester United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467693</v>
      </c>
      <c r="B280" s="15">
        <v>37317</v>
      </c>
      <c r="C280" s="12" t="s">
        <v>0</v>
      </c>
      <c r="D280" s="12" t="s">
        <v>9</v>
      </c>
      <c r="E280" s="12">
        <v>0</v>
      </c>
      <c r="F280" s="12" t="s">
        <v>15</v>
      </c>
      <c r="G280" s="12">
        <v>0</v>
      </c>
      <c r="H280" s="13" t="str">
        <f t="shared" si="20"/>
        <v/>
      </c>
      <c r="I280" s="13" t="str">
        <f t="shared" si="21"/>
        <v>Everton</v>
      </c>
      <c r="J280" s="13" t="str">
        <f t="shared" si="22"/>
        <v>Leeds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467694</v>
      </c>
      <c r="B281" s="15">
        <v>37319</v>
      </c>
      <c r="C281" s="12" t="s">
        <v>0</v>
      </c>
      <c r="D281" s="12" t="s">
        <v>17</v>
      </c>
      <c r="E281" s="12">
        <v>1</v>
      </c>
      <c r="F281" s="12" t="s">
        <v>49</v>
      </c>
      <c r="G281" s="12">
        <v>0</v>
      </c>
      <c r="H281" s="13" t="str">
        <f t="shared" si="20"/>
        <v>Arsenal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467695</v>
      </c>
      <c r="B282" s="15">
        <v>37319</v>
      </c>
      <c r="C282" s="12" t="s">
        <v>0</v>
      </c>
      <c r="D282" s="12" t="s">
        <v>6</v>
      </c>
      <c r="E282" s="12">
        <v>3</v>
      </c>
      <c r="F282" s="12" t="s">
        <v>12</v>
      </c>
      <c r="G282" s="12">
        <v>0</v>
      </c>
      <c r="H282" s="13" t="str">
        <f t="shared" si="20"/>
        <v>Blackburn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467696</v>
      </c>
      <c r="B283" s="15">
        <v>37319</v>
      </c>
      <c r="C283" s="12" t="s">
        <v>0</v>
      </c>
      <c r="D283" s="12" t="s">
        <v>50</v>
      </c>
      <c r="E283" s="12">
        <v>1</v>
      </c>
      <c r="F283" s="12" t="s">
        <v>33</v>
      </c>
      <c r="G283" s="12">
        <v>0</v>
      </c>
      <c r="H283" s="13" t="str">
        <f t="shared" si="20"/>
        <v>Sunderland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467697</v>
      </c>
      <c r="B284" s="15">
        <v>37320</v>
      </c>
      <c r="C284" s="12" t="s">
        <v>0</v>
      </c>
      <c r="D284" s="12" t="s">
        <v>1</v>
      </c>
      <c r="E284" s="12">
        <v>3</v>
      </c>
      <c r="F284" s="12" t="s">
        <v>58</v>
      </c>
      <c r="G284" s="12">
        <v>2</v>
      </c>
      <c r="H284" s="13" t="str">
        <f t="shared" si="20"/>
        <v>Chelsea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467698</v>
      </c>
      <c r="B285" s="15">
        <v>37320</v>
      </c>
      <c r="C285" s="12" t="s">
        <v>0</v>
      </c>
      <c r="D285" s="12" t="s">
        <v>15</v>
      </c>
      <c r="E285" s="12">
        <v>2</v>
      </c>
      <c r="F285" s="12" t="s">
        <v>11</v>
      </c>
      <c r="G285" s="12">
        <v>0</v>
      </c>
      <c r="H285" s="13" t="str">
        <f t="shared" si="20"/>
        <v>Leeds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467699</v>
      </c>
      <c r="B286" s="15">
        <v>37320</v>
      </c>
      <c r="C286" s="12" t="s">
        <v>0</v>
      </c>
      <c r="D286" s="12" t="s">
        <v>19</v>
      </c>
      <c r="E286" s="12">
        <v>3</v>
      </c>
      <c r="F286" s="12" t="s">
        <v>29</v>
      </c>
      <c r="G286" s="12">
        <v>0</v>
      </c>
      <c r="H286" s="13" t="str">
        <f t="shared" si="20"/>
        <v>Liverpool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467700</v>
      </c>
      <c r="B287" s="15">
        <v>37320</v>
      </c>
      <c r="C287" s="12" t="s">
        <v>0</v>
      </c>
      <c r="D287" s="12" t="s">
        <v>8</v>
      </c>
      <c r="E287" s="12">
        <v>4</v>
      </c>
      <c r="F287" s="12" t="s">
        <v>14</v>
      </c>
      <c r="G287" s="12">
        <v>0</v>
      </c>
      <c r="H287" s="13" t="str">
        <f t="shared" si="20"/>
        <v>Manchester United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467701</v>
      </c>
      <c r="B288" s="15">
        <v>37320</v>
      </c>
      <c r="C288" s="12" t="s">
        <v>0</v>
      </c>
      <c r="D288" s="12" t="s">
        <v>13</v>
      </c>
      <c r="E288" s="12">
        <v>1</v>
      </c>
      <c r="F288" s="12" t="s">
        <v>4</v>
      </c>
      <c r="G288" s="12">
        <v>1</v>
      </c>
      <c r="H288" s="13" t="str">
        <f t="shared" si="20"/>
        <v/>
      </c>
      <c r="I288" s="13" t="str">
        <f t="shared" si="21"/>
        <v>Southampton</v>
      </c>
      <c r="J288" s="13" t="str">
        <f t="shared" si="22"/>
        <v>Middlesbrough</v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467702</v>
      </c>
      <c r="B289" s="15">
        <v>37320</v>
      </c>
      <c r="C289" s="12" t="s">
        <v>0</v>
      </c>
      <c r="D289" s="12" t="s">
        <v>28</v>
      </c>
      <c r="E289" s="12">
        <v>1</v>
      </c>
      <c r="F289" s="12" t="s">
        <v>9</v>
      </c>
      <c r="G289" s="12">
        <v>0</v>
      </c>
      <c r="H289" s="13" t="str">
        <f t="shared" si="20"/>
        <v>West Ham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467703</v>
      </c>
      <c r="B290" s="15">
        <v>37323</v>
      </c>
      <c r="C290" s="12" t="s">
        <v>0</v>
      </c>
      <c r="D290" s="12" t="s">
        <v>31</v>
      </c>
      <c r="E290" s="12">
        <v>1</v>
      </c>
      <c r="F290" s="12" t="s">
        <v>55</v>
      </c>
      <c r="G290" s="12">
        <v>1</v>
      </c>
      <c r="H290" s="13" t="str">
        <f t="shared" si="20"/>
        <v/>
      </c>
      <c r="I290" s="13" t="str">
        <f t="shared" si="21"/>
        <v>Leicester</v>
      </c>
      <c r="J290" s="13" t="str">
        <f t="shared" si="22"/>
        <v>Charlton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467704</v>
      </c>
      <c r="B291" s="15">
        <v>37327</v>
      </c>
      <c r="C291" s="12" t="s">
        <v>0</v>
      </c>
      <c r="D291" s="12" t="s">
        <v>6</v>
      </c>
      <c r="E291" s="12">
        <v>2</v>
      </c>
      <c r="F291" s="12" t="s">
        <v>11</v>
      </c>
      <c r="G291" s="12">
        <v>1</v>
      </c>
      <c r="H291" s="13" t="str">
        <f t="shared" si="20"/>
        <v>Blackburn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467705</v>
      </c>
      <c r="B292" s="15">
        <v>37327</v>
      </c>
      <c r="C292" s="12" t="s">
        <v>0</v>
      </c>
      <c r="D292" s="12" t="s">
        <v>1</v>
      </c>
      <c r="E292" s="12">
        <v>4</v>
      </c>
      <c r="F292" s="12" t="s">
        <v>14</v>
      </c>
      <c r="G292" s="12">
        <v>0</v>
      </c>
      <c r="H292" s="13" t="str">
        <f t="shared" si="20"/>
        <v>Chelsea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467706</v>
      </c>
      <c r="B293" s="15">
        <v>37330</v>
      </c>
      <c r="C293" s="12" t="s">
        <v>0</v>
      </c>
      <c r="D293" s="12" t="s">
        <v>33</v>
      </c>
      <c r="E293" s="12">
        <v>1</v>
      </c>
      <c r="F293" s="12" t="s">
        <v>49</v>
      </c>
      <c r="G293" s="12">
        <v>3</v>
      </c>
      <c r="H293" s="13" t="str">
        <f t="shared" si="20"/>
        <v>Derby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467707</v>
      </c>
      <c r="B294" s="15">
        <v>37330</v>
      </c>
      <c r="C294" s="12" t="s">
        <v>0</v>
      </c>
      <c r="D294" s="12" t="s">
        <v>1</v>
      </c>
      <c r="E294" s="12">
        <v>4</v>
      </c>
      <c r="F294" s="12" t="s">
        <v>50</v>
      </c>
      <c r="G294" s="12">
        <v>0</v>
      </c>
      <c r="H294" s="13" t="str">
        <f t="shared" si="20"/>
        <v>Chelsea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467708</v>
      </c>
      <c r="B295" s="15">
        <v>37330</v>
      </c>
      <c r="C295" s="12" t="s">
        <v>0</v>
      </c>
      <c r="D295" s="12" t="s">
        <v>9</v>
      </c>
      <c r="E295" s="12">
        <v>2</v>
      </c>
      <c r="F295" s="12" t="s">
        <v>58</v>
      </c>
      <c r="G295" s="12">
        <v>1</v>
      </c>
      <c r="H295" s="13" t="str">
        <f t="shared" si="20"/>
        <v>Everton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467709</v>
      </c>
      <c r="B296" s="15">
        <v>37330</v>
      </c>
      <c r="C296" s="12" t="s">
        <v>0</v>
      </c>
      <c r="D296" s="12" t="s">
        <v>4</v>
      </c>
      <c r="E296" s="12">
        <v>1</v>
      </c>
      <c r="F296" s="12" t="s">
        <v>19</v>
      </c>
      <c r="G296" s="12">
        <v>2</v>
      </c>
      <c r="H296" s="13" t="str">
        <f t="shared" si="20"/>
        <v>Liverpool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467710</v>
      </c>
      <c r="B297" s="15">
        <v>37330</v>
      </c>
      <c r="C297" s="12" t="s">
        <v>0</v>
      </c>
      <c r="D297" s="12" t="s">
        <v>29</v>
      </c>
      <c r="E297" s="12">
        <v>2</v>
      </c>
      <c r="F297" s="12" t="s">
        <v>11</v>
      </c>
      <c r="G297" s="12">
        <v>2</v>
      </c>
      <c r="H297" s="13" t="str">
        <f t="shared" si="20"/>
        <v/>
      </c>
      <c r="I297" s="13" t="str">
        <f t="shared" si="21"/>
        <v>Newcastle</v>
      </c>
      <c r="J297" s="13" t="str">
        <f t="shared" si="22"/>
        <v>Ipswich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467711</v>
      </c>
      <c r="B298" s="15">
        <v>37330</v>
      </c>
      <c r="C298" s="12" t="s">
        <v>0</v>
      </c>
      <c r="D298" s="12" t="s">
        <v>13</v>
      </c>
      <c r="E298" s="12">
        <v>2</v>
      </c>
      <c r="F298" s="12" t="s">
        <v>31</v>
      </c>
      <c r="G298" s="12">
        <v>2</v>
      </c>
      <c r="H298" s="13" t="str">
        <f t="shared" si="20"/>
        <v/>
      </c>
      <c r="I298" s="13" t="str">
        <f t="shared" si="21"/>
        <v>Southampton</v>
      </c>
      <c r="J298" s="13" t="str">
        <f t="shared" si="22"/>
        <v>Leicester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467712</v>
      </c>
      <c r="B299" s="15">
        <v>37330</v>
      </c>
      <c r="C299" s="12" t="s">
        <v>0</v>
      </c>
      <c r="D299" s="12" t="s">
        <v>28</v>
      </c>
      <c r="E299" s="12">
        <v>3</v>
      </c>
      <c r="F299" s="12" t="s">
        <v>8</v>
      </c>
      <c r="G299" s="12">
        <v>5</v>
      </c>
      <c r="H299" s="13" t="str">
        <f t="shared" si="20"/>
        <v>Manchester United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467713</v>
      </c>
      <c r="B300" s="15">
        <v>37331</v>
      </c>
      <c r="C300" s="12" t="s">
        <v>0</v>
      </c>
      <c r="D300" s="12" t="s">
        <v>12</v>
      </c>
      <c r="E300" s="12">
        <v>1</v>
      </c>
      <c r="F300" s="12" t="s">
        <v>17</v>
      </c>
      <c r="G300" s="12">
        <v>2</v>
      </c>
      <c r="H300" s="13" t="str">
        <f t="shared" si="20"/>
        <v>Arsenal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467714</v>
      </c>
      <c r="B301" s="15">
        <v>37331</v>
      </c>
      <c r="C301" s="12" t="s">
        <v>0</v>
      </c>
      <c r="D301" s="12" t="s">
        <v>15</v>
      </c>
      <c r="E301" s="12">
        <v>3</v>
      </c>
      <c r="F301" s="12" t="s">
        <v>6</v>
      </c>
      <c r="G301" s="12">
        <v>1</v>
      </c>
      <c r="H301" s="13" t="str">
        <f t="shared" si="20"/>
        <v>Leeds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467715</v>
      </c>
      <c r="B302" s="15">
        <v>37332</v>
      </c>
      <c r="C302" s="12" t="s">
        <v>0</v>
      </c>
      <c r="D302" s="12" t="s">
        <v>14</v>
      </c>
      <c r="E302" s="12">
        <v>0</v>
      </c>
      <c r="F302" s="12" t="s">
        <v>55</v>
      </c>
      <c r="G302" s="12">
        <v>1</v>
      </c>
      <c r="H302" s="13" t="str">
        <f t="shared" si="20"/>
        <v>Charlton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467716</v>
      </c>
      <c r="B303" s="15">
        <v>37337</v>
      </c>
      <c r="C303" s="12" t="s">
        <v>0</v>
      </c>
      <c r="D303" s="12" t="s">
        <v>55</v>
      </c>
      <c r="E303" s="12">
        <v>1</v>
      </c>
      <c r="F303" s="12" t="s">
        <v>33</v>
      </c>
      <c r="G303" s="12">
        <v>2</v>
      </c>
      <c r="H303" s="13" t="str">
        <f t="shared" si="20"/>
        <v>Bolton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467717</v>
      </c>
      <c r="B304" s="15">
        <v>37337</v>
      </c>
      <c r="C304" s="12" t="s">
        <v>0</v>
      </c>
      <c r="D304" s="12" t="s">
        <v>49</v>
      </c>
      <c r="E304" s="12">
        <v>3</v>
      </c>
      <c r="F304" s="12" t="s">
        <v>9</v>
      </c>
      <c r="G304" s="12">
        <v>4</v>
      </c>
      <c r="H304" s="13" t="str">
        <f t="shared" si="20"/>
        <v>Everton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467718</v>
      </c>
      <c r="B305" s="15">
        <v>37337</v>
      </c>
      <c r="C305" s="12" t="s">
        <v>0</v>
      </c>
      <c r="D305" s="12" t="s">
        <v>11</v>
      </c>
      <c r="E305" s="12">
        <v>0</v>
      </c>
      <c r="F305" s="12" t="s">
        <v>12</v>
      </c>
      <c r="G305" s="12">
        <v>0</v>
      </c>
      <c r="H305" s="13" t="str">
        <f t="shared" si="20"/>
        <v/>
      </c>
      <c r="I305" s="13" t="str">
        <f t="shared" si="21"/>
        <v>Ipswich</v>
      </c>
      <c r="J305" s="13" t="str">
        <f t="shared" si="22"/>
        <v>Aston Villa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467719</v>
      </c>
      <c r="B306" s="15">
        <v>37337</v>
      </c>
      <c r="C306" s="12" t="s">
        <v>0</v>
      </c>
      <c r="D306" s="12" t="s">
        <v>31</v>
      </c>
      <c r="E306" s="12">
        <v>0</v>
      </c>
      <c r="F306" s="12" t="s">
        <v>15</v>
      </c>
      <c r="G306" s="12">
        <v>2</v>
      </c>
      <c r="H306" s="13" t="str">
        <f t="shared" si="20"/>
        <v>Leeds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467720</v>
      </c>
      <c r="B307" s="15">
        <v>37337</v>
      </c>
      <c r="C307" s="12" t="s">
        <v>0</v>
      </c>
      <c r="D307" s="12" t="s">
        <v>8</v>
      </c>
      <c r="E307" s="12">
        <v>0</v>
      </c>
      <c r="F307" s="12" t="s">
        <v>4</v>
      </c>
      <c r="G307" s="12">
        <v>1</v>
      </c>
      <c r="H307" s="13" t="str">
        <f t="shared" si="20"/>
        <v>Middlesbrough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467721</v>
      </c>
      <c r="B308" s="15">
        <v>37337</v>
      </c>
      <c r="C308" s="12" t="s">
        <v>0</v>
      </c>
      <c r="D308" s="12" t="s">
        <v>50</v>
      </c>
      <c r="E308" s="12">
        <v>1</v>
      </c>
      <c r="F308" s="12" t="s">
        <v>13</v>
      </c>
      <c r="G308" s="12">
        <v>1</v>
      </c>
      <c r="H308" s="13" t="str">
        <f t="shared" si="20"/>
        <v/>
      </c>
      <c r="I308" s="13" t="str">
        <f t="shared" si="21"/>
        <v>Sunderland</v>
      </c>
      <c r="J308" s="13" t="str">
        <f t="shared" si="22"/>
        <v>Southampton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467722</v>
      </c>
      <c r="B309" s="15">
        <v>37338</v>
      </c>
      <c r="C309" s="12" t="s">
        <v>0</v>
      </c>
      <c r="D309" s="12" t="s">
        <v>58</v>
      </c>
      <c r="E309" s="12">
        <v>0</v>
      </c>
      <c r="F309" s="12" t="s">
        <v>14</v>
      </c>
      <c r="G309" s="12">
        <v>2</v>
      </c>
      <c r="H309" s="13" t="str">
        <f t="shared" si="20"/>
        <v>Tottenham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467723</v>
      </c>
      <c r="B310" s="15">
        <v>37338</v>
      </c>
      <c r="C310" s="12" t="s">
        <v>0</v>
      </c>
      <c r="D310" s="12" t="s">
        <v>19</v>
      </c>
      <c r="E310" s="12">
        <v>1</v>
      </c>
      <c r="F310" s="12" t="s">
        <v>1</v>
      </c>
      <c r="G310" s="12">
        <v>0</v>
      </c>
      <c r="H310" s="13" t="str">
        <f t="shared" si="20"/>
        <v>Liverpool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467724</v>
      </c>
      <c r="B311" s="15">
        <v>37343</v>
      </c>
      <c r="C311" s="12" t="s">
        <v>0</v>
      </c>
      <c r="D311" s="12" t="s">
        <v>29</v>
      </c>
      <c r="E311" s="12">
        <v>6</v>
      </c>
      <c r="F311" s="12" t="s">
        <v>9</v>
      </c>
      <c r="G311" s="12">
        <v>2</v>
      </c>
      <c r="H311" s="13" t="str">
        <f t="shared" si="20"/>
        <v>Newcastle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467725</v>
      </c>
      <c r="B312" s="15">
        <v>37344</v>
      </c>
      <c r="C312" s="12" t="s">
        <v>0</v>
      </c>
      <c r="D312" s="12" t="s">
        <v>17</v>
      </c>
      <c r="E312" s="12">
        <v>3</v>
      </c>
      <c r="F312" s="12" t="s">
        <v>50</v>
      </c>
      <c r="G312" s="12">
        <v>0</v>
      </c>
      <c r="H312" s="13" t="str">
        <f t="shared" si="20"/>
        <v>Arsenal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467726</v>
      </c>
      <c r="B313" s="15">
        <v>37344</v>
      </c>
      <c r="C313" s="12" t="s">
        <v>0</v>
      </c>
      <c r="D313" s="12" t="s">
        <v>33</v>
      </c>
      <c r="E313" s="12">
        <v>3</v>
      </c>
      <c r="F313" s="12" t="s">
        <v>12</v>
      </c>
      <c r="G313" s="12">
        <v>2</v>
      </c>
      <c r="H313" s="13" t="str">
        <f t="shared" si="20"/>
        <v>Bolton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467727</v>
      </c>
      <c r="B314" s="15">
        <v>37344</v>
      </c>
      <c r="C314" s="12" t="s">
        <v>0</v>
      </c>
      <c r="D314" s="12" t="s">
        <v>1</v>
      </c>
      <c r="E314" s="12">
        <v>2</v>
      </c>
      <c r="F314" s="12" t="s">
        <v>49</v>
      </c>
      <c r="G314" s="12">
        <v>1</v>
      </c>
      <c r="H314" s="13" t="str">
        <f t="shared" si="20"/>
        <v>Chelsea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467728</v>
      </c>
      <c r="B315" s="15">
        <v>37344</v>
      </c>
      <c r="C315" s="12" t="s">
        <v>0</v>
      </c>
      <c r="D315" s="12" t="s">
        <v>15</v>
      </c>
      <c r="E315" s="12">
        <v>3</v>
      </c>
      <c r="F315" s="12" t="s">
        <v>8</v>
      </c>
      <c r="G315" s="12">
        <v>4</v>
      </c>
      <c r="H315" s="13" t="str">
        <f t="shared" si="20"/>
        <v>Manchester United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467729</v>
      </c>
      <c r="B316" s="15">
        <v>37344</v>
      </c>
      <c r="C316" s="12" t="s">
        <v>0</v>
      </c>
      <c r="D316" s="12" t="s">
        <v>31</v>
      </c>
      <c r="E316" s="12">
        <v>2</v>
      </c>
      <c r="F316" s="12" t="s">
        <v>6</v>
      </c>
      <c r="G316" s="12">
        <v>1</v>
      </c>
      <c r="H316" s="13" t="str">
        <f t="shared" si="20"/>
        <v>Leicester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467730</v>
      </c>
      <c r="B317" s="15">
        <v>37344</v>
      </c>
      <c r="C317" s="12" t="s">
        <v>0</v>
      </c>
      <c r="D317" s="12" t="s">
        <v>19</v>
      </c>
      <c r="E317" s="12">
        <v>2</v>
      </c>
      <c r="F317" s="12" t="s">
        <v>55</v>
      </c>
      <c r="G317" s="12">
        <v>0</v>
      </c>
      <c r="H317" s="13" t="str">
        <f t="shared" si="20"/>
        <v>Liverpool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467731</v>
      </c>
      <c r="B318" s="15">
        <v>37344</v>
      </c>
      <c r="C318" s="12" t="s">
        <v>0</v>
      </c>
      <c r="D318" s="12" t="s">
        <v>4</v>
      </c>
      <c r="E318" s="12">
        <v>1</v>
      </c>
      <c r="F318" s="12" t="s">
        <v>14</v>
      </c>
      <c r="G318" s="12">
        <v>1</v>
      </c>
      <c r="H318" s="13" t="str">
        <f t="shared" si="20"/>
        <v/>
      </c>
      <c r="I318" s="13" t="str">
        <f t="shared" si="21"/>
        <v>Middlesbrough</v>
      </c>
      <c r="J318" s="13" t="str">
        <f t="shared" si="22"/>
        <v>Tottenham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467732</v>
      </c>
      <c r="B319" s="15">
        <v>37344</v>
      </c>
      <c r="C319" s="12" t="s">
        <v>0</v>
      </c>
      <c r="D319" s="12" t="s">
        <v>13</v>
      </c>
      <c r="E319" s="12">
        <v>1</v>
      </c>
      <c r="F319" s="12" t="s">
        <v>58</v>
      </c>
      <c r="G319" s="12">
        <v>1</v>
      </c>
      <c r="H319" s="13" t="str">
        <f t="shared" si="20"/>
        <v/>
      </c>
      <c r="I319" s="13" t="str">
        <f t="shared" si="21"/>
        <v>Southampton</v>
      </c>
      <c r="J319" s="13" t="str">
        <f t="shared" si="22"/>
        <v>Fulham</v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467733</v>
      </c>
      <c r="B320" s="15">
        <v>37344</v>
      </c>
      <c r="C320" s="12" t="s">
        <v>0</v>
      </c>
      <c r="D320" s="12" t="s">
        <v>28</v>
      </c>
      <c r="E320" s="12">
        <v>3</v>
      </c>
      <c r="F320" s="12" t="s">
        <v>11</v>
      </c>
      <c r="G320" s="12">
        <v>1</v>
      </c>
      <c r="H320" s="13" t="str">
        <f t="shared" si="20"/>
        <v>West Ham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467734</v>
      </c>
      <c r="B321" s="15">
        <v>37346</v>
      </c>
      <c r="C321" s="12" t="s">
        <v>0</v>
      </c>
      <c r="D321" s="12" t="s">
        <v>6</v>
      </c>
      <c r="E321" s="12">
        <v>2</v>
      </c>
      <c r="F321" s="12" t="s">
        <v>13</v>
      </c>
      <c r="G321" s="12">
        <v>0</v>
      </c>
      <c r="H321" s="13" t="str">
        <f t="shared" si="20"/>
        <v>Blackburn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467735</v>
      </c>
      <c r="B322" s="15">
        <v>37346</v>
      </c>
      <c r="C322" s="12" t="s">
        <v>0</v>
      </c>
      <c r="D322" s="12" t="s">
        <v>55</v>
      </c>
      <c r="E322" s="12">
        <v>0</v>
      </c>
      <c r="F322" s="12" t="s">
        <v>17</v>
      </c>
      <c r="G322" s="12">
        <v>3</v>
      </c>
      <c r="H322" s="13" t="str">
        <f t="shared" si="20"/>
        <v>Arsenal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467736</v>
      </c>
      <c r="B323" s="15">
        <v>37346</v>
      </c>
      <c r="C323" s="12" t="s">
        <v>0</v>
      </c>
      <c r="D323" s="12" t="s">
        <v>49</v>
      </c>
      <c r="E323" s="12">
        <v>0</v>
      </c>
      <c r="F323" s="12" t="s">
        <v>4</v>
      </c>
      <c r="G323" s="12">
        <v>1</v>
      </c>
      <c r="H323" s="13" t="str">
        <f t="shared" ref="H323:H381" si="23">IF(E323&gt;G323,D323,IF(G323&gt;E323,F323,""))</f>
        <v>Middlesbrough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467737</v>
      </c>
      <c r="B324" s="15">
        <v>37346</v>
      </c>
      <c r="C324" s="12" t="s">
        <v>0</v>
      </c>
      <c r="D324" s="12" t="s">
        <v>9</v>
      </c>
      <c r="E324" s="12">
        <v>3</v>
      </c>
      <c r="F324" s="12" t="s">
        <v>33</v>
      </c>
      <c r="G324" s="12">
        <v>1</v>
      </c>
      <c r="H324" s="13" t="str">
        <f t="shared" si="23"/>
        <v>Everton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467738</v>
      </c>
      <c r="B325" s="15">
        <v>37346</v>
      </c>
      <c r="C325" s="12" t="s">
        <v>0</v>
      </c>
      <c r="D325" s="12" t="s">
        <v>58</v>
      </c>
      <c r="E325" s="12">
        <v>0</v>
      </c>
      <c r="F325" s="12" t="s">
        <v>28</v>
      </c>
      <c r="G325" s="12">
        <v>1</v>
      </c>
      <c r="H325" s="13" t="str">
        <f t="shared" si="23"/>
        <v>West Ham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467739</v>
      </c>
      <c r="B326" s="15">
        <v>37346</v>
      </c>
      <c r="C326" s="12" t="s">
        <v>0</v>
      </c>
      <c r="D326" s="12" t="s">
        <v>11</v>
      </c>
      <c r="E326" s="12">
        <v>0</v>
      </c>
      <c r="F326" s="12" t="s">
        <v>1</v>
      </c>
      <c r="G326" s="12">
        <v>0</v>
      </c>
      <c r="H326" s="13" t="str">
        <f t="shared" si="23"/>
        <v/>
      </c>
      <c r="I326" s="13" t="str">
        <f t="shared" si="24"/>
        <v>Ipswich</v>
      </c>
      <c r="J326" s="13" t="str">
        <f t="shared" si="25"/>
        <v>Chelsea</v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467740</v>
      </c>
      <c r="B327" s="15">
        <v>37346</v>
      </c>
      <c r="C327" s="12" t="s">
        <v>0</v>
      </c>
      <c r="D327" s="12" t="s">
        <v>50</v>
      </c>
      <c r="E327" s="12">
        <v>2</v>
      </c>
      <c r="F327" s="12" t="s">
        <v>31</v>
      </c>
      <c r="G327" s="12">
        <v>1</v>
      </c>
      <c r="H327" s="13" t="str">
        <f t="shared" si="23"/>
        <v>Sunderland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467741</v>
      </c>
      <c r="B328" s="15">
        <v>37346</v>
      </c>
      <c r="C328" s="12" t="s">
        <v>0</v>
      </c>
      <c r="D328" s="12" t="s">
        <v>14</v>
      </c>
      <c r="E328" s="12">
        <v>2</v>
      </c>
      <c r="F328" s="12" t="s">
        <v>15</v>
      </c>
      <c r="G328" s="12">
        <v>1</v>
      </c>
      <c r="H328" s="13" t="str">
        <f t="shared" si="23"/>
        <v>Tottenham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467742</v>
      </c>
      <c r="B329" s="15">
        <v>37347</v>
      </c>
      <c r="C329" s="12" t="s">
        <v>0</v>
      </c>
      <c r="D329" s="12" t="s">
        <v>12</v>
      </c>
      <c r="E329" s="12">
        <v>1</v>
      </c>
      <c r="F329" s="12" t="s">
        <v>29</v>
      </c>
      <c r="G329" s="12">
        <v>1</v>
      </c>
      <c r="H329" s="13" t="str">
        <f t="shared" si="23"/>
        <v/>
      </c>
      <c r="I329" s="13" t="str">
        <f t="shared" si="24"/>
        <v>Aston Villa</v>
      </c>
      <c r="J329" s="13" t="str">
        <f t="shared" si="25"/>
        <v>Newcastle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467743</v>
      </c>
      <c r="B330" s="15">
        <v>37351</v>
      </c>
      <c r="C330" s="12" t="s">
        <v>0</v>
      </c>
      <c r="D330" s="12" t="s">
        <v>17</v>
      </c>
      <c r="E330" s="12">
        <v>2</v>
      </c>
      <c r="F330" s="12" t="s">
        <v>14</v>
      </c>
      <c r="G330" s="12">
        <v>1</v>
      </c>
      <c r="H330" s="13" t="str">
        <f t="shared" si="23"/>
        <v>Arsenal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467744</v>
      </c>
      <c r="B331" s="15">
        <v>37351</v>
      </c>
      <c r="C331" s="12" t="s">
        <v>0</v>
      </c>
      <c r="D331" s="12" t="s">
        <v>33</v>
      </c>
      <c r="E331" s="12">
        <v>4</v>
      </c>
      <c r="F331" s="12" t="s">
        <v>11</v>
      </c>
      <c r="G331" s="12">
        <v>1</v>
      </c>
      <c r="H331" s="13" t="str">
        <f t="shared" si="23"/>
        <v>Bolton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467745</v>
      </c>
      <c r="B332" s="15">
        <v>37351</v>
      </c>
      <c r="C332" s="12" t="s">
        <v>0</v>
      </c>
      <c r="D332" s="12" t="s">
        <v>1</v>
      </c>
      <c r="E332" s="12">
        <v>3</v>
      </c>
      <c r="F332" s="12" t="s">
        <v>9</v>
      </c>
      <c r="G332" s="12">
        <v>0</v>
      </c>
      <c r="H332" s="13" t="str">
        <f t="shared" si="23"/>
        <v>Chelsea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467746</v>
      </c>
      <c r="B333" s="15">
        <v>37351</v>
      </c>
      <c r="C333" s="12" t="s">
        <v>0</v>
      </c>
      <c r="D333" s="12" t="s">
        <v>31</v>
      </c>
      <c r="E333" s="12">
        <v>0</v>
      </c>
      <c r="F333" s="12" t="s">
        <v>8</v>
      </c>
      <c r="G333" s="12">
        <v>1</v>
      </c>
      <c r="H333" s="13" t="str">
        <f t="shared" si="23"/>
        <v>Manchester United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467747</v>
      </c>
      <c r="B334" s="15">
        <v>37351</v>
      </c>
      <c r="C334" s="12" t="s">
        <v>0</v>
      </c>
      <c r="D334" s="12" t="s">
        <v>4</v>
      </c>
      <c r="E334" s="12">
        <v>2</v>
      </c>
      <c r="F334" s="12" t="s">
        <v>12</v>
      </c>
      <c r="G334" s="12">
        <v>1</v>
      </c>
      <c r="H334" s="13" t="str">
        <f t="shared" si="23"/>
        <v>Middlesbrough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467748</v>
      </c>
      <c r="B335" s="15">
        <v>37351</v>
      </c>
      <c r="C335" s="12" t="s">
        <v>0</v>
      </c>
      <c r="D335" s="12" t="s">
        <v>13</v>
      </c>
      <c r="E335" s="12">
        <v>2</v>
      </c>
      <c r="F335" s="12" t="s">
        <v>49</v>
      </c>
      <c r="G335" s="12">
        <v>0</v>
      </c>
      <c r="H335" s="13" t="str">
        <f t="shared" si="23"/>
        <v>Southampton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467749</v>
      </c>
      <c r="B336" s="15">
        <v>37351</v>
      </c>
      <c r="C336" s="12" t="s">
        <v>0</v>
      </c>
      <c r="D336" s="12" t="s">
        <v>28</v>
      </c>
      <c r="E336" s="12">
        <v>2</v>
      </c>
      <c r="F336" s="12" t="s">
        <v>55</v>
      </c>
      <c r="G336" s="12">
        <v>0</v>
      </c>
      <c r="H336" s="13" t="str">
        <f t="shared" si="23"/>
        <v>West Ham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467750</v>
      </c>
      <c r="B337" s="15">
        <v>37352</v>
      </c>
      <c r="C337" s="12" t="s">
        <v>0</v>
      </c>
      <c r="D337" s="12" t="s">
        <v>15</v>
      </c>
      <c r="E337" s="12">
        <v>2</v>
      </c>
      <c r="F337" s="12" t="s">
        <v>50</v>
      </c>
      <c r="G337" s="12">
        <v>0</v>
      </c>
      <c r="H337" s="13" t="str">
        <f t="shared" si="23"/>
        <v>Leeds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467751</v>
      </c>
      <c r="B338" s="15">
        <v>37353</v>
      </c>
      <c r="C338" s="12" t="s">
        <v>0</v>
      </c>
      <c r="D338" s="12" t="s">
        <v>29</v>
      </c>
      <c r="E338" s="12">
        <v>1</v>
      </c>
      <c r="F338" s="12" t="s">
        <v>58</v>
      </c>
      <c r="G338" s="12">
        <v>1</v>
      </c>
      <c r="H338" s="13" t="str">
        <f t="shared" si="23"/>
        <v/>
      </c>
      <c r="I338" s="13" t="str">
        <f t="shared" si="24"/>
        <v>Newcastle</v>
      </c>
      <c r="J338" s="13" t="str">
        <f t="shared" si="25"/>
        <v>Fulham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467752</v>
      </c>
      <c r="B339" s="15">
        <v>37355</v>
      </c>
      <c r="C339" s="12" t="s">
        <v>0</v>
      </c>
      <c r="D339" s="12" t="s">
        <v>6</v>
      </c>
      <c r="E339" s="12">
        <v>0</v>
      </c>
      <c r="F339" s="12" t="s">
        <v>1</v>
      </c>
      <c r="G339" s="12">
        <v>0</v>
      </c>
      <c r="H339" s="13" t="str">
        <f t="shared" si="23"/>
        <v/>
      </c>
      <c r="I339" s="13" t="str">
        <f t="shared" si="24"/>
        <v>Blackburn</v>
      </c>
      <c r="J339" s="13" t="str">
        <f t="shared" si="25"/>
        <v>Chelsea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467753</v>
      </c>
      <c r="B340" s="15">
        <v>37358</v>
      </c>
      <c r="C340" s="12" t="s">
        <v>0</v>
      </c>
      <c r="D340" s="12" t="s">
        <v>12</v>
      </c>
      <c r="E340" s="12">
        <v>0</v>
      </c>
      <c r="F340" s="12" t="s">
        <v>15</v>
      </c>
      <c r="G340" s="12">
        <v>1</v>
      </c>
      <c r="H340" s="13" t="str">
        <f t="shared" si="23"/>
        <v>Leeds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467754</v>
      </c>
      <c r="B341" s="15">
        <v>37358</v>
      </c>
      <c r="C341" s="12" t="s">
        <v>0</v>
      </c>
      <c r="D341" s="12" t="s">
        <v>55</v>
      </c>
      <c r="E341" s="12">
        <v>1</v>
      </c>
      <c r="F341" s="12" t="s">
        <v>13</v>
      </c>
      <c r="G341" s="12">
        <v>1</v>
      </c>
      <c r="H341" s="13" t="str">
        <f t="shared" si="23"/>
        <v/>
      </c>
      <c r="I341" s="13" t="str">
        <f t="shared" si="24"/>
        <v>Charlton</v>
      </c>
      <c r="J341" s="13" t="str">
        <f t="shared" si="25"/>
        <v>Southampton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467755</v>
      </c>
      <c r="B342" s="15">
        <v>37358</v>
      </c>
      <c r="C342" s="12" t="s">
        <v>0</v>
      </c>
      <c r="D342" s="12" t="s">
        <v>49</v>
      </c>
      <c r="E342" s="12">
        <v>2</v>
      </c>
      <c r="F342" s="12" t="s">
        <v>29</v>
      </c>
      <c r="G342" s="12">
        <v>3</v>
      </c>
      <c r="H342" s="13" t="str">
        <f t="shared" si="23"/>
        <v>Newcastle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467756</v>
      </c>
      <c r="B343" s="15">
        <v>37358</v>
      </c>
      <c r="C343" s="12" t="s">
        <v>0</v>
      </c>
      <c r="D343" s="12" t="s">
        <v>9</v>
      </c>
      <c r="E343" s="12">
        <v>2</v>
      </c>
      <c r="F343" s="12" t="s">
        <v>31</v>
      </c>
      <c r="G343" s="12">
        <v>2</v>
      </c>
      <c r="H343" s="13" t="str">
        <f t="shared" si="23"/>
        <v/>
      </c>
      <c r="I343" s="13" t="str">
        <f t="shared" si="24"/>
        <v>Everton</v>
      </c>
      <c r="J343" s="13" t="str">
        <f t="shared" si="25"/>
        <v>Leicester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467757</v>
      </c>
      <c r="B344" s="15">
        <v>37358</v>
      </c>
      <c r="C344" s="12" t="s">
        <v>0</v>
      </c>
      <c r="D344" s="12" t="s">
        <v>50</v>
      </c>
      <c r="E344" s="12">
        <v>0</v>
      </c>
      <c r="F344" s="12" t="s">
        <v>19</v>
      </c>
      <c r="G344" s="12">
        <v>1</v>
      </c>
      <c r="H344" s="13" t="str">
        <f t="shared" si="23"/>
        <v>Liverpool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467758</v>
      </c>
      <c r="B345" s="15">
        <v>37358</v>
      </c>
      <c r="C345" s="12" t="s">
        <v>0</v>
      </c>
      <c r="D345" s="12" t="s">
        <v>14</v>
      </c>
      <c r="E345" s="12">
        <v>1</v>
      </c>
      <c r="F345" s="12" t="s">
        <v>28</v>
      </c>
      <c r="G345" s="12">
        <v>1</v>
      </c>
      <c r="H345" s="13" t="str">
        <f t="shared" si="23"/>
        <v/>
      </c>
      <c r="I345" s="13" t="str">
        <f t="shared" si="24"/>
        <v>Tottenham</v>
      </c>
      <c r="J345" s="13" t="str">
        <f t="shared" si="25"/>
        <v>West Ham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467759</v>
      </c>
      <c r="B346" s="15">
        <v>37365</v>
      </c>
      <c r="C346" s="12" t="s">
        <v>0</v>
      </c>
      <c r="D346" s="12" t="s">
        <v>33</v>
      </c>
      <c r="E346" s="12">
        <v>1</v>
      </c>
      <c r="F346" s="12" t="s">
        <v>14</v>
      </c>
      <c r="G346" s="12">
        <v>1</v>
      </c>
      <c r="H346" s="13" t="str">
        <f t="shared" si="23"/>
        <v/>
      </c>
      <c r="I346" s="13" t="str">
        <f t="shared" si="24"/>
        <v>Bolton</v>
      </c>
      <c r="J346" s="13" t="str">
        <f t="shared" si="25"/>
        <v>Tottenham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467760</v>
      </c>
      <c r="B347" s="15">
        <v>37365</v>
      </c>
      <c r="C347" s="12" t="s">
        <v>0</v>
      </c>
      <c r="D347" s="12" t="s">
        <v>1</v>
      </c>
      <c r="E347" s="12">
        <v>0</v>
      </c>
      <c r="F347" s="12" t="s">
        <v>8</v>
      </c>
      <c r="G347" s="12">
        <v>3</v>
      </c>
      <c r="H347" s="13" t="str">
        <f t="shared" si="23"/>
        <v>Manchester United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467761</v>
      </c>
      <c r="B348" s="15">
        <v>37365</v>
      </c>
      <c r="C348" s="12" t="s">
        <v>0</v>
      </c>
      <c r="D348" s="12" t="s">
        <v>15</v>
      </c>
      <c r="E348" s="12">
        <v>0</v>
      </c>
      <c r="F348" s="12" t="s">
        <v>58</v>
      </c>
      <c r="G348" s="12">
        <v>1</v>
      </c>
      <c r="H348" s="13" t="str">
        <f t="shared" si="23"/>
        <v>Fulham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467762</v>
      </c>
      <c r="B349" s="15">
        <v>37365</v>
      </c>
      <c r="C349" s="12" t="s">
        <v>0</v>
      </c>
      <c r="D349" s="12" t="s">
        <v>31</v>
      </c>
      <c r="E349" s="12">
        <v>2</v>
      </c>
      <c r="F349" s="12" t="s">
        <v>12</v>
      </c>
      <c r="G349" s="12">
        <v>2</v>
      </c>
      <c r="H349" s="13" t="str">
        <f t="shared" si="23"/>
        <v/>
      </c>
      <c r="I349" s="13" t="str">
        <f t="shared" si="24"/>
        <v>Leicester</v>
      </c>
      <c r="J349" s="13" t="str">
        <f t="shared" si="25"/>
        <v>Aston Villa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467763</v>
      </c>
      <c r="B350" s="15">
        <v>37365</v>
      </c>
      <c r="C350" s="12" t="s">
        <v>0</v>
      </c>
      <c r="D350" s="12" t="s">
        <v>19</v>
      </c>
      <c r="E350" s="12">
        <v>2</v>
      </c>
      <c r="F350" s="12" t="s">
        <v>49</v>
      </c>
      <c r="G350" s="12">
        <v>0</v>
      </c>
      <c r="H350" s="13" t="str">
        <f t="shared" si="23"/>
        <v>Liverpool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467764</v>
      </c>
      <c r="B351" s="15">
        <v>37365</v>
      </c>
      <c r="C351" s="12" t="s">
        <v>0</v>
      </c>
      <c r="D351" s="12" t="s">
        <v>4</v>
      </c>
      <c r="E351" s="12">
        <v>1</v>
      </c>
      <c r="F351" s="12" t="s">
        <v>6</v>
      </c>
      <c r="G351" s="12">
        <v>3</v>
      </c>
      <c r="H351" s="13" t="str">
        <f t="shared" si="23"/>
        <v>Blackburn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467765</v>
      </c>
      <c r="B352" s="15">
        <v>37365</v>
      </c>
      <c r="C352" s="12" t="s">
        <v>0</v>
      </c>
      <c r="D352" s="12" t="s">
        <v>29</v>
      </c>
      <c r="E352" s="12">
        <v>3</v>
      </c>
      <c r="F352" s="12" t="s">
        <v>55</v>
      </c>
      <c r="G352" s="12">
        <v>0</v>
      </c>
      <c r="H352" s="13" t="str">
        <f t="shared" si="23"/>
        <v>Newcastle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467766</v>
      </c>
      <c r="B353" s="15">
        <v>37365</v>
      </c>
      <c r="C353" s="12" t="s">
        <v>0</v>
      </c>
      <c r="D353" s="12" t="s">
        <v>13</v>
      </c>
      <c r="E353" s="12">
        <v>0</v>
      </c>
      <c r="F353" s="12" t="s">
        <v>9</v>
      </c>
      <c r="G353" s="12">
        <v>1</v>
      </c>
      <c r="H353" s="13" t="str">
        <f t="shared" si="23"/>
        <v>Everton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467767</v>
      </c>
      <c r="B354" s="15">
        <v>37365</v>
      </c>
      <c r="C354" s="12" t="s">
        <v>0</v>
      </c>
      <c r="D354" s="12" t="s">
        <v>28</v>
      </c>
      <c r="E354" s="12">
        <v>3</v>
      </c>
      <c r="F354" s="12" t="s">
        <v>50</v>
      </c>
      <c r="G354" s="12">
        <v>0</v>
      </c>
      <c r="H354" s="13" t="str">
        <f t="shared" si="23"/>
        <v>West 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467768</v>
      </c>
      <c r="B355" s="15">
        <v>37366</v>
      </c>
      <c r="C355" s="12" t="s">
        <v>0</v>
      </c>
      <c r="D355" s="12" t="s">
        <v>17</v>
      </c>
      <c r="E355" s="12">
        <v>2</v>
      </c>
      <c r="F355" s="12" t="s">
        <v>11</v>
      </c>
      <c r="G355" s="12">
        <v>0</v>
      </c>
      <c r="H355" s="13" t="str">
        <f t="shared" si="23"/>
        <v>Arsenal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467769</v>
      </c>
      <c r="B356" s="15">
        <v>37368</v>
      </c>
      <c r="C356" s="12" t="s">
        <v>0</v>
      </c>
      <c r="D356" s="12" t="s">
        <v>6</v>
      </c>
      <c r="E356" s="12">
        <v>2</v>
      </c>
      <c r="F356" s="12" t="s">
        <v>29</v>
      </c>
      <c r="G356" s="12">
        <v>2</v>
      </c>
      <c r="H356" s="13" t="str">
        <f t="shared" si="23"/>
        <v/>
      </c>
      <c r="I356" s="13" t="str">
        <f t="shared" si="24"/>
        <v>Blackburn</v>
      </c>
      <c r="J356" s="13" t="str">
        <f t="shared" si="25"/>
        <v>Newcastle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467770</v>
      </c>
      <c r="B357" s="15">
        <v>37368</v>
      </c>
      <c r="C357" s="12" t="s">
        <v>0</v>
      </c>
      <c r="D357" s="12" t="s">
        <v>58</v>
      </c>
      <c r="E357" s="12">
        <v>3</v>
      </c>
      <c r="F357" s="12" t="s">
        <v>33</v>
      </c>
      <c r="G357" s="12">
        <v>0</v>
      </c>
      <c r="H357" s="13" t="str">
        <f t="shared" si="23"/>
        <v>Fulham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467771</v>
      </c>
      <c r="B358" s="15">
        <v>37369</v>
      </c>
      <c r="C358" s="12" t="s">
        <v>0</v>
      </c>
      <c r="D358" s="12" t="s">
        <v>17</v>
      </c>
      <c r="E358" s="12">
        <v>2</v>
      </c>
      <c r="F358" s="12" t="s">
        <v>28</v>
      </c>
      <c r="G358" s="12">
        <v>0</v>
      </c>
      <c r="H358" s="13" t="str">
        <f t="shared" si="23"/>
        <v>Arsenal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467772</v>
      </c>
      <c r="B359" s="15">
        <v>37369</v>
      </c>
      <c r="C359" s="12" t="s">
        <v>0</v>
      </c>
      <c r="D359" s="12" t="s">
        <v>11</v>
      </c>
      <c r="E359" s="12">
        <v>1</v>
      </c>
      <c r="F359" s="12" t="s">
        <v>4</v>
      </c>
      <c r="G359" s="12">
        <v>0</v>
      </c>
      <c r="H359" s="13" t="str">
        <f t="shared" si="23"/>
        <v>Ipswich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467773</v>
      </c>
      <c r="B360" s="15">
        <v>37372</v>
      </c>
      <c r="C360" s="12" t="s">
        <v>0</v>
      </c>
      <c r="D360" s="12" t="s">
        <v>12</v>
      </c>
      <c r="E360" s="12">
        <v>2</v>
      </c>
      <c r="F360" s="12" t="s">
        <v>13</v>
      </c>
      <c r="G360" s="12">
        <v>1</v>
      </c>
      <c r="H360" s="13" t="str">
        <f t="shared" si="23"/>
        <v>Aston Villa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467774</v>
      </c>
      <c r="B361" s="15">
        <v>37372</v>
      </c>
      <c r="C361" s="12" t="s">
        <v>0</v>
      </c>
      <c r="D361" s="12" t="s">
        <v>55</v>
      </c>
      <c r="E361" s="12">
        <v>2</v>
      </c>
      <c r="F361" s="12" t="s">
        <v>50</v>
      </c>
      <c r="G361" s="12">
        <v>2</v>
      </c>
      <c r="H361" s="13" t="str">
        <f t="shared" si="23"/>
        <v/>
      </c>
      <c r="I361" s="13" t="str">
        <f t="shared" si="24"/>
        <v>Charlton</v>
      </c>
      <c r="J361" s="13" t="str">
        <f t="shared" si="25"/>
        <v>Sunderland</v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467775</v>
      </c>
      <c r="B362" s="15">
        <v>37372</v>
      </c>
      <c r="C362" s="12" t="s">
        <v>0</v>
      </c>
      <c r="D362" s="12" t="s">
        <v>49</v>
      </c>
      <c r="E362" s="12">
        <v>0</v>
      </c>
      <c r="F362" s="12" t="s">
        <v>15</v>
      </c>
      <c r="G362" s="12">
        <v>1</v>
      </c>
      <c r="H362" s="13" t="str">
        <f t="shared" si="23"/>
        <v>Leeds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467776</v>
      </c>
      <c r="B363" s="15">
        <v>37372</v>
      </c>
      <c r="C363" s="12" t="s">
        <v>0</v>
      </c>
      <c r="D363" s="12" t="s">
        <v>58</v>
      </c>
      <c r="E363" s="12">
        <v>0</v>
      </c>
      <c r="F363" s="12" t="s">
        <v>31</v>
      </c>
      <c r="G363" s="12">
        <v>0</v>
      </c>
      <c r="H363" s="13" t="str">
        <f t="shared" si="23"/>
        <v/>
      </c>
      <c r="I363" s="13" t="str">
        <f t="shared" si="24"/>
        <v>Fulham</v>
      </c>
      <c r="J363" s="13" t="str">
        <f t="shared" si="25"/>
        <v>Leicester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467777</v>
      </c>
      <c r="B364" s="15">
        <v>37372</v>
      </c>
      <c r="C364" s="12" t="s">
        <v>0</v>
      </c>
      <c r="D364" s="12" t="s">
        <v>11</v>
      </c>
      <c r="E364" s="12">
        <v>0</v>
      </c>
      <c r="F364" s="12" t="s">
        <v>8</v>
      </c>
      <c r="G364" s="12">
        <v>1</v>
      </c>
      <c r="H364" s="13" t="str">
        <f t="shared" si="23"/>
        <v>Manchester United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467778</v>
      </c>
      <c r="B365" s="15">
        <v>37372</v>
      </c>
      <c r="C365" s="12" t="s">
        <v>0</v>
      </c>
      <c r="D365" s="12" t="s">
        <v>4</v>
      </c>
      <c r="E365" s="12">
        <v>0</v>
      </c>
      <c r="F365" s="12" t="s">
        <v>1</v>
      </c>
      <c r="G365" s="12">
        <v>2</v>
      </c>
      <c r="H365" s="13" t="str">
        <f t="shared" si="23"/>
        <v>Chelsea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467779</v>
      </c>
      <c r="B366" s="15">
        <v>37372</v>
      </c>
      <c r="C366" s="12" t="s">
        <v>0</v>
      </c>
      <c r="D366" s="12" t="s">
        <v>29</v>
      </c>
      <c r="E366" s="12">
        <v>3</v>
      </c>
      <c r="F366" s="12" t="s">
        <v>28</v>
      </c>
      <c r="G366" s="12">
        <v>1</v>
      </c>
      <c r="H366" s="13" t="str">
        <f t="shared" si="23"/>
        <v>Newcastle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467780</v>
      </c>
      <c r="B367" s="15">
        <v>37372</v>
      </c>
      <c r="C367" s="12" t="s">
        <v>0</v>
      </c>
      <c r="D367" s="12" t="s">
        <v>14</v>
      </c>
      <c r="E367" s="12">
        <v>1</v>
      </c>
      <c r="F367" s="12" t="s">
        <v>19</v>
      </c>
      <c r="G367" s="12">
        <v>0</v>
      </c>
      <c r="H367" s="13" t="str">
        <f t="shared" si="23"/>
        <v>Tottenham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467781</v>
      </c>
      <c r="B368" s="15">
        <v>37373</v>
      </c>
      <c r="C368" s="12" t="s">
        <v>0</v>
      </c>
      <c r="D368" s="12" t="s">
        <v>9</v>
      </c>
      <c r="E368" s="12">
        <v>1</v>
      </c>
      <c r="F368" s="12" t="s">
        <v>6</v>
      </c>
      <c r="G368" s="12">
        <v>2</v>
      </c>
      <c r="H368" s="13" t="str">
        <f t="shared" si="23"/>
        <v>Blackburn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467782</v>
      </c>
      <c r="B369" s="15">
        <v>37374</v>
      </c>
      <c r="C369" s="12" t="s">
        <v>0</v>
      </c>
      <c r="D369" s="12" t="s">
        <v>33</v>
      </c>
      <c r="E369" s="12">
        <v>0</v>
      </c>
      <c r="F369" s="12" t="s">
        <v>17</v>
      </c>
      <c r="G369" s="12">
        <v>2</v>
      </c>
      <c r="H369" s="13" t="str">
        <f t="shared" si="23"/>
        <v>Arsenal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467783</v>
      </c>
      <c r="B370" s="15">
        <v>37383</v>
      </c>
      <c r="C370" s="12" t="s">
        <v>0</v>
      </c>
      <c r="D370" s="12" t="s">
        <v>19</v>
      </c>
      <c r="E370" s="12">
        <v>4</v>
      </c>
      <c r="F370" s="12" t="s">
        <v>6</v>
      </c>
      <c r="G370" s="12">
        <v>3</v>
      </c>
      <c r="H370" s="13" t="str">
        <f t="shared" si="23"/>
        <v>Liverpool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467784</v>
      </c>
      <c r="B371" s="15">
        <v>37383</v>
      </c>
      <c r="C371" s="12" t="s">
        <v>0</v>
      </c>
      <c r="D371" s="12" t="s">
        <v>8</v>
      </c>
      <c r="E371" s="12">
        <v>0</v>
      </c>
      <c r="F371" s="12" t="s">
        <v>17</v>
      </c>
      <c r="G371" s="12">
        <v>1</v>
      </c>
      <c r="H371" s="13" t="str">
        <f t="shared" si="23"/>
        <v>Arsenal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467785</v>
      </c>
      <c r="B372" s="15">
        <v>37386</v>
      </c>
      <c r="C372" s="12" t="s">
        <v>0</v>
      </c>
      <c r="D372" s="12" t="s">
        <v>17</v>
      </c>
      <c r="E372" s="12">
        <v>4</v>
      </c>
      <c r="F372" s="12" t="s">
        <v>9</v>
      </c>
      <c r="G372" s="12">
        <v>3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467786</v>
      </c>
      <c r="B373" s="15">
        <v>37386</v>
      </c>
      <c r="C373" s="12" t="s">
        <v>0</v>
      </c>
      <c r="D373" s="12" t="s">
        <v>6</v>
      </c>
      <c r="E373" s="12">
        <v>3</v>
      </c>
      <c r="F373" s="12" t="s">
        <v>58</v>
      </c>
      <c r="G373" s="12">
        <v>0</v>
      </c>
      <c r="H373" s="13" t="str">
        <f t="shared" si="23"/>
        <v>Blackburn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467787</v>
      </c>
      <c r="B374" s="15">
        <v>37386</v>
      </c>
      <c r="C374" s="12" t="s">
        <v>0</v>
      </c>
      <c r="D374" s="12" t="s">
        <v>1</v>
      </c>
      <c r="E374" s="12">
        <v>1</v>
      </c>
      <c r="F374" s="12" t="s">
        <v>12</v>
      </c>
      <c r="G374" s="12">
        <v>3</v>
      </c>
      <c r="H374" s="13" t="str">
        <f t="shared" si="23"/>
        <v>Aston Villa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467788</v>
      </c>
      <c r="B375" s="15">
        <v>37386</v>
      </c>
      <c r="C375" s="12" t="s">
        <v>0</v>
      </c>
      <c r="D375" s="12" t="s">
        <v>15</v>
      </c>
      <c r="E375" s="12">
        <v>1</v>
      </c>
      <c r="F375" s="12" t="s">
        <v>4</v>
      </c>
      <c r="G375" s="12">
        <v>0</v>
      </c>
      <c r="H375" s="13" t="str">
        <f t="shared" si="23"/>
        <v>Leeds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467789</v>
      </c>
      <c r="B376" s="15">
        <v>37386</v>
      </c>
      <c r="C376" s="12" t="s">
        <v>0</v>
      </c>
      <c r="D376" s="12" t="s">
        <v>31</v>
      </c>
      <c r="E376" s="12">
        <v>2</v>
      </c>
      <c r="F376" s="12" t="s">
        <v>14</v>
      </c>
      <c r="G376" s="12">
        <v>1</v>
      </c>
      <c r="H376" s="13" t="str">
        <f t="shared" si="23"/>
        <v>Leicester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467790</v>
      </c>
      <c r="B377" s="15">
        <v>37386</v>
      </c>
      <c r="C377" s="12" t="s">
        <v>0</v>
      </c>
      <c r="D377" s="12" t="s">
        <v>19</v>
      </c>
      <c r="E377" s="12">
        <v>5</v>
      </c>
      <c r="F377" s="12" t="s">
        <v>11</v>
      </c>
      <c r="G377" s="12">
        <v>0</v>
      </c>
      <c r="H377" s="13" t="str">
        <f t="shared" si="23"/>
        <v>Liverpool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467791</v>
      </c>
      <c r="B378" s="15">
        <v>37386</v>
      </c>
      <c r="C378" s="12" t="s">
        <v>0</v>
      </c>
      <c r="D378" s="12" t="s">
        <v>8</v>
      </c>
      <c r="E378" s="12">
        <v>0</v>
      </c>
      <c r="F378" s="12" t="s">
        <v>55</v>
      </c>
      <c r="G378" s="12">
        <v>0</v>
      </c>
      <c r="H378" s="13" t="str">
        <f t="shared" si="23"/>
        <v/>
      </c>
      <c r="I378" s="13" t="str">
        <f t="shared" si="24"/>
        <v>Manchester United</v>
      </c>
      <c r="J378" s="13" t="str">
        <f t="shared" si="25"/>
        <v>Charlton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467792</v>
      </c>
      <c r="B379" s="15">
        <v>37386</v>
      </c>
      <c r="C379" s="12" t="s">
        <v>0</v>
      </c>
      <c r="D379" s="12" t="s">
        <v>13</v>
      </c>
      <c r="E379" s="12">
        <v>3</v>
      </c>
      <c r="F379" s="12" t="s">
        <v>29</v>
      </c>
      <c r="G379" s="12">
        <v>1</v>
      </c>
      <c r="H379" s="13" t="str">
        <f t="shared" si="23"/>
        <v>Southampton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467793</v>
      </c>
      <c r="B380" s="15">
        <v>37386</v>
      </c>
      <c r="C380" s="12" t="s">
        <v>0</v>
      </c>
      <c r="D380" s="12" t="s">
        <v>50</v>
      </c>
      <c r="E380" s="12">
        <v>1</v>
      </c>
      <c r="F380" s="12" t="s">
        <v>49</v>
      </c>
      <c r="G380" s="12">
        <v>1</v>
      </c>
      <c r="H380" s="13" t="str">
        <f t="shared" si="23"/>
        <v/>
      </c>
      <c r="I380" s="13" t="str">
        <f t="shared" si="24"/>
        <v>Sunderland</v>
      </c>
      <c r="J380" s="13" t="str">
        <f t="shared" si="25"/>
        <v>Derby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467794</v>
      </c>
      <c r="B381" s="15">
        <v>37386</v>
      </c>
      <c r="C381" s="12" t="s">
        <v>0</v>
      </c>
      <c r="D381" s="12" t="s">
        <v>28</v>
      </c>
      <c r="E381" s="12">
        <v>2</v>
      </c>
      <c r="F381" s="12" t="s">
        <v>33</v>
      </c>
      <c r="G381" s="12">
        <v>1</v>
      </c>
      <c r="H381" s="13" t="str">
        <f t="shared" si="23"/>
        <v>West Ham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13243931-5E7F-44B2-9E2D-22841AECDE0C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4C11-C080-4033-914B-31F6E10B8463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467035</v>
      </c>
      <c r="B2" s="15">
        <v>37484</v>
      </c>
      <c r="C2" s="12" t="s">
        <v>0</v>
      </c>
      <c r="D2" s="12" t="s">
        <v>6</v>
      </c>
      <c r="E2" s="12">
        <v>0</v>
      </c>
      <c r="F2" s="12" t="s">
        <v>50</v>
      </c>
      <c r="G2" s="12">
        <v>0</v>
      </c>
      <c r="H2" s="13" t="str">
        <f>IF(E2&gt;G2,D2,IF(G2&gt;E2,F2,""))</f>
        <v/>
      </c>
      <c r="I2" s="13" t="str">
        <f>IF(H2="",D2,"")</f>
        <v>Blackburn</v>
      </c>
      <c r="J2" s="13" t="str">
        <f>IF(H2="",F2,"")</f>
        <v>Sunderland</v>
      </c>
      <c r="K2" s="2"/>
      <c r="L2" s="2"/>
      <c r="M2" s="13" t="s">
        <v>6</v>
      </c>
      <c r="N2" s="16">
        <f t="shared" ref="N2:N21" si="0">COUNTIF($H$2:$H$381,M2)</f>
        <v>16</v>
      </c>
      <c r="O2" s="16">
        <f t="shared" ref="O2:O21" si="1">COUNTIF($J$2:$J$381,M2)+COUNTIF($I$2:$I$381,M2)</f>
        <v>12</v>
      </c>
      <c r="P2" s="16">
        <f t="shared" ref="P2:P21" si="2">(COUNTIF($F$2:$F$381,M2)+COUNTIF($D$2:$D$381,M2))-SUM(N2:O2)</f>
        <v>10</v>
      </c>
      <c r="Q2" s="16">
        <f t="shared" ref="Q2:Q21" si="3">SUM(N2:P2)</f>
        <v>38</v>
      </c>
      <c r="R2" s="16">
        <f t="shared" ref="R2:R21" si="4">SUMIF(D:D,M2,E:E)+SUMIF(F:F,M2,G:G)</f>
        <v>52</v>
      </c>
      <c r="S2" s="16">
        <f t="shared" ref="S2:S21" si="5">SUMIF(D:D,M2,G:G)+SUMIF(F:F,M2,E:E)</f>
        <v>43</v>
      </c>
      <c r="T2" s="16">
        <f t="shared" ref="T2:T21" si="6">R2-S2</f>
        <v>9</v>
      </c>
      <c r="U2" s="16">
        <f t="shared" ref="U2:U21" si="7">(N2*3)+O2</f>
        <v>60</v>
      </c>
      <c r="V2" s="16" cm="1">
        <f t="array" ref="V2:V21">RANK(U2:U21,U2:U21,0)</f>
        <v>6</v>
      </c>
    </row>
    <row r="3" spans="1:22" ht="12" customHeight="1" x14ac:dyDescent="0.15">
      <c r="A3" s="12">
        <v>467036</v>
      </c>
      <c r="B3" s="15">
        <v>37484</v>
      </c>
      <c r="C3" s="12" t="s">
        <v>0</v>
      </c>
      <c r="D3" s="12" t="s">
        <v>55</v>
      </c>
      <c r="E3" s="12">
        <v>2</v>
      </c>
      <c r="F3" s="12" t="s">
        <v>1</v>
      </c>
      <c r="G3" s="12">
        <v>3</v>
      </c>
      <c r="H3" s="13" t="str">
        <f t="shared" ref="H3:H66" si="8">IF(E3&gt;G3,D3,IF(G3&gt;E3,F3,""))</f>
        <v>Chelsea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55</v>
      </c>
      <c r="N3" s="16">
        <f t="shared" si="0"/>
        <v>14</v>
      </c>
      <c r="O3" s="16">
        <f t="shared" si="1"/>
        <v>7</v>
      </c>
      <c r="P3" s="16">
        <f t="shared" si="2"/>
        <v>17</v>
      </c>
      <c r="Q3" s="16">
        <f t="shared" si="3"/>
        <v>38</v>
      </c>
      <c r="R3" s="16">
        <f t="shared" si="4"/>
        <v>45</v>
      </c>
      <c r="S3" s="16">
        <f t="shared" si="5"/>
        <v>56</v>
      </c>
      <c r="T3" s="16">
        <f t="shared" si="6"/>
        <v>-11</v>
      </c>
      <c r="U3" s="16">
        <f t="shared" si="7"/>
        <v>49</v>
      </c>
      <c r="V3" s="16">
        <v>11</v>
      </c>
    </row>
    <row r="4" spans="1:22" ht="12" customHeight="1" x14ac:dyDescent="0.15">
      <c r="A4" s="12">
        <v>467037</v>
      </c>
      <c r="B4" s="15">
        <v>37484</v>
      </c>
      <c r="C4" s="12" t="s">
        <v>0</v>
      </c>
      <c r="D4" s="12" t="s">
        <v>9</v>
      </c>
      <c r="E4" s="12">
        <v>2</v>
      </c>
      <c r="F4" s="12" t="s">
        <v>14</v>
      </c>
      <c r="G4" s="12">
        <v>2</v>
      </c>
      <c r="H4" s="13" t="str">
        <f t="shared" si="8"/>
        <v/>
      </c>
      <c r="I4" s="13" t="str">
        <f t="shared" si="9"/>
        <v>Everton</v>
      </c>
      <c r="J4" s="13" t="str">
        <f t="shared" si="10"/>
        <v>Tottenham</v>
      </c>
      <c r="K4" s="2"/>
      <c r="L4" s="2"/>
      <c r="M4" s="13" t="s">
        <v>9</v>
      </c>
      <c r="N4" s="16">
        <f t="shared" si="0"/>
        <v>17</v>
      </c>
      <c r="O4" s="16">
        <f t="shared" si="1"/>
        <v>8</v>
      </c>
      <c r="P4" s="16">
        <f t="shared" si="2"/>
        <v>13</v>
      </c>
      <c r="Q4" s="16">
        <f t="shared" si="3"/>
        <v>38</v>
      </c>
      <c r="R4" s="16">
        <f t="shared" si="4"/>
        <v>48</v>
      </c>
      <c r="S4" s="16">
        <f t="shared" si="5"/>
        <v>49</v>
      </c>
      <c r="T4" s="16">
        <f t="shared" si="6"/>
        <v>-1</v>
      </c>
      <c r="U4" s="16">
        <f t="shared" si="7"/>
        <v>59</v>
      </c>
      <c r="V4" s="16">
        <v>7</v>
      </c>
    </row>
    <row r="5" spans="1:22" ht="12" customHeight="1" x14ac:dyDescent="0.15">
      <c r="A5" s="12">
        <v>467038</v>
      </c>
      <c r="B5" s="15">
        <v>37484</v>
      </c>
      <c r="C5" s="12" t="s">
        <v>0</v>
      </c>
      <c r="D5" s="12" t="s">
        <v>58</v>
      </c>
      <c r="E5" s="12">
        <v>4</v>
      </c>
      <c r="F5" s="12" t="s">
        <v>33</v>
      </c>
      <c r="G5" s="12">
        <v>1</v>
      </c>
      <c r="H5" s="13" t="str">
        <f t="shared" si="8"/>
        <v>Fulham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58</v>
      </c>
      <c r="N5" s="16">
        <f t="shared" si="0"/>
        <v>13</v>
      </c>
      <c r="O5" s="16">
        <f t="shared" si="1"/>
        <v>9</v>
      </c>
      <c r="P5" s="16">
        <f t="shared" si="2"/>
        <v>16</v>
      </c>
      <c r="Q5" s="16">
        <f t="shared" si="3"/>
        <v>38</v>
      </c>
      <c r="R5" s="16">
        <f t="shared" si="4"/>
        <v>41</v>
      </c>
      <c r="S5" s="16">
        <f t="shared" si="5"/>
        <v>50</v>
      </c>
      <c r="T5" s="16">
        <f t="shared" si="6"/>
        <v>-9</v>
      </c>
      <c r="U5" s="16">
        <f t="shared" si="7"/>
        <v>48</v>
      </c>
      <c r="V5" s="16">
        <v>13</v>
      </c>
    </row>
    <row r="6" spans="1:22" ht="12" customHeight="1" x14ac:dyDescent="0.15">
      <c r="A6" s="12">
        <v>467039</v>
      </c>
      <c r="B6" s="15">
        <v>37484</v>
      </c>
      <c r="C6" s="12" t="s">
        <v>0</v>
      </c>
      <c r="D6" s="12" t="s">
        <v>15</v>
      </c>
      <c r="E6" s="12">
        <v>3</v>
      </c>
      <c r="F6" s="12" t="s">
        <v>20</v>
      </c>
      <c r="G6" s="12">
        <v>0</v>
      </c>
      <c r="H6" s="13" t="str">
        <f t="shared" si="8"/>
        <v>Leeds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15</v>
      </c>
      <c r="N6" s="16">
        <f t="shared" si="0"/>
        <v>14</v>
      </c>
      <c r="O6" s="16">
        <f t="shared" si="1"/>
        <v>5</v>
      </c>
      <c r="P6" s="16">
        <f t="shared" si="2"/>
        <v>19</v>
      </c>
      <c r="Q6" s="16">
        <f t="shared" si="3"/>
        <v>38</v>
      </c>
      <c r="R6" s="16">
        <f t="shared" si="4"/>
        <v>58</v>
      </c>
      <c r="S6" s="16">
        <f t="shared" si="5"/>
        <v>57</v>
      </c>
      <c r="T6" s="16">
        <f t="shared" si="6"/>
        <v>1</v>
      </c>
      <c r="U6" s="16">
        <f t="shared" si="7"/>
        <v>47</v>
      </c>
      <c r="V6" s="16">
        <v>15</v>
      </c>
    </row>
    <row r="7" spans="1:22" ht="12" customHeight="1" x14ac:dyDescent="0.15">
      <c r="A7" s="12">
        <v>467040</v>
      </c>
      <c r="B7" s="15">
        <v>37484</v>
      </c>
      <c r="C7" s="12" t="s">
        <v>0</v>
      </c>
      <c r="D7" s="12" t="s">
        <v>8</v>
      </c>
      <c r="E7" s="12">
        <v>1</v>
      </c>
      <c r="F7" s="12" t="s">
        <v>60</v>
      </c>
      <c r="G7" s="12">
        <v>0</v>
      </c>
      <c r="H7" s="13" t="str">
        <f t="shared" si="8"/>
        <v>Manchester United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8</v>
      </c>
      <c r="N7" s="16">
        <f t="shared" si="0"/>
        <v>25</v>
      </c>
      <c r="O7" s="16">
        <f t="shared" si="1"/>
        <v>8</v>
      </c>
      <c r="P7" s="16">
        <f t="shared" si="2"/>
        <v>5</v>
      </c>
      <c r="Q7" s="16">
        <f t="shared" si="3"/>
        <v>38</v>
      </c>
      <c r="R7" s="16">
        <f t="shared" si="4"/>
        <v>74</v>
      </c>
      <c r="S7" s="16">
        <f t="shared" si="5"/>
        <v>34</v>
      </c>
      <c r="T7" s="16">
        <f t="shared" si="6"/>
        <v>40</v>
      </c>
      <c r="U7" s="16">
        <f t="shared" si="7"/>
        <v>83</v>
      </c>
      <c r="V7" s="16">
        <v>1</v>
      </c>
    </row>
    <row r="8" spans="1:22" ht="12" customHeight="1" x14ac:dyDescent="0.15">
      <c r="A8" s="12">
        <v>467041</v>
      </c>
      <c r="B8" s="15">
        <v>37484</v>
      </c>
      <c r="C8" s="12" t="s">
        <v>0</v>
      </c>
      <c r="D8" s="12" t="s">
        <v>13</v>
      </c>
      <c r="E8" s="12">
        <v>0</v>
      </c>
      <c r="F8" s="12" t="s">
        <v>4</v>
      </c>
      <c r="G8" s="12">
        <v>0</v>
      </c>
      <c r="H8" s="13" t="str">
        <f t="shared" si="8"/>
        <v/>
      </c>
      <c r="I8" s="13" t="str">
        <f t="shared" si="9"/>
        <v>Southampton</v>
      </c>
      <c r="J8" s="13" t="str">
        <f t="shared" si="10"/>
        <v>Middlesbrough</v>
      </c>
      <c r="K8" s="2"/>
      <c r="L8" s="2"/>
      <c r="M8" s="13" t="s">
        <v>13</v>
      </c>
      <c r="N8" s="16">
        <f t="shared" si="0"/>
        <v>13</v>
      </c>
      <c r="O8" s="16">
        <f t="shared" si="1"/>
        <v>13</v>
      </c>
      <c r="P8" s="16">
        <f t="shared" si="2"/>
        <v>12</v>
      </c>
      <c r="Q8" s="16">
        <f t="shared" si="3"/>
        <v>38</v>
      </c>
      <c r="R8" s="16">
        <f t="shared" si="4"/>
        <v>43</v>
      </c>
      <c r="S8" s="16">
        <f t="shared" si="5"/>
        <v>46</v>
      </c>
      <c r="T8" s="16">
        <f t="shared" si="6"/>
        <v>-3</v>
      </c>
      <c r="U8" s="16">
        <f t="shared" si="7"/>
        <v>52</v>
      </c>
      <c r="V8" s="16">
        <v>8</v>
      </c>
    </row>
    <row r="9" spans="1:22" ht="12" customHeight="1" x14ac:dyDescent="0.15">
      <c r="A9" s="12">
        <v>467042</v>
      </c>
      <c r="B9" s="15">
        <v>37485</v>
      </c>
      <c r="C9" s="12" t="s">
        <v>0</v>
      </c>
      <c r="D9" s="12" t="s">
        <v>17</v>
      </c>
      <c r="E9" s="12">
        <v>2</v>
      </c>
      <c r="F9" s="12" t="s">
        <v>61</v>
      </c>
      <c r="G9" s="12">
        <v>0</v>
      </c>
      <c r="H9" s="13" t="str">
        <f t="shared" si="8"/>
        <v>Arsenal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17</v>
      </c>
      <c r="N9" s="16">
        <f t="shared" si="0"/>
        <v>23</v>
      </c>
      <c r="O9" s="16">
        <f t="shared" si="1"/>
        <v>9</v>
      </c>
      <c r="P9" s="16">
        <f t="shared" si="2"/>
        <v>6</v>
      </c>
      <c r="Q9" s="16">
        <f t="shared" si="3"/>
        <v>38</v>
      </c>
      <c r="R9" s="16">
        <f t="shared" si="4"/>
        <v>85</v>
      </c>
      <c r="S9" s="16">
        <f t="shared" si="5"/>
        <v>42</v>
      </c>
      <c r="T9" s="16">
        <f t="shared" si="6"/>
        <v>43</v>
      </c>
      <c r="U9" s="16">
        <f t="shared" si="7"/>
        <v>78</v>
      </c>
      <c r="V9" s="16">
        <v>2</v>
      </c>
    </row>
    <row r="10" spans="1:22" ht="12" customHeight="1" x14ac:dyDescent="0.15">
      <c r="A10" s="12">
        <v>467043</v>
      </c>
      <c r="B10" s="15">
        <v>37485</v>
      </c>
      <c r="C10" s="12" t="s">
        <v>0</v>
      </c>
      <c r="D10" s="12" t="s">
        <v>12</v>
      </c>
      <c r="E10" s="12">
        <v>0</v>
      </c>
      <c r="F10" s="12" t="s">
        <v>19</v>
      </c>
      <c r="G10" s="12">
        <v>1</v>
      </c>
      <c r="H10" s="13" t="str">
        <f t="shared" si="8"/>
        <v>Liverpool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12</v>
      </c>
      <c r="N10" s="16">
        <f t="shared" si="0"/>
        <v>12</v>
      </c>
      <c r="O10" s="16">
        <f t="shared" si="1"/>
        <v>9</v>
      </c>
      <c r="P10" s="16">
        <f t="shared" si="2"/>
        <v>17</v>
      </c>
      <c r="Q10" s="16">
        <f t="shared" si="3"/>
        <v>38</v>
      </c>
      <c r="R10" s="16">
        <f t="shared" si="4"/>
        <v>42</v>
      </c>
      <c r="S10" s="16">
        <f t="shared" si="5"/>
        <v>47</v>
      </c>
      <c r="T10" s="16">
        <f t="shared" si="6"/>
        <v>-5</v>
      </c>
      <c r="U10" s="16">
        <f t="shared" si="7"/>
        <v>45</v>
      </c>
      <c r="V10" s="16">
        <v>16</v>
      </c>
    </row>
    <row r="11" spans="1:22" ht="12" customHeight="1" x14ac:dyDescent="0.15">
      <c r="A11" s="12">
        <v>467044</v>
      </c>
      <c r="B11" s="15">
        <v>37486</v>
      </c>
      <c r="C11" s="12" t="s">
        <v>0</v>
      </c>
      <c r="D11" s="12" t="s">
        <v>29</v>
      </c>
      <c r="E11" s="12">
        <v>4</v>
      </c>
      <c r="F11" s="12" t="s">
        <v>28</v>
      </c>
      <c r="G11" s="12">
        <v>0</v>
      </c>
      <c r="H11" s="13" t="str">
        <f t="shared" si="8"/>
        <v>Newcastle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29</v>
      </c>
      <c r="N11" s="16">
        <f t="shared" si="0"/>
        <v>21</v>
      </c>
      <c r="O11" s="16">
        <f t="shared" si="1"/>
        <v>6</v>
      </c>
      <c r="P11" s="16">
        <f t="shared" si="2"/>
        <v>11</v>
      </c>
      <c r="Q11" s="16">
        <f t="shared" si="3"/>
        <v>38</v>
      </c>
      <c r="R11" s="16">
        <f t="shared" si="4"/>
        <v>63</v>
      </c>
      <c r="S11" s="16">
        <f t="shared" si="5"/>
        <v>48</v>
      </c>
      <c r="T11" s="16">
        <f t="shared" si="6"/>
        <v>15</v>
      </c>
      <c r="U11" s="16">
        <f t="shared" si="7"/>
        <v>69</v>
      </c>
      <c r="V11" s="16">
        <v>3</v>
      </c>
    </row>
    <row r="12" spans="1:22" ht="12" customHeight="1" x14ac:dyDescent="0.15">
      <c r="A12" s="12">
        <v>467045</v>
      </c>
      <c r="B12" s="15">
        <v>37490</v>
      </c>
      <c r="C12" s="12" t="s">
        <v>0</v>
      </c>
      <c r="D12" s="12" t="s">
        <v>1</v>
      </c>
      <c r="E12" s="12">
        <v>2</v>
      </c>
      <c r="F12" s="12" t="s">
        <v>8</v>
      </c>
      <c r="G12" s="12">
        <v>2</v>
      </c>
      <c r="H12" s="13" t="str">
        <f t="shared" si="8"/>
        <v/>
      </c>
      <c r="I12" s="13" t="str">
        <f t="shared" si="9"/>
        <v>Chelsea</v>
      </c>
      <c r="J12" s="13" t="str">
        <f t="shared" si="10"/>
        <v>Manchester United</v>
      </c>
      <c r="K12" s="2"/>
      <c r="L12" s="2"/>
      <c r="M12" s="13" t="s">
        <v>1</v>
      </c>
      <c r="N12" s="16">
        <f t="shared" si="0"/>
        <v>19</v>
      </c>
      <c r="O12" s="16">
        <f t="shared" si="1"/>
        <v>10</v>
      </c>
      <c r="P12" s="16">
        <f t="shared" si="2"/>
        <v>9</v>
      </c>
      <c r="Q12" s="16">
        <f t="shared" si="3"/>
        <v>38</v>
      </c>
      <c r="R12" s="16">
        <f t="shared" si="4"/>
        <v>68</v>
      </c>
      <c r="S12" s="16">
        <f t="shared" si="5"/>
        <v>38</v>
      </c>
      <c r="T12" s="16">
        <f t="shared" si="6"/>
        <v>30</v>
      </c>
      <c r="U12" s="16">
        <f t="shared" si="7"/>
        <v>67</v>
      </c>
      <c r="V12" s="16">
        <v>4</v>
      </c>
    </row>
    <row r="13" spans="1:22" ht="12" customHeight="1" x14ac:dyDescent="0.15">
      <c r="A13" s="12">
        <v>467046</v>
      </c>
      <c r="B13" s="15">
        <v>37491</v>
      </c>
      <c r="C13" s="12" t="s">
        <v>0</v>
      </c>
      <c r="D13" s="12" t="s">
        <v>61</v>
      </c>
      <c r="E13" s="12">
        <v>0</v>
      </c>
      <c r="F13" s="12" t="s">
        <v>6</v>
      </c>
      <c r="G13" s="12">
        <v>1</v>
      </c>
      <c r="H13" s="13" t="str">
        <f t="shared" si="8"/>
        <v>Blackburn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61</v>
      </c>
      <c r="N13" s="16">
        <f t="shared" si="0"/>
        <v>13</v>
      </c>
      <c r="O13" s="16">
        <f t="shared" si="1"/>
        <v>9</v>
      </c>
      <c r="P13" s="16">
        <f t="shared" si="2"/>
        <v>16</v>
      </c>
      <c r="Q13" s="16">
        <f t="shared" si="3"/>
        <v>38</v>
      </c>
      <c r="R13" s="16">
        <f t="shared" si="4"/>
        <v>41</v>
      </c>
      <c r="S13" s="16">
        <f t="shared" si="5"/>
        <v>49</v>
      </c>
      <c r="T13" s="16">
        <f t="shared" si="6"/>
        <v>-8</v>
      </c>
      <c r="U13" s="16">
        <f t="shared" si="7"/>
        <v>48</v>
      </c>
      <c r="V13" s="16">
        <v>13</v>
      </c>
    </row>
    <row r="14" spans="1:22" ht="12" customHeight="1" x14ac:dyDescent="0.15">
      <c r="A14" s="12">
        <v>467047</v>
      </c>
      <c r="B14" s="15">
        <v>37491</v>
      </c>
      <c r="C14" s="12" t="s">
        <v>0</v>
      </c>
      <c r="D14" s="12" t="s">
        <v>33</v>
      </c>
      <c r="E14" s="12">
        <v>1</v>
      </c>
      <c r="F14" s="12" t="s">
        <v>55</v>
      </c>
      <c r="G14" s="12">
        <v>2</v>
      </c>
      <c r="H14" s="13" t="str">
        <f t="shared" si="8"/>
        <v>Charlton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33</v>
      </c>
      <c r="N14" s="16">
        <f t="shared" si="0"/>
        <v>10</v>
      </c>
      <c r="O14" s="16">
        <f t="shared" si="1"/>
        <v>14</v>
      </c>
      <c r="P14" s="16">
        <f t="shared" si="2"/>
        <v>14</v>
      </c>
      <c r="Q14" s="16">
        <f t="shared" si="3"/>
        <v>38</v>
      </c>
      <c r="R14" s="16">
        <f t="shared" si="4"/>
        <v>41</v>
      </c>
      <c r="S14" s="16">
        <f t="shared" si="5"/>
        <v>51</v>
      </c>
      <c r="T14" s="16">
        <f t="shared" si="6"/>
        <v>-10</v>
      </c>
      <c r="U14" s="16">
        <f t="shared" si="7"/>
        <v>44</v>
      </c>
      <c r="V14" s="16">
        <v>17</v>
      </c>
    </row>
    <row r="15" spans="1:22" ht="12" customHeight="1" x14ac:dyDescent="0.15">
      <c r="A15" s="12">
        <v>467048</v>
      </c>
      <c r="B15" s="15">
        <v>37491</v>
      </c>
      <c r="C15" s="12" t="s">
        <v>0</v>
      </c>
      <c r="D15" s="12" t="s">
        <v>19</v>
      </c>
      <c r="E15" s="12">
        <v>3</v>
      </c>
      <c r="F15" s="12" t="s">
        <v>13</v>
      </c>
      <c r="G15" s="12">
        <v>0</v>
      </c>
      <c r="H15" s="13" t="str">
        <f t="shared" si="8"/>
        <v>Liverpool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19</v>
      </c>
      <c r="N15" s="16">
        <f t="shared" si="0"/>
        <v>18</v>
      </c>
      <c r="O15" s="16">
        <f t="shared" si="1"/>
        <v>10</v>
      </c>
      <c r="P15" s="16">
        <f t="shared" si="2"/>
        <v>10</v>
      </c>
      <c r="Q15" s="16">
        <f t="shared" si="3"/>
        <v>38</v>
      </c>
      <c r="R15" s="16">
        <f t="shared" si="4"/>
        <v>61</v>
      </c>
      <c r="S15" s="16">
        <f t="shared" si="5"/>
        <v>41</v>
      </c>
      <c r="T15" s="16">
        <f t="shared" si="6"/>
        <v>20</v>
      </c>
      <c r="U15" s="16">
        <f t="shared" si="7"/>
        <v>64</v>
      </c>
      <c r="V15" s="16">
        <v>5</v>
      </c>
    </row>
    <row r="16" spans="1:22" ht="12" customHeight="1" x14ac:dyDescent="0.15">
      <c r="A16" s="12">
        <v>467049</v>
      </c>
      <c r="B16" s="15">
        <v>37491</v>
      </c>
      <c r="C16" s="12" t="s">
        <v>0</v>
      </c>
      <c r="D16" s="12" t="s">
        <v>20</v>
      </c>
      <c r="E16" s="12">
        <v>1</v>
      </c>
      <c r="F16" s="12" t="s">
        <v>29</v>
      </c>
      <c r="G16" s="12">
        <v>0</v>
      </c>
      <c r="H16" s="13" t="str">
        <f t="shared" si="8"/>
        <v>Manchester City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20</v>
      </c>
      <c r="N16" s="16">
        <f t="shared" si="0"/>
        <v>15</v>
      </c>
      <c r="O16" s="16">
        <f t="shared" si="1"/>
        <v>6</v>
      </c>
      <c r="P16" s="16">
        <f t="shared" si="2"/>
        <v>17</v>
      </c>
      <c r="Q16" s="16">
        <f t="shared" si="3"/>
        <v>38</v>
      </c>
      <c r="R16" s="16">
        <f t="shared" si="4"/>
        <v>47</v>
      </c>
      <c r="S16" s="16">
        <f t="shared" si="5"/>
        <v>54</v>
      </c>
      <c r="T16" s="16">
        <f t="shared" si="6"/>
        <v>-7</v>
      </c>
      <c r="U16" s="16">
        <f t="shared" si="7"/>
        <v>51</v>
      </c>
      <c r="V16" s="16">
        <v>9</v>
      </c>
    </row>
    <row r="17" spans="1:22" ht="12" customHeight="1" x14ac:dyDescent="0.15">
      <c r="A17" s="12">
        <v>467050</v>
      </c>
      <c r="B17" s="15">
        <v>37491</v>
      </c>
      <c r="C17" s="12" t="s">
        <v>0</v>
      </c>
      <c r="D17" s="12" t="s">
        <v>4</v>
      </c>
      <c r="E17" s="12">
        <v>2</v>
      </c>
      <c r="F17" s="12" t="s">
        <v>58</v>
      </c>
      <c r="G17" s="12">
        <v>2</v>
      </c>
      <c r="H17" s="13" t="str">
        <f t="shared" si="8"/>
        <v/>
      </c>
      <c r="I17" s="13" t="str">
        <f t="shared" si="9"/>
        <v>Middlesbrough</v>
      </c>
      <c r="J17" s="13" t="str">
        <f t="shared" si="10"/>
        <v>Fulham</v>
      </c>
      <c r="K17" s="2"/>
      <c r="L17" s="2"/>
      <c r="M17" s="13" t="s">
        <v>4</v>
      </c>
      <c r="N17" s="16">
        <f t="shared" si="0"/>
        <v>13</v>
      </c>
      <c r="O17" s="16">
        <f t="shared" si="1"/>
        <v>10</v>
      </c>
      <c r="P17" s="16">
        <f t="shared" si="2"/>
        <v>15</v>
      </c>
      <c r="Q17" s="16">
        <f t="shared" si="3"/>
        <v>38</v>
      </c>
      <c r="R17" s="16">
        <f t="shared" si="4"/>
        <v>48</v>
      </c>
      <c r="S17" s="16">
        <f t="shared" si="5"/>
        <v>44</v>
      </c>
      <c r="T17" s="16">
        <f t="shared" si="6"/>
        <v>4</v>
      </c>
      <c r="U17" s="16">
        <f t="shared" si="7"/>
        <v>49</v>
      </c>
      <c r="V17" s="16">
        <v>11</v>
      </c>
    </row>
    <row r="18" spans="1:22" ht="12" customHeight="1" x14ac:dyDescent="0.15">
      <c r="A18" s="12">
        <v>467051</v>
      </c>
      <c r="B18" s="15">
        <v>37491</v>
      </c>
      <c r="C18" s="12" t="s">
        <v>0</v>
      </c>
      <c r="D18" s="12" t="s">
        <v>50</v>
      </c>
      <c r="E18" s="12">
        <v>0</v>
      </c>
      <c r="F18" s="12" t="s">
        <v>9</v>
      </c>
      <c r="G18" s="12">
        <v>1</v>
      </c>
      <c r="H18" s="13" t="str">
        <f t="shared" si="8"/>
        <v>Everton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50</v>
      </c>
      <c r="N18" s="16">
        <f t="shared" si="0"/>
        <v>4</v>
      </c>
      <c r="O18" s="16">
        <f t="shared" si="1"/>
        <v>7</v>
      </c>
      <c r="P18" s="16">
        <f t="shared" si="2"/>
        <v>27</v>
      </c>
      <c r="Q18" s="16">
        <f t="shared" si="3"/>
        <v>38</v>
      </c>
      <c r="R18" s="16">
        <f t="shared" si="4"/>
        <v>21</v>
      </c>
      <c r="S18" s="16">
        <f t="shared" si="5"/>
        <v>65</v>
      </c>
      <c r="T18" s="16">
        <f t="shared" si="6"/>
        <v>-44</v>
      </c>
      <c r="U18" s="16">
        <f t="shared" si="7"/>
        <v>19</v>
      </c>
      <c r="V18" s="16">
        <v>20</v>
      </c>
    </row>
    <row r="19" spans="1:22" ht="12" customHeight="1" x14ac:dyDescent="0.15">
      <c r="A19" s="12">
        <v>467052</v>
      </c>
      <c r="B19" s="15">
        <v>37491</v>
      </c>
      <c r="C19" s="12" t="s">
        <v>0</v>
      </c>
      <c r="D19" s="12" t="s">
        <v>14</v>
      </c>
      <c r="E19" s="12">
        <v>1</v>
      </c>
      <c r="F19" s="12" t="s">
        <v>12</v>
      </c>
      <c r="G19" s="12">
        <v>0</v>
      </c>
      <c r="H19" s="13" t="str">
        <f t="shared" si="8"/>
        <v>Tottenham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14</v>
      </c>
      <c r="N19" s="16">
        <f t="shared" si="0"/>
        <v>14</v>
      </c>
      <c r="O19" s="16">
        <f t="shared" si="1"/>
        <v>8</v>
      </c>
      <c r="P19" s="16">
        <f t="shared" si="2"/>
        <v>16</v>
      </c>
      <c r="Q19" s="16">
        <f t="shared" si="3"/>
        <v>38</v>
      </c>
      <c r="R19" s="16">
        <f t="shared" si="4"/>
        <v>51</v>
      </c>
      <c r="S19" s="16">
        <f t="shared" si="5"/>
        <v>62</v>
      </c>
      <c r="T19" s="16">
        <f t="shared" si="6"/>
        <v>-11</v>
      </c>
      <c r="U19" s="16">
        <f t="shared" si="7"/>
        <v>50</v>
      </c>
      <c r="V19" s="16">
        <v>10</v>
      </c>
    </row>
    <row r="20" spans="1:22" ht="12" customHeight="1" x14ac:dyDescent="0.15">
      <c r="A20" s="12">
        <v>467053</v>
      </c>
      <c r="B20" s="15">
        <v>37491</v>
      </c>
      <c r="C20" s="12" t="s">
        <v>0</v>
      </c>
      <c r="D20" s="12" t="s">
        <v>60</v>
      </c>
      <c r="E20" s="12">
        <v>1</v>
      </c>
      <c r="F20" s="12" t="s">
        <v>15</v>
      </c>
      <c r="G20" s="12">
        <v>3</v>
      </c>
      <c r="H20" s="13" t="str">
        <f t="shared" si="8"/>
        <v>Leeds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60</v>
      </c>
      <c r="N20" s="16">
        <f t="shared" si="0"/>
        <v>6</v>
      </c>
      <c r="O20" s="16">
        <f t="shared" si="1"/>
        <v>8</v>
      </c>
      <c r="P20" s="16">
        <f t="shared" si="2"/>
        <v>24</v>
      </c>
      <c r="Q20" s="16">
        <f t="shared" si="3"/>
        <v>38</v>
      </c>
      <c r="R20" s="16">
        <f t="shared" si="4"/>
        <v>29</v>
      </c>
      <c r="S20" s="16">
        <f t="shared" si="5"/>
        <v>65</v>
      </c>
      <c r="T20" s="16">
        <f t="shared" si="6"/>
        <v>-36</v>
      </c>
      <c r="U20" s="16">
        <f t="shared" si="7"/>
        <v>26</v>
      </c>
      <c r="V20" s="16">
        <v>19</v>
      </c>
    </row>
    <row r="21" spans="1:22" ht="12" customHeight="1" x14ac:dyDescent="0.15">
      <c r="A21" s="12">
        <v>467054</v>
      </c>
      <c r="B21" s="15">
        <v>37491</v>
      </c>
      <c r="C21" s="12" t="s">
        <v>0</v>
      </c>
      <c r="D21" s="12" t="s">
        <v>28</v>
      </c>
      <c r="E21" s="12">
        <v>2</v>
      </c>
      <c r="F21" s="12" t="s">
        <v>17</v>
      </c>
      <c r="G21" s="12">
        <v>2</v>
      </c>
      <c r="H21" s="13" t="str">
        <f t="shared" si="8"/>
        <v/>
      </c>
      <c r="I21" s="13" t="str">
        <f t="shared" si="9"/>
        <v>West Ham</v>
      </c>
      <c r="J21" s="13" t="str">
        <f t="shared" si="10"/>
        <v>Arsenal</v>
      </c>
      <c r="K21" s="2"/>
      <c r="L21" s="2"/>
      <c r="M21" s="13" t="s">
        <v>28</v>
      </c>
      <c r="N21" s="16">
        <f t="shared" si="0"/>
        <v>10</v>
      </c>
      <c r="O21" s="16">
        <f t="shared" si="1"/>
        <v>12</v>
      </c>
      <c r="P21" s="16">
        <f t="shared" si="2"/>
        <v>16</v>
      </c>
      <c r="Q21" s="16">
        <f t="shared" si="3"/>
        <v>38</v>
      </c>
      <c r="R21" s="16">
        <f t="shared" si="4"/>
        <v>42</v>
      </c>
      <c r="S21" s="16">
        <f t="shared" si="5"/>
        <v>59</v>
      </c>
      <c r="T21" s="16">
        <f t="shared" si="6"/>
        <v>-17</v>
      </c>
      <c r="U21" s="16">
        <f t="shared" si="7"/>
        <v>42</v>
      </c>
      <c r="V21" s="16">
        <v>18</v>
      </c>
    </row>
    <row r="22" spans="1:22" ht="12" customHeight="1" x14ac:dyDescent="0.15">
      <c r="A22" s="12">
        <v>467055</v>
      </c>
      <c r="B22" s="15">
        <v>37494</v>
      </c>
      <c r="C22" s="12" t="s">
        <v>0</v>
      </c>
      <c r="D22" s="12" t="s">
        <v>17</v>
      </c>
      <c r="E22" s="12">
        <v>5</v>
      </c>
      <c r="F22" s="12" t="s">
        <v>60</v>
      </c>
      <c r="G22" s="12">
        <v>2</v>
      </c>
      <c r="H22" s="13" t="str">
        <f t="shared" si="8"/>
        <v>Arsenal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467056</v>
      </c>
      <c r="B23" s="15">
        <v>37494</v>
      </c>
      <c r="C23" s="12" t="s">
        <v>0</v>
      </c>
      <c r="D23" s="12" t="s">
        <v>55</v>
      </c>
      <c r="E23" s="12">
        <v>0</v>
      </c>
      <c r="F23" s="12" t="s">
        <v>14</v>
      </c>
      <c r="G23" s="12">
        <v>1</v>
      </c>
      <c r="H23" s="13" t="str">
        <f t="shared" si="8"/>
        <v>Tottenham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467057</v>
      </c>
      <c r="B24" s="15">
        <v>37495</v>
      </c>
      <c r="C24" s="12" t="s">
        <v>0</v>
      </c>
      <c r="D24" s="12" t="s">
        <v>12</v>
      </c>
      <c r="E24" s="12">
        <v>1</v>
      </c>
      <c r="F24" s="12" t="s">
        <v>20</v>
      </c>
      <c r="G24" s="12">
        <v>0</v>
      </c>
      <c r="H24" s="13" t="str">
        <f t="shared" si="8"/>
        <v>Aston Villa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467058</v>
      </c>
      <c r="B25" s="15">
        <v>37495</v>
      </c>
      <c r="C25" s="12" t="s">
        <v>0</v>
      </c>
      <c r="D25" s="12" t="s">
        <v>6</v>
      </c>
      <c r="E25" s="12">
        <v>2</v>
      </c>
      <c r="F25" s="12" t="s">
        <v>19</v>
      </c>
      <c r="G25" s="12">
        <v>2</v>
      </c>
      <c r="H25" s="13" t="str">
        <f t="shared" si="8"/>
        <v/>
      </c>
      <c r="I25" s="13" t="str">
        <f t="shared" si="9"/>
        <v>Blackburn</v>
      </c>
      <c r="J25" s="13" t="str">
        <f t="shared" si="10"/>
        <v>Liverpool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467059</v>
      </c>
      <c r="B26" s="15">
        <v>37495</v>
      </c>
      <c r="C26" s="12" t="s">
        <v>0</v>
      </c>
      <c r="D26" s="12" t="s">
        <v>9</v>
      </c>
      <c r="E26" s="12">
        <v>1</v>
      </c>
      <c r="F26" s="12" t="s">
        <v>61</v>
      </c>
      <c r="G26" s="12">
        <v>1</v>
      </c>
      <c r="H26" s="13" t="str">
        <f t="shared" si="8"/>
        <v/>
      </c>
      <c r="I26" s="13" t="str">
        <f t="shared" si="9"/>
        <v>Everton</v>
      </c>
      <c r="J26" s="13" t="str">
        <f t="shared" si="10"/>
        <v>Birmingham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467060</v>
      </c>
      <c r="B27" s="15">
        <v>37495</v>
      </c>
      <c r="C27" s="12" t="s">
        <v>0</v>
      </c>
      <c r="D27" s="12" t="s">
        <v>15</v>
      </c>
      <c r="E27" s="12">
        <v>0</v>
      </c>
      <c r="F27" s="12" t="s">
        <v>50</v>
      </c>
      <c r="G27" s="12">
        <v>1</v>
      </c>
      <c r="H27" s="13" t="str">
        <f t="shared" si="8"/>
        <v>Sunderland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467061</v>
      </c>
      <c r="B28" s="15">
        <v>37495</v>
      </c>
      <c r="C28" s="12" t="s">
        <v>0</v>
      </c>
      <c r="D28" s="12" t="s">
        <v>13</v>
      </c>
      <c r="E28" s="12">
        <v>1</v>
      </c>
      <c r="F28" s="12" t="s">
        <v>1</v>
      </c>
      <c r="G28" s="12">
        <v>1</v>
      </c>
      <c r="H28" s="13" t="str">
        <f t="shared" si="8"/>
        <v/>
      </c>
      <c r="I28" s="13" t="str">
        <f t="shared" si="9"/>
        <v>Southampton</v>
      </c>
      <c r="J28" s="13" t="str">
        <f t="shared" si="10"/>
        <v>Chelsea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467062</v>
      </c>
      <c r="B29" s="15">
        <v>37498</v>
      </c>
      <c r="C29" s="12" t="s">
        <v>0</v>
      </c>
      <c r="D29" s="12" t="s">
        <v>61</v>
      </c>
      <c r="E29" s="12">
        <v>2</v>
      </c>
      <c r="F29" s="12" t="s">
        <v>15</v>
      </c>
      <c r="G29" s="12">
        <v>1</v>
      </c>
      <c r="H29" s="13" t="str">
        <f t="shared" si="8"/>
        <v>Birmingham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467063</v>
      </c>
      <c r="B30" s="15">
        <v>37498</v>
      </c>
      <c r="C30" s="12" t="s">
        <v>0</v>
      </c>
      <c r="D30" s="12" t="s">
        <v>20</v>
      </c>
      <c r="E30" s="12">
        <v>3</v>
      </c>
      <c r="F30" s="12" t="s">
        <v>9</v>
      </c>
      <c r="G30" s="12">
        <v>1</v>
      </c>
      <c r="H30" s="13" t="str">
        <f t="shared" si="8"/>
        <v>Manchester City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467064</v>
      </c>
      <c r="B31" s="15">
        <v>37498</v>
      </c>
      <c r="C31" s="12" t="s">
        <v>0</v>
      </c>
      <c r="D31" s="12" t="s">
        <v>4</v>
      </c>
      <c r="E31" s="12">
        <v>1</v>
      </c>
      <c r="F31" s="12" t="s">
        <v>6</v>
      </c>
      <c r="G31" s="12">
        <v>0</v>
      </c>
      <c r="H31" s="13" t="str">
        <f t="shared" si="8"/>
        <v>Middlesbrough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467065</v>
      </c>
      <c r="B32" s="15">
        <v>37498</v>
      </c>
      <c r="C32" s="12" t="s">
        <v>0</v>
      </c>
      <c r="D32" s="12" t="s">
        <v>50</v>
      </c>
      <c r="E32" s="12">
        <v>1</v>
      </c>
      <c r="F32" s="12" t="s">
        <v>8</v>
      </c>
      <c r="G32" s="12">
        <v>1</v>
      </c>
      <c r="H32" s="13" t="str">
        <f t="shared" si="8"/>
        <v/>
      </c>
      <c r="I32" s="13" t="str">
        <f t="shared" si="9"/>
        <v>Sunderland</v>
      </c>
      <c r="J32" s="13" t="str">
        <f t="shared" si="10"/>
        <v>Manchester United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467066</v>
      </c>
      <c r="B33" s="15">
        <v>37498</v>
      </c>
      <c r="C33" s="12" t="s">
        <v>0</v>
      </c>
      <c r="D33" s="12" t="s">
        <v>14</v>
      </c>
      <c r="E33" s="12">
        <v>2</v>
      </c>
      <c r="F33" s="12" t="s">
        <v>13</v>
      </c>
      <c r="G33" s="12">
        <v>1</v>
      </c>
      <c r="H33" s="13" t="str">
        <f t="shared" si="8"/>
        <v>Tottenham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467067</v>
      </c>
      <c r="B34" s="15">
        <v>37498</v>
      </c>
      <c r="C34" s="12" t="s">
        <v>0</v>
      </c>
      <c r="D34" s="12" t="s">
        <v>60</v>
      </c>
      <c r="E34" s="12">
        <v>1</v>
      </c>
      <c r="F34" s="12" t="s">
        <v>58</v>
      </c>
      <c r="G34" s="12">
        <v>0</v>
      </c>
      <c r="H34" s="13" t="str">
        <f t="shared" si="8"/>
        <v>West Brom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467068</v>
      </c>
      <c r="B35" s="15">
        <v>37498</v>
      </c>
      <c r="C35" s="12" t="s">
        <v>0</v>
      </c>
      <c r="D35" s="12" t="s">
        <v>28</v>
      </c>
      <c r="E35" s="12">
        <v>0</v>
      </c>
      <c r="F35" s="12" t="s">
        <v>55</v>
      </c>
      <c r="G35" s="12">
        <v>2</v>
      </c>
      <c r="H35" s="13" t="str">
        <f t="shared" si="8"/>
        <v>Charlton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467069</v>
      </c>
      <c r="B36" s="15">
        <v>37499</v>
      </c>
      <c r="C36" s="12" t="s">
        <v>0</v>
      </c>
      <c r="D36" s="12" t="s">
        <v>33</v>
      </c>
      <c r="E36" s="12">
        <v>1</v>
      </c>
      <c r="F36" s="12" t="s">
        <v>12</v>
      </c>
      <c r="G36" s="12">
        <v>0</v>
      </c>
      <c r="H36" s="13" t="str">
        <f t="shared" si="8"/>
        <v>Bolton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467070</v>
      </c>
      <c r="B37" s="15">
        <v>37499</v>
      </c>
      <c r="C37" s="12" t="s">
        <v>0</v>
      </c>
      <c r="D37" s="12" t="s">
        <v>1</v>
      </c>
      <c r="E37" s="12">
        <v>1</v>
      </c>
      <c r="F37" s="12" t="s">
        <v>17</v>
      </c>
      <c r="G37" s="12">
        <v>1</v>
      </c>
      <c r="H37" s="13" t="str">
        <f t="shared" si="8"/>
        <v/>
      </c>
      <c r="I37" s="13" t="str">
        <f t="shared" si="9"/>
        <v>Chelsea</v>
      </c>
      <c r="J37" s="13" t="str">
        <f t="shared" si="10"/>
        <v>Arsenal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467071</v>
      </c>
      <c r="B38" s="15">
        <v>37500</v>
      </c>
      <c r="C38" s="12" t="s">
        <v>0</v>
      </c>
      <c r="D38" s="12" t="s">
        <v>19</v>
      </c>
      <c r="E38" s="12">
        <v>2</v>
      </c>
      <c r="F38" s="12" t="s">
        <v>29</v>
      </c>
      <c r="G38" s="12">
        <v>2</v>
      </c>
      <c r="H38" s="13" t="str">
        <f t="shared" si="8"/>
        <v/>
      </c>
      <c r="I38" s="13" t="str">
        <f t="shared" si="9"/>
        <v>Liverpool</v>
      </c>
      <c r="J38" s="13" t="str">
        <f t="shared" si="10"/>
        <v>Newcastle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467072</v>
      </c>
      <c r="B39" s="15">
        <v>37501</v>
      </c>
      <c r="C39" s="12" t="s">
        <v>0</v>
      </c>
      <c r="D39" s="12" t="s">
        <v>8</v>
      </c>
      <c r="E39" s="12">
        <v>1</v>
      </c>
      <c r="F39" s="12" t="s">
        <v>4</v>
      </c>
      <c r="G39" s="12">
        <v>0</v>
      </c>
      <c r="H39" s="13" t="str">
        <f t="shared" si="8"/>
        <v>Manchester United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467073</v>
      </c>
      <c r="B40" s="15">
        <v>37508</v>
      </c>
      <c r="C40" s="12" t="s">
        <v>0</v>
      </c>
      <c r="D40" s="12" t="s">
        <v>17</v>
      </c>
      <c r="E40" s="12">
        <v>2</v>
      </c>
      <c r="F40" s="12" t="s">
        <v>20</v>
      </c>
      <c r="G40" s="12">
        <v>1</v>
      </c>
      <c r="H40" s="13" t="str">
        <f t="shared" si="8"/>
        <v>Arsenal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467074</v>
      </c>
      <c r="B41" s="15">
        <v>37508</v>
      </c>
      <c r="C41" s="12" t="s">
        <v>0</v>
      </c>
      <c r="D41" s="12" t="s">
        <v>4</v>
      </c>
      <c r="E41" s="12">
        <v>3</v>
      </c>
      <c r="F41" s="12" t="s">
        <v>50</v>
      </c>
      <c r="G41" s="12">
        <v>0</v>
      </c>
      <c r="H41" s="13" t="str">
        <f t="shared" si="8"/>
        <v>Middlesbrough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467075</v>
      </c>
      <c r="B42" s="15">
        <v>37509</v>
      </c>
      <c r="C42" s="12" t="s">
        <v>0</v>
      </c>
      <c r="D42" s="12" t="s">
        <v>12</v>
      </c>
      <c r="E42" s="12">
        <v>2</v>
      </c>
      <c r="F42" s="12" t="s">
        <v>55</v>
      </c>
      <c r="G42" s="12">
        <v>0</v>
      </c>
      <c r="H42" s="13" t="str">
        <f t="shared" si="8"/>
        <v>Aston Villa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467076</v>
      </c>
      <c r="B43" s="15">
        <v>37509</v>
      </c>
      <c r="C43" s="12" t="s">
        <v>0</v>
      </c>
      <c r="D43" s="12" t="s">
        <v>6</v>
      </c>
      <c r="E43" s="12">
        <v>2</v>
      </c>
      <c r="F43" s="12" t="s">
        <v>1</v>
      </c>
      <c r="G43" s="12">
        <v>3</v>
      </c>
      <c r="H43" s="13" t="str">
        <f t="shared" si="8"/>
        <v>Chelsea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467077</v>
      </c>
      <c r="B44" s="15">
        <v>37509</v>
      </c>
      <c r="C44" s="12" t="s">
        <v>0</v>
      </c>
      <c r="D44" s="12" t="s">
        <v>58</v>
      </c>
      <c r="E44" s="12">
        <v>3</v>
      </c>
      <c r="F44" s="12" t="s">
        <v>14</v>
      </c>
      <c r="G44" s="12">
        <v>2</v>
      </c>
      <c r="H44" s="13" t="str">
        <f t="shared" si="8"/>
        <v>Fulham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467078</v>
      </c>
      <c r="B45" s="15">
        <v>37509</v>
      </c>
      <c r="C45" s="12" t="s">
        <v>0</v>
      </c>
      <c r="D45" s="12" t="s">
        <v>19</v>
      </c>
      <c r="E45" s="12">
        <v>2</v>
      </c>
      <c r="F45" s="12" t="s">
        <v>61</v>
      </c>
      <c r="G45" s="12">
        <v>2</v>
      </c>
      <c r="H45" s="13" t="str">
        <f t="shared" si="8"/>
        <v/>
      </c>
      <c r="I45" s="13" t="str">
        <f t="shared" si="9"/>
        <v>Liverpool</v>
      </c>
      <c r="J45" s="13" t="str">
        <f t="shared" si="10"/>
        <v>Birmingham</v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467079</v>
      </c>
      <c r="B46" s="15">
        <v>37509</v>
      </c>
      <c r="C46" s="12" t="s">
        <v>0</v>
      </c>
      <c r="D46" s="12" t="s">
        <v>8</v>
      </c>
      <c r="E46" s="12">
        <v>0</v>
      </c>
      <c r="F46" s="12" t="s">
        <v>33</v>
      </c>
      <c r="G46" s="12">
        <v>1</v>
      </c>
      <c r="H46" s="13" t="str">
        <f t="shared" si="8"/>
        <v>Bolton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467080</v>
      </c>
      <c r="B47" s="15">
        <v>37509</v>
      </c>
      <c r="C47" s="12" t="s">
        <v>0</v>
      </c>
      <c r="D47" s="12" t="s">
        <v>29</v>
      </c>
      <c r="E47" s="12">
        <v>0</v>
      </c>
      <c r="F47" s="12" t="s">
        <v>15</v>
      </c>
      <c r="G47" s="12">
        <v>2</v>
      </c>
      <c r="H47" s="13" t="str">
        <f t="shared" si="8"/>
        <v>Leeds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467081</v>
      </c>
      <c r="B48" s="15">
        <v>37509</v>
      </c>
      <c r="C48" s="12" t="s">
        <v>0</v>
      </c>
      <c r="D48" s="12" t="s">
        <v>13</v>
      </c>
      <c r="E48" s="12">
        <v>1</v>
      </c>
      <c r="F48" s="12" t="s">
        <v>9</v>
      </c>
      <c r="G48" s="12">
        <v>0</v>
      </c>
      <c r="H48" s="13" t="str">
        <f t="shared" si="8"/>
        <v>Southampton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467082</v>
      </c>
      <c r="B49" s="15">
        <v>37509</v>
      </c>
      <c r="C49" s="12" t="s">
        <v>0</v>
      </c>
      <c r="D49" s="12" t="s">
        <v>28</v>
      </c>
      <c r="E49" s="12">
        <v>0</v>
      </c>
      <c r="F49" s="12" t="s">
        <v>60</v>
      </c>
      <c r="G49" s="12">
        <v>1</v>
      </c>
      <c r="H49" s="13" t="str">
        <f t="shared" si="8"/>
        <v>West Brom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467083</v>
      </c>
      <c r="B50" s="15">
        <v>37512</v>
      </c>
      <c r="C50" s="12" t="s">
        <v>0</v>
      </c>
      <c r="D50" s="12" t="s">
        <v>33</v>
      </c>
      <c r="E50" s="12">
        <v>2</v>
      </c>
      <c r="F50" s="12" t="s">
        <v>19</v>
      </c>
      <c r="G50" s="12">
        <v>3</v>
      </c>
      <c r="H50" s="13" t="str">
        <f t="shared" si="8"/>
        <v>Liverpool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467084</v>
      </c>
      <c r="B51" s="15">
        <v>37512</v>
      </c>
      <c r="C51" s="12" t="s">
        <v>0</v>
      </c>
      <c r="D51" s="12" t="s">
        <v>55</v>
      </c>
      <c r="E51" s="12">
        <v>0</v>
      </c>
      <c r="F51" s="12" t="s">
        <v>17</v>
      </c>
      <c r="G51" s="12">
        <v>3</v>
      </c>
      <c r="H51" s="13" t="str">
        <f t="shared" si="8"/>
        <v>Arsenal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467085</v>
      </c>
      <c r="B52" s="15">
        <v>37512</v>
      </c>
      <c r="C52" s="12" t="s">
        <v>0</v>
      </c>
      <c r="D52" s="12" t="s">
        <v>1</v>
      </c>
      <c r="E52" s="12">
        <v>3</v>
      </c>
      <c r="F52" s="12" t="s">
        <v>29</v>
      </c>
      <c r="G52" s="12">
        <v>0</v>
      </c>
      <c r="H52" s="13" t="str">
        <f t="shared" si="8"/>
        <v>Chelsea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467086</v>
      </c>
      <c r="B53" s="15">
        <v>37512</v>
      </c>
      <c r="C53" s="12" t="s">
        <v>0</v>
      </c>
      <c r="D53" s="12" t="s">
        <v>9</v>
      </c>
      <c r="E53" s="12">
        <v>2</v>
      </c>
      <c r="F53" s="12" t="s">
        <v>4</v>
      </c>
      <c r="G53" s="12">
        <v>1</v>
      </c>
      <c r="H53" s="13" t="str">
        <f t="shared" si="8"/>
        <v>Everton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467087</v>
      </c>
      <c r="B54" s="15">
        <v>37512</v>
      </c>
      <c r="C54" s="12" t="s">
        <v>0</v>
      </c>
      <c r="D54" s="12" t="s">
        <v>15</v>
      </c>
      <c r="E54" s="12">
        <v>1</v>
      </c>
      <c r="F54" s="12" t="s">
        <v>8</v>
      </c>
      <c r="G54" s="12">
        <v>0</v>
      </c>
      <c r="H54" s="13" t="str">
        <f t="shared" si="8"/>
        <v>Leeds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467088</v>
      </c>
      <c r="B55" s="15">
        <v>37512</v>
      </c>
      <c r="C55" s="12" t="s">
        <v>0</v>
      </c>
      <c r="D55" s="12" t="s">
        <v>50</v>
      </c>
      <c r="E55" s="12">
        <v>0</v>
      </c>
      <c r="F55" s="12" t="s">
        <v>58</v>
      </c>
      <c r="G55" s="12">
        <v>3</v>
      </c>
      <c r="H55" s="13" t="str">
        <f t="shared" si="8"/>
        <v>Fulham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467089</v>
      </c>
      <c r="B56" s="15">
        <v>37512</v>
      </c>
      <c r="C56" s="12" t="s">
        <v>0</v>
      </c>
      <c r="D56" s="12" t="s">
        <v>60</v>
      </c>
      <c r="E56" s="12">
        <v>1</v>
      </c>
      <c r="F56" s="12" t="s">
        <v>13</v>
      </c>
      <c r="G56" s="12">
        <v>0</v>
      </c>
      <c r="H56" s="13" t="str">
        <f t="shared" si="8"/>
        <v>West Brom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467090</v>
      </c>
      <c r="B57" s="15">
        <v>37513</v>
      </c>
      <c r="C57" s="12" t="s">
        <v>0</v>
      </c>
      <c r="D57" s="12" t="s">
        <v>20</v>
      </c>
      <c r="E57" s="12">
        <v>2</v>
      </c>
      <c r="F57" s="12" t="s">
        <v>6</v>
      </c>
      <c r="G57" s="12">
        <v>2</v>
      </c>
      <c r="H57" s="13" t="str">
        <f t="shared" si="8"/>
        <v/>
      </c>
      <c r="I57" s="13" t="str">
        <f t="shared" si="9"/>
        <v>Manchester City</v>
      </c>
      <c r="J57" s="13" t="str">
        <f t="shared" si="10"/>
        <v>Blackburn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467091</v>
      </c>
      <c r="B58" s="15">
        <v>37513</v>
      </c>
      <c r="C58" s="12" t="s">
        <v>0</v>
      </c>
      <c r="D58" s="12" t="s">
        <v>14</v>
      </c>
      <c r="E58" s="12">
        <v>3</v>
      </c>
      <c r="F58" s="12" t="s">
        <v>28</v>
      </c>
      <c r="G58" s="12">
        <v>2</v>
      </c>
      <c r="H58" s="13" t="str">
        <f t="shared" si="8"/>
        <v>Tottenham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467092</v>
      </c>
      <c r="B59" s="15">
        <v>37514</v>
      </c>
      <c r="C59" s="12" t="s">
        <v>0</v>
      </c>
      <c r="D59" s="12" t="s">
        <v>61</v>
      </c>
      <c r="E59" s="12">
        <v>3</v>
      </c>
      <c r="F59" s="12" t="s">
        <v>12</v>
      </c>
      <c r="G59" s="12">
        <v>0</v>
      </c>
      <c r="H59" s="13" t="str">
        <f t="shared" si="8"/>
        <v>Birmingham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467093</v>
      </c>
      <c r="B60" s="15">
        <v>37519</v>
      </c>
      <c r="C60" s="12" t="s">
        <v>0</v>
      </c>
      <c r="D60" s="12" t="s">
        <v>17</v>
      </c>
      <c r="E60" s="12">
        <v>2</v>
      </c>
      <c r="F60" s="12" t="s">
        <v>33</v>
      </c>
      <c r="G60" s="12">
        <v>1</v>
      </c>
      <c r="H60" s="13" t="str">
        <f t="shared" si="8"/>
        <v>Arsenal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467094</v>
      </c>
      <c r="B61" s="15">
        <v>37519</v>
      </c>
      <c r="C61" s="12" t="s">
        <v>0</v>
      </c>
      <c r="D61" s="12" t="s">
        <v>19</v>
      </c>
      <c r="E61" s="12">
        <v>2</v>
      </c>
      <c r="F61" s="12" t="s">
        <v>60</v>
      </c>
      <c r="G61" s="12">
        <v>0</v>
      </c>
      <c r="H61" s="13" t="str">
        <f t="shared" si="8"/>
        <v>Liverpool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467095</v>
      </c>
      <c r="B62" s="15">
        <v>37519</v>
      </c>
      <c r="C62" s="12" t="s">
        <v>0</v>
      </c>
      <c r="D62" s="12" t="s">
        <v>8</v>
      </c>
      <c r="E62" s="12">
        <v>1</v>
      </c>
      <c r="F62" s="12" t="s">
        <v>14</v>
      </c>
      <c r="G62" s="12">
        <v>0</v>
      </c>
      <c r="H62" s="13" t="str">
        <f t="shared" si="8"/>
        <v>Manchester United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467096</v>
      </c>
      <c r="B63" s="15">
        <v>37519</v>
      </c>
      <c r="C63" s="12" t="s">
        <v>0</v>
      </c>
      <c r="D63" s="12" t="s">
        <v>4</v>
      </c>
      <c r="E63" s="12">
        <v>1</v>
      </c>
      <c r="F63" s="12" t="s">
        <v>61</v>
      </c>
      <c r="G63" s="12">
        <v>0</v>
      </c>
      <c r="H63" s="13" t="str">
        <f t="shared" si="8"/>
        <v>Middlesbrough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467097</v>
      </c>
      <c r="B64" s="15">
        <v>37519</v>
      </c>
      <c r="C64" s="12" t="s">
        <v>0</v>
      </c>
      <c r="D64" s="12" t="s">
        <v>29</v>
      </c>
      <c r="E64" s="12">
        <v>2</v>
      </c>
      <c r="F64" s="12" t="s">
        <v>50</v>
      </c>
      <c r="G64" s="12">
        <v>0</v>
      </c>
      <c r="H64" s="13" t="str">
        <f t="shared" si="8"/>
        <v>Newcastle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467098</v>
      </c>
      <c r="B65" s="15">
        <v>37519</v>
      </c>
      <c r="C65" s="12" t="s">
        <v>0</v>
      </c>
      <c r="D65" s="12" t="s">
        <v>13</v>
      </c>
      <c r="E65" s="12">
        <v>0</v>
      </c>
      <c r="F65" s="12" t="s">
        <v>55</v>
      </c>
      <c r="G65" s="12">
        <v>0</v>
      </c>
      <c r="H65" s="13" t="str">
        <f t="shared" si="8"/>
        <v/>
      </c>
      <c r="I65" s="13" t="str">
        <f t="shared" si="9"/>
        <v>Southampton</v>
      </c>
      <c r="J65" s="13" t="str">
        <f t="shared" si="10"/>
        <v>Charlton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467099</v>
      </c>
      <c r="B66" s="15">
        <v>37519</v>
      </c>
      <c r="C66" s="12" t="s">
        <v>0</v>
      </c>
      <c r="D66" s="12" t="s">
        <v>28</v>
      </c>
      <c r="E66" s="12">
        <v>0</v>
      </c>
      <c r="F66" s="12" t="s">
        <v>20</v>
      </c>
      <c r="G66" s="12">
        <v>0</v>
      </c>
      <c r="H66" s="13" t="str">
        <f t="shared" si="8"/>
        <v/>
      </c>
      <c r="I66" s="13" t="str">
        <f t="shared" si="9"/>
        <v>West Ham</v>
      </c>
      <c r="J66" s="13" t="str">
        <f t="shared" si="10"/>
        <v>Manchester City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467100</v>
      </c>
      <c r="B67" s="15">
        <v>37520</v>
      </c>
      <c r="C67" s="12" t="s">
        <v>0</v>
      </c>
      <c r="D67" s="12" t="s">
        <v>12</v>
      </c>
      <c r="E67" s="12">
        <v>3</v>
      </c>
      <c r="F67" s="12" t="s">
        <v>9</v>
      </c>
      <c r="G67" s="12">
        <v>2</v>
      </c>
      <c r="H67" s="13" t="str">
        <f t="shared" ref="H67:H130" si="11">IF(E67&gt;G67,D67,IF(G67&gt;E67,F67,""))</f>
        <v>Aston Villa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467101</v>
      </c>
      <c r="B68" s="15">
        <v>37520</v>
      </c>
      <c r="C68" s="12" t="s">
        <v>0</v>
      </c>
      <c r="D68" s="12" t="s">
        <v>6</v>
      </c>
      <c r="E68" s="12">
        <v>1</v>
      </c>
      <c r="F68" s="12" t="s">
        <v>15</v>
      </c>
      <c r="G68" s="12">
        <v>0</v>
      </c>
      <c r="H68" s="13" t="str">
        <f t="shared" si="11"/>
        <v>Blackburn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467102</v>
      </c>
      <c r="B69" s="15">
        <v>37521</v>
      </c>
      <c r="C69" s="12" t="s">
        <v>0</v>
      </c>
      <c r="D69" s="12" t="s">
        <v>58</v>
      </c>
      <c r="E69" s="12">
        <v>0</v>
      </c>
      <c r="F69" s="12" t="s">
        <v>1</v>
      </c>
      <c r="G69" s="12">
        <v>0</v>
      </c>
      <c r="H69" s="13" t="str">
        <f t="shared" si="11"/>
        <v/>
      </c>
      <c r="I69" s="13" t="str">
        <f t="shared" si="12"/>
        <v>Fulham</v>
      </c>
      <c r="J69" s="13" t="str">
        <f t="shared" si="13"/>
        <v>Chelsea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467103</v>
      </c>
      <c r="B70" s="15">
        <v>37526</v>
      </c>
      <c r="C70" s="12" t="s">
        <v>0</v>
      </c>
      <c r="D70" s="12" t="s">
        <v>61</v>
      </c>
      <c r="E70" s="12">
        <v>0</v>
      </c>
      <c r="F70" s="12" t="s">
        <v>29</v>
      </c>
      <c r="G70" s="12">
        <v>2</v>
      </c>
      <c r="H70" s="13" t="str">
        <f t="shared" si="11"/>
        <v>Newcastle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467104</v>
      </c>
      <c r="B71" s="15">
        <v>37526</v>
      </c>
      <c r="C71" s="12" t="s">
        <v>0</v>
      </c>
      <c r="D71" s="12" t="s">
        <v>33</v>
      </c>
      <c r="E71" s="12">
        <v>1</v>
      </c>
      <c r="F71" s="12" t="s">
        <v>13</v>
      </c>
      <c r="G71" s="12">
        <v>1</v>
      </c>
      <c r="H71" s="13" t="str">
        <f t="shared" si="11"/>
        <v/>
      </c>
      <c r="I71" s="13" t="str">
        <f t="shared" si="12"/>
        <v>Bolton</v>
      </c>
      <c r="J71" s="13" t="str">
        <f t="shared" si="13"/>
        <v>Southampton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467105</v>
      </c>
      <c r="B72" s="15">
        <v>37526</v>
      </c>
      <c r="C72" s="12" t="s">
        <v>0</v>
      </c>
      <c r="D72" s="12" t="s">
        <v>55</v>
      </c>
      <c r="E72" s="12">
        <v>1</v>
      </c>
      <c r="F72" s="12" t="s">
        <v>8</v>
      </c>
      <c r="G72" s="12">
        <v>3</v>
      </c>
      <c r="H72" s="13" t="str">
        <f t="shared" si="11"/>
        <v>Manchester United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467106</v>
      </c>
      <c r="B73" s="15">
        <v>37526</v>
      </c>
      <c r="C73" s="12" t="s">
        <v>0</v>
      </c>
      <c r="D73" s="12" t="s">
        <v>1</v>
      </c>
      <c r="E73" s="12">
        <v>2</v>
      </c>
      <c r="F73" s="12" t="s">
        <v>28</v>
      </c>
      <c r="G73" s="12">
        <v>3</v>
      </c>
      <c r="H73" s="13" t="str">
        <f t="shared" si="11"/>
        <v>West Ham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467107</v>
      </c>
      <c r="B74" s="15">
        <v>37526</v>
      </c>
      <c r="C74" s="12" t="s">
        <v>0</v>
      </c>
      <c r="D74" s="12" t="s">
        <v>9</v>
      </c>
      <c r="E74" s="12">
        <v>2</v>
      </c>
      <c r="F74" s="12" t="s">
        <v>58</v>
      </c>
      <c r="G74" s="12">
        <v>0</v>
      </c>
      <c r="H74" s="13" t="str">
        <f t="shared" si="11"/>
        <v>Everton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467108</v>
      </c>
      <c r="B75" s="15">
        <v>37526</v>
      </c>
      <c r="C75" s="12" t="s">
        <v>0</v>
      </c>
      <c r="D75" s="12" t="s">
        <v>15</v>
      </c>
      <c r="E75" s="12">
        <v>1</v>
      </c>
      <c r="F75" s="12" t="s">
        <v>17</v>
      </c>
      <c r="G75" s="12">
        <v>4</v>
      </c>
      <c r="H75" s="13" t="str">
        <f t="shared" si="11"/>
        <v>Arsenal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467109</v>
      </c>
      <c r="B76" s="15">
        <v>37526</v>
      </c>
      <c r="C76" s="12" t="s">
        <v>0</v>
      </c>
      <c r="D76" s="12" t="s">
        <v>20</v>
      </c>
      <c r="E76" s="12">
        <v>0</v>
      </c>
      <c r="F76" s="12" t="s">
        <v>19</v>
      </c>
      <c r="G76" s="12">
        <v>3</v>
      </c>
      <c r="H76" s="13" t="str">
        <f t="shared" si="11"/>
        <v>Liverpool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467110</v>
      </c>
      <c r="B77" s="15">
        <v>37526</v>
      </c>
      <c r="C77" s="12" t="s">
        <v>0</v>
      </c>
      <c r="D77" s="12" t="s">
        <v>50</v>
      </c>
      <c r="E77" s="12">
        <v>1</v>
      </c>
      <c r="F77" s="12" t="s">
        <v>12</v>
      </c>
      <c r="G77" s="12">
        <v>0</v>
      </c>
      <c r="H77" s="13" t="str">
        <f t="shared" si="11"/>
        <v>Sunderland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467111</v>
      </c>
      <c r="B78" s="15">
        <v>37526</v>
      </c>
      <c r="C78" s="12" t="s">
        <v>0</v>
      </c>
      <c r="D78" s="12" t="s">
        <v>14</v>
      </c>
      <c r="E78" s="12">
        <v>0</v>
      </c>
      <c r="F78" s="12" t="s">
        <v>4</v>
      </c>
      <c r="G78" s="12">
        <v>3</v>
      </c>
      <c r="H78" s="13" t="str">
        <f t="shared" si="11"/>
        <v>Middlesbrough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467112</v>
      </c>
      <c r="B79" s="15">
        <v>37528</v>
      </c>
      <c r="C79" s="12" t="s">
        <v>0</v>
      </c>
      <c r="D79" s="12" t="s">
        <v>60</v>
      </c>
      <c r="E79" s="12">
        <v>0</v>
      </c>
      <c r="F79" s="12" t="s">
        <v>6</v>
      </c>
      <c r="G79" s="12">
        <v>2</v>
      </c>
      <c r="H79" s="13" t="str">
        <f t="shared" si="11"/>
        <v>Blackburn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467113</v>
      </c>
      <c r="B80" s="15">
        <v>37533</v>
      </c>
      <c r="C80" s="12" t="s">
        <v>0</v>
      </c>
      <c r="D80" s="12" t="s">
        <v>4</v>
      </c>
      <c r="E80" s="12">
        <v>2</v>
      </c>
      <c r="F80" s="12" t="s">
        <v>33</v>
      </c>
      <c r="G80" s="12">
        <v>0</v>
      </c>
      <c r="H80" s="13" t="str">
        <f t="shared" si="11"/>
        <v>Middlesbrough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467114</v>
      </c>
      <c r="B81" s="15">
        <v>37533</v>
      </c>
      <c r="C81" s="12" t="s">
        <v>0</v>
      </c>
      <c r="D81" s="12" t="s">
        <v>29</v>
      </c>
      <c r="E81" s="12">
        <v>2</v>
      </c>
      <c r="F81" s="12" t="s">
        <v>60</v>
      </c>
      <c r="G81" s="12">
        <v>1</v>
      </c>
      <c r="H81" s="13" t="str">
        <f t="shared" si="11"/>
        <v>Newcastle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467115</v>
      </c>
      <c r="B82" s="15">
        <v>37533</v>
      </c>
      <c r="C82" s="12" t="s">
        <v>0</v>
      </c>
      <c r="D82" s="12" t="s">
        <v>13</v>
      </c>
      <c r="E82" s="12">
        <v>2</v>
      </c>
      <c r="F82" s="12" t="s">
        <v>20</v>
      </c>
      <c r="G82" s="12">
        <v>0</v>
      </c>
      <c r="H82" s="13" t="str">
        <f t="shared" si="11"/>
        <v>Southampton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467116</v>
      </c>
      <c r="B83" s="15">
        <v>37533</v>
      </c>
      <c r="C83" s="12" t="s">
        <v>0</v>
      </c>
      <c r="D83" s="12" t="s">
        <v>28</v>
      </c>
      <c r="E83" s="12">
        <v>1</v>
      </c>
      <c r="F83" s="12" t="s">
        <v>61</v>
      </c>
      <c r="G83" s="12">
        <v>2</v>
      </c>
      <c r="H83" s="13" t="str">
        <f t="shared" si="11"/>
        <v>Birmingham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467117</v>
      </c>
      <c r="B84" s="15">
        <v>37534</v>
      </c>
      <c r="C84" s="12" t="s">
        <v>0</v>
      </c>
      <c r="D84" s="12" t="s">
        <v>17</v>
      </c>
      <c r="E84" s="12">
        <v>3</v>
      </c>
      <c r="F84" s="12" t="s">
        <v>50</v>
      </c>
      <c r="G84" s="12">
        <v>1</v>
      </c>
      <c r="H84" s="13" t="str">
        <f t="shared" si="11"/>
        <v>Arsenal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467118</v>
      </c>
      <c r="B85" s="15">
        <v>37534</v>
      </c>
      <c r="C85" s="12" t="s">
        <v>0</v>
      </c>
      <c r="D85" s="12" t="s">
        <v>12</v>
      </c>
      <c r="E85" s="12">
        <v>0</v>
      </c>
      <c r="F85" s="12" t="s">
        <v>15</v>
      </c>
      <c r="G85" s="12">
        <v>0</v>
      </c>
      <c r="H85" s="13" t="str">
        <f t="shared" si="11"/>
        <v/>
      </c>
      <c r="I85" s="13" t="str">
        <f t="shared" si="12"/>
        <v>Aston Villa</v>
      </c>
      <c r="J85" s="13" t="str">
        <f t="shared" si="13"/>
        <v>Leeds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467119</v>
      </c>
      <c r="B86" s="15">
        <v>37534</v>
      </c>
      <c r="C86" s="12" t="s">
        <v>0</v>
      </c>
      <c r="D86" s="12" t="s">
        <v>6</v>
      </c>
      <c r="E86" s="12">
        <v>1</v>
      </c>
      <c r="F86" s="12" t="s">
        <v>14</v>
      </c>
      <c r="G86" s="12">
        <v>2</v>
      </c>
      <c r="H86" s="13" t="str">
        <f t="shared" si="11"/>
        <v>Tottenham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467120</v>
      </c>
      <c r="B87" s="15">
        <v>37534</v>
      </c>
      <c r="C87" s="12" t="s">
        <v>0</v>
      </c>
      <c r="D87" s="12" t="s">
        <v>58</v>
      </c>
      <c r="E87" s="12">
        <v>1</v>
      </c>
      <c r="F87" s="12" t="s">
        <v>55</v>
      </c>
      <c r="G87" s="12">
        <v>0</v>
      </c>
      <c r="H87" s="13" t="str">
        <f t="shared" si="11"/>
        <v>Fulham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467121</v>
      </c>
      <c r="B88" s="15">
        <v>37534</v>
      </c>
      <c r="C88" s="12" t="s">
        <v>0</v>
      </c>
      <c r="D88" s="12" t="s">
        <v>19</v>
      </c>
      <c r="E88" s="12">
        <v>1</v>
      </c>
      <c r="F88" s="12" t="s">
        <v>1</v>
      </c>
      <c r="G88" s="12">
        <v>0</v>
      </c>
      <c r="H88" s="13" t="str">
        <f t="shared" si="11"/>
        <v>Liverpool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467122</v>
      </c>
      <c r="B89" s="15">
        <v>37535</v>
      </c>
      <c r="C89" s="12" t="s">
        <v>0</v>
      </c>
      <c r="D89" s="12" t="s">
        <v>8</v>
      </c>
      <c r="E89" s="12">
        <v>3</v>
      </c>
      <c r="F89" s="12" t="s">
        <v>9</v>
      </c>
      <c r="G89" s="12">
        <v>0</v>
      </c>
      <c r="H89" s="13" t="str">
        <f t="shared" si="11"/>
        <v>Manchester United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467123</v>
      </c>
      <c r="B90" s="15">
        <v>37547</v>
      </c>
      <c r="C90" s="12" t="s">
        <v>0</v>
      </c>
      <c r="D90" s="12" t="s">
        <v>6</v>
      </c>
      <c r="E90" s="12">
        <v>5</v>
      </c>
      <c r="F90" s="12" t="s">
        <v>29</v>
      </c>
      <c r="G90" s="12">
        <v>2</v>
      </c>
      <c r="H90" s="13" t="str">
        <f t="shared" si="11"/>
        <v>Blackburn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467124</v>
      </c>
      <c r="B91" s="15">
        <v>37547</v>
      </c>
      <c r="C91" s="12" t="s">
        <v>0</v>
      </c>
      <c r="D91" s="12" t="s">
        <v>9</v>
      </c>
      <c r="E91" s="12">
        <v>2</v>
      </c>
      <c r="F91" s="12" t="s">
        <v>17</v>
      </c>
      <c r="G91" s="12">
        <v>1</v>
      </c>
      <c r="H91" s="13" t="str">
        <f t="shared" si="11"/>
        <v>Everton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467125</v>
      </c>
      <c r="B92" s="15">
        <v>37547</v>
      </c>
      <c r="C92" s="12" t="s">
        <v>0</v>
      </c>
      <c r="D92" s="12" t="s">
        <v>58</v>
      </c>
      <c r="E92" s="12">
        <v>1</v>
      </c>
      <c r="F92" s="12" t="s">
        <v>8</v>
      </c>
      <c r="G92" s="12">
        <v>1</v>
      </c>
      <c r="H92" s="13" t="str">
        <f t="shared" si="11"/>
        <v/>
      </c>
      <c r="I92" s="13" t="str">
        <f t="shared" si="12"/>
        <v>Fulham</v>
      </c>
      <c r="J92" s="13" t="str">
        <f t="shared" si="13"/>
        <v>Manchester United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467126</v>
      </c>
      <c r="B93" s="15">
        <v>37547</v>
      </c>
      <c r="C93" s="12" t="s">
        <v>0</v>
      </c>
      <c r="D93" s="12" t="s">
        <v>15</v>
      </c>
      <c r="E93" s="12">
        <v>0</v>
      </c>
      <c r="F93" s="12" t="s">
        <v>19</v>
      </c>
      <c r="G93" s="12">
        <v>1</v>
      </c>
      <c r="H93" s="13" t="str">
        <f t="shared" si="11"/>
        <v>Liverpool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467127</v>
      </c>
      <c r="B94" s="15">
        <v>37547</v>
      </c>
      <c r="C94" s="12" t="s">
        <v>0</v>
      </c>
      <c r="D94" s="12" t="s">
        <v>20</v>
      </c>
      <c r="E94" s="12">
        <v>0</v>
      </c>
      <c r="F94" s="12" t="s">
        <v>1</v>
      </c>
      <c r="G94" s="12">
        <v>3</v>
      </c>
      <c r="H94" s="13" t="str">
        <f t="shared" si="11"/>
        <v>Chelsea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467128</v>
      </c>
      <c r="B95" s="15">
        <v>37547</v>
      </c>
      <c r="C95" s="12" t="s">
        <v>0</v>
      </c>
      <c r="D95" s="12" t="s">
        <v>50</v>
      </c>
      <c r="E95" s="12">
        <v>0</v>
      </c>
      <c r="F95" s="12" t="s">
        <v>28</v>
      </c>
      <c r="G95" s="12">
        <v>1</v>
      </c>
      <c r="H95" s="13" t="str">
        <f t="shared" si="11"/>
        <v>West Ham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467129</v>
      </c>
      <c r="B96" s="15">
        <v>37547</v>
      </c>
      <c r="C96" s="12" t="s">
        <v>0</v>
      </c>
      <c r="D96" s="12" t="s">
        <v>60</v>
      </c>
      <c r="E96" s="12">
        <v>1</v>
      </c>
      <c r="F96" s="12" t="s">
        <v>61</v>
      </c>
      <c r="G96" s="12">
        <v>1</v>
      </c>
      <c r="H96" s="13" t="str">
        <f t="shared" si="11"/>
        <v/>
      </c>
      <c r="I96" s="13" t="str">
        <f t="shared" si="12"/>
        <v>West Brom</v>
      </c>
      <c r="J96" s="13" t="str">
        <f t="shared" si="13"/>
        <v>Birmingham</v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467130</v>
      </c>
      <c r="B97" s="15">
        <v>37548</v>
      </c>
      <c r="C97" s="12" t="s">
        <v>0</v>
      </c>
      <c r="D97" s="12" t="s">
        <v>55</v>
      </c>
      <c r="E97" s="12">
        <v>1</v>
      </c>
      <c r="F97" s="12" t="s">
        <v>4</v>
      </c>
      <c r="G97" s="12">
        <v>0</v>
      </c>
      <c r="H97" s="13" t="str">
        <f t="shared" si="11"/>
        <v>Charlton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467131</v>
      </c>
      <c r="B98" s="15">
        <v>37548</v>
      </c>
      <c r="C98" s="12" t="s">
        <v>0</v>
      </c>
      <c r="D98" s="12" t="s">
        <v>14</v>
      </c>
      <c r="E98" s="12">
        <v>3</v>
      </c>
      <c r="F98" s="12" t="s">
        <v>33</v>
      </c>
      <c r="G98" s="12">
        <v>1</v>
      </c>
      <c r="H98" s="13" t="str">
        <f t="shared" si="11"/>
        <v>Tottenham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467132</v>
      </c>
      <c r="B99" s="15">
        <v>37549</v>
      </c>
      <c r="C99" s="12" t="s">
        <v>0</v>
      </c>
      <c r="D99" s="12" t="s">
        <v>12</v>
      </c>
      <c r="E99" s="12">
        <v>0</v>
      </c>
      <c r="F99" s="12" t="s">
        <v>13</v>
      </c>
      <c r="G99" s="12">
        <v>1</v>
      </c>
      <c r="H99" s="13" t="str">
        <f t="shared" si="11"/>
        <v>Southampton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467133</v>
      </c>
      <c r="B100" s="15">
        <v>37551</v>
      </c>
      <c r="C100" s="12" t="s">
        <v>0</v>
      </c>
      <c r="D100" s="12" t="s">
        <v>58</v>
      </c>
      <c r="E100" s="12">
        <v>0</v>
      </c>
      <c r="F100" s="12" t="s">
        <v>28</v>
      </c>
      <c r="G100" s="12">
        <v>1</v>
      </c>
      <c r="H100" s="13" t="str">
        <f t="shared" si="11"/>
        <v>West Ham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467134</v>
      </c>
      <c r="B101" s="15">
        <v>37554</v>
      </c>
      <c r="C101" s="12" t="s">
        <v>0</v>
      </c>
      <c r="D101" s="12" t="s">
        <v>17</v>
      </c>
      <c r="E101" s="12">
        <v>1</v>
      </c>
      <c r="F101" s="12" t="s">
        <v>6</v>
      </c>
      <c r="G101" s="12">
        <v>2</v>
      </c>
      <c r="H101" s="13" t="str">
        <f t="shared" si="11"/>
        <v>Blackburn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467135</v>
      </c>
      <c r="B102" s="15">
        <v>37554</v>
      </c>
      <c r="C102" s="12" t="s">
        <v>0</v>
      </c>
      <c r="D102" s="12" t="s">
        <v>61</v>
      </c>
      <c r="E102" s="12">
        <v>0</v>
      </c>
      <c r="F102" s="12" t="s">
        <v>20</v>
      </c>
      <c r="G102" s="12">
        <v>2</v>
      </c>
      <c r="H102" s="13" t="str">
        <f t="shared" si="11"/>
        <v>Manchester City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467136</v>
      </c>
      <c r="B103" s="15">
        <v>37554</v>
      </c>
      <c r="C103" s="12" t="s">
        <v>0</v>
      </c>
      <c r="D103" s="12" t="s">
        <v>1</v>
      </c>
      <c r="E103" s="12">
        <v>2</v>
      </c>
      <c r="F103" s="12" t="s">
        <v>60</v>
      </c>
      <c r="G103" s="12">
        <v>0</v>
      </c>
      <c r="H103" s="13" t="str">
        <f t="shared" si="11"/>
        <v>Chelsea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467137</v>
      </c>
      <c r="B104" s="15">
        <v>37554</v>
      </c>
      <c r="C104" s="12" t="s">
        <v>0</v>
      </c>
      <c r="D104" s="12" t="s">
        <v>19</v>
      </c>
      <c r="E104" s="12">
        <v>2</v>
      </c>
      <c r="F104" s="12" t="s">
        <v>14</v>
      </c>
      <c r="G104" s="12">
        <v>1</v>
      </c>
      <c r="H104" s="13" t="str">
        <f t="shared" si="11"/>
        <v>Liverpool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467138</v>
      </c>
      <c r="B105" s="15">
        <v>37554</v>
      </c>
      <c r="C105" s="12" t="s">
        <v>0</v>
      </c>
      <c r="D105" s="12" t="s">
        <v>8</v>
      </c>
      <c r="E105" s="12">
        <v>1</v>
      </c>
      <c r="F105" s="12" t="s">
        <v>12</v>
      </c>
      <c r="G105" s="12">
        <v>1</v>
      </c>
      <c r="H105" s="13" t="str">
        <f t="shared" si="11"/>
        <v/>
      </c>
      <c r="I105" s="13" t="str">
        <f t="shared" si="12"/>
        <v>Manchester United</v>
      </c>
      <c r="J105" s="13" t="str">
        <f t="shared" si="13"/>
        <v>Aston Villa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467139</v>
      </c>
      <c r="B106" s="15">
        <v>37554</v>
      </c>
      <c r="C106" s="12" t="s">
        <v>0</v>
      </c>
      <c r="D106" s="12" t="s">
        <v>4</v>
      </c>
      <c r="E106" s="12">
        <v>2</v>
      </c>
      <c r="F106" s="12" t="s">
        <v>15</v>
      </c>
      <c r="G106" s="12">
        <v>2</v>
      </c>
      <c r="H106" s="13" t="str">
        <f t="shared" si="11"/>
        <v/>
      </c>
      <c r="I106" s="13" t="str">
        <f t="shared" si="12"/>
        <v>Middlesbrough</v>
      </c>
      <c r="J106" s="13" t="str">
        <f t="shared" si="13"/>
        <v>Leeds</v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467140</v>
      </c>
      <c r="B107" s="15">
        <v>37554</v>
      </c>
      <c r="C107" s="12" t="s">
        <v>0</v>
      </c>
      <c r="D107" s="12" t="s">
        <v>29</v>
      </c>
      <c r="E107" s="12">
        <v>2</v>
      </c>
      <c r="F107" s="12" t="s">
        <v>55</v>
      </c>
      <c r="G107" s="12">
        <v>1</v>
      </c>
      <c r="H107" s="13" t="str">
        <f t="shared" si="11"/>
        <v>Newcastle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467141</v>
      </c>
      <c r="B108" s="15">
        <v>37555</v>
      </c>
      <c r="C108" s="12" t="s">
        <v>0</v>
      </c>
      <c r="D108" s="12" t="s">
        <v>13</v>
      </c>
      <c r="E108" s="12">
        <v>4</v>
      </c>
      <c r="F108" s="12" t="s">
        <v>58</v>
      </c>
      <c r="G108" s="12">
        <v>2</v>
      </c>
      <c r="H108" s="13" t="str">
        <f t="shared" si="11"/>
        <v>Southampton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467142</v>
      </c>
      <c r="B109" s="15">
        <v>37555</v>
      </c>
      <c r="C109" s="12" t="s">
        <v>0</v>
      </c>
      <c r="D109" s="12" t="s">
        <v>28</v>
      </c>
      <c r="E109" s="12">
        <v>0</v>
      </c>
      <c r="F109" s="12" t="s">
        <v>9</v>
      </c>
      <c r="G109" s="12">
        <v>1</v>
      </c>
      <c r="H109" s="13" t="str">
        <f t="shared" si="11"/>
        <v>Everton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467143</v>
      </c>
      <c r="B110" s="15">
        <v>37556</v>
      </c>
      <c r="C110" s="12" t="s">
        <v>0</v>
      </c>
      <c r="D110" s="12" t="s">
        <v>33</v>
      </c>
      <c r="E110" s="12">
        <v>1</v>
      </c>
      <c r="F110" s="12" t="s">
        <v>50</v>
      </c>
      <c r="G110" s="12">
        <v>1</v>
      </c>
      <c r="H110" s="13" t="str">
        <f t="shared" si="11"/>
        <v/>
      </c>
      <c r="I110" s="13" t="str">
        <f t="shared" si="12"/>
        <v>Bolton</v>
      </c>
      <c r="J110" s="13" t="str">
        <f t="shared" si="13"/>
        <v>Sunderland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467144</v>
      </c>
      <c r="B111" s="15">
        <v>37561</v>
      </c>
      <c r="C111" s="12" t="s">
        <v>0</v>
      </c>
      <c r="D111" s="12" t="s">
        <v>61</v>
      </c>
      <c r="E111" s="12">
        <v>3</v>
      </c>
      <c r="F111" s="12" t="s">
        <v>33</v>
      </c>
      <c r="G111" s="12">
        <v>1</v>
      </c>
      <c r="H111" s="13" t="str">
        <f t="shared" si="11"/>
        <v>Birmingham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467145</v>
      </c>
      <c r="B112" s="15">
        <v>37561</v>
      </c>
      <c r="C112" s="12" t="s">
        <v>0</v>
      </c>
      <c r="D112" s="12" t="s">
        <v>19</v>
      </c>
      <c r="E112" s="12">
        <v>2</v>
      </c>
      <c r="F112" s="12" t="s">
        <v>28</v>
      </c>
      <c r="G112" s="12">
        <v>0</v>
      </c>
      <c r="H112" s="13" t="str">
        <f t="shared" si="11"/>
        <v>Liverpool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467146</v>
      </c>
      <c r="B113" s="15">
        <v>37561</v>
      </c>
      <c r="C113" s="12" t="s">
        <v>0</v>
      </c>
      <c r="D113" s="12" t="s">
        <v>8</v>
      </c>
      <c r="E113" s="12">
        <v>2</v>
      </c>
      <c r="F113" s="12" t="s">
        <v>13</v>
      </c>
      <c r="G113" s="12">
        <v>1</v>
      </c>
      <c r="H113" s="13" t="str">
        <f t="shared" si="11"/>
        <v>Manchester United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467147</v>
      </c>
      <c r="B114" s="15">
        <v>37561</v>
      </c>
      <c r="C114" s="12" t="s">
        <v>0</v>
      </c>
      <c r="D114" s="12" t="s">
        <v>60</v>
      </c>
      <c r="E114" s="12">
        <v>1</v>
      </c>
      <c r="F114" s="12" t="s">
        <v>20</v>
      </c>
      <c r="G114" s="12">
        <v>2</v>
      </c>
      <c r="H114" s="13" t="str">
        <f t="shared" si="11"/>
        <v>Manchester City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467148</v>
      </c>
      <c r="B115" s="15">
        <v>37562</v>
      </c>
      <c r="C115" s="12" t="s">
        <v>0</v>
      </c>
      <c r="D115" s="12" t="s">
        <v>6</v>
      </c>
      <c r="E115" s="12">
        <v>0</v>
      </c>
      <c r="F115" s="12" t="s">
        <v>12</v>
      </c>
      <c r="G115" s="12">
        <v>0</v>
      </c>
      <c r="H115" s="13" t="str">
        <f t="shared" si="11"/>
        <v/>
      </c>
      <c r="I115" s="13" t="str">
        <f t="shared" si="12"/>
        <v>Blackburn</v>
      </c>
      <c r="J115" s="13" t="str">
        <f t="shared" si="13"/>
        <v>Aston Villa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467149</v>
      </c>
      <c r="B116" s="15">
        <v>37562</v>
      </c>
      <c r="C116" s="12" t="s">
        <v>0</v>
      </c>
      <c r="D116" s="12" t="s">
        <v>55</v>
      </c>
      <c r="E116" s="12">
        <v>1</v>
      </c>
      <c r="F116" s="12" t="s">
        <v>50</v>
      </c>
      <c r="G116" s="12">
        <v>1</v>
      </c>
      <c r="H116" s="13" t="str">
        <f t="shared" si="11"/>
        <v/>
      </c>
      <c r="I116" s="13" t="str">
        <f t="shared" si="12"/>
        <v>Charlton</v>
      </c>
      <c r="J116" s="13" t="str">
        <f t="shared" si="13"/>
        <v>Sunderland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467150</v>
      </c>
      <c r="B117" s="15">
        <v>37562</v>
      </c>
      <c r="C117" s="12" t="s">
        <v>0</v>
      </c>
      <c r="D117" s="12" t="s">
        <v>58</v>
      </c>
      <c r="E117" s="12">
        <v>0</v>
      </c>
      <c r="F117" s="12" t="s">
        <v>17</v>
      </c>
      <c r="G117" s="12">
        <v>1</v>
      </c>
      <c r="H117" s="13" t="str">
        <f t="shared" si="11"/>
        <v>Arsenal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467151</v>
      </c>
      <c r="B118" s="15">
        <v>37562</v>
      </c>
      <c r="C118" s="12" t="s">
        <v>0</v>
      </c>
      <c r="D118" s="12" t="s">
        <v>15</v>
      </c>
      <c r="E118" s="12">
        <v>0</v>
      </c>
      <c r="F118" s="12" t="s">
        <v>9</v>
      </c>
      <c r="G118" s="12">
        <v>1</v>
      </c>
      <c r="H118" s="13" t="str">
        <f t="shared" si="11"/>
        <v>Everton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467152</v>
      </c>
      <c r="B119" s="15">
        <v>37562</v>
      </c>
      <c r="C119" s="12" t="s">
        <v>0</v>
      </c>
      <c r="D119" s="12" t="s">
        <v>14</v>
      </c>
      <c r="E119" s="12">
        <v>0</v>
      </c>
      <c r="F119" s="12" t="s">
        <v>1</v>
      </c>
      <c r="G119" s="12">
        <v>0</v>
      </c>
      <c r="H119" s="13" t="str">
        <f t="shared" si="11"/>
        <v/>
      </c>
      <c r="I119" s="13" t="str">
        <f t="shared" si="12"/>
        <v>Tottenham</v>
      </c>
      <c r="J119" s="13" t="str">
        <f t="shared" si="13"/>
        <v>Chelsea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467153</v>
      </c>
      <c r="B120" s="15">
        <v>37563</v>
      </c>
      <c r="C120" s="12" t="s">
        <v>0</v>
      </c>
      <c r="D120" s="12" t="s">
        <v>29</v>
      </c>
      <c r="E120" s="12">
        <v>2</v>
      </c>
      <c r="F120" s="12" t="s">
        <v>4</v>
      </c>
      <c r="G120" s="12">
        <v>0</v>
      </c>
      <c r="H120" s="13" t="str">
        <f t="shared" si="11"/>
        <v>Newcastle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467154</v>
      </c>
      <c r="B121" s="15">
        <v>37568</v>
      </c>
      <c r="C121" s="12" t="s">
        <v>0</v>
      </c>
      <c r="D121" s="12" t="s">
        <v>17</v>
      </c>
      <c r="E121" s="12">
        <v>1</v>
      </c>
      <c r="F121" s="12" t="s">
        <v>29</v>
      </c>
      <c r="G121" s="12">
        <v>0</v>
      </c>
      <c r="H121" s="13" t="str">
        <f t="shared" si="11"/>
        <v>Arsenal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467155</v>
      </c>
      <c r="B122" s="15">
        <v>37568</v>
      </c>
      <c r="C122" s="12" t="s">
        <v>0</v>
      </c>
      <c r="D122" s="12" t="s">
        <v>12</v>
      </c>
      <c r="E122" s="12">
        <v>3</v>
      </c>
      <c r="F122" s="12" t="s">
        <v>58</v>
      </c>
      <c r="G122" s="12">
        <v>1</v>
      </c>
      <c r="H122" s="13" t="str">
        <f t="shared" si="11"/>
        <v>Aston Villa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467156</v>
      </c>
      <c r="B123" s="15">
        <v>37568</v>
      </c>
      <c r="C123" s="12" t="s">
        <v>0</v>
      </c>
      <c r="D123" s="12" t="s">
        <v>33</v>
      </c>
      <c r="E123" s="12">
        <v>1</v>
      </c>
      <c r="F123" s="12" t="s">
        <v>60</v>
      </c>
      <c r="G123" s="12">
        <v>1</v>
      </c>
      <c r="H123" s="13" t="str">
        <f t="shared" si="11"/>
        <v/>
      </c>
      <c r="I123" s="13" t="str">
        <f t="shared" si="12"/>
        <v>Bolton</v>
      </c>
      <c r="J123" s="13" t="str">
        <f t="shared" si="13"/>
        <v>West Brom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467157</v>
      </c>
      <c r="B124" s="15">
        <v>37568</v>
      </c>
      <c r="C124" s="12" t="s">
        <v>0</v>
      </c>
      <c r="D124" s="12" t="s">
        <v>1</v>
      </c>
      <c r="E124" s="12">
        <v>3</v>
      </c>
      <c r="F124" s="12" t="s">
        <v>61</v>
      </c>
      <c r="G124" s="12">
        <v>0</v>
      </c>
      <c r="H124" s="13" t="str">
        <f t="shared" si="11"/>
        <v>Chelsea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467158</v>
      </c>
      <c r="B125" s="15">
        <v>37568</v>
      </c>
      <c r="C125" s="12" t="s">
        <v>0</v>
      </c>
      <c r="D125" s="12" t="s">
        <v>9</v>
      </c>
      <c r="E125" s="12">
        <v>1</v>
      </c>
      <c r="F125" s="12" t="s">
        <v>55</v>
      </c>
      <c r="G125" s="12">
        <v>0</v>
      </c>
      <c r="H125" s="13" t="str">
        <f t="shared" si="11"/>
        <v>Everton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467159</v>
      </c>
      <c r="B126" s="15">
        <v>37568</v>
      </c>
      <c r="C126" s="12" t="s">
        <v>0</v>
      </c>
      <c r="D126" s="12" t="s">
        <v>20</v>
      </c>
      <c r="E126" s="12">
        <v>3</v>
      </c>
      <c r="F126" s="12" t="s">
        <v>8</v>
      </c>
      <c r="G126" s="12">
        <v>1</v>
      </c>
      <c r="H126" s="13" t="str">
        <f t="shared" si="11"/>
        <v>Manchester City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467160</v>
      </c>
      <c r="B127" s="15">
        <v>37568</v>
      </c>
      <c r="C127" s="12" t="s">
        <v>0</v>
      </c>
      <c r="D127" s="12" t="s">
        <v>4</v>
      </c>
      <c r="E127" s="12">
        <v>1</v>
      </c>
      <c r="F127" s="12" t="s">
        <v>19</v>
      </c>
      <c r="G127" s="12">
        <v>0</v>
      </c>
      <c r="H127" s="13" t="str">
        <f t="shared" si="11"/>
        <v>Middlesbrough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467161</v>
      </c>
      <c r="B128" s="15">
        <v>37568</v>
      </c>
      <c r="C128" s="12" t="s">
        <v>0</v>
      </c>
      <c r="D128" s="12" t="s">
        <v>13</v>
      </c>
      <c r="E128" s="12">
        <v>1</v>
      </c>
      <c r="F128" s="12" t="s">
        <v>6</v>
      </c>
      <c r="G128" s="12">
        <v>1</v>
      </c>
      <c r="H128" s="13" t="str">
        <f t="shared" si="11"/>
        <v/>
      </c>
      <c r="I128" s="13" t="str">
        <f t="shared" si="12"/>
        <v>Southampton</v>
      </c>
      <c r="J128" s="13" t="str">
        <f t="shared" si="13"/>
        <v>Blackburn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467162</v>
      </c>
      <c r="B129" s="15">
        <v>37569</v>
      </c>
      <c r="C129" s="12" t="s">
        <v>0</v>
      </c>
      <c r="D129" s="12" t="s">
        <v>50</v>
      </c>
      <c r="E129" s="12">
        <v>2</v>
      </c>
      <c r="F129" s="12" t="s">
        <v>14</v>
      </c>
      <c r="G129" s="12">
        <v>0</v>
      </c>
      <c r="H129" s="13" t="str">
        <f t="shared" si="11"/>
        <v>Sunderland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467163</v>
      </c>
      <c r="B130" s="15">
        <v>37569</v>
      </c>
      <c r="C130" s="12" t="s">
        <v>0</v>
      </c>
      <c r="D130" s="12" t="s">
        <v>28</v>
      </c>
      <c r="E130" s="12">
        <v>3</v>
      </c>
      <c r="F130" s="12" t="s">
        <v>15</v>
      </c>
      <c r="G130" s="12">
        <v>4</v>
      </c>
      <c r="H130" s="13" t="str">
        <f t="shared" si="11"/>
        <v>Leeds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467164</v>
      </c>
      <c r="B131" s="15">
        <v>37575</v>
      </c>
      <c r="C131" s="12" t="s">
        <v>0</v>
      </c>
      <c r="D131" s="12" t="s">
        <v>17</v>
      </c>
      <c r="E131" s="12">
        <v>3</v>
      </c>
      <c r="F131" s="12" t="s">
        <v>14</v>
      </c>
      <c r="G131" s="12">
        <v>0</v>
      </c>
      <c r="H131" s="13" t="str">
        <f t="shared" ref="H131:H194" si="14">IF(E131&gt;G131,D131,IF(G131&gt;E131,F131,""))</f>
        <v>Arsenal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467165</v>
      </c>
      <c r="B132" s="15">
        <v>37575</v>
      </c>
      <c r="C132" s="12" t="s">
        <v>0</v>
      </c>
      <c r="D132" s="12" t="s">
        <v>1</v>
      </c>
      <c r="E132" s="12">
        <v>1</v>
      </c>
      <c r="F132" s="12" t="s">
        <v>4</v>
      </c>
      <c r="G132" s="12">
        <v>0</v>
      </c>
      <c r="H132" s="13" t="str">
        <f t="shared" si="14"/>
        <v>Chelsea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467166</v>
      </c>
      <c r="B133" s="15">
        <v>37575</v>
      </c>
      <c r="C133" s="12" t="s">
        <v>0</v>
      </c>
      <c r="D133" s="12" t="s">
        <v>20</v>
      </c>
      <c r="E133" s="12">
        <v>0</v>
      </c>
      <c r="F133" s="12" t="s">
        <v>55</v>
      </c>
      <c r="G133" s="12">
        <v>1</v>
      </c>
      <c r="H133" s="13" t="str">
        <f t="shared" si="14"/>
        <v>Charlton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467167</v>
      </c>
      <c r="B134" s="15">
        <v>37575</v>
      </c>
      <c r="C134" s="12" t="s">
        <v>0</v>
      </c>
      <c r="D134" s="12" t="s">
        <v>29</v>
      </c>
      <c r="E134" s="12">
        <v>2</v>
      </c>
      <c r="F134" s="12" t="s">
        <v>13</v>
      </c>
      <c r="G134" s="12">
        <v>1</v>
      </c>
      <c r="H134" s="13" t="str">
        <f t="shared" si="14"/>
        <v>Newcastle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467168</v>
      </c>
      <c r="B135" s="15">
        <v>37575</v>
      </c>
      <c r="C135" s="12" t="s">
        <v>0</v>
      </c>
      <c r="D135" s="12" t="s">
        <v>60</v>
      </c>
      <c r="E135" s="12">
        <v>0</v>
      </c>
      <c r="F135" s="12" t="s">
        <v>12</v>
      </c>
      <c r="G135" s="12">
        <v>0</v>
      </c>
      <c r="H135" s="13" t="str">
        <f t="shared" si="14"/>
        <v/>
      </c>
      <c r="I135" s="13" t="str">
        <f t="shared" si="15"/>
        <v>West Brom</v>
      </c>
      <c r="J135" s="13" t="str">
        <f t="shared" si="16"/>
        <v>Aston Villa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467169</v>
      </c>
      <c r="B136" s="15">
        <v>37576</v>
      </c>
      <c r="C136" s="12" t="s">
        <v>0</v>
      </c>
      <c r="D136" s="12" t="s">
        <v>61</v>
      </c>
      <c r="E136" s="12">
        <v>0</v>
      </c>
      <c r="F136" s="12" t="s">
        <v>58</v>
      </c>
      <c r="G136" s="12">
        <v>0</v>
      </c>
      <c r="H136" s="13" t="str">
        <f t="shared" si="14"/>
        <v/>
      </c>
      <c r="I136" s="13" t="str">
        <f t="shared" si="15"/>
        <v>Birmingham</v>
      </c>
      <c r="J136" s="13" t="str">
        <f t="shared" si="16"/>
        <v>Fulham</v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467170</v>
      </c>
      <c r="B137" s="15">
        <v>37576</v>
      </c>
      <c r="C137" s="12" t="s">
        <v>0</v>
      </c>
      <c r="D137" s="12" t="s">
        <v>6</v>
      </c>
      <c r="E137" s="12">
        <v>0</v>
      </c>
      <c r="F137" s="12" t="s">
        <v>9</v>
      </c>
      <c r="G137" s="12">
        <v>1</v>
      </c>
      <c r="H137" s="13" t="str">
        <f t="shared" si="14"/>
        <v>Everton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467171</v>
      </c>
      <c r="B138" s="15">
        <v>37576</v>
      </c>
      <c r="C138" s="12" t="s">
        <v>0</v>
      </c>
      <c r="D138" s="12" t="s">
        <v>15</v>
      </c>
      <c r="E138" s="12">
        <v>2</v>
      </c>
      <c r="F138" s="12" t="s">
        <v>33</v>
      </c>
      <c r="G138" s="12">
        <v>4</v>
      </c>
      <c r="H138" s="13" t="str">
        <f t="shared" si="14"/>
        <v>Bolton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467172</v>
      </c>
      <c r="B139" s="15">
        <v>37576</v>
      </c>
      <c r="C139" s="12" t="s">
        <v>0</v>
      </c>
      <c r="D139" s="12" t="s">
        <v>19</v>
      </c>
      <c r="E139" s="12">
        <v>0</v>
      </c>
      <c r="F139" s="12" t="s">
        <v>50</v>
      </c>
      <c r="G139" s="12">
        <v>0</v>
      </c>
      <c r="H139" s="13" t="str">
        <f t="shared" si="14"/>
        <v/>
      </c>
      <c r="I139" s="13" t="str">
        <f t="shared" si="15"/>
        <v>Liverpool</v>
      </c>
      <c r="J139" s="13" t="str">
        <f t="shared" si="16"/>
        <v>Sunderland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467173</v>
      </c>
      <c r="B140" s="15">
        <v>37576</v>
      </c>
      <c r="C140" s="12" t="s">
        <v>0</v>
      </c>
      <c r="D140" s="12" t="s">
        <v>28</v>
      </c>
      <c r="E140" s="12">
        <v>1</v>
      </c>
      <c r="F140" s="12" t="s">
        <v>8</v>
      </c>
      <c r="G140" s="12">
        <v>1</v>
      </c>
      <c r="H140" s="13" t="str">
        <f t="shared" si="14"/>
        <v/>
      </c>
      <c r="I140" s="13" t="str">
        <f t="shared" si="15"/>
        <v>West Ham</v>
      </c>
      <c r="J140" s="13" t="str">
        <f t="shared" si="16"/>
        <v>Manchester United</v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467174</v>
      </c>
      <c r="B141" s="15">
        <v>37582</v>
      </c>
      <c r="C141" s="12" t="s">
        <v>0</v>
      </c>
      <c r="D141" s="12" t="s">
        <v>12</v>
      </c>
      <c r="E141" s="12">
        <v>4</v>
      </c>
      <c r="F141" s="12" t="s">
        <v>28</v>
      </c>
      <c r="G141" s="12">
        <v>1</v>
      </c>
      <c r="H141" s="13" t="str">
        <f t="shared" si="14"/>
        <v>Aston Villa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467175</v>
      </c>
      <c r="B142" s="15">
        <v>37582</v>
      </c>
      <c r="C142" s="12" t="s">
        <v>0</v>
      </c>
      <c r="D142" s="12" t="s">
        <v>33</v>
      </c>
      <c r="E142" s="12">
        <v>1</v>
      </c>
      <c r="F142" s="12" t="s">
        <v>1</v>
      </c>
      <c r="G142" s="12">
        <v>1</v>
      </c>
      <c r="H142" s="13" t="str">
        <f t="shared" si="14"/>
        <v/>
      </c>
      <c r="I142" s="13" t="str">
        <f t="shared" si="15"/>
        <v>Bolton</v>
      </c>
      <c r="J142" s="13" t="str">
        <f t="shared" si="16"/>
        <v>Chelsea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467176</v>
      </c>
      <c r="B143" s="15">
        <v>37582</v>
      </c>
      <c r="C143" s="12" t="s">
        <v>0</v>
      </c>
      <c r="D143" s="12" t="s">
        <v>9</v>
      </c>
      <c r="E143" s="12">
        <v>1</v>
      </c>
      <c r="F143" s="12" t="s">
        <v>60</v>
      </c>
      <c r="G143" s="12">
        <v>0</v>
      </c>
      <c r="H143" s="13" t="str">
        <f t="shared" si="14"/>
        <v>Everton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467177</v>
      </c>
      <c r="B144" s="15">
        <v>37582</v>
      </c>
      <c r="C144" s="12" t="s">
        <v>0</v>
      </c>
      <c r="D144" s="12" t="s">
        <v>58</v>
      </c>
      <c r="E144" s="12">
        <v>3</v>
      </c>
      <c r="F144" s="12" t="s">
        <v>19</v>
      </c>
      <c r="G144" s="12">
        <v>2</v>
      </c>
      <c r="H144" s="13" t="str">
        <f t="shared" si="14"/>
        <v>Fulham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467178</v>
      </c>
      <c r="B145" s="15">
        <v>37582</v>
      </c>
      <c r="C145" s="12" t="s">
        <v>0</v>
      </c>
      <c r="D145" s="12" t="s">
        <v>8</v>
      </c>
      <c r="E145" s="12">
        <v>5</v>
      </c>
      <c r="F145" s="12" t="s">
        <v>29</v>
      </c>
      <c r="G145" s="12">
        <v>3</v>
      </c>
      <c r="H145" s="13" t="str">
        <f t="shared" si="14"/>
        <v>Manchester United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467179</v>
      </c>
      <c r="B146" s="15">
        <v>37582</v>
      </c>
      <c r="C146" s="12" t="s">
        <v>0</v>
      </c>
      <c r="D146" s="12" t="s">
        <v>4</v>
      </c>
      <c r="E146" s="12">
        <v>3</v>
      </c>
      <c r="F146" s="12" t="s">
        <v>20</v>
      </c>
      <c r="G146" s="12">
        <v>1</v>
      </c>
      <c r="H146" s="13" t="str">
        <f t="shared" si="14"/>
        <v>Middlesbrough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467180</v>
      </c>
      <c r="B147" s="15">
        <v>37582</v>
      </c>
      <c r="C147" s="12" t="s">
        <v>0</v>
      </c>
      <c r="D147" s="12" t="s">
        <v>13</v>
      </c>
      <c r="E147" s="12">
        <v>3</v>
      </c>
      <c r="F147" s="12" t="s">
        <v>17</v>
      </c>
      <c r="G147" s="12">
        <v>2</v>
      </c>
      <c r="H147" s="13" t="str">
        <f t="shared" si="14"/>
        <v>Southampton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467181</v>
      </c>
      <c r="B148" s="15">
        <v>37582</v>
      </c>
      <c r="C148" s="12" t="s">
        <v>0</v>
      </c>
      <c r="D148" s="12" t="s">
        <v>50</v>
      </c>
      <c r="E148" s="12">
        <v>0</v>
      </c>
      <c r="F148" s="12" t="s">
        <v>61</v>
      </c>
      <c r="G148" s="12">
        <v>1</v>
      </c>
      <c r="H148" s="13" t="str">
        <f t="shared" si="14"/>
        <v>Birmingham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467182</v>
      </c>
      <c r="B149" s="15">
        <v>37583</v>
      </c>
      <c r="C149" s="12" t="s">
        <v>0</v>
      </c>
      <c r="D149" s="12" t="s">
        <v>55</v>
      </c>
      <c r="E149" s="12">
        <v>3</v>
      </c>
      <c r="F149" s="12" t="s">
        <v>6</v>
      </c>
      <c r="G149" s="12">
        <v>1</v>
      </c>
      <c r="H149" s="13" t="str">
        <f t="shared" si="14"/>
        <v>Charlton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467183</v>
      </c>
      <c r="B150" s="15">
        <v>37583</v>
      </c>
      <c r="C150" s="12" t="s">
        <v>0</v>
      </c>
      <c r="D150" s="12" t="s">
        <v>14</v>
      </c>
      <c r="E150" s="12">
        <v>2</v>
      </c>
      <c r="F150" s="12" t="s">
        <v>15</v>
      </c>
      <c r="G150" s="12">
        <v>0</v>
      </c>
      <c r="H150" s="13" t="str">
        <f t="shared" si="14"/>
        <v>Tottenham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467184</v>
      </c>
      <c r="B151" s="15">
        <v>37589</v>
      </c>
      <c r="C151" s="12" t="s">
        <v>0</v>
      </c>
      <c r="D151" s="12" t="s">
        <v>17</v>
      </c>
      <c r="E151" s="12">
        <v>3</v>
      </c>
      <c r="F151" s="12" t="s">
        <v>12</v>
      </c>
      <c r="G151" s="12">
        <v>1</v>
      </c>
      <c r="H151" s="13" t="str">
        <f t="shared" si="14"/>
        <v>Arsenal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467185</v>
      </c>
      <c r="B152" s="15">
        <v>37589</v>
      </c>
      <c r="C152" s="12" t="s">
        <v>0</v>
      </c>
      <c r="D152" s="12" t="s">
        <v>61</v>
      </c>
      <c r="E152" s="12">
        <v>1</v>
      </c>
      <c r="F152" s="12" t="s">
        <v>14</v>
      </c>
      <c r="G152" s="12">
        <v>1</v>
      </c>
      <c r="H152" s="13" t="str">
        <f t="shared" si="14"/>
        <v/>
      </c>
      <c r="I152" s="13" t="str">
        <f t="shared" si="15"/>
        <v>Birmingham</v>
      </c>
      <c r="J152" s="13" t="str">
        <f t="shared" si="16"/>
        <v>Tottenham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467186</v>
      </c>
      <c r="B153" s="15">
        <v>37589</v>
      </c>
      <c r="C153" s="12" t="s">
        <v>0</v>
      </c>
      <c r="D153" s="12" t="s">
        <v>6</v>
      </c>
      <c r="E153" s="12">
        <v>2</v>
      </c>
      <c r="F153" s="12" t="s">
        <v>58</v>
      </c>
      <c r="G153" s="12">
        <v>1</v>
      </c>
      <c r="H153" s="13" t="str">
        <f t="shared" si="14"/>
        <v>Blackburn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467187</v>
      </c>
      <c r="B154" s="15">
        <v>37589</v>
      </c>
      <c r="C154" s="12" t="s">
        <v>0</v>
      </c>
      <c r="D154" s="12" t="s">
        <v>1</v>
      </c>
      <c r="E154" s="12">
        <v>3</v>
      </c>
      <c r="F154" s="12" t="s">
        <v>50</v>
      </c>
      <c r="G154" s="12">
        <v>0</v>
      </c>
      <c r="H154" s="13" t="str">
        <f t="shared" si="14"/>
        <v>Chelsea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467188</v>
      </c>
      <c r="B155" s="15">
        <v>37589</v>
      </c>
      <c r="C155" s="12" t="s">
        <v>0</v>
      </c>
      <c r="D155" s="12" t="s">
        <v>20</v>
      </c>
      <c r="E155" s="12">
        <v>2</v>
      </c>
      <c r="F155" s="12" t="s">
        <v>33</v>
      </c>
      <c r="G155" s="12">
        <v>0</v>
      </c>
      <c r="H155" s="13" t="str">
        <f t="shared" si="14"/>
        <v>Manchester City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467189</v>
      </c>
      <c r="B156" s="15">
        <v>37589</v>
      </c>
      <c r="C156" s="12" t="s">
        <v>0</v>
      </c>
      <c r="D156" s="12" t="s">
        <v>60</v>
      </c>
      <c r="E156" s="12">
        <v>1</v>
      </c>
      <c r="F156" s="12" t="s">
        <v>4</v>
      </c>
      <c r="G156" s="12">
        <v>0</v>
      </c>
      <c r="H156" s="13" t="str">
        <f t="shared" si="14"/>
        <v>West Brom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467190</v>
      </c>
      <c r="B157" s="15">
        <v>37590</v>
      </c>
      <c r="C157" s="12" t="s">
        <v>0</v>
      </c>
      <c r="D157" s="12" t="s">
        <v>15</v>
      </c>
      <c r="E157" s="12">
        <v>1</v>
      </c>
      <c r="F157" s="12" t="s">
        <v>55</v>
      </c>
      <c r="G157" s="12">
        <v>2</v>
      </c>
      <c r="H157" s="13" t="str">
        <f t="shared" si="14"/>
        <v>Charlton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467191</v>
      </c>
      <c r="B158" s="15">
        <v>37590</v>
      </c>
      <c r="C158" s="12" t="s">
        <v>0</v>
      </c>
      <c r="D158" s="12" t="s">
        <v>19</v>
      </c>
      <c r="E158" s="12">
        <v>1</v>
      </c>
      <c r="F158" s="12" t="s">
        <v>8</v>
      </c>
      <c r="G158" s="12">
        <v>2</v>
      </c>
      <c r="H158" s="13" t="str">
        <f t="shared" si="14"/>
        <v>Manchester United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467192</v>
      </c>
      <c r="B159" s="15">
        <v>37590</v>
      </c>
      <c r="C159" s="12" t="s">
        <v>0</v>
      </c>
      <c r="D159" s="12" t="s">
        <v>29</v>
      </c>
      <c r="E159" s="12">
        <v>2</v>
      </c>
      <c r="F159" s="12" t="s">
        <v>9</v>
      </c>
      <c r="G159" s="12">
        <v>1</v>
      </c>
      <c r="H159" s="13" t="str">
        <f t="shared" si="14"/>
        <v>Newcastle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467193</v>
      </c>
      <c r="B160" s="15">
        <v>37591</v>
      </c>
      <c r="C160" s="12" t="s">
        <v>0</v>
      </c>
      <c r="D160" s="12" t="s">
        <v>28</v>
      </c>
      <c r="E160" s="12">
        <v>0</v>
      </c>
      <c r="F160" s="12" t="s">
        <v>13</v>
      </c>
      <c r="G160" s="12">
        <v>1</v>
      </c>
      <c r="H160" s="13" t="str">
        <f t="shared" si="14"/>
        <v>Southampton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467194</v>
      </c>
      <c r="B161" s="15">
        <v>37596</v>
      </c>
      <c r="C161" s="12" t="s">
        <v>0</v>
      </c>
      <c r="D161" s="12" t="s">
        <v>12</v>
      </c>
      <c r="E161" s="12">
        <v>0</v>
      </c>
      <c r="F161" s="12" t="s">
        <v>29</v>
      </c>
      <c r="G161" s="12">
        <v>1</v>
      </c>
      <c r="H161" s="13" t="str">
        <f t="shared" si="14"/>
        <v>Newcastle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467195</v>
      </c>
      <c r="B162" s="15">
        <v>37596</v>
      </c>
      <c r="C162" s="12" t="s">
        <v>0</v>
      </c>
      <c r="D162" s="12" t="s">
        <v>33</v>
      </c>
      <c r="E162" s="12">
        <v>1</v>
      </c>
      <c r="F162" s="12" t="s">
        <v>6</v>
      </c>
      <c r="G162" s="12">
        <v>1</v>
      </c>
      <c r="H162" s="13" t="str">
        <f t="shared" si="14"/>
        <v/>
      </c>
      <c r="I162" s="13" t="str">
        <f t="shared" si="15"/>
        <v>Bolton</v>
      </c>
      <c r="J162" s="13" t="str">
        <f t="shared" si="16"/>
        <v>Blackburn</v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467196</v>
      </c>
      <c r="B163" s="15">
        <v>37596</v>
      </c>
      <c r="C163" s="12" t="s">
        <v>0</v>
      </c>
      <c r="D163" s="12" t="s">
        <v>55</v>
      </c>
      <c r="E163" s="12">
        <v>2</v>
      </c>
      <c r="F163" s="12" t="s">
        <v>19</v>
      </c>
      <c r="G163" s="12">
        <v>0</v>
      </c>
      <c r="H163" s="13" t="str">
        <f t="shared" si="14"/>
        <v>Charlton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467197</v>
      </c>
      <c r="B164" s="15">
        <v>37596</v>
      </c>
      <c r="C164" s="12" t="s">
        <v>0</v>
      </c>
      <c r="D164" s="12" t="s">
        <v>9</v>
      </c>
      <c r="E164" s="12">
        <v>1</v>
      </c>
      <c r="F164" s="12" t="s">
        <v>1</v>
      </c>
      <c r="G164" s="12">
        <v>3</v>
      </c>
      <c r="H164" s="13" t="str">
        <f t="shared" si="14"/>
        <v>Chelsea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467198</v>
      </c>
      <c r="B165" s="15">
        <v>37596</v>
      </c>
      <c r="C165" s="12" t="s">
        <v>0</v>
      </c>
      <c r="D165" s="12" t="s">
        <v>58</v>
      </c>
      <c r="E165" s="12">
        <v>1</v>
      </c>
      <c r="F165" s="12" t="s">
        <v>15</v>
      </c>
      <c r="G165" s="12">
        <v>0</v>
      </c>
      <c r="H165" s="13" t="str">
        <f t="shared" si="14"/>
        <v>Fulham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467199</v>
      </c>
      <c r="B166" s="15">
        <v>37596</v>
      </c>
      <c r="C166" s="12" t="s">
        <v>0</v>
      </c>
      <c r="D166" s="12" t="s">
        <v>8</v>
      </c>
      <c r="E166" s="12">
        <v>2</v>
      </c>
      <c r="F166" s="12" t="s">
        <v>17</v>
      </c>
      <c r="G166" s="12">
        <v>0</v>
      </c>
      <c r="H166" s="13" t="str">
        <f t="shared" si="14"/>
        <v>Manchester United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467200</v>
      </c>
      <c r="B167" s="15">
        <v>37596</v>
      </c>
      <c r="C167" s="12" t="s">
        <v>0</v>
      </c>
      <c r="D167" s="12" t="s">
        <v>4</v>
      </c>
      <c r="E167" s="12">
        <v>2</v>
      </c>
      <c r="F167" s="12" t="s">
        <v>28</v>
      </c>
      <c r="G167" s="12">
        <v>2</v>
      </c>
      <c r="H167" s="13" t="str">
        <f t="shared" si="14"/>
        <v/>
      </c>
      <c r="I167" s="13" t="str">
        <f t="shared" si="15"/>
        <v>Middlesbrough</v>
      </c>
      <c r="J167" s="13" t="str">
        <f t="shared" si="16"/>
        <v>West Ham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467201</v>
      </c>
      <c r="B168" s="15">
        <v>37596</v>
      </c>
      <c r="C168" s="12" t="s">
        <v>0</v>
      </c>
      <c r="D168" s="12" t="s">
        <v>13</v>
      </c>
      <c r="E168" s="12">
        <v>2</v>
      </c>
      <c r="F168" s="12" t="s">
        <v>61</v>
      </c>
      <c r="G168" s="12">
        <v>0</v>
      </c>
      <c r="H168" s="13" t="str">
        <f t="shared" si="14"/>
        <v>Southampton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467202</v>
      </c>
      <c r="B169" s="15">
        <v>37597</v>
      </c>
      <c r="C169" s="12" t="s">
        <v>0</v>
      </c>
      <c r="D169" s="12" t="s">
        <v>14</v>
      </c>
      <c r="E169" s="12">
        <v>3</v>
      </c>
      <c r="F169" s="12" t="s">
        <v>60</v>
      </c>
      <c r="G169" s="12">
        <v>1</v>
      </c>
      <c r="H169" s="13" t="str">
        <f t="shared" si="14"/>
        <v>Tottenham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467203</v>
      </c>
      <c r="B170" s="15">
        <v>37598</v>
      </c>
      <c r="C170" s="12" t="s">
        <v>0</v>
      </c>
      <c r="D170" s="12" t="s">
        <v>50</v>
      </c>
      <c r="E170" s="12">
        <v>0</v>
      </c>
      <c r="F170" s="12" t="s">
        <v>20</v>
      </c>
      <c r="G170" s="12">
        <v>3</v>
      </c>
      <c r="H170" s="13" t="str">
        <f t="shared" si="14"/>
        <v>Manchester City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467204</v>
      </c>
      <c r="B171" s="15">
        <v>37603</v>
      </c>
      <c r="C171" s="12" t="s">
        <v>0</v>
      </c>
      <c r="D171" s="12" t="s">
        <v>12</v>
      </c>
      <c r="E171" s="12">
        <v>2</v>
      </c>
      <c r="F171" s="12" t="s">
        <v>60</v>
      </c>
      <c r="G171" s="12">
        <v>1</v>
      </c>
      <c r="H171" s="13" t="str">
        <f t="shared" si="14"/>
        <v>Aston Villa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467205</v>
      </c>
      <c r="B172" s="15">
        <v>37603</v>
      </c>
      <c r="C172" s="12" t="s">
        <v>0</v>
      </c>
      <c r="D172" s="12" t="s">
        <v>55</v>
      </c>
      <c r="E172" s="12">
        <v>2</v>
      </c>
      <c r="F172" s="12" t="s">
        <v>20</v>
      </c>
      <c r="G172" s="12">
        <v>2</v>
      </c>
      <c r="H172" s="13" t="str">
        <f t="shared" si="14"/>
        <v/>
      </c>
      <c r="I172" s="13" t="str">
        <f t="shared" si="15"/>
        <v>Charlton</v>
      </c>
      <c r="J172" s="13" t="str">
        <f t="shared" si="16"/>
        <v>Manchester City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467206</v>
      </c>
      <c r="B173" s="15">
        <v>37603</v>
      </c>
      <c r="C173" s="12" t="s">
        <v>0</v>
      </c>
      <c r="D173" s="12" t="s">
        <v>9</v>
      </c>
      <c r="E173" s="12">
        <v>2</v>
      </c>
      <c r="F173" s="12" t="s">
        <v>6</v>
      </c>
      <c r="G173" s="12">
        <v>1</v>
      </c>
      <c r="H173" s="13" t="str">
        <f t="shared" si="14"/>
        <v>Everton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467207</v>
      </c>
      <c r="B174" s="15">
        <v>37603</v>
      </c>
      <c r="C174" s="12" t="s">
        <v>0</v>
      </c>
      <c r="D174" s="12" t="s">
        <v>8</v>
      </c>
      <c r="E174" s="12">
        <v>3</v>
      </c>
      <c r="F174" s="12" t="s">
        <v>28</v>
      </c>
      <c r="G174" s="12">
        <v>0</v>
      </c>
      <c r="H174" s="13" t="str">
        <f t="shared" si="14"/>
        <v>Manchester United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467208</v>
      </c>
      <c r="B175" s="15">
        <v>37603</v>
      </c>
      <c r="C175" s="12" t="s">
        <v>0</v>
      </c>
      <c r="D175" s="12" t="s">
        <v>4</v>
      </c>
      <c r="E175" s="12">
        <v>1</v>
      </c>
      <c r="F175" s="12" t="s">
        <v>1</v>
      </c>
      <c r="G175" s="12">
        <v>1</v>
      </c>
      <c r="H175" s="13" t="str">
        <f t="shared" si="14"/>
        <v/>
      </c>
      <c r="I175" s="13" t="str">
        <f t="shared" si="15"/>
        <v>Middlesbrough</v>
      </c>
      <c r="J175" s="13" t="str">
        <f t="shared" si="16"/>
        <v>Chelsea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467209</v>
      </c>
      <c r="B176" s="15">
        <v>37603</v>
      </c>
      <c r="C176" s="12" t="s">
        <v>0</v>
      </c>
      <c r="D176" s="12" t="s">
        <v>13</v>
      </c>
      <c r="E176" s="12">
        <v>1</v>
      </c>
      <c r="F176" s="12" t="s">
        <v>29</v>
      </c>
      <c r="G176" s="12">
        <v>1</v>
      </c>
      <c r="H176" s="13" t="str">
        <f t="shared" si="14"/>
        <v/>
      </c>
      <c r="I176" s="13" t="str">
        <f t="shared" si="15"/>
        <v>Southampton</v>
      </c>
      <c r="J176" s="13" t="str">
        <f t="shared" si="16"/>
        <v>Newcastle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467210</v>
      </c>
      <c r="B177" s="15">
        <v>37604</v>
      </c>
      <c r="C177" s="12" t="s">
        <v>0</v>
      </c>
      <c r="D177" s="12" t="s">
        <v>58</v>
      </c>
      <c r="E177" s="12">
        <v>0</v>
      </c>
      <c r="F177" s="12" t="s">
        <v>61</v>
      </c>
      <c r="G177" s="12">
        <v>1</v>
      </c>
      <c r="H177" s="13" t="str">
        <f t="shared" si="14"/>
        <v>Birmingham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467211</v>
      </c>
      <c r="B178" s="15">
        <v>37604</v>
      </c>
      <c r="C178" s="12" t="s">
        <v>0</v>
      </c>
      <c r="D178" s="12" t="s">
        <v>50</v>
      </c>
      <c r="E178" s="12">
        <v>2</v>
      </c>
      <c r="F178" s="12" t="s">
        <v>19</v>
      </c>
      <c r="G178" s="12">
        <v>1</v>
      </c>
      <c r="H178" s="13" t="str">
        <f t="shared" si="14"/>
        <v>Sunderland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467212</v>
      </c>
      <c r="B179" s="15">
        <v>37604</v>
      </c>
      <c r="C179" s="12" t="s">
        <v>0</v>
      </c>
      <c r="D179" s="12" t="s">
        <v>14</v>
      </c>
      <c r="E179" s="12">
        <v>1</v>
      </c>
      <c r="F179" s="12" t="s">
        <v>17</v>
      </c>
      <c r="G179" s="12">
        <v>1</v>
      </c>
      <c r="H179" s="13" t="str">
        <f t="shared" si="14"/>
        <v/>
      </c>
      <c r="I179" s="13" t="str">
        <f t="shared" si="15"/>
        <v>Tottenham</v>
      </c>
      <c r="J179" s="13" t="str">
        <f t="shared" si="16"/>
        <v>Arsenal</v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467213</v>
      </c>
      <c r="B180" s="15">
        <v>37605</v>
      </c>
      <c r="C180" s="12" t="s">
        <v>0</v>
      </c>
      <c r="D180" s="12" t="s">
        <v>33</v>
      </c>
      <c r="E180" s="12">
        <v>0</v>
      </c>
      <c r="F180" s="12" t="s">
        <v>15</v>
      </c>
      <c r="G180" s="12">
        <v>3</v>
      </c>
      <c r="H180" s="13" t="str">
        <f t="shared" si="14"/>
        <v>Leeds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467214</v>
      </c>
      <c r="B181" s="15">
        <v>37610</v>
      </c>
      <c r="C181" s="12" t="s">
        <v>0</v>
      </c>
      <c r="D181" s="12" t="s">
        <v>17</v>
      </c>
      <c r="E181" s="12">
        <v>2</v>
      </c>
      <c r="F181" s="12" t="s">
        <v>4</v>
      </c>
      <c r="G181" s="12">
        <v>0</v>
      </c>
      <c r="H181" s="13" t="str">
        <f t="shared" si="14"/>
        <v>Arsenal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467215</v>
      </c>
      <c r="B182" s="15">
        <v>37610</v>
      </c>
      <c r="C182" s="12" t="s">
        <v>0</v>
      </c>
      <c r="D182" s="12" t="s">
        <v>61</v>
      </c>
      <c r="E182" s="12">
        <v>1</v>
      </c>
      <c r="F182" s="12" t="s">
        <v>55</v>
      </c>
      <c r="G182" s="12">
        <v>1</v>
      </c>
      <c r="H182" s="13" t="str">
        <f t="shared" si="14"/>
        <v/>
      </c>
      <c r="I182" s="13" t="str">
        <f t="shared" si="15"/>
        <v>Birmingham</v>
      </c>
      <c r="J182" s="13" t="str">
        <f t="shared" si="16"/>
        <v>Charlton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467216</v>
      </c>
      <c r="B183" s="15">
        <v>37610</v>
      </c>
      <c r="C183" s="12" t="s">
        <v>0</v>
      </c>
      <c r="D183" s="12" t="s">
        <v>1</v>
      </c>
      <c r="E183" s="12">
        <v>2</v>
      </c>
      <c r="F183" s="12" t="s">
        <v>12</v>
      </c>
      <c r="G183" s="12">
        <v>0</v>
      </c>
      <c r="H183" s="13" t="str">
        <f t="shared" si="14"/>
        <v>Chelsea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467217</v>
      </c>
      <c r="B184" s="15">
        <v>37610</v>
      </c>
      <c r="C184" s="12" t="s">
        <v>0</v>
      </c>
      <c r="D184" s="12" t="s">
        <v>15</v>
      </c>
      <c r="E184" s="12">
        <v>1</v>
      </c>
      <c r="F184" s="12" t="s">
        <v>13</v>
      </c>
      <c r="G184" s="12">
        <v>1</v>
      </c>
      <c r="H184" s="13" t="str">
        <f t="shared" si="14"/>
        <v/>
      </c>
      <c r="I184" s="13" t="str">
        <f t="shared" si="15"/>
        <v>Leeds</v>
      </c>
      <c r="J184" s="13" t="str">
        <f t="shared" si="16"/>
        <v>Southampton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467218</v>
      </c>
      <c r="B185" s="15">
        <v>37610</v>
      </c>
      <c r="C185" s="12" t="s">
        <v>0</v>
      </c>
      <c r="D185" s="12" t="s">
        <v>29</v>
      </c>
      <c r="E185" s="12">
        <v>2</v>
      </c>
      <c r="F185" s="12" t="s">
        <v>58</v>
      </c>
      <c r="G185" s="12">
        <v>0</v>
      </c>
      <c r="H185" s="13" t="str">
        <f t="shared" si="14"/>
        <v>Newcastle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467219</v>
      </c>
      <c r="B186" s="15">
        <v>37610</v>
      </c>
      <c r="C186" s="12" t="s">
        <v>0</v>
      </c>
      <c r="D186" s="12" t="s">
        <v>60</v>
      </c>
      <c r="E186" s="12">
        <v>2</v>
      </c>
      <c r="F186" s="12" t="s">
        <v>50</v>
      </c>
      <c r="G186" s="12">
        <v>2</v>
      </c>
      <c r="H186" s="13" t="str">
        <f t="shared" si="14"/>
        <v/>
      </c>
      <c r="I186" s="13" t="str">
        <f t="shared" si="15"/>
        <v>West Brom</v>
      </c>
      <c r="J186" s="13" t="str">
        <f t="shared" si="16"/>
        <v>Sunderland</v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467220</v>
      </c>
      <c r="B187" s="15">
        <v>37610</v>
      </c>
      <c r="C187" s="12" t="s">
        <v>0</v>
      </c>
      <c r="D187" s="12" t="s">
        <v>28</v>
      </c>
      <c r="E187" s="12">
        <v>1</v>
      </c>
      <c r="F187" s="12" t="s">
        <v>33</v>
      </c>
      <c r="G187" s="12">
        <v>1</v>
      </c>
      <c r="H187" s="13" t="str">
        <f t="shared" si="14"/>
        <v/>
      </c>
      <c r="I187" s="13" t="str">
        <f t="shared" si="15"/>
        <v>West Ham</v>
      </c>
      <c r="J187" s="13" t="str">
        <f t="shared" si="16"/>
        <v>Bolton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467221</v>
      </c>
      <c r="B188" s="15">
        <v>37611</v>
      </c>
      <c r="C188" s="12" t="s">
        <v>0</v>
      </c>
      <c r="D188" s="12" t="s">
        <v>6</v>
      </c>
      <c r="E188" s="12">
        <v>1</v>
      </c>
      <c r="F188" s="12" t="s">
        <v>8</v>
      </c>
      <c r="G188" s="12">
        <v>0</v>
      </c>
      <c r="H188" s="13" t="str">
        <f t="shared" si="14"/>
        <v>Blackburn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467222</v>
      </c>
      <c r="B189" s="15">
        <v>37611</v>
      </c>
      <c r="C189" s="12" t="s">
        <v>0</v>
      </c>
      <c r="D189" s="12" t="s">
        <v>19</v>
      </c>
      <c r="E189" s="12">
        <v>0</v>
      </c>
      <c r="F189" s="12" t="s">
        <v>9</v>
      </c>
      <c r="G189" s="12">
        <v>0</v>
      </c>
      <c r="H189" s="13" t="str">
        <f t="shared" si="14"/>
        <v/>
      </c>
      <c r="I189" s="13" t="str">
        <f t="shared" si="15"/>
        <v>Liverpool</v>
      </c>
      <c r="J189" s="13" t="str">
        <f t="shared" si="16"/>
        <v>Everton</v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467223</v>
      </c>
      <c r="B190" s="15">
        <v>37612</v>
      </c>
      <c r="C190" s="12" t="s">
        <v>0</v>
      </c>
      <c r="D190" s="12" t="s">
        <v>20</v>
      </c>
      <c r="E190" s="12">
        <v>2</v>
      </c>
      <c r="F190" s="12" t="s">
        <v>14</v>
      </c>
      <c r="G190" s="12">
        <v>3</v>
      </c>
      <c r="H190" s="13" t="str">
        <f t="shared" si="14"/>
        <v>Tottenham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467224</v>
      </c>
      <c r="B191" s="15">
        <v>37615</v>
      </c>
      <c r="C191" s="12" t="s">
        <v>0</v>
      </c>
      <c r="D191" s="12" t="s">
        <v>61</v>
      </c>
      <c r="E191" s="12">
        <v>1</v>
      </c>
      <c r="F191" s="12" t="s">
        <v>9</v>
      </c>
      <c r="G191" s="12">
        <v>1</v>
      </c>
      <c r="H191" s="13" t="str">
        <f t="shared" si="14"/>
        <v/>
      </c>
      <c r="I191" s="13" t="str">
        <f t="shared" si="15"/>
        <v>Birmingham</v>
      </c>
      <c r="J191" s="13" t="str">
        <f t="shared" si="16"/>
        <v>Everton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467225</v>
      </c>
      <c r="B192" s="15">
        <v>37615</v>
      </c>
      <c r="C192" s="12" t="s">
        <v>0</v>
      </c>
      <c r="D192" s="12" t="s">
        <v>33</v>
      </c>
      <c r="E192" s="12">
        <v>4</v>
      </c>
      <c r="F192" s="12" t="s">
        <v>29</v>
      </c>
      <c r="G192" s="12">
        <v>3</v>
      </c>
      <c r="H192" s="13" t="str">
        <f t="shared" si="14"/>
        <v>Bolton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467226</v>
      </c>
      <c r="B193" s="15">
        <v>37615</v>
      </c>
      <c r="C193" s="12" t="s">
        <v>0</v>
      </c>
      <c r="D193" s="12" t="s">
        <v>1</v>
      </c>
      <c r="E193" s="12">
        <v>0</v>
      </c>
      <c r="F193" s="12" t="s">
        <v>13</v>
      </c>
      <c r="G193" s="12">
        <v>0</v>
      </c>
      <c r="H193" s="13" t="str">
        <f t="shared" si="14"/>
        <v/>
      </c>
      <c r="I193" s="13" t="str">
        <f t="shared" si="15"/>
        <v>Chelsea</v>
      </c>
      <c r="J193" s="13" t="str">
        <f t="shared" si="16"/>
        <v>Southampton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467227</v>
      </c>
      <c r="B194" s="15">
        <v>37615</v>
      </c>
      <c r="C194" s="12" t="s">
        <v>0</v>
      </c>
      <c r="D194" s="12" t="s">
        <v>19</v>
      </c>
      <c r="E194" s="12">
        <v>1</v>
      </c>
      <c r="F194" s="12" t="s">
        <v>6</v>
      </c>
      <c r="G194" s="12">
        <v>1</v>
      </c>
      <c r="H194" s="13" t="str">
        <f t="shared" si="14"/>
        <v/>
      </c>
      <c r="I194" s="13" t="str">
        <f t="shared" si="15"/>
        <v>Liverpool</v>
      </c>
      <c r="J194" s="13" t="str">
        <f t="shared" si="16"/>
        <v>Blackburn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467228</v>
      </c>
      <c r="B195" s="15">
        <v>37615</v>
      </c>
      <c r="C195" s="12" t="s">
        <v>0</v>
      </c>
      <c r="D195" s="12" t="s">
        <v>20</v>
      </c>
      <c r="E195" s="12">
        <v>3</v>
      </c>
      <c r="F195" s="12" t="s">
        <v>12</v>
      </c>
      <c r="G195" s="12">
        <v>1</v>
      </c>
      <c r="H195" s="13" t="str">
        <f t="shared" ref="H195:H258" si="17">IF(E195&gt;G195,D195,IF(G195&gt;E195,F195,""))</f>
        <v>Manchester City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467229</v>
      </c>
      <c r="B196" s="15">
        <v>37615</v>
      </c>
      <c r="C196" s="12" t="s">
        <v>0</v>
      </c>
      <c r="D196" s="12" t="s">
        <v>4</v>
      </c>
      <c r="E196" s="12">
        <v>3</v>
      </c>
      <c r="F196" s="12" t="s">
        <v>8</v>
      </c>
      <c r="G196" s="12">
        <v>1</v>
      </c>
      <c r="H196" s="13" t="str">
        <f t="shared" si="17"/>
        <v>Middlesbrough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467230</v>
      </c>
      <c r="B197" s="15">
        <v>37615</v>
      </c>
      <c r="C197" s="12" t="s">
        <v>0</v>
      </c>
      <c r="D197" s="12" t="s">
        <v>50</v>
      </c>
      <c r="E197" s="12">
        <v>1</v>
      </c>
      <c r="F197" s="12" t="s">
        <v>15</v>
      </c>
      <c r="G197" s="12">
        <v>2</v>
      </c>
      <c r="H197" s="13" t="str">
        <f t="shared" si="17"/>
        <v>Leeds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467231</v>
      </c>
      <c r="B198" s="15">
        <v>37615</v>
      </c>
      <c r="C198" s="12" t="s">
        <v>0</v>
      </c>
      <c r="D198" s="12" t="s">
        <v>14</v>
      </c>
      <c r="E198" s="12">
        <v>2</v>
      </c>
      <c r="F198" s="12" t="s">
        <v>55</v>
      </c>
      <c r="G198" s="12">
        <v>2</v>
      </c>
      <c r="H198" s="13" t="str">
        <f t="shared" si="17"/>
        <v/>
      </c>
      <c r="I198" s="13" t="str">
        <f t="shared" si="18"/>
        <v>Tottenham</v>
      </c>
      <c r="J198" s="13" t="str">
        <f t="shared" si="19"/>
        <v>Charlton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467232</v>
      </c>
      <c r="B199" s="15">
        <v>37615</v>
      </c>
      <c r="C199" s="12" t="s">
        <v>0</v>
      </c>
      <c r="D199" s="12" t="s">
        <v>60</v>
      </c>
      <c r="E199" s="12">
        <v>1</v>
      </c>
      <c r="F199" s="12" t="s">
        <v>17</v>
      </c>
      <c r="G199" s="12">
        <v>2</v>
      </c>
      <c r="H199" s="13" t="str">
        <f t="shared" si="17"/>
        <v>Arsenal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467233</v>
      </c>
      <c r="B200" s="15">
        <v>37615</v>
      </c>
      <c r="C200" s="12" t="s">
        <v>0</v>
      </c>
      <c r="D200" s="12" t="s">
        <v>28</v>
      </c>
      <c r="E200" s="12">
        <v>1</v>
      </c>
      <c r="F200" s="12" t="s">
        <v>58</v>
      </c>
      <c r="G200" s="12">
        <v>1</v>
      </c>
      <c r="H200" s="13" t="str">
        <f t="shared" si="17"/>
        <v/>
      </c>
      <c r="I200" s="13" t="str">
        <f t="shared" si="18"/>
        <v>West Ham</v>
      </c>
      <c r="J200" s="13" t="str">
        <f t="shared" si="19"/>
        <v>Fulham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467234</v>
      </c>
      <c r="B201" s="15">
        <v>37617</v>
      </c>
      <c r="C201" s="12" t="s">
        <v>0</v>
      </c>
      <c r="D201" s="12" t="s">
        <v>12</v>
      </c>
      <c r="E201" s="12">
        <v>1</v>
      </c>
      <c r="F201" s="12" t="s">
        <v>4</v>
      </c>
      <c r="G201" s="12">
        <v>0</v>
      </c>
      <c r="H201" s="13" t="str">
        <f t="shared" si="17"/>
        <v>Aston Villa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467235</v>
      </c>
      <c r="B202" s="15">
        <v>37617</v>
      </c>
      <c r="C202" s="12" t="s">
        <v>0</v>
      </c>
      <c r="D202" s="12" t="s">
        <v>6</v>
      </c>
      <c r="E202" s="12">
        <v>2</v>
      </c>
      <c r="F202" s="12" t="s">
        <v>28</v>
      </c>
      <c r="G202" s="12">
        <v>2</v>
      </c>
      <c r="H202" s="13" t="str">
        <f t="shared" si="17"/>
        <v/>
      </c>
      <c r="I202" s="13" t="str">
        <f t="shared" si="18"/>
        <v>Blackburn</v>
      </c>
      <c r="J202" s="13" t="str">
        <f t="shared" si="19"/>
        <v>West Ham</v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467236</v>
      </c>
      <c r="B203" s="15">
        <v>37617</v>
      </c>
      <c r="C203" s="12" t="s">
        <v>0</v>
      </c>
      <c r="D203" s="12" t="s">
        <v>55</v>
      </c>
      <c r="E203" s="12">
        <v>1</v>
      </c>
      <c r="F203" s="12" t="s">
        <v>60</v>
      </c>
      <c r="G203" s="12">
        <v>0</v>
      </c>
      <c r="H203" s="13" t="str">
        <f t="shared" si="17"/>
        <v>Charlton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467237</v>
      </c>
      <c r="B204" s="15">
        <v>37617</v>
      </c>
      <c r="C204" s="12" t="s">
        <v>0</v>
      </c>
      <c r="D204" s="12" t="s">
        <v>9</v>
      </c>
      <c r="E204" s="12">
        <v>0</v>
      </c>
      <c r="F204" s="12" t="s">
        <v>33</v>
      </c>
      <c r="G204" s="12">
        <v>0</v>
      </c>
      <c r="H204" s="13" t="str">
        <f t="shared" si="17"/>
        <v/>
      </c>
      <c r="I204" s="13" t="str">
        <f t="shared" si="18"/>
        <v>Everton</v>
      </c>
      <c r="J204" s="13" t="str">
        <f t="shared" si="19"/>
        <v>Bolton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467238</v>
      </c>
      <c r="B205" s="15">
        <v>37617</v>
      </c>
      <c r="C205" s="12" t="s">
        <v>0</v>
      </c>
      <c r="D205" s="12" t="s">
        <v>58</v>
      </c>
      <c r="E205" s="12">
        <v>0</v>
      </c>
      <c r="F205" s="12" t="s">
        <v>20</v>
      </c>
      <c r="G205" s="12">
        <v>1</v>
      </c>
      <c r="H205" s="13" t="str">
        <f t="shared" si="17"/>
        <v>Manchester City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467239</v>
      </c>
      <c r="B206" s="15">
        <v>37617</v>
      </c>
      <c r="C206" s="12" t="s">
        <v>0</v>
      </c>
      <c r="D206" s="12" t="s">
        <v>15</v>
      </c>
      <c r="E206" s="12">
        <v>2</v>
      </c>
      <c r="F206" s="12" t="s">
        <v>1</v>
      </c>
      <c r="G206" s="12">
        <v>0</v>
      </c>
      <c r="H206" s="13" t="str">
        <f t="shared" si="17"/>
        <v>Leeds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467240</v>
      </c>
      <c r="B207" s="15">
        <v>37617</v>
      </c>
      <c r="C207" s="12" t="s">
        <v>0</v>
      </c>
      <c r="D207" s="12" t="s">
        <v>8</v>
      </c>
      <c r="E207" s="12">
        <v>2</v>
      </c>
      <c r="F207" s="12" t="s">
        <v>61</v>
      </c>
      <c r="G207" s="12">
        <v>0</v>
      </c>
      <c r="H207" s="13" t="str">
        <f t="shared" si="17"/>
        <v>Manchester United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467241</v>
      </c>
      <c r="B208" s="15">
        <v>37617</v>
      </c>
      <c r="C208" s="12" t="s">
        <v>0</v>
      </c>
      <c r="D208" s="12" t="s">
        <v>13</v>
      </c>
      <c r="E208" s="12">
        <v>2</v>
      </c>
      <c r="F208" s="12" t="s">
        <v>50</v>
      </c>
      <c r="G208" s="12">
        <v>1</v>
      </c>
      <c r="H208" s="13" t="str">
        <f t="shared" si="17"/>
        <v>Southampton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467242</v>
      </c>
      <c r="B209" s="15">
        <v>37618</v>
      </c>
      <c r="C209" s="12" t="s">
        <v>0</v>
      </c>
      <c r="D209" s="12" t="s">
        <v>17</v>
      </c>
      <c r="E209" s="12">
        <v>1</v>
      </c>
      <c r="F209" s="12" t="s">
        <v>19</v>
      </c>
      <c r="G209" s="12">
        <v>1</v>
      </c>
      <c r="H209" s="13" t="str">
        <f t="shared" si="17"/>
        <v/>
      </c>
      <c r="I209" s="13" t="str">
        <f t="shared" si="18"/>
        <v>Arsenal</v>
      </c>
      <c r="J209" s="13" t="str">
        <f t="shared" si="19"/>
        <v>Liverpool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467243</v>
      </c>
      <c r="B210" s="15">
        <v>37618</v>
      </c>
      <c r="C210" s="12" t="s">
        <v>0</v>
      </c>
      <c r="D210" s="12" t="s">
        <v>29</v>
      </c>
      <c r="E210" s="12">
        <v>2</v>
      </c>
      <c r="F210" s="12" t="s">
        <v>14</v>
      </c>
      <c r="G210" s="12">
        <v>1</v>
      </c>
      <c r="H210" s="13" t="str">
        <f t="shared" si="17"/>
        <v>Newcastle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467244</v>
      </c>
      <c r="B211" s="15">
        <v>37621</v>
      </c>
      <c r="C211" s="12" t="s">
        <v>0</v>
      </c>
      <c r="D211" s="12" t="s">
        <v>17</v>
      </c>
      <c r="E211" s="12">
        <v>3</v>
      </c>
      <c r="F211" s="12" t="s">
        <v>1</v>
      </c>
      <c r="G211" s="12">
        <v>2</v>
      </c>
      <c r="H211" s="13" t="str">
        <f t="shared" si="17"/>
        <v>Arsenal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467245</v>
      </c>
      <c r="B212" s="15">
        <v>37621</v>
      </c>
      <c r="C212" s="12" t="s">
        <v>0</v>
      </c>
      <c r="D212" s="12" t="s">
        <v>12</v>
      </c>
      <c r="E212" s="12">
        <v>2</v>
      </c>
      <c r="F212" s="12" t="s">
        <v>33</v>
      </c>
      <c r="G212" s="12">
        <v>0</v>
      </c>
      <c r="H212" s="13" t="str">
        <f t="shared" si="17"/>
        <v>Aston Villa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467246</v>
      </c>
      <c r="B213" s="15">
        <v>37621</v>
      </c>
      <c r="C213" s="12" t="s">
        <v>0</v>
      </c>
      <c r="D213" s="12" t="s">
        <v>6</v>
      </c>
      <c r="E213" s="12">
        <v>1</v>
      </c>
      <c r="F213" s="12" t="s">
        <v>4</v>
      </c>
      <c r="G213" s="12">
        <v>0</v>
      </c>
      <c r="H213" s="13" t="str">
        <f t="shared" si="17"/>
        <v>Blackburn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467247</v>
      </c>
      <c r="B214" s="15">
        <v>37621</v>
      </c>
      <c r="C214" s="12" t="s">
        <v>0</v>
      </c>
      <c r="D214" s="12" t="s">
        <v>9</v>
      </c>
      <c r="E214" s="12">
        <v>2</v>
      </c>
      <c r="F214" s="12" t="s">
        <v>20</v>
      </c>
      <c r="G214" s="12">
        <v>2</v>
      </c>
      <c r="H214" s="13" t="str">
        <f t="shared" si="17"/>
        <v/>
      </c>
      <c r="I214" s="13" t="str">
        <f t="shared" si="18"/>
        <v>Everton</v>
      </c>
      <c r="J214" s="13" t="str">
        <f t="shared" si="19"/>
        <v>Manchester City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467248</v>
      </c>
      <c r="B215" s="15">
        <v>37621</v>
      </c>
      <c r="C215" s="12" t="s">
        <v>0</v>
      </c>
      <c r="D215" s="12" t="s">
        <v>15</v>
      </c>
      <c r="E215" s="12">
        <v>2</v>
      </c>
      <c r="F215" s="12" t="s">
        <v>61</v>
      </c>
      <c r="G215" s="12">
        <v>0</v>
      </c>
      <c r="H215" s="13" t="str">
        <f t="shared" si="17"/>
        <v>Leeds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467249</v>
      </c>
      <c r="B216" s="15">
        <v>37621</v>
      </c>
      <c r="C216" s="12" t="s">
        <v>0</v>
      </c>
      <c r="D216" s="12" t="s">
        <v>8</v>
      </c>
      <c r="E216" s="12">
        <v>2</v>
      </c>
      <c r="F216" s="12" t="s">
        <v>50</v>
      </c>
      <c r="G216" s="12">
        <v>1</v>
      </c>
      <c r="H216" s="13" t="str">
        <f t="shared" si="17"/>
        <v>Manchester United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467250</v>
      </c>
      <c r="B217" s="15">
        <v>37621</v>
      </c>
      <c r="C217" s="12" t="s">
        <v>0</v>
      </c>
      <c r="D217" s="12" t="s">
        <v>29</v>
      </c>
      <c r="E217" s="12">
        <v>1</v>
      </c>
      <c r="F217" s="12" t="s">
        <v>19</v>
      </c>
      <c r="G217" s="12">
        <v>0</v>
      </c>
      <c r="H217" s="13" t="str">
        <f t="shared" si="17"/>
        <v>Newcastle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467251</v>
      </c>
      <c r="B218" s="15">
        <v>37621</v>
      </c>
      <c r="C218" s="12" t="s">
        <v>0</v>
      </c>
      <c r="D218" s="12" t="s">
        <v>13</v>
      </c>
      <c r="E218" s="12">
        <v>1</v>
      </c>
      <c r="F218" s="12" t="s">
        <v>14</v>
      </c>
      <c r="G218" s="12">
        <v>0</v>
      </c>
      <c r="H218" s="13" t="str">
        <f t="shared" si="17"/>
        <v>Southampton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467252</v>
      </c>
      <c r="B219" s="15">
        <v>37631</v>
      </c>
      <c r="C219" s="12" t="s">
        <v>0</v>
      </c>
      <c r="D219" s="12" t="s">
        <v>33</v>
      </c>
      <c r="E219" s="12">
        <v>0</v>
      </c>
      <c r="F219" s="12" t="s">
        <v>58</v>
      </c>
      <c r="G219" s="12">
        <v>0</v>
      </c>
      <c r="H219" s="13" t="str">
        <f t="shared" si="17"/>
        <v/>
      </c>
      <c r="I219" s="13" t="str">
        <f t="shared" si="18"/>
        <v>Bolton</v>
      </c>
      <c r="J219" s="13" t="str">
        <f t="shared" si="19"/>
        <v>Fulham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467253</v>
      </c>
      <c r="B220" s="15">
        <v>37631</v>
      </c>
      <c r="C220" s="12" t="s">
        <v>0</v>
      </c>
      <c r="D220" s="12" t="s">
        <v>1</v>
      </c>
      <c r="E220" s="12">
        <v>4</v>
      </c>
      <c r="F220" s="12" t="s">
        <v>55</v>
      </c>
      <c r="G220" s="12">
        <v>1</v>
      </c>
      <c r="H220" s="13" t="str">
        <f t="shared" si="17"/>
        <v>Chelsea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467254</v>
      </c>
      <c r="B221" s="15">
        <v>37631</v>
      </c>
      <c r="C221" s="12" t="s">
        <v>0</v>
      </c>
      <c r="D221" s="12" t="s">
        <v>19</v>
      </c>
      <c r="E221" s="12">
        <v>1</v>
      </c>
      <c r="F221" s="12" t="s">
        <v>12</v>
      </c>
      <c r="G221" s="12">
        <v>1</v>
      </c>
      <c r="H221" s="13" t="str">
        <f t="shared" si="17"/>
        <v/>
      </c>
      <c r="I221" s="13" t="str">
        <f t="shared" si="18"/>
        <v>Liverpool</v>
      </c>
      <c r="J221" s="13" t="str">
        <f t="shared" si="19"/>
        <v>Aston Villa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467255</v>
      </c>
      <c r="B222" s="15">
        <v>37631</v>
      </c>
      <c r="C222" s="12" t="s">
        <v>0</v>
      </c>
      <c r="D222" s="12" t="s">
        <v>20</v>
      </c>
      <c r="E222" s="12">
        <v>2</v>
      </c>
      <c r="F222" s="12" t="s">
        <v>15</v>
      </c>
      <c r="G222" s="12">
        <v>1</v>
      </c>
      <c r="H222" s="13" t="str">
        <f t="shared" si="17"/>
        <v>Manchester City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467256</v>
      </c>
      <c r="B223" s="15">
        <v>37631</v>
      </c>
      <c r="C223" s="12" t="s">
        <v>0</v>
      </c>
      <c r="D223" s="12" t="s">
        <v>4</v>
      </c>
      <c r="E223" s="12">
        <v>2</v>
      </c>
      <c r="F223" s="12" t="s">
        <v>13</v>
      </c>
      <c r="G223" s="12">
        <v>2</v>
      </c>
      <c r="H223" s="13" t="str">
        <f t="shared" si="17"/>
        <v/>
      </c>
      <c r="I223" s="13" t="str">
        <f t="shared" si="18"/>
        <v>Middlesbrough</v>
      </c>
      <c r="J223" s="13" t="str">
        <f t="shared" si="19"/>
        <v>Southampton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467257</v>
      </c>
      <c r="B224" s="15">
        <v>37631</v>
      </c>
      <c r="C224" s="12" t="s">
        <v>0</v>
      </c>
      <c r="D224" s="12" t="s">
        <v>50</v>
      </c>
      <c r="E224" s="12">
        <v>0</v>
      </c>
      <c r="F224" s="12" t="s">
        <v>6</v>
      </c>
      <c r="G224" s="12">
        <v>0</v>
      </c>
      <c r="H224" s="13" t="str">
        <f t="shared" si="17"/>
        <v/>
      </c>
      <c r="I224" s="13" t="str">
        <f t="shared" si="18"/>
        <v>Sunderland</v>
      </c>
      <c r="J224" s="13" t="str">
        <f t="shared" si="19"/>
        <v>Blackburn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467258</v>
      </c>
      <c r="B225" s="15">
        <v>37631</v>
      </c>
      <c r="C225" s="12" t="s">
        <v>0</v>
      </c>
      <c r="D225" s="12" t="s">
        <v>60</v>
      </c>
      <c r="E225" s="12">
        <v>1</v>
      </c>
      <c r="F225" s="12" t="s">
        <v>8</v>
      </c>
      <c r="G225" s="12">
        <v>3</v>
      </c>
      <c r="H225" s="13" t="str">
        <f t="shared" si="17"/>
        <v>Manchester United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467259</v>
      </c>
      <c r="B226" s="15">
        <v>37631</v>
      </c>
      <c r="C226" s="12" t="s">
        <v>0</v>
      </c>
      <c r="D226" s="12" t="s">
        <v>28</v>
      </c>
      <c r="E226" s="12">
        <v>2</v>
      </c>
      <c r="F226" s="12" t="s">
        <v>29</v>
      </c>
      <c r="G226" s="12">
        <v>2</v>
      </c>
      <c r="H226" s="13" t="str">
        <f t="shared" si="17"/>
        <v/>
      </c>
      <c r="I226" s="13" t="str">
        <f t="shared" si="18"/>
        <v>West Ham</v>
      </c>
      <c r="J226" s="13" t="str">
        <f t="shared" si="19"/>
        <v>Newcastle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467260</v>
      </c>
      <c r="B227" s="15">
        <v>37632</v>
      </c>
      <c r="C227" s="12" t="s">
        <v>0</v>
      </c>
      <c r="D227" s="12" t="s">
        <v>61</v>
      </c>
      <c r="E227" s="12">
        <v>0</v>
      </c>
      <c r="F227" s="12" t="s">
        <v>17</v>
      </c>
      <c r="G227" s="12">
        <v>4</v>
      </c>
      <c r="H227" s="13" t="str">
        <f t="shared" si="17"/>
        <v>Arsenal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467261</v>
      </c>
      <c r="B228" s="15">
        <v>37632</v>
      </c>
      <c r="C228" s="12" t="s">
        <v>0</v>
      </c>
      <c r="D228" s="12" t="s">
        <v>14</v>
      </c>
      <c r="E228" s="12">
        <v>4</v>
      </c>
      <c r="F228" s="12" t="s">
        <v>9</v>
      </c>
      <c r="G228" s="12">
        <v>3</v>
      </c>
      <c r="H228" s="13" t="str">
        <f t="shared" si="17"/>
        <v>Tottenham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467262</v>
      </c>
      <c r="B229" s="15">
        <v>37638</v>
      </c>
      <c r="C229" s="12" t="s">
        <v>0</v>
      </c>
      <c r="D229" s="12" t="s">
        <v>12</v>
      </c>
      <c r="E229" s="12">
        <v>0</v>
      </c>
      <c r="F229" s="12" t="s">
        <v>14</v>
      </c>
      <c r="G229" s="12">
        <v>1</v>
      </c>
      <c r="H229" s="13" t="str">
        <f t="shared" si="17"/>
        <v>Tottenham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467263</v>
      </c>
      <c r="B230" s="15">
        <v>37638</v>
      </c>
      <c r="C230" s="12" t="s">
        <v>0</v>
      </c>
      <c r="D230" s="12" t="s">
        <v>6</v>
      </c>
      <c r="E230" s="12">
        <v>1</v>
      </c>
      <c r="F230" s="12" t="s">
        <v>61</v>
      </c>
      <c r="G230" s="12">
        <v>1</v>
      </c>
      <c r="H230" s="13" t="str">
        <f t="shared" si="17"/>
        <v/>
      </c>
      <c r="I230" s="13" t="str">
        <f t="shared" si="18"/>
        <v>Blackburn</v>
      </c>
      <c r="J230" s="13" t="str">
        <f t="shared" si="19"/>
        <v>Birmingham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467264</v>
      </c>
      <c r="B231" s="15">
        <v>37638</v>
      </c>
      <c r="C231" s="12" t="s">
        <v>0</v>
      </c>
      <c r="D231" s="12" t="s">
        <v>55</v>
      </c>
      <c r="E231" s="12">
        <v>1</v>
      </c>
      <c r="F231" s="12" t="s">
        <v>33</v>
      </c>
      <c r="G231" s="12">
        <v>1</v>
      </c>
      <c r="H231" s="13" t="str">
        <f t="shared" si="17"/>
        <v/>
      </c>
      <c r="I231" s="13" t="str">
        <f t="shared" si="18"/>
        <v>Charlton</v>
      </c>
      <c r="J231" s="13" t="str">
        <f t="shared" si="19"/>
        <v>Bolton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467265</v>
      </c>
      <c r="B232" s="15">
        <v>37638</v>
      </c>
      <c r="C232" s="12" t="s">
        <v>0</v>
      </c>
      <c r="D232" s="12" t="s">
        <v>9</v>
      </c>
      <c r="E232" s="12">
        <v>2</v>
      </c>
      <c r="F232" s="12" t="s">
        <v>50</v>
      </c>
      <c r="G232" s="12">
        <v>1</v>
      </c>
      <c r="H232" s="13" t="str">
        <f t="shared" si="17"/>
        <v>Everton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467266</v>
      </c>
      <c r="B233" s="15">
        <v>37638</v>
      </c>
      <c r="C233" s="12" t="s">
        <v>0</v>
      </c>
      <c r="D233" s="12" t="s">
        <v>15</v>
      </c>
      <c r="E233" s="12">
        <v>0</v>
      </c>
      <c r="F233" s="12" t="s">
        <v>60</v>
      </c>
      <c r="G233" s="12">
        <v>0</v>
      </c>
      <c r="H233" s="13" t="str">
        <f t="shared" si="17"/>
        <v/>
      </c>
      <c r="I233" s="13" t="str">
        <f t="shared" si="18"/>
        <v>Leeds</v>
      </c>
      <c r="J233" s="13" t="str">
        <f t="shared" si="19"/>
        <v>West Brom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467267</v>
      </c>
      <c r="B234" s="15">
        <v>37638</v>
      </c>
      <c r="C234" s="12" t="s">
        <v>0</v>
      </c>
      <c r="D234" s="12" t="s">
        <v>8</v>
      </c>
      <c r="E234" s="12">
        <v>2</v>
      </c>
      <c r="F234" s="12" t="s">
        <v>1</v>
      </c>
      <c r="G234" s="12">
        <v>1</v>
      </c>
      <c r="H234" s="13" t="str">
        <f t="shared" si="17"/>
        <v>Manchester United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467268</v>
      </c>
      <c r="B235" s="15">
        <v>37638</v>
      </c>
      <c r="C235" s="12" t="s">
        <v>0</v>
      </c>
      <c r="D235" s="12" t="s">
        <v>29</v>
      </c>
      <c r="E235" s="12">
        <v>2</v>
      </c>
      <c r="F235" s="12" t="s">
        <v>20</v>
      </c>
      <c r="G235" s="12">
        <v>0</v>
      </c>
      <c r="H235" s="13" t="str">
        <f t="shared" si="17"/>
        <v>Newcastle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467269</v>
      </c>
      <c r="B236" s="15">
        <v>37638</v>
      </c>
      <c r="C236" s="12" t="s">
        <v>0</v>
      </c>
      <c r="D236" s="12" t="s">
        <v>13</v>
      </c>
      <c r="E236" s="12">
        <v>0</v>
      </c>
      <c r="F236" s="12" t="s">
        <v>19</v>
      </c>
      <c r="G236" s="12">
        <v>1</v>
      </c>
      <c r="H236" s="13" t="str">
        <f t="shared" si="17"/>
        <v>Liverpool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467270</v>
      </c>
      <c r="B237" s="15">
        <v>37639</v>
      </c>
      <c r="C237" s="12" t="s">
        <v>0</v>
      </c>
      <c r="D237" s="12" t="s">
        <v>17</v>
      </c>
      <c r="E237" s="12">
        <v>3</v>
      </c>
      <c r="F237" s="12" t="s">
        <v>28</v>
      </c>
      <c r="G237" s="12">
        <v>1</v>
      </c>
      <c r="H237" s="13" t="str">
        <f t="shared" si="17"/>
        <v>Arsenal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467271</v>
      </c>
      <c r="B238" s="15">
        <v>37639</v>
      </c>
      <c r="C238" s="12" t="s">
        <v>0</v>
      </c>
      <c r="D238" s="12" t="s">
        <v>58</v>
      </c>
      <c r="E238" s="12">
        <v>1</v>
      </c>
      <c r="F238" s="12" t="s">
        <v>4</v>
      </c>
      <c r="G238" s="12">
        <v>0</v>
      </c>
      <c r="H238" s="13" t="str">
        <f t="shared" si="17"/>
        <v>Fulham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467272</v>
      </c>
      <c r="B239" s="15">
        <v>37642</v>
      </c>
      <c r="C239" s="12" t="s">
        <v>0</v>
      </c>
      <c r="D239" s="12" t="s">
        <v>55</v>
      </c>
      <c r="E239" s="12">
        <v>4</v>
      </c>
      <c r="F239" s="12" t="s">
        <v>28</v>
      </c>
      <c r="G239" s="12">
        <v>2</v>
      </c>
      <c r="H239" s="13" t="str">
        <f t="shared" si="17"/>
        <v>Charlton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467273</v>
      </c>
      <c r="B240" s="15">
        <v>37642</v>
      </c>
      <c r="C240" s="12" t="s">
        <v>0</v>
      </c>
      <c r="D240" s="12" t="s">
        <v>29</v>
      </c>
      <c r="E240" s="12">
        <v>1</v>
      </c>
      <c r="F240" s="12" t="s">
        <v>33</v>
      </c>
      <c r="G240" s="12">
        <v>0</v>
      </c>
      <c r="H240" s="13" t="str">
        <f t="shared" si="17"/>
        <v>Newcastle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467274</v>
      </c>
      <c r="B241" s="15">
        <v>37648</v>
      </c>
      <c r="C241" s="12" t="s">
        <v>0</v>
      </c>
      <c r="D241" s="12" t="s">
        <v>33</v>
      </c>
      <c r="E241" s="12">
        <v>1</v>
      </c>
      <c r="F241" s="12" t="s">
        <v>9</v>
      </c>
      <c r="G241" s="12">
        <v>2</v>
      </c>
      <c r="H241" s="13" t="str">
        <f t="shared" si="17"/>
        <v>Everton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467275</v>
      </c>
      <c r="B242" s="15">
        <v>37648</v>
      </c>
      <c r="C242" s="12" t="s">
        <v>0</v>
      </c>
      <c r="D242" s="12" t="s">
        <v>1</v>
      </c>
      <c r="E242" s="12">
        <v>3</v>
      </c>
      <c r="F242" s="12" t="s">
        <v>15</v>
      </c>
      <c r="G242" s="12">
        <v>2</v>
      </c>
      <c r="H242" s="13" t="str">
        <f t="shared" si="17"/>
        <v>Chelsea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467276</v>
      </c>
      <c r="B243" s="15">
        <v>37648</v>
      </c>
      <c r="C243" s="12" t="s">
        <v>0</v>
      </c>
      <c r="D243" s="12" t="s">
        <v>4</v>
      </c>
      <c r="E243" s="12">
        <v>2</v>
      </c>
      <c r="F243" s="12" t="s">
        <v>12</v>
      </c>
      <c r="G243" s="12">
        <v>5</v>
      </c>
      <c r="H243" s="13" t="str">
        <f t="shared" si="17"/>
        <v>Aston Villa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467277</v>
      </c>
      <c r="B244" s="15">
        <v>37648</v>
      </c>
      <c r="C244" s="12" t="s">
        <v>0</v>
      </c>
      <c r="D244" s="12" t="s">
        <v>50</v>
      </c>
      <c r="E244" s="12">
        <v>0</v>
      </c>
      <c r="F244" s="12" t="s">
        <v>13</v>
      </c>
      <c r="G244" s="12">
        <v>1</v>
      </c>
      <c r="H244" s="13" t="str">
        <f t="shared" si="17"/>
        <v>Southampton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467278</v>
      </c>
      <c r="B245" s="15">
        <v>37649</v>
      </c>
      <c r="C245" s="12" t="s">
        <v>0</v>
      </c>
      <c r="D245" s="12" t="s">
        <v>19</v>
      </c>
      <c r="E245" s="12">
        <v>2</v>
      </c>
      <c r="F245" s="12" t="s">
        <v>17</v>
      </c>
      <c r="G245" s="12">
        <v>2</v>
      </c>
      <c r="H245" s="13" t="str">
        <f t="shared" si="17"/>
        <v/>
      </c>
      <c r="I245" s="13" t="str">
        <f t="shared" si="18"/>
        <v>Liverpool</v>
      </c>
      <c r="J245" s="13" t="str">
        <f t="shared" si="19"/>
        <v>Arsenal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467279</v>
      </c>
      <c r="B246" s="15">
        <v>37649</v>
      </c>
      <c r="C246" s="12" t="s">
        <v>0</v>
      </c>
      <c r="D246" s="12" t="s">
        <v>20</v>
      </c>
      <c r="E246" s="12">
        <v>4</v>
      </c>
      <c r="F246" s="12" t="s">
        <v>58</v>
      </c>
      <c r="G246" s="12">
        <v>1</v>
      </c>
      <c r="H246" s="13" t="str">
        <f t="shared" si="17"/>
        <v>Manchester City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467280</v>
      </c>
      <c r="B247" s="15">
        <v>37649</v>
      </c>
      <c r="C247" s="12" t="s">
        <v>0</v>
      </c>
      <c r="D247" s="12" t="s">
        <v>14</v>
      </c>
      <c r="E247" s="12">
        <v>0</v>
      </c>
      <c r="F247" s="12" t="s">
        <v>29</v>
      </c>
      <c r="G247" s="12">
        <v>1</v>
      </c>
      <c r="H247" s="13" t="str">
        <f t="shared" si="17"/>
        <v>Newcastle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467281</v>
      </c>
      <c r="B248" s="15">
        <v>37649</v>
      </c>
      <c r="C248" s="12" t="s">
        <v>0</v>
      </c>
      <c r="D248" s="12" t="s">
        <v>60</v>
      </c>
      <c r="E248" s="12">
        <v>0</v>
      </c>
      <c r="F248" s="12" t="s">
        <v>55</v>
      </c>
      <c r="G248" s="12">
        <v>1</v>
      </c>
      <c r="H248" s="13" t="str">
        <f t="shared" si="17"/>
        <v>Charlton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467282</v>
      </c>
      <c r="B249" s="15">
        <v>37649</v>
      </c>
      <c r="C249" s="12" t="s">
        <v>0</v>
      </c>
      <c r="D249" s="12" t="s">
        <v>28</v>
      </c>
      <c r="E249" s="12">
        <v>2</v>
      </c>
      <c r="F249" s="12" t="s">
        <v>6</v>
      </c>
      <c r="G249" s="12">
        <v>1</v>
      </c>
      <c r="H249" s="13" t="str">
        <f t="shared" si="17"/>
        <v>West Ham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467283</v>
      </c>
      <c r="B250" s="15">
        <v>37652</v>
      </c>
      <c r="C250" s="12" t="s">
        <v>0</v>
      </c>
      <c r="D250" s="12" t="s">
        <v>17</v>
      </c>
      <c r="E250" s="12">
        <v>2</v>
      </c>
      <c r="F250" s="12" t="s">
        <v>58</v>
      </c>
      <c r="G250" s="12">
        <v>1</v>
      </c>
      <c r="H250" s="13" t="str">
        <f t="shared" si="17"/>
        <v>Arsenal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467284</v>
      </c>
      <c r="B251" s="15">
        <v>37652</v>
      </c>
      <c r="C251" s="12" t="s">
        <v>0</v>
      </c>
      <c r="D251" s="12" t="s">
        <v>33</v>
      </c>
      <c r="E251" s="12">
        <v>4</v>
      </c>
      <c r="F251" s="12" t="s">
        <v>61</v>
      </c>
      <c r="G251" s="12">
        <v>2</v>
      </c>
      <c r="H251" s="13" t="str">
        <f t="shared" si="17"/>
        <v>Bolton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467285</v>
      </c>
      <c r="B252" s="15">
        <v>37652</v>
      </c>
      <c r="C252" s="12" t="s">
        <v>0</v>
      </c>
      <c r="D252" s="12" t="s">
        <v>1</v>
      </c>
      <c r="E252" s="12">
        <v>1</v>
      </c>
      <c r="F252" s="12" t="s">
        <v>14</v>
      </c>
      <c r="G252" s="12">
        <v>1</v>
      </c>
      <c r="H252" s="13" t="str">
        <f t="shared" si="17"/>
        <v/>
      </c>
      <c r="I252" s="13" t="str">
        <f t="shared" si="18"/>
        <v>Chelsea</v>
      </c>
      <c r="J252" s="13" t="str">
        <f t="shared" si="19"/>
        <v>Tottenham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467286</v>
      </c>
      <c r="B253" s="15">
        <v>37652</v>
      </c>
      <c r="C253" s="12" t="s">
        <v>0</v>
      </c>
      <c r="D253" s="12" t="s">
        <v>9</v>
      </c>
      <c r="E253" s="12">
        <v>2</v>
      </c>
      <c r="F253" s="12" t="s">
        <v>15</v>
      </c>
      <c r="G253" s="12">
        <v>0</v>
      </c>
      <c r="H253" s="13" t="str">
        <f t="shared" si="17"/>
        <v>Everton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467287</v>
      </c>
      <c r="B254" s="15">
        <v>37652</v>
      </c>
      <c r="C254" s="12" t="s">
        <v>0</v>
      </c>
      <c r="D254" s="12" t="s">
        <v>20</v>
      </c>
      <c r="E254" s="12">
        <v>1</v>
      </c>
      <c r="F254" s="12" t="s">
        <v>60</v>
      </c>
      <c r="G254" s="12">
        <v>2</v>
      </c>
      <c r="H254" s="13" t="str">
        <f t="shared" si="17"/>
        <v>West Brom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467288</v>
      </c>
      <c r="B255" s="15">
        <v>37652</v>
      </c>
      <c r="C255" s="12" t="s">
        <v>0</v>
      </c>
      <c r="D255" s="12" t="s">
        <v>13</v>
      </c>
      <c r="E255" s="12">
        <v>0</v>
      </c>
      <c r="F255" s="12" t="s">
        <v>8</v>
      </c>
      <c r="G255" s="12">
        <v>2</v>
      </c>
      <c r="H255" s="13" t="str">
        <f t="shared" si="17"/>
        <v>Manchester United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467289</v>
      </c>
      <c r="B256" s="15">
        <v>37652</v>
      </c>
      <c r="C256" s="12" t="s">
        <v>0</v>
      </c>
      <c r="D256" s="12" t="s">
        <v>50</v>
      </c>
      <c r="E256" s="12">
        <v>1</v>
      </c>
      <c r="F256" s="12" t="s">
        <v>55</v>
      </c>
      <c r="G256" s="12">
        <v>3</v>
      </c>
      <c r="H256" s="13" t="str">
        <f t="shared" si="17"/>
        <v>Charlton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467290</v>
      </c>
      <c r="B257" s="15">
        <v>37653</v>
      </c>
      <c r="C257" s="12" t="s">
        <v>0</v>
      </c>
      <c r="D257" s="12" t="s">
        <v>12</v>
      </c>
      <c r="E257" s="12">
        <v>3</v>
      </c>
      <c r="F257" s="12" t="s">
        <v>6</v>
      </c>
      <c r="G257" s="12">
        <v>0</v>
      </c>
      <c r="H257" s="13" t="str">
        <f t="shared" si="17"/>
        <v>Aston Villa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467291</v>
      </c>
      <c r="B258" s="15">
        <v>37653</v>
      </c>
      <c r="C258" s="12" t="s">
        <v>0</v>
      </c>
      <c r="D258" s="12" t="s">
        <v>28</v>
      </c>
      <c r="E258" s="12">
        <v>0</v>
      </c>
      <c r="F258" s="12" t="s">
        <v>19</v>
      </c>
      <c r="G258" s="12">
        <v>3</v>
      </c>
      <c r="H258" s="13" t="str">
        <f t="shared" si="17"/>
        <v>Liverpool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467292</v>
      </c>
      <c r="B259" s="15">
        <v>37655</v>
      </c>
      <c r="C259" s="12" t="s">
        <v>0</v>
      </c>
      <c r="D259" s="12" t="s">
        <v>61</v>
      </c>
      <c r="E259" s="12">
        <v>0</v>
      </c>
      <c r="F259" s="12" t="s">
        <v>8</v>
      </c>
      <c r="G259" s="12">
        <v>1</v>
      </c>
      <c r="H259" s="13" t="str">
        <f t="shared" ref="H259:H322" si="20">IF(E259&gt;G259,D259,IF(G259&gt;E259,F259,""))</f>
        <v>Manchester United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467293</v>
      </c>
      <c r="B260" s="15">
        <v>37659</v>
      </c>
      <c r="C260" s="12" t="s">
        <v>0</v>
      </c>
      <c r="D260" s="12" t="s">
        <v>61</v>
      </c>
      <c r="E260" s="12">
        <v>1</v>
      </c>
      <c r="F260" s="12" t="s">
        <v>1</v>
      </c>
      <c r="G260" s="12">
        <v>3</v>
      </c>
      <c r="H260" s="13" t="str">
        <f t="shared" si="20"/>
        <v>Chelsea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467294</v>
      </c>
      <c r="B261" s="15">
        <v>37659</v>
      </c>
      <c r="C261" s="12" t="s">
        <v>0</v>
      </c>
      <c r="D261" s="12" t="s">
        <v>6</v>
      </c>
      <c r="E261" s="12">
        <v>1</v>
      </c>
      <c r="F261" s="12" t="s">
        <v>13</v>
      </c>
      <c r="G261" s="12">
        <v>0</v>
      </c>
      <c r="H261" s="13" t="str">
        <f t="shared" si="20"/>
        <v>Blackburn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467295</v>
      </c>
      <c r="B262" s="15">
        <v>37659</v>
      </c>
      <c r="C262" s="12" t="s">
        <v>0</v>
      </c>
      <c r="D262" s="12" t="s">
        <v>55</v>
      </c>
      <c r="E262" s="12">
        <v>2</v>
      </c>
      <c r="F262" s="12" t="s">
        <v>9</v>
      </c>
      <c r="G262" s="12">
        <v>1</v>
      </c>
      <c r="H262" s="13" t="str">
        <f t="shared" si="20"/>
        <v>Charlton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467296</v>
      </c>
      <c r="B263" s="15">
        <v>37659</v>
      </c>
      <c r="C263" s="12" t="s">
        <v>0</v>
      </c>
      <c r="D263" s="12" t="s">
        <v>58</v>
      </c>
      <c r="E263" s="12">
        <v>2</v>
      </c>
      <c r="F263" s="12" t="s">
        <v>12</v>
      </c>
      <c r="G263" s="12">
        <v>1</v>
      </c>
      <c r="H263" s="13" t="str">
        <f t="shared" si="20"/>
        <v>Fulham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467297</v>
      </c>
      <c r="B264" s="15">
        <v>37659</v>
      </c>
      <c r="C264" s="12" t="s">
        <v>0</v>
      </c>
      <c r="D264" s="12" t="s">
        <v>15</v>
      </c>
      <c r="E264" s="12">
        <v>1</v>
      </c>
      <c r="F264" s="12" t="s">
        <v>28</v>
      </c>
      <c r="G264" s="12">
        <v>0</v>
      </c>
      <c r="H264" s="13" t="str">
        <f t="shared" si="20"/>
        <v>Leeds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467298</v>
      </c>
      <c r="B265" s="15">
        <v>37659</v>
      </c>
      <c r="C265" s="12" t="s">
        <v>0</v>
      </c>
      <c r="D265" s="12" t="s">
        <v>19</v>
      </c>
      <c r="E265" s="12">
        <v>1</v>
      </c>
      <c r="F265" s="12" t="s">
        <v>4</v>
      </c>
      <c r="G265" s="12">
        <v>1</v>
      </c>
      <c r="H265" s="13" t="str">
        <f t="shared" si="20"/>
        <v/>
      </c>
      <c r="I265" s="13" t="str">
        <f t="shared" si="21"/>
        <v>Liverpool</v>
      </c>
      <c r="J265" s="13" t="str">
        <f t="shared" si="22"/>
        <v>Middlesbrough</v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467299</v>
      </c>
      <c r="B266" s="15">
        <v>37659</v>
      </c>
      <c r="C266" s="12" t="s">
        <v>0</v>
      </c>
      <c r="D266" s="12" t="s">
        <v>14</v>
      </c>
      <c r="E266" s="12">
        <v>4</v>
      </c>
      <c r="F266" s="12" t="s">
        <v>50</v>
      </c>
      <c r="G266" s="12">
        <v>1</v>
      </c>
      <c r="H266" s="13" t="str">
        <f t="shared" si="20"/>
        <v>Tottenham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467300</v>
      </c>
      <c r="B267" s="15">
        <v>37659</v>
      </c>
      <c r="C267" s="12" t="s">
        <v>0</v>
      </c>
      <c r="D267" s="12" t="s">
        <v>60</v>
      </c>
      <c r="E267" s="12">
        <v>1</v>
      </c>
      <c r="F267" s="12" t="s">
        <v>33</v>
      </c>
      <c r="G267" s="12">
        <v>1</v>
      </c>
      <c r="H267" s="13" t="str">
        <f t="shared" si="20"/>
        <v/>
      </c>
      <c r="I267" s="13" t="str">
        <f t="shared" si="21"/>
        <v>West Brom</v>
      </c>
      <c r="J267" s="13" t="str">
        <f t="shared" si="22"/>
        <v>Bolton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467301</v>
      </c>
      <c r="B268" s="15">
        <v>37660</v>
      </c>
      <c r="C268" s="12" t="s">
        <v>0</v>
      </c>
      <c r="D268" s="12" t="s">
        <v>8</v>
      </c>
      <c r="E268" s="12">
        <v>1</v>
      </c>
      <c r="F268" s="12" t="s">
        <v>20</v>
      </c>
      <c r="G268" s="12">
        <v>1</v>
      </c>
      <c r="H268" s="13" t="str">
        <f t="shared" si="20"/>
        <v/>
      </c>
      <c r="I268" s="13" t="str">
        <f t="shared" si="21"/>
        <v>Manchester United</v>
      </c>
      <c r="J268" s="13" t="str">
        <f t="shared" si="22"/>
        <v>Manchester City</v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467302</v>
      </c>
      <c r="B269" s="15">
        <v>37660</v>
      </c>
      <c r="C269" s="12" t="s">
        <v>0</v>
      </c>
      <c r="D269" s="12" t="s">
        <v>29</v>
      </c>
      <c r="E269" s="12">
        <v>1</v>
      </c>
      <c r="F269" s="12" t="s">
        <v>17</v>
      </c>
      <c r="G269" s="12">
        <v>1</v>
      </c>
      <c r="H269" s="13" t="str">
        <f t="shared" si="20"/>
        <v/>
      </c>
      <c r="I269" s="13" t="str">
        <f t="shared" si="21"/>
        <v>Newcastle</v>
      </c>
      <c r="J269" s="13" t="str">
        <f t="shared" si="22"/>
        <v>Arsenal</v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467303</v>
      </c>
      <c r="B270" s="15">
        <v>37670</v>
      </c>
      <c r="C270" s="12" t="s">
        <v>0</v>
      </c>
      <c r="D270" s="12" t="s">
        <v>58</v>
      </c>
      <c r="E270" s="12">
        <v>3</v>
      </c>
      <c r="F270" s="12" t="s">
        <v>60</v>
      </c>
      <c r="G270" s="12">
        <v>0</v>
      </c>
      <c r="H270" s="13" t="str">
        <f t="shared" si="20"/>
        <v>Fulham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467304</v>
      </c>
      <c r="B271" s="15">
        <v>37673</v>
      </c>
      <c r="C271" s="12" t="s">
        <v>0</v>
      </c>
      <c r="D271" s="12" t="s">
        <v>33</v>
      </c>
      <c r="E271" s="12">
        <v>1</v>
      </c>
      <c r="F271" s="12" t="s">
        <v>8</v>
      </c>
      <c r="G271" s="12">
        <v>1</v>
      </c>
      <c r="H271" s="13" t="str">
        <f t="shared" si="20"/>
        <v/>
      </c>
      <c r="I271" s="13" t="str">
        <f t="shared" si="21"/>
        <v>Bolton</v>
      </c>
      <c r="J271" s="13" t="str">
        <f t="shared" si="22"/>
        <v>Manchester United</v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467305</v>
      </c>
      <c r="B272" s="15">
        <v>37673</v>
      </c>
      <c r="C272" s="12" t="s">
        <v>0</v>
      </c>
      <c r="D272" s="12" t="s">
        <v>55</v>
      </c>
      <c r="E272" s="12">
        <v>3</v>
      </c>
      <c r="F272" s="12" t="s">
        <v>12</v>
      </c>
      <c r="G272" s="12">
        <v>0</v>
      </c>
      <c r="H272" s="13" t="str">
        <f t="shared" si="20"/>
        <v>Charlton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467306</v>
      </c>
      <c r="B273" s="15">
        <v>37673</v>
      </c>
      <c r="C273" s="12" t="s">
        <v>0</v>
      </c>
      <c r="D273" s="12" t="s">
        <v>1</v>
      </c>
      <c r="E273" s="12">
        <v>1</v>
      </c>
      <c r="F273" s="12" t="s">
        <v>6</v>
      </c>
      <c r="G273" s="12">
        <v>2</v>
      </c>
      <c r="H273" s="13" t="str">
        <f t="shared" si="20"/>
        <v>Blackburn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467307</v>
      </c>
      <c r="B274" s="15">
        <v>37673</v>
      </c>
      <c r="C274" s="12" t="s">
        <v>0</v>
      </c>
      <c r="D274" s="12" t="s">
        <v>9</v>
      </c>
      <c r="E274" s="12">
        <v>2</v>
      </c>
      <c r="F274" s="12" t="s">
        <v>13</v>
      </c>
      <c r="G274" s="12">
        <v>1</v>
      </c>
      <c r="H274" s="13" t="str">
        <f t="shared" si="20"/>
        <v>Everton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467308</v>
      </c>
      <c r="B275" s="15">
        <v>37673</v>
      </c>
      <c r="C275" s="12" t="s">
        <v>0</v>
      </c>
      <c r="D275" s="12" t="s">
        <v>15</v>
      </c>
      <c r="E275" s="12">
        <v>0</v>
      </c>
      <c r="F275" s="12" t="s">
        <v>29</v>
      </c>
      <c r="G275" s="12">
        <v>3</v>
      </c>
      <c r="H275" s="13" t="str">
        <f t="shared" si="20"/>
        <v>Newcastle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467309</v>
      </c>
      <c r="B276" s="15">
        <v>37673</v>
      </c>
      <c r="C276" s="12" t="s">
        <v>0</v>
      </c>
      <c r="D276" s="12" t="s">
        <v>20</v>
      </c>
      <c r="E276" s="12">
        <v>1</v>
      </c>
      <c r="F276" s="12" t="s">
        <v>17</v>
      </c>
      <c r="G276" s="12">
        <v>5</v>
      </c>
      <c r="H276" s="13" t="str">
        <f t="shared" si="20"/>
        <v>Arsenal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467310</v>
      </c>
      <c r="B277" s="15">
        <v>37673</v>
      </c>
      <c r="C277" s="12" t="s">
        <v>0</v>
      </c>
      <c r="D277" s="12" t="s">
        <v>50</v>
      </c>
      <c r="E277" s="12">
        <v>1</v>
      </c>
      <c r="F277" s="12" t="s">
        <v>4</v>
      </c>
      <c r="G277" s="12">
        <v>3</v>
      </c>
      <c r="H277" s="13" t="str">
        <f t="shared" si="20"/>
        <v>Middlesbrough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467311</v>
      </c>
      <c r="B278" s="15">
        <v>37674</v>
      </c>
      <c r="C278" s="12" t="s">
        <v>0</v>
      </c>
      <c r="D278" s="12" t="s">
        <v>61</v>
      </c>
      <c r="E278" s="12">
        <v>2</v>
      </c>
      <c r="F278" s="12" t="s">
        <v>19</v>
      </c>
      <c r="G278" s="12">
        <v>1</v>
      </c>
      <c r="H278" s="13" t="str">
        <f t="shared" si="20"/>
        <v>Birmingham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467312</v>
      </c>
      <c r="B279" s="15">
        <v>37674</v>
      </c>
      <c r="C279" s="12" t="s">
        <v>0</v>
      </c>
      <c r="D279" s="12" t="s">
        <v>60</v>
      </c>
      <c r="E279" s="12">
        <v>1</v>
      </c>
      <c r="F279" s="12" t="s">
        <v>28</v>
      </c>
      <c r="G279" s="12">
        <v>2</v>
      </c>
      <c r="H279" s="13" t="str">
        <f t="shared" si="20"/>
        <v>West Ham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467313</v>
      </c>
      <c r="B280" s="15">
        <v>37675</v>
      </c>
      <c r="C280" s="12" t="s">
        <v>0</v>
      </c>
      <c r="D280" s="12" t="s">
        <v>14</v>
      </c>
      <c r="E280" s="12">
        <v>1</v>
      </c>
      <c r="F280" s="12" t="s">
        <v>58</v>
      </c>
      <c r="G280" s="12">
        <v>1</v>
      </c>
      <c r="H280" s="13" t="str">
        <f t="shared" si="20"/>
        <v/>
      </c>
      <c r="I280" s="13" t="str">
        <f t="shared" si="21"/>
        <v>Tottenham</v>
      </c>
      <c r="J280" s="13" t="str">
        <f t="shared" si="22"/>
        <v>Fulham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467314</v>
      </c>
      <c r="B281" s="15">
        <v>37680</v>
      </c>
      <c r="C281" s="12" t="s">
        <v>0</v>
      </c>
      <c r="D281" s="12" t="s">
        <v>6</v>
      </c>
      <c r="E281" s="12">
        <v>1</v>
      </c>
      <c r="F281" s="12" t="s">
        <v>20</v>
      </c>
      <c r="G281" s="12">
        <v>0</v>
      </c>
      <c r="H281" s="13" t="str">
        <f t="shared" si="20"/>
        <v>Blackburn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467315</v>
      </c>
      <c r="B282" s="15">
        <v>37680</v>
      </c>
      <c r="C282" s="12" t="s">
        <v>0</v>
      </c>
      <c r="D282" s="12" t="s">
        <v>58</v>
      </c>
      <c r="E282" s="12">
        <v>1</v>
      </c>
      <c r="F282" s="12" t="s">
        <v>50</v>
      </c>
      <c r="G282" s="12">
        <v>0</v>
      </c>
      <c r="H282" s="13" t="str">
        <f t="shared" si="20"/>
        <v>Fulham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467316</v>
      </c>
      <c r="B283" s="15">
        <v>37680</v>
      </c>
      <c r="C283" s="12" t="s">
        <v>0</v>
      </c>
      <c r="D283" s="12" t="s">
        <v>4</v>
      </c>
      <c r="E283" s="12">
        <v>1</v>
      </c>
      <c r="F283" s="12" t="s">
        <v>9</v>
      </c>
      <c r="G283" s="12">
        <v>1</v>
      </c>
      <c r="H283" s="13" t="str">
        <f t="shared" si="20"/>
        <v/>
      </c>
      <c r="I283" s="13" t="str">
        <f t="shared" si="21"/>
        <v>Middlesbrough</v>
      </c>
      <c r="J283" s="13" t="str">
        <f t="shared" si="22"/>
        <v>Everton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467317</v>
      </c>
      <c r="B284" s="15">
        <v>37680</v>
      </c>
      <c r="C284" s="12" t="s">
        <v>0</v>
      </c>
      <c r="D284" s="12" t="s">
        <v>29</v>
      </c>
      <c r="E284" s="12">
        <v>2</v>
      </c>
      <c r="F284" s="12" t="s">
        <v>1</v>
      </c>
      <c r="G284" s="12">
        <v>1</v>
      </c>
      <c r="H284" s="13" t="str">
        <f t="shared" si="20"/>
        <v>Newcastle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467318</v>
      </c>
      <c r="B285" s="15">
        <v>37680</v>
      </c>
      <c r="C285" s="12" t="s">
        <v>0</v>
      </c>
      <c r="D285" s="12" t="s">
        <v>13</v>
      </c>
      <c r="E285" s="12">
        <v>1</v>
      </c>
      <c r="F285" s="12" t="s">
        <v>60</v>
      </c>
      <c r="G285" s="12">
        <v>0</v>
      </c>
      <c r="H285" s="13" t="str">
        <f t="shared" si="20"/>
        <v>Southampton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467319</v>
      </c>
      <c r="B286" s="15">
        <v>37680</v>
      </c>
      <c r="C286" s="12" t="s">
        <v>0</v>
      </c>
      <c r="D286" s="12" t="s">
        <v>28</v>
      </c>
      <c r="E286" s="12">
        <v>2</v>
      </c>
      <c r="F286" s="12" t="s">
        <v>14</v>
      </c>
      <c r="G286" s="12">
        <v>0</v>
      </c>
      <c r="H286" s="13" t="str">
        <f t="shared" si="20"/>
        <v>West Ham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467320</v>
      </c>
      <c r="B287" s="15">
        <v>37681</v>
      </c>
      <c r="C287" s="12" t="s">
        <v>0</v>
      </c>
      <c r="D287" s="12" t="s">
        <v>17</v>
      </c>
      <c r="E287" s="12">
        <v>2</v>
      </c>
      <c r="F287" s="12" t="s">
        <v>55</v>
      </c>
      <c r="G287" s="12">
        <v>0</v>
      </c>
      <c r="H287" s="13" t="str">
        <f t="shared" si="20"/>
        <v>Arsenal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467321</v>
      </c>
      <c r="B288" s="15">
        <v>37682</v>
      </c>
      <c r="C288" s="12" t="s">
        <v>0</v>
      </c>
      <c r="D288" s="12" t="s">
        <v>12</v>
      </c>
      <c r="E288" s="12">
        <v>0</v>
      </c>
      <c r="F288" s="12" t="s">
        <v>61</v>
      </c>
      <c r="G288" s="12">
        <v>2</v>
      </c>
      <c r="H288" s="13" t="str">
        <f t="shared" si="20"/>
        <v>Birmingham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467322</v>
      </c>
      <c r="B289" s="15">
        <v>37684</v>
      </c>
      <c r="C289" s="12" t="s">
        <v>0</v>
      </c>
      <c r="D289" s="12" t="s">
        <v>8</v>
      </c>
      <c r="E289" s="12">
        <v>2</v>
      </c>
      <c r="F289" s="12" t="s">
        <v>15</v>
      </c>
      <c r="G289" s="12">
        <v>1</v>
      </c>
      <c r="H289" s="13" t="str">
        <f t="shared" si="20"/>
        <v>Manchester United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467323</v>
      </c>
      <c r="B290" s="15">
        <v>37684</v>
      </c>
      <c r="C290" s="12" t="s">
        <v>0</v>
      </c>
      <c r="D290" s="12" t="s">
        <v>4</v>
      </c>
      <c r="E290" s="12">
        <v>1</v>
      </c>
      <c r="F290" s="12" t="s">
        <v>29</v>
      </c>
      <c r="G290" s="12">
        <v>0</v>
      </c>
      <c r="H290" s="13" t="str">
        <f t="shared" si="20"/>
        <v>Middlesbrough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467324</v>
      </c>
      <c r="B291" s="15">
        <v>37687</v>
      </c>
      <c r="C291" s="12" t="s">
        <v>0</v>
      </c>
      <c r="D291" s="12" t="s">
        <v>19</v>
      </c>
      <c r="E291" s="12">
        <v>2</v>
      </c>
      <c r="F291" s="12" t="s">
        <v>33</v>
      </c>
      <c r="G291" s="12">
        <v>0</v>
      </c>
      <c r="H291" s="13" t="str">
        <f t="shared" si="20"/>
        <v>Liverpool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467325</v>
      </c>
      <c r="B292" s="15">
        <v>37694</v>
      </c>
      <c r="C292" s="12" t="s">
        <v>0</v>
      </c>
      <c r="D292" s="12" t="s">
        <v>12</v>
      </c>
      <c r="E292" s="12">
        <v>0</v>
      </c>
      <c r="F292" s="12" t="s">
        <v>8</v>
      </c>
      <c r="G292" s="12">
        <v>1</v>
      </c>
      <c r="H292" s="13" t="str">
        <f t="shared" si="20"/>
        <v>Manchester United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467326</v>
      </c>
      <c r="B293" s="15">
        <v>37694</v>
      </c>
      <c r="C293" s="12" t="s">
        <v>0</v>
      </c>
      <c r="D293" s="12" t="s">
        <v>6</v>
      </c>
      <c r="E293" s="12">
        <v>2</v>
      </c>
      <c r="F293" s="12" t="s">
        <v>17</v>
      </c>
      <c r="G293" s="12">
        <v>0</v>
      </c>
      <c r="H293" s="13" t="str">
        <f t="shared" si="20"/>
        <v>Blackburn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467327</v>
      </c>
      <c r="B294" s="15">
        <v>37694</v>
      </c>
      <c r="C294" s="12" t="s">
        <v>0</v>
      </c>
      <c r="D294" s="12" t="s">
        <v>55</v>
      </c>
      <c r="E294" s="12">
        <v>0</v>
      </c>
      <c r="F294" s="12" t="s">
        <v>29</v>
      </c>
      <c r="G294" s="12">
        <v>2</v>
      </c>
      <c r="H294" s="13" t="str">
        <f t="shared" si="20"/>
        <v>Newcastle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467328</v>
      </c>
      <c r="B295" s="15">
        <v>37694</v>
      </c>
      <c r="C295" s="12" t="s">
        <v>0</v>
      </c>
      <c r="D295" s="12" t="s">
        <v>9</v>
      </c>
      <c r="E295" s="12">
        <v>0</v>
      </c>
      <c r="F295" s="12" t="s">
        <v>28</v>
      </c>
      <c r="G295" s="12">
        <v>0</v>
      </c>
      <c r="H295" s="13" t="str">
        <f t="shared" si="20"/>
        <v/>
      </c>
      <c r="I295" s="13" t="str">
        <f t="shared" si="21"/>
        <v>Everton</v>
      </c>
      <c r="J295" s="13" t="str">
        <f t="shared" si="22"/>
        <v>West Ham</v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467329</v>
      </c>
      <c r="B296" s="15">
        <v>37694</v>
      </c>
      <c r="C296" s="12" t="s">
        <v>0</v>
      </c>
      <c r="D296" s="12" t="s">
        <v>58</v>
      </c>
      <c r="E296" s="12">
        <v>2</v>
      </c>
      <c r="F296" s="12" t="s">
        <v>13</v>
      </c>
      <c r="G296" s="12">
        <v>2</v>
      </c>
      <c r="H296" s="13" t="str">
        <f t="shared" si="20"/>
        <v/>
      </c>
      <c r="I296" s="13" t="str">
        <f t="shared" si="21"/>
        <v>Fulham</v>
      </c>
      <c r="J296" s="13" t="str">
        <f t="shared" si="22"/>
        <v>Southampton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467330</v>
      </c>
      <c r="B297" s="15">
        <v>37694</v>
      </c>
      <c r="C297" s="12" t="s">
        <v>0</v>
      </c>
      <c r="D297" s="12" t="s">
        <v>15</v>
      </c>
      <c r="E297" s="12">
        <v>2</v>
      </c>
      <c r="F297" s="12" t="s">
        <v>4</v>
      </c>
      <c r="G297" s="12">
        <v>3</v>
      </c>
      <c r="H297" s="13" t="str">
        <f t="shared" si="20"/>
        <v>Middlesbrough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467331</v>
      </c>
      <c r="B298" s="15">
        <v>37694</v>
      </c>
      <c r="C298" s="12" t="s">
        <v>0</v>
      </c>
      <c r="D298" s="12" t="s">
        <v>50</v>
      </c>
      <c r="E298" s="12">
        <v>0</v>
      </c>
      <c r="F298" s="12" t="s">
        <v>33</v>
      </c>
      <c r="G298" s="12">
        <v>2</v>
      </c>
      <c r="H298" s="13" t="str">
        <f t="shared" si="20"/>
        <v>Bolton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467332</v>
      </c>
      <c r="B299" s="15">
        <v>37695</v>
      </c>
      <c r="C299" s="12" t="s">
        <v>0</v>
      </c>
      <c r="D299" s="12" t="s">
        <v>20</v>
      </c>
      <c r="E299" s="12">
        <v>1</v>
      </c>
      <c r="F299" s="12" t="s">
        <v>61</v>
      </c>
      <c r="G299" s="12">
        <v>0</v>
      </c>
      <c r="H299" s="13" t="str">
        <f t="shared" si="20"/>
        <v>Manchester City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467333</v>
      </c>
      <c r="B300" s="15">
        <v>37695</v>
      </c>
      <c r="C300" s="12" t="s">
        <v>0</v>
      </c>
      <c r="D300" s="12" t="s">
        <v>14</v>
      </c>
      <c r="E300" s="12">
        <v>2</v>
      </c>
      <c r="F300" s="12" t="s">
        <v>19</v>
      </c>
      <c r="G300" s="12">
        <v>3</v>
      </c>
      <c r="H300" s="13" t="str">
        <f t="shared" si="20"/>
        <v>Liverpool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467334</v>
      </c>
      <c r="B301" s="15">
        <v>37695</v>
      </c>
      <c r="C301" s="12" t="s">
        <v>0</v>
      </c>
      <c r="D301" s="12" t="s">
        <v>60</v>
      </c>
      <c r="E301" s="12">
        <v>0</v>
      </c>
      <c r="F301" s="12" t="s">
        <v>1</v>
      </c>
      <c r="G301" s="12">
        <v>2</v>
      </c>
      <c r="H301" s="13" t="str">
        <f t="shared" si="20"/>
        <v>Chelsea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467335</v>
      </c>
      <c r="B302" s="15">
        <v>37701</v>
      </c>
      <c r="C302" s="12" t="s">
        <v>0</v>
      </c>
      <c r="D302" s="12" t="s">
        <v>61</v>
      </c>
      <c r="E302" s="12">
        <v>1</v>
      </c>
      <c r="F302" s="12" t="s">
        <v>60</v>
      </c>
      <c r="G302" s="12">
        <v>0</v>
      </c>
      <c r="H302" s="13" t="str">
        <f t="shared" si="20"/>
        <v>Birmingham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467336</v>
      </c>
      <c r="B303" s="15">
        <v>37701</v>
      </c>
      <c r="C303" s="12" t="s">
        <v>0</v>
      </c>
      <c r="D303" s="12" t="s">
        <v>1</v>
      </c>
      <c r="E303" s="12">
        <v>5</v>
      </c>
      <c r="F303" s="12" t="s">
        <v>20</v>
      </c>
      <c r="G303" s="12">
        <v>0</v>
      </c>
      <c r="H303" s="13" t="str">
        <f t="shared" si="20"/>
        <v>Chelsea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467337</v>
      </c>
      <c r="B304" s="15">
        <v>37701</v>
      </c>
      <c r="C304" s="12" t="s">
        <v>0</v>
      </c>
      <c r="D304" s="12" t="s">
        <v>8</v>
      </c>
      <c r="E304" s="12">
        <v>3</v>
      </c>
      <c r="F304" s="12" t="s">
        <v>58</v>
      </c>
      <c r="G304" s="12">
        <v>0</v>
      </c>
      <c r="H304" s="13" t="str">
        <f t="shared" si="20"/>
        <v>Manchester United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467338</v>
      </c>
      <c r="B305" s="15">
        <v>37701</v>
      </c>
      <c r="C305" s="12" t="s">
        <v>0</v>
      </c>
      <c r="D305" s="12" t="s">
        <v>4</v>
      </c>
      <c r="E305" s="12">
        <v>1</v>
      </c>
      <c r="F305" s="12" t="s">
        <v>55</v>
      </c>
      <c r="G305" s="12">
        <v>1</v>
      </c>
      <c r="H305" s="13" t="str">
        <f t="shared" si="20"/>
        <v/>
      </c>
      <c r="I305" s="13" t="str">
        <f t="shared" si="21"/>
        <v>Middlesbrough</v>
      </c>
      <c r="J305" s="13" t="str">
        <f t="shared" si="22"/>
        <v>Charlton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467339</v>
      </c>
      <c r="B306" s="15">
        <v>37701</v>
      </c>
      <c r="C306" s="12" t="s">
        <v>0</v>
      </c>
      <c r="D306" s="12" t="s">
        <v>29</v>
      </c>
      <c r="E306" s="12">
        <v>5</v>
      </c>
      <c r="F306" s="12" t="s">
        <v>6</v>
      </c>
      <c r="G306" s="12">
        <v>1</v>
      </c>
      <c r="H306" s="13" t="str">
        <f t="shared" si="20"/>
        <v>Newcastle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467340</v>
      </c>
      <c r="B307" s="15">
        <v>37701</v>
      </c>
      <c r="C307" s="12" t="s">
        <v>0</v>
      </c>
      <c r="D307" s="12" t="s">
        <v>13</v>
      </c>
      <c r="E307" s="12">
        <v>2</v>
      </c>
      <c r="F307" s="12" t="s">
        <v>12</v>
      </c>
      <c r="G307" s="12">
        <v>2</v>
      </c>
      <c r="H307" s="13" t="str">
        <f t="shared" si="20"/>
        <v/>
      </c>
      <c r="I307" s="13" t="str">
        <f t="shared" si="21"/>
        <v>Southampton</v>
      </c>
      <c r="J307" s="13" t="str">
        <f t="shared" si="22"/>
        <v>Aston Villa</v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467341</v>
      </c>
      <c r="B308" s="15">
        <v>37701</v>
      </c>
      <c r="C308" s="12" t="s">
        <v>0</v>
      </c>
      <c r="D308" s="12" t="s">
        <v>28</v>
      </c>
      <c r="E308" s="12">
        <v>2</v>
      </c>
      <c r="F308" s="12" t="s">
        <v>50</v>
      </c>
      <c r="G308" s="12">
        <v>0</v>
      </c>
      <c r="H308" s="13" t="str">
        <f t="shared" si="20"/>
        <v>West Ham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467342</v>
      </c>
      <c r="B309" s="15">
        <v>37702</v>
      </c>
      <c r="C309" s="12" t="s">
        <v>0</v>
      </c>
      <c r="D309" s="12" t="s">
        <v>17</v>
      </c>
      <c r="E309" s="12">
        <v>2</v>
      </c>
      <c r="F309" s="12" t="s">
        <v>9</v>
      </c>
      <c r="G309" s="12">
        <v>1</v>
      </c>
      <c r="H309" s="13" t="str">
        <f t="shared" si="20"/>
        <v>Arsenal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467343</v>
      </c>
      <c r="B310" s="15">
        <v>37702</v>
      </c>
      <c r="C310" s="12" t="s">
        <v>0</v>
      </c>
      <c r="D310" s="12" t="s">
        <v>19</v>
      </c>
      <c r="E310" s="12">
        <v>3</v>
      </c>
      <c r="F310" s="12" t="s">
        <v>15</v>
      </c>
      <c r="G310" s="12">
        <v>1</v>
      </c>
      <c r="H310" s="13" t="str">
        <f t="shared" si="20"/>
        <v>Liverpool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467344</v>
      </c>
      <c r="B311" s="15">
        <v>37703</v>
      </c>
      <c r="C311" s="12" t="s">
        <v>0</v>
      </c>
      <c r="D311" s="12" t="s">
        <v>33</v>
      </c>
      <c r="E311" s="12">
        <v>1</v>
      </c>
      <c r="F311" s="12" t="s">
        <v>14</v>
      </c>
      <c r="G311" s="12">
        <v>0</v>
      </c>
      <c r="H311" s="13" t="str">
        <f t="shared" si="20"/>
        <v>Bolton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467345</v>
      </c>
      <c r="B312" s="15">
        <v>37715</v>
      </c>
      <c r="C312" s="12" t="s">
        <v>0</v>
      </c>
      <c r="D312" s="12" t="s">
        <v>12</v>
      </c>
      <c r="E312" s="12">
        <v>1</v>
      </c>
      <c r="F312" s="12" t="s">
        <v>17</v>
      </c>
      <c r="G312" s="12">
        <v>1</v>
      </c>
      <c r="H312" s="13" t="str">
        <f t="shared" si="20"/>
        <v/>
      </c>
      <c r="I312" s="13" t="str">
        <f t="shared" si="21"/>
        <v>Aston Villa</v>
      </c>
      <c r="J312" s="13" t="str">
        <f t="shared" si="22"/>
        <v>Arsenal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467346</v>
      </c>
      <c r="B313" s="15">
        <v>37715</v>
      </c>
      <c r="C313" s="12" t="s">
        <v>0</v>
      </c>
      <c r="D313" s="12" t="s">
        <v>33</v>
      </c>
      <c r="E313" s="12">
        <v>2</v>
      </c>
      <c r="F313" s="12" t="s">
        <v>20</v>
      </c>
      <c r="G313" s="12">
        <v>0</v>
      </c>
      <c r="H313" s="13" t="str">
        <f t="shared" si="20"/>
        <v>Bolton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467347</v>
      </c>
      <c r="B314" s="15">
        <v>37715</v>
      </c>
      <c r="C314" s="12" t="s">
        <v>0</v>
      </c>
      <c r="D314" s="12" t="s">
        <v>55</v>
      </c>
      <c r="E314" s="12">
        <v>1</v>
      </c>
      <c r="F314" s="12" t="s">
        <v>15</v>
      </c>
      <c r="G314" s="12">
        <v>6</v>
      </c>
      <c r="H314" s="13" t="str">
        <f t="shared" si="20"/>
        <v>Leeds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467348</v>
      </c>
      <c r="B315" s="15">
        <v>37715</v>
      </c>
      <c r="C315" s="12" t="s">
        <v>0</v>
      </c>
      <c r="D315" s="12" t="s">
        <v>8</v>
      </c>
      <c r="E315" s="12">
        <v>4</v>
      </c>
      <c r="F315" s="12" t="s">
        <v>19</v>
      </c>
      <c r="G315" s="12">
        <v>0</v>
      </c>
      <c r="H315" s="13" t="str">
        <f t="shared" si="20"/>
        <v>Manchester United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467349</v>
      </c>
      <c r="B316" s="15">
        <v>37715</v>
      </c>
      <c r="C316" s="12" t="s">
        <v>0</v>
      </c>
      <c r="D316" s="12" t="s">
        <v>4</v>
      </c>
      <c r="E316" s="12">
        <v>3</v>
      </c>
      <c r="F316" s="12" t="s">
        <v>60</v>
      </c>
      <c r="G316" s="12">
        <v>0</v>
      </c>
      <c r="H316" s="13" t="str">
        <f t="shared" si="20"/>
        <v>Middlesbrough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467350</v>
      </c>
      <c r="B317" s="15">
        <v>37715</v>
      </c>
      <c r="C317" s="12" t="s">
        <v>0</v>
      </c>
      <c r="D317" s="12" t="s">
        <v>13</v>
      </c>
      <c r="E317" s="12">
        <v>1</v>
      </c>
      <c r="F317" s="12" t="s">
        <v>28</v>
      </c>
      <c r="G317" s="12">
        <v>1</v>
      </c>
      <c r="H317" s="13" t="str">
        <f t="shared" si="20"/>
        <v/>
      </c>
      <c r="I317" s="13" t="str">
        <f t="shared" si="21"/>
        <v>Southampton</v>
      </c>
      <c r="J317" s="13" t="str">
        <f t="shared" si="22"/>
        <v>West Ham</v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467351</v>
      </c>
      <c r="B318" s="15">
        <v>37715</v>
      </c>
      <c r="C318" s="12" t="s">
        <v>0</v>
      </c>
      <c r="D318" s="12" t="s">
        <v>50</v>
      </c>
      <c r="E318" s="12">
        <v>1</v>
      </c>
      <c r="F318" s="12" t="s">
        <v>1</v>
      </c>
      <c r="G318" s="12">
        <v>2</v>
      </c>
      <c r="H318" s="13" t="str">
        <f t="shared" si="20"/>
        <v>Chelsea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467352</v>
      </c>
      <c r="B319" s="15">
        <v>37715</v>
      </c>
      <c r="C319" s="12" t="s">
        <v>0</v>
      </c>
      <c r="D319" s="12" t="s">
        <v>14</v>
      </c>
      <c r="E319" s="12">
        <v>2</v>
      </c>
      <c r="F319" s="12" t="s">
        <v>61</v>
      </c>
      <c r="G319" s="12">
        <v>1</v>
      </c>
      <c r="H319" s="13" t="str">
        <f t="shared" si="20"/>
        <v>Tottenham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467353</v>
      </c>
      <c r="B320" s="15">
        <v>37716</v>
      </c>
      <c r="C320" s="12" t="s">
        <v>0</v>
      </c>
      <c r="D320" s="12" t="s">
        <v>9</v>
      </c>
      <c r="E320" s="12">
        <v>2</v>
      </c>
      <c r="F320" s="12" t="s">
        <v>29</v>
      </c>
      <c r="G320" s="12">
        <v>1</v>
      </c>
      <c r="H320" s="13" t="str">
        <f t="shared" si="20"/>
        <v>Everton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467354</v>
      </c>
      <c r="B321" s="15">
        <v>37717</v>
      </c>
      <c r="C321" s="12" t="s">
        <v>0</v>
      </c>
      <c r="D321" s="12" t="s">
        <v>58</v>
      </c>
      <c r="E321" s="12">
        <v>0</v>
      </c>
      <c r="F321" s="12" t="s">
        <v>6</v>
      </c>
      <c r="G321" s="12">
        <v>4</v>
      </c>
      <c r="H321" s="13" t="str">
        <f t="shared" si="20"/>
        <v>Blackburn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467355</v>
      </c>
      <c r="B322" s="15">
        <v>37722</v>
      </c>
      <c r="C322" s="12" t="s">
        <v>0</v>
      </c>
      <c r="D322" s="12" t="s">
        <v>61</v>
      </c>
      <c r="E322" s="12">
        <v>2</v>
      </c>
      <c r="F322" s="12" t="s">
        <v>50</v>
      </c>
      <c r="G322" s="12">
        <v>0</v>
      </c>
      <c r="H322" s="13" t="str">
        <f t="shared" si="20"/>
        <v>Birmingham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467356</v>
      </c>
      <c r="B323" s="15">
        <v>37722</v>
      </c>
      <c r="C323" s="12" t="s">
        <v>0</v>
      </c>
      <c r="D323" s="12" t="s">
        <v>6</v>
      </c>
      <c r="E323" s="12">
        <v>1</v>
      </c>
      <c r="F323" s="12" t="s">
        <v>55</v>
      </c>
      <c r="G323" s="12">
        <v>0</v>
      </c>
      <c r="H323" s="13" t="str">
        <f t="shared" ref="H323:H381" si="23">IF(E323&gt;G323,D323,IF(G323&gt;E323,F323,""))</f>
        <v>Blackburn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467357</v>
      </c>
      <c r="B324" s="15">
        <v>37722</v>
      </c>
      <c r="C324" s="12" t="s">
        <v>0</v>
      </c>
      <c r="D324" s="12" t="s">
        <v>1</v>
      </c>
      <c r="E324" s="12">
        <v>1</v>
      </c>
      <c r="F324" s="12" t="s">
        <v>33</v>
      </c>
      <c r="G324" s="12">
        <v>0</v>
      </c>
      <c r="H324" s="13" t="str">
        <f t="shared" si="23"/>
        <v>Chelsea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467358</v>
      </c>
      <c r="B325" s="15">
        <v>37722</v>
      </c>
      <c r="C325" s="12" t="s">
        <v>0</v>
      </c>
      <c r="D325" s="12" t="s">
        <v>15</v>
      </c>
      <c r="E325" s="12">
        <v>2</v>
      </c>
      <c r="F325" s="12" t="s">
        <v>14</v>
      </c>
      <c r="G325" s="12">
        <v>2</v>
      </c>
      <c r="H325" s="13" t="str">
        <f t="shared" si="23"/>
        <v/>
      </c>
      <c r="I325" s="13" t="str">
        <f t="shared" si="24"/>
        <v>Leeds</v>
      </c>
      <c r="J325" s="13" t="str">
        <f t="shared" si="25"/>
        <v>Tottenham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467359</v>
      </c>
      <c r="B326" s="15">
        <v>37722</v>
      </c>
      <c r="C326" s="12" t="s">
        <v>0</v>
      </c>
      <c r="D326" s="12" t="s">
        <v>19</v>
      </c>
      <c r="E326" s="12">
        <v>2</v>
      </c>
      <c r="F326" s="12" t="s">
        <v>58</v>
      </c>
      <c r="G326" s="12">
        <v>0</v>
      </c>
      <c r="H326" s="13" t="str">
        <f t="shared" si="23"/>
        <v>Liverpool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467360</v>
      </c>
      <c r="B327" s="15">
        <v>37722</v>
      </c>
      <c r="C327" s="12" t="s">
        <v>0</v>
      </c>
      <c r="D327" s="12" t="s">
        <v>20</v>
      </c>
      <c r="E327" s="12">
        <v>0</v>
      </c>
      <c r="F327" s="12" t="s">
        <v>4</v>
      </c>
      <c r="G327" s="12">
        <v>0</v>
      </c>
      <c r="H327" s="13" t="str">
        <f t="shared" si="23"/>
        <v/>
      </c>
      <c r="I327" s="13" t="str">
        <f t="shared" si="24"/>
        <v>Manchester City</v>
      </c>
      <c r="J327" s="13" t="str">
        <f t="shared" si="25"/>
        <v>Middlesbrough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467362</v>
      </c>
      <c r="B328" s="15">
        <v>37722</v>
      </c>
      <c r="C328" s="12" t="s">
        <v>0</v>
      </c>
      <c r="D328" s="12" t="s">
        <v>60</v>
      </c>
      <c r="E328" s="12">
        <v>1</v>
      </c>
      <c r="F328" s="12" t="s">
        <v>9</v>
      </c>
      <c r="G328" s="12">
        <v>2</v>
      </c>
      <c r="H328" s="13" t="str">
        <f t="shared" si="23"/>
        <v>Everton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467363</v>
      </c>
      <c r="B329" s="15">
        <v>37722</v>
      </c>
      <c r="C329" s="12" t="s">
        <v>0</v>
      </c>
      <c r="D329" s="12" t="s">
        <v>28</v>
      </c>
      <c r="E329" s="12">
        <v>2</v>
      </c>
      <c r="F329" s="12" t="s">
        <v>12</v>
      </c>
      <c r="G329" s="12">
        <v>2</v>
      </c>
      <c r="H329" s="13" t="str">
        <f t="shared" si="23"/>
        <v/>
      </c>
      <c r="I329" s="13" t="str">
        <f t="shared" si="24"/>
        <v>West Ham</v>
      </c>
      <c r="J329" s="13" t="str">
        <f t="shared" si="25"/>
        <v>Aston Villa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467361</v>
      </c>
      <c r="B330" s="15">
        <v>37722</v>
      </c>
      <c r="C330" s="12" t="s">
        <v>62</v>
      </c>
      <c r="D330" s="12" t="s">
        <v>29</v>
      </c>
      <c r="E330" s="12">
        <v>2</v>
      </c>
      <c r="F330" s="12" t="s">
        <v>8</v>
      </c>
      <c r="G330" s="12">
        <v>6</v>
      </c>
      <c r="H330" s="13" t="str">
        <f t="shared" si="23"/>
        <v>Manchester United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467364</v>
      </c>
      <c r="B331" s="15">
        <v>37726</v>
      </c>
      <c r="C331" s="12" t="s">
        <v>0</v>
      </c>
      <c r="D331" s="12" t="s">
        <v>17</v>
      </c>
      <c r="E331" s="12">
        <v>2</v>
      </c>
      <c r="F331" s="12" t="s">
        <v>8</v>
      </c>
      <c r="G331" s="12">
        <v>2</v>
      </c>
      <c r="H331" s="13" t="str">
        <f t="shared" si="23"/>
        <v/>
      </c>
      <c r="I331" s="13" t="str">
        <f t="shared" si="24"/>
        <v>Arsenal</v>
      </c>
      <c r="J331" s="13" t="str">
        <f t="shared" si="25"/>
        <v>Manchester United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467365</v>
      </c>
      <c r="B332" s="15">
        <v>37728</v>
      </c>
      <c r="C332" s="12" t="s">
        <v>0</v>
      </c>
      <c r="D332" s="12" t="s">
        <v>14</v>
      </c>
      <c r="E332" s="12">
        <v>0</v>
      </c>
      <c r="F332" s="12" t="s">
        <v>20</v>
      </c>
      <c r="G332" s="12">
        <v>2</v>
      </c>
      <c r="H332" s="13" t="str">
        <f t="shared" si="23"/>
        <v>Manchester City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467366</v>
      </c>
      <c r="B333" s="15">
        <v>37729</v>
      </c>
      <c r="C333" s="12" t="s">
        <v>0</v>
      </c>
      <c r="D333" s="12" t="s">
        <v>12</v>
      </c>
      <c r="E333" s="12">
        <v>2</v>
      </c>
      <c r="F333" s="12" t="s">
        <v>1</v>
      </c>
      <c r="G333" s="12">
        <v>1</v>
      </c>
      <c r="H333" s="13" t="str">
        <f t="shared" si="23"/>
        <v>Aston Villa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467367</v>
      </c>
      <c r="B334" s="15">
        <v>37729</v>
      </c>
      <c r="C334" s="12" t="s">
        <v>0</v>
      </c>
      <c r="D334" s="12" t="s">
        <v>33</v>
      </c>
      <c r="E334" s="12">
        <v>1</v>
      </c>
      <c r="F334" s="12" t="s">
        <v>28</v>
      </c>
      <c r="G334" s="12">
        <v>0</v>
      </c>
      <c r="H334" s="13" t="str">
        <f t="shared" si="23"/>
        <v>Bolton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467368</v>
      </c>
      <c r="B335" s="15">
        <v>37729</v>
      </c>
      <c r="C335" s="12" t="s">
        <v>0</v>
      </c>
      <c r="D335" s="12" t="s">
        <v>55</v>
      </c>
      <c r="E335" s="12">
        <v>0</v>
      </c>
      <c r="F335" s="12" t="s">
        <v>61</v>
      </c>
      <c r="G335" s="12">
        <v>2</v>
      </c>
      <c r="H335" s="13" t="str">
        <f t="shared" si="23"/>
        <v>Birmingham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467369</v>
      </c>
      <c r="B336" s="15">
        <v>37729</v>
      </c>
      <c r="C336" s="12" t="s">
        <v>0</v>
      </c>
      <c r="D336" s="12" t="s">
        <v>9</v>
      </c>
      <c r="E336" s="12">
        <v>1</v>
      </c>
      <c r="F336" s="12" t="s">
        <v>19</v>
      </c>
      <c r="G336" s="12">
        <v>2</v>
      </c>
      <c r="H336" s="13" t="str">
        <f t="shared" si="23"/>
        <v>Liverpool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467370</v>
      </c>
      <c r="B337" s="15">
        <v>37729</v>
      </c>
      <c r="C337" s="12" t="s">
        <v>0</v>
      </c>
      <c r="D337" s="12" t="s">
        <v>58</v>
      </c>
      <c r="E337" s="12">
        <v>2</v>
      </c>
      <c r="F337" s="12" t="s">
        <v>29</v>
      </c>
      <c r="G337" s="12">
        <v>1</v>
      </c>
      <c r="H337" s="13" t="str">
        <f t="shared" si="23"/>
        <v>Fulham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467371</v>
      </c>
      <c r="B338" s="15">
        <v>37729</v>
      </c>
      <c r="C338" s="12" t="s">
        <v>0</v>
      </c>
      <c r="D338" s="12" t="s">
        <v>8</v>
      </c>
      <c r="E338" s="12">
        <v>3</v>
      </c>
      <c r="F338" s="12" t="s">
        <v>6</v>
      </c>
      <c r="G338" s="12">
        <v>1</v>
      </c>
      <c r="H338" s="13" t="str">
        <f t="shared" si="23"/>
        <v>Manchester United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467372</v>
      </c>
      <c r="B339" s="15">
        <v>37729</v>
      </c>
      <c r="C339" s="12" t="s">
        <v>0</v>
      </c>
      <c r="D339" s="12" t="s">
        <v>4</v>
      </c>
      <c r="E339" s="12">
        <v>0</v>
      </c>
      <c r="F339" s="12" t="s">
        <v>17</v>
      </c>
      <c r="G339" s="12">
        <v>2</v>
      </c>
      <c r="H339" s="13" t="str">
        <f t="shared" si="23"/>
        <v>Arsenal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467373</v>
      </c>
      <c r="B340" s="15">
        <v>37729</v>
      </c>
      <c r="C340" s="12" t="s">
        <v>0</v>
      </c>
      <c r="D340" s="12" t="s">
        <v>13</v>
      </c>
      <c r="E340" s="12">
        <v>3</v>
      </c>
      <c r="F340" s="12" t="s">
        <v>15</v>
      </c>
      <c r="G340" s="12">
        <v>2</v>
      </c>
      <c r="H340" s="13" t="str">
        <f t="shared" si="23"/>
        <v>Southampton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467374</v>
      </c>
      <c r="B341" s="15">
        <v>37729</v>
      </c>
      <c r="C341" s="12" t="s">
        <v>0</v>
      </c>
      <c r="D341" s="12" t="s">
        <v>50</v>
      </c>
      <c r="E341" s="12">
        <v>1</v>
      </c>
      <c r="F341" s="12" t="s">
        <v>60</v>
      </c>
      <c r="G341" s="12">
        <v>2</v>
      </c>
      <c r="H341" s="13" t="str">
        <f t="shared" si="23"/>
        <v>West Brom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467375</v>
      </c>
      <c r="B342" s="15">
        <v>37731</v>
      </c>
      <c r="C342" s="12" t="s">
        <v>0</v>
      </c>
      <c r="D342" s="12" t="s">
        <v>61</v>
      </c>
      <c r="E342" s="12">
        <v>3</v>
      </c>
      <c r="F342" s="12" t="s">
        <v>13</v>
      </c>
      <c r="G342" s="12">
        <v>2</v>
      </c>
      <c r="H342" s="13" t="str">
        <f t="shared" si="23"/>
        <v>Birmingham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467376</v>
      </c>
      <c r="B343" s="15">
        <v>37731</v>
      </c>
      <c r="C343" s="12" t="s">
        <v>0</v>
      </c>
      <c r="D343" s="12" t="s">
        <v>6</v>
      </c>
      <c r="E343" s="12">
        <v>0</v>
      </c>
      <c r="F343" s="12" t="s">
        <v>33</v>
      </c>
      <c r="G343" s="12">
        <v>0</v>
      </c>
      <c r="H343" s="13" t="str">
        <f t="shared" si="23"/>
        <v/>
      </c>
      <c r="I343" s="13" t="str">
        <f t="shared" si="24"/>
        <v>Blackburn</v>
      </c>
      <c r="J343" s="13" t="str">
        <f t="shared" si="25"/>
        <v>Bolton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467377</v>
      </c>
      <c r="B344" s="15">
        <v>37731</v>
      </c>
      <c r="C344" s="12" t="s">
        <v>0</v>
      </c>
      <c r="D344" s="12" t="s">
        <v>1</v>
      </c>
      <c r="E344" s="12">
        <v>4</v>
      </c>
      <c r="F344" s="12" t="s">
        <v>9</v>
      </c>
      <c r="G344" s="12">
        <v>1</v>
      </c>
      <c r="H344" s="13" t="str">
        <f t="shared" si="23"/>
        <v>Chelsea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467378</v>
      </c>
      <c r="B345" s="15">
        <v>37731</v>
      </c>
      <c r="C345" s="12" t="s">
        <v>0</v>
      </c>
      <c r="D345" s="12" t="s">
        <v>19</v>
      </c>
      <c r="E345" s="12">
        <v>2</v>
      </c>
      <c r="F345" s="12" t="s">
        <v>55</v>
      </c>
      <c r="G345" s="12">
        <v>1</v>
      </c>
      <c r="H345" s="13" t="str">
        <f t="shared" si="23"/>
        <v>Liverpool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467379</v>
      </c>
      <c r="B346" s="15">
        <v>37731</v>
      </c>
      <c r="C346" s="12" t="s">
        <v>0</v>
      </c>
      <c r="D346" s="12" t="s">
        <v>20</v>
      </c>
      <c r="E346" s="12">
        <v>3</v>
      </c>
      <c r="F346" s="12" t="s">
        <v>50</v>
      </c>
      <c r="G346" s="12">
        <v>0</v>
      </c>
      <c r="H346" s="13" t="str">
        <f t="shared" si="23"/>
        <v>Manchester City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467380</v>
      </c>
      <c r="B347" s="15">
        <v>37731</v>
      </c>
      <c r="C347" s="12" t="s">
        <v>0</v>
      </c>
      <c r="D347" s="12" t="s">
        <v>29</v>
      </c>
      <c r="E347" s="12">
        <v>1</v>
      </c>
      <c r="F347" s="12" t="s">
        <v>12</v>
      </c>
      <c r="G347" s="12">
        <v>1</v>
      </c>
      <c r="H347" s="13" t="str">
        <f t="shared" si="23"/>
        <v/>
      </c>
      <c r="I347" s="13" t="str">
        <f t="shared" si="24"/>
        <v>Newcastle</v>
      </c>
      <c r="J347" s="13" t="str">
        <f t="shared" si="25"/>
        <v>Aston Villa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467381</v>
      </c>
      <c r="B348" s="15">
        <v>37731</v>
      </c>
      <c r="C348" s="12" t="s">
        <v>0</v>
      </c>
      <c r="D348" s="12" t="s">
        <v>60</v>
      </c>
      <c r="E348" s="12">
        <v>2</v>
      </c>
      <c r="F348" s="12" t="s">
        <v>14</v>
      </c>
      <c r="G348" s="12">
        <v>3</v>
      </c>
      <c r="H348" s="13" t="str">
        <f t="shared" si="23"/>
        <v>Tottenham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467382</v>
      </c>
      <c r="B349" s="15">
        <v>37731</v>
      </c>
      <c r="C349" s="12" t="s">
        <v>0</v>
      </c>
      <c r="D349" s="12" t="s">
        <v>28</v>
      </c>
      <c r="E349" s="12">
        <v>1</v>
      </c>
      <c r="F349" s="12" t="s">
        <v>4</v>
      </c>
      <c r="G349" s="12">
        <v>0</v>
      </c>
      <c r="H349" s="13" t="str">
        <f t="shared" si="23"/>
        <v>West Ham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467383</v>
      </c>
      <c r="B350" s="15">
        <v>37732</v>
      </c>
      <c r="C350" s="12" t="s">
        <v>0</v>
      </c>
      <c r="D350" s="12" t="s">
        <v>15</v>
      </c>
      <c r="E350" s="12">
        <v>2</v>
      </c>
      <c r="F350" s="12" t="s">
        <v>58</v>
      </c>
      <c r="G350" s="12">
        <v>0</v>
      </c>
      <c r="H350" s="13" t="str">
        <f t="shared" si="23"/>
        <v>Leeds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467384</v>
      </c>
      <c r="B351" s="15">
        <v>37736</v>
      </c>
      <c r="C351" s="12" t="s">
        <v>0</v>
      </c>
      <c r="D351" s="12" t="s">
        <v>61</v>
      </c>
      <c r="E351" s="12">
        <v>3</v>
      </c>
      <c r="F351" s="12" t="s">
        <v>4</v>
      </c>
      <c r="G351" s="12">
        <v>0</v>
      </c>
      <c r="H351" s="13" t="str">
        <f t="shared" si="23"/>
        <v>Birmingham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467385</v>
      </c>
      <c r="B352" s="15">
        <v>37736</v>
      </c>
      <c r="C352" s="12" t="s">
        <v>0</v>
      </c>
      <c r="D352" s="12" t="s">
        <v>33</v>
      </c>
      <c r="E352" s="12">
        <v>2</v>
      </c>
      <c r="F352" s="12" t="s">
        <v>17</v>
      </c>
      <c r="G352" s="12">
        <v>2</v>
      </c>
      <c r="H352" s="13" t="str">
        <f t="shared" si="23"/>
        <v/>
      </c>
      <c r="I352" s="13" t="str">
        <f t="shared" si="24"/>
        <v>Bolton</v>
      </c>
      <c r="J352" s="13" t="str">
        <f t="shared" si="25"/>
        <v>Arsenal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467386</v>
      </c>
      <c r="B353" s="15">
        <v>37736</v>
      </c>
      <c r="C353" s="12" t="s">
        <v>0</v>
      </c>
      <c r="D353" s="12" t="s">
        <v>55</v>
      </c>
      <c r="E353" s="12">
        <v>2</v>
      </c>
      <c r="F353" s="12" t="s">
        <v>13</v>
      </c>
      <c r="G353" s="12">
        <v>1</v>
      </c>
      <c r="H353" s="13" t="str">
        <f t="shared" si="23"/>
        <v>Charlton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467387</v>
      </c>
      <c r="B354" s="15">
        <v>37736</v>
      </c>
      <c r="C354" s="12" t="s">
        <v>0</v>
      </c>
      <c r="D354" s="12" t="s">
        <v>1</v>
      </c>
      <c r="E354" s="12">
        <v>1</v>
      </c>
      <c r="F354" s="12" t="s">
        <v>58</v>
      </c>
      <c r="G354" s="12">
        <v>1</v>
      </c>
      <c r="H354" s="13" t="str">
        <f t="shared" si="23"/>
        <v/>
      </c>
      <c r="I354" s="13" t="str">
        <f t="shared" si="24"/>
        <v>Chelsea</v>
      </c>
      <c r="J354" s="13" t="str">
        <f t="shared" si="25"/>
        <v>Fulham</v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467388</v>
      </c>
      <c r="B355" s="15">
        <v>37736</v>
      </c>
      <c r="C355" s="12" t="s">
        <v>0</v>
      </c>
      <c r="D355" s="12" t="s">
        <v>9</v>
      </c>
      <c r="E355" s="12">
        <v>2</v>
      </c>
      <c r="F355" s="12" t="s">
        <v>12</v>
      </c>
      <c r="G355" s="12">
        <v>1</v>
      </c>
      <c r="H355" s="13" t="str">
        <f t="shared" si="23"/>
        <v>Everton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467389</v>
      </c>
      <c r="B356" s="15">
        <v>37736</v>
      </c>
      <c r="C356" s="12" t="s">
        <v>0</v>
      </c>
      <c r="D356" s="12" t="s">
        <v>15</v>
      </c>
      <c r="E356" s="12">
        <v>2</v>
      </c>
      <c r="F356" s="12" t="s">
        <v>6</v>
      </c>
      <c r="G356" s="12">
        <v>3</v>
      </c>
      <c r="H356" s="13" t="str">
        <f t="shared" si="23"/>
        <v>Blackburn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467390</v>
      </c>
      <c r="B357" s="15">
        <v>37736</v>
      </c>
      <c r="C357" s="12" t="s">
        <v>0</v>
      </c>
      <c r="D357" s="12" t="s">
        <v>50</v>
      </c>
      <c r="E357" s="12">
        <v>0</v>
      </c>
      <c r="F357" s="12" t="s">
        <v>29</v>
      </c>
      <c r="G357" s="12">
        <v>1</v>
      </c>
      <c r="H357" s="13" t="str">
        <f t="shared" si="23"/>
        <v>Newcastle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467391</v>
      </c>
      <c r="B358" s="15">
        <v>37736</v>
      </c>
      <c r="C358" s="12" t="s">
        <v>0</v>
      </c>
      <c r="D358" s="12" t="s">
        <v>60</v>
      </c>
      <c r="E358" s="12">
        <v>0</v>
      </c>
      <c r="F358" s="12" t="s">
        <v>19</v>
      </c>
      <c r="G358" s="12">
        <v>6</v>
      </c>
      <c r="H358" s="13" t="str">
        <f t="shared" si="23"/>
        <v>Liverpool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467392</v>
      </c>
      <c r="B359" s="15">
        <v>37737</v>
      </c>
      <c r="C359" s="12" t="s">
        <v>0</v>
      </c>
      <c r="D359" s="12" t="s">
        <v>20</v>
      </c>
      <c r="E359" s="12">
        <v>0</v>
      </c>
      <c r="F359" s="12" t="s">
        <v>28</v>
      </c>
      <c r="G359" s="12">
        <v>1</v>
      </c>
      <c r="H359" s="13" t="str">
        <f t="shared" si="23"/>
        <v>West Ham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467393</v>
      </c>
      <c r="B360" s="15">
        <v>37737</v>
      </c>
      <c r="C360" s="12" t="s">
        <v>0</v>
      </c>
      <c r="D360" s="12" t="s">
        <v>14</v>
      </c>
      <c r="E360" s="12">
        <v>0</v>
      </c>
      <c r="F360" s="12" t="s">
        <v>8</v>
      </c>
      <c r="G360" s="12">
        <v>2</v>
      </c>
      <c r="H360" s="13" t="str">
        <f t="shared" si="23"/>
        <v>Manchester United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467394</v>
      </c>
      <c r="B361" s="15">
        <v>37743</v>
      </c>
      <c r="C361" s="12" t="s">
        <v>0</v>
      </c>
      <c r="D361" s="12" t="s">
        <v>12</v>
      </c>
      <c r="E361" s="12">
        <v>1</v>
      </c>
      <c r="F361" s="12" t="s">
        <v>50</v>
      </c>
      <c r="G361" s="12">
        <v>0</v>
      </c>
      <c r="H361" s="13" t="str">
        <f t="shared" si="23"/>
        <v>Aston Villa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467395</v>
      </c>
      <c r="B362" s="15">
        <v>37743</v>
      </c>
      <c r="C362" s="12" t="s">
        <v>0</v>
      </c>
      <c r="D362" s="12" t="s">
        <v>6</v>
      </c>
      <c r="E362" s="12">
        <v>1</v>
      </c>
      <c r="F362" s="12" t="s">
        <v>60</v>
      </c>
      <c r="G362" s="12">
        <v>1</v>
      </c>
      <c r="H362" s="13" t="str">
        <f t="shared" si="23"/>
        <v/>
      </c>
      <c r="I362" s="13" t="str">
        <f t="shared" si="24"/>
        <v>Blackburn</v>
      </c>
      <c r="J362" s="13" t="str">
        <f t="shared" si="25"/>
        <v>West Brom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467396</v>
      </c>
      <c r="B363" s="15">
        <v>37743</v>
      </c>
      <c r="C363" s="12" t="s">
        <v>0</v>
      </c>
      <c r="D363" s="12" t="s">
        <v>58</v>
      </c>
      <c r="E363" s="12">
        <v>2</v>
      </c>
      <c r="F363" s="12" t="s">
        <v>9</v>
      </c>
      <c r="G363" s="12">
        <v>0</v>
      </c>
      <c r="H363" s="13" t="str">
        <f t="shared" si="23"/>
        <v>Fulham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467397</v>
      </c>
      <c r="B364" s="15">
        <v>37743</v>
      </c>
      <c r="C364" s="12" t="s">
        <v>0</v>
      </c>
      <c r="D364" s="12" t="s">
        <v>19</v>
      </c>
      <c r="E364" s="12">
        <v>1</v>
      </c>
      <c r="F364" s="12" t="s">
        <v>20</v>
      </c>
      <c r="G364" s="12">
        <v>2</v>
      </c>
      <c r="H364" s="13" t="str">
        <f t="shared" si="23"/>
        <v>Manchester City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467398</v>
      </c>
      <c r="B365" s="15">
        <v>37743</v>
      </c>
      <c r="C365" s="12" t="s">
        <v>0</v>
      </c>
      <c r="D365" s="12" t="s">
        <v>8</v>
      </c>
      <c r="E365" s="12">
        <v>4</v>
      </c>
      <c r="F365" s="12" t="s">
        <v>55</v>
      </c>
      <c r="G365" s="12">
        <v>1</v>
      </c>
      <c r="H365" s="13" t="str">
        <f t="shared" si="23"/>
        <v>Manchester United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467399</v>
      </c>
      <c r="B366" s="15">
        <v>37743</v>
      </c>
      <c r="C366" s="12" t="s">
        <v>0</v>
      </c>
      <c r="D366" s="12" t="s">
        <v>4</v>
      </c>
      <c r="E366" s="12">
        <v>5</v>
      </c>
      <c r="F366" s="12" t="s">
        <v>14</v>
      </c>
      <c r="G366" s="12">
        <v>1</v>
      </c>
      <c r="H366" s="13" t="str">
        <f t="shared" si="23"/>
        <v>Middlesbrough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467400</v>
      </c>
      <c r="B367" s="15">
        <v>37743</v>
      </c>
      <c r="C367" s="12" t="s">
        <v>0</v>
      </c>
      <c r="D367" s="12" t="s">
        <v>29</v>
      </c>
      <c r="E367" s="12">
        <v>1</v>
      </c>
      <c r="F367" s="12" t="s">
        <v>61</v>
      </c>
      <c r="G367" s="12">
        <v>0</v>
      </c>
      <c r="H367" s="13" t="str">
        <f t="shared" si="23"/>
        <v>Newcastle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467401</v>
      </c>
      <c r="B368" s="15">
        <v>37743</v>
      </c>
      <c r="C368" s="12" t="s">
        <v>0</v>
      </c>
      <c r="D368" s="12" t="s">
        <v>13</v>
      </c>
      <c r="E368" s="12">
        <v>0</v>
      </c>
      <c r="F368" s="12" t="s">
        <v>33</v>
      </c>
      <c r="G368" s="12">
        <v>0</v>
      </c>
      <c r="H368" s="13" t="str">
        <f t="shared" si="23"/>
        <v/>
      </c>
      <c r="I368" s="13" t="str">
        <f t="shared" si="24"/>
        <v>Southampton</v>
      </c>
      <c r="J368" s="13" t="str">
        <f t="shared" si="25"/>
        <v>Bolton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467402</v>
      </c>
      <c r="B369" s="15">
        <v>37743</v>
      </c>
      <c r="C369" s="12" t="s">
        <v>0</v>
      </c>
      <c r="D369" s="12" t="s">
        <v>28</v>
      </c>
      <c r="E369" s="12">
        <v>1</v>
      </c>
      <c r="F369" s="12" t="s">
        <v>1</v>
      </c>
      <c r="G369" s="12">
        <v>0</v>
      </c>
      <c r="H369" s="13" t="str">
        <f t="shared" si="23"/>
        <v>West Ham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467403</v>
      </c>
      <c r="B370" s="15">
        <v>37744</v>
      </c>
      <c r="C370" s="12" t="s">
        <v>0</v>
      </c>
      <c r="D370" s="12" t="s">
        <v>17</v>
      </c>
      <c r="E370" s="12">
        <v>2</v>
      </c>
      <c r="F370" s="12" t="s">
        <v>15</v>
      </c>
      <c r="G370" s="12">
        <v>3</v>
      </c>
      <c r="H370" s="13" t="str">
        <f t="shared" si="23"/>
        <v>Leeds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467404</v>
      </c>
      <c r="B371" s="15">
        <v>37747</v>
      </c>
      <c r="C371" s="12" t="s">
        <v>0</v>
      </c>
      <c r="D371" s="12" t="s">
        <v>17</v>
      </c>
      <c r="E371" s="12">
        <v>6</v>
      </c>
      <c r="F371" s="12" t="s">
        <v>13</v>
      </c>
      <c r="G371" s="12">
        <v>1</v>
      </c>
      <c r="H371" s="13" t="str">
        <f t="shared" si="23"/>
        <v>Arsenal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467405</v>
      </c>
      <c r="B372" s="15">
        <v>37751</v>
      </c>
      <c r="C372" s="12" t="s">
        <v>0</v>
      </c>
      <c r="D372" s="12" t="s">
        <v>61</v>
      </c>
      <c r="E372" s="12">
        <v>2</v>
      </c>
      <c r="F372" s="12" t="s">
        <v>28</v>
      </c>
      <c r="G372" s="12">
        <v>2</v>
      </c>
      <c r="H372" s="13" t="str">
        <f t="shared" si="23"/>
        <v/>
      </c>
      <c r="I372" s="13" t="str">
        <f t="shared" si="24"/>
        <v>Birmingham</v>
      </c>
      <c r="J372" s="13" t="str">
        <f t="shared" si="25"/>
        <v>West Ham</v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467406</v>
      </c>
      <c r="B373" s="15">
        <v>37751</v>
      </c>
      <c r="C373" s="12" t="s">
        <v>0</v>
      </c>
      <c r="D373" s="12" t="s">
        <v>33</v>
      </c>
      <c r="E373" s="12">
        <v>2</v>
      </c>
      <c r="F373" s="12" t="s">
        <v>4</v>
      </c>
      <c r="G373" s="12">
        <v>1</v>
      </c>
      <c r="H373" s="13" t="str">
        <f t="shared" si="23"/>
        <v>Bolton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467407</v>
      </c>
      <c r="B374" s="15">
        <v>37751</v>
      </c>
      <c r="C374" s="12" t="s">
        <v>0</v>
      </c>
      <c r="D374" s="12" t="s">
        <v>55</v>
      </c>
      <c r="E374" s="12">
        <v>0</v>
      </c>
      <c r="F374" s="12" t="s">
        <v>58</v>
      </c>
      <c r="G374" s="12">
        <v>1</v>
      </c>
      <c r="H374" s="13" t="str">
        <f t="shared" si="23"/>
        <v>Fulham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467408</v>
      </c>
      <c r="B375" s="15">
        <v>37751</v>
      </c>
      <c r="C375" s="12" t="s">
        <v>0</v>
      </c>
      <c r="D375" s="12" t="s">
        <v>1</v>
      </c>
      <c r="E375" s="12">
        <v>2</v>
      </c>
      <c r="F375" s="12" t="s">
        <v>19</v>
      </c>
      <c r="G375" s="12">
        <v>1</v>
      </c>
      <c r="H375" s="13" t="str">
        <f t="shared" si="23"/>
        <v>Chelsea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467409</v>
      </c>
      <c r="B376" s="15">
        <v>37751</v>
      </c>
      <c r="C376" s="12" t="s">
        <v>0</v>
      </c>
      <c r="D376" s="12" t="s">
        <v>9</v>
      </c>
      <c r="E376" s="12">
        <v>1</v>
      </c>
      <c r="F376" s="12" t="s">
        <v>8</v>
      </c>
      <c r="G376" s="12">
        <v>2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467410</v>
      </c>
      <c r="B377" s="15">
        <v>37751</v>
      </c>
      <c r="C377" s="12" t="s">
        <v>0</v>
      </c>
      <c r="D377" s="12" t="s">
        <v>15</v>
      </c>
      <c r="E377" s="12">
        <v>3</v>
      </c>
      <c r="F377" s="12" t="s">
        <v>12</v>
      </c>
      <c r="G377" s="12">
        <v>1</v>
      </c>
      <c r="H377" s="13" t="str">
        <f t="shared" si="23"/>
        <v>Leeds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467411</v>
      </c>
      <c r="B378" s="15">
        <v>37751</v>
      </c>
      <c r="C378" s="12" t="s">
        <v>0</v>
      </c>
      <c r="D378" s="12" t="s">
        <v>20</v>
      </c>
      <c r="E378" s="12">
        <v>0</v>
      </c>
      <c r="F378" s="12" t="s">
        <v>13</v>
      </c>
      <c r="G378" s="12">
        <v>1</v>
      </c>
      <c r="H378" s="13" t="str">
        <f t="shared" si="23"/>
        <v>Southampton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467412</v>
      </c>
      <c r="B379" s="15">
        <v>37751</v>
      </c>
      <c r="C379" s="12" t="s">
        <v>0</v>
      </c>
      <c r="D379" s="12" t="s">
        <v>50</v>
      </c>
      <c r="E379" s="12">
        <v>0</v>
      </c>
      <c r="F379" s="12" t="s">
        <v>17</v>
      </c>
      <c r="G379" s="12">
        <v>4</v>
      </c>
      <c r="H379" s="13" t="str">
        <f t="shared" si="23"/>
        <v>Arsenal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467413</v>
      </c>
      <c r="B380" s="15">
        <v>37751</v>
      </c>
      <c r="C380" s="12" t="s">
        <v>0</v>
      </c>
      <c r="D380" s="12" t="s">
        <v>14</v>
      </c>
      <c r="E380" s="12">
        <v>0</v>
      </c>
      <c r="F380" s="12" t="s">
        <v>6</v>
      </c>
      <c r="G380" s="12">
        <v>4</v>
      </c>
      <c r="H380" s="13" t="str">
        <f t="shared" si="23"/>
        <v>Blackburn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467414</v>
      </c>
      <c r="B381" s="15">
        <v>37751</v>
      </c>
      <c r="C381" s="12" t="s">
        <v>0</v>
      </c>
      <c r="D381" s="12" t="s">
        <v>60</v>
      </c>
      <c r="E381" s="12">
        <v>2</v>
      </c>
      <c r="F381" s="12" t="s">
        <v>29</v>
      </c>
      <c r="G381" s="12">
        <v>2</v>
      </c>
      <c r="H381" s="13" t="str">
        <f t="shared" si="23"/>
        <v/>
      </c>
      <c r="I381" s="13" t="str">
        <f t="shared" si="24"/>
        <v>West Brom</v>
      </c>
      <c r="J381" s="13" t="str">
        <f t="shared" si="25"/>
        <v>Newcastle</v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635C-60B3-4F79-B378-CB92CC6874C8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466582</v>
      </c>
      <c r="B2" s="15">
        <v>37848</v>
      </c>
      <c r="C2" s="12" t="s">
        <v>0</v>
      </c>
      <c r="D2" s="12" t="s">
        <v>17</v>
      </c>
      <c r="E2" s="12">
        <v>2</v>
      </c>
      <c r="F2" s="12" t="s">
        <v>9</v>
      </c>
      <c r="G2" s="12">
        <v>1</v>
      </c>
      <c r="H2" s="13" t="str">
        <f>IF(E2&gt;G2,D2,IF(G2&gt;E2,F2,""))</f>
        <v>Arsenal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17</v>
      </c>
      <c r="N2" s="16">
        <f t="shared" ref="N2:N21" si="0">COUNTIF($H$2:$H$381,M2)</f>
        <v>26</v>
      </c>
      <c r="O2" s="16">
        <f t="shared" ref="O2:O21" si="1">COUNTIF($J$2:$J$381,M2)+COUNTIF($I$2:$I$381,M2)</f>
        <v>12</v>
      </c>
      <c r="P2" s="16">
        <f t="shared" ref="P2:P21" si="2">(COUNTIF($F$2:$F$381,M2)+COUNTIF($D$2:$D$381,M2))-SUM(N2:O2)</f>
        <v>0</v>
      </c>
      <c r="Q2" s="16">
        <f t="shared" ref="Q2:Q21" si="3">SUM(N2:P2)</f>
        <v>38</v>
      </c>
      <c r="R2" s="16">
        <f t="shared" ref="R2:R21" si="4">SUMIF(D:D,M2,E:E)+SUMIF(F:F,M2,G:G)</f>
        <v>73</v>
      </c>
      <c r="S2" s="16">
        <f t="shared" ref="S2:S21" si="5">SUMIF(D:D,M2,G:G)+SUMIF(F:F,M2,E:E)</f>
        <v>26</v>
      </c>
      <c r="T2" s="16">
        <f t="shared" ref="T2:T21" si="6">R2-S2</f>
        <v>47</v>
      </c>
      <c r="U2" s="16">
        <f t="shared" ref="U2:U21" si="7">(N2*3)+O2</f>
        <v>90</v>
      </c>
      <c r="V2" s="16">
        <v>1</v>
      </c>
    </row>
    <row r="3" spans="1:22" ht="12" customHeight="1" x14ac:dyDescent="0.15">
      <c r="A3" s="12">
        <v>466583</v>
      </c>
      <c r="B3" s="15">
        <v>37848</v>
      </c>
      <c r="C3" s="12" t="s">
        <v>0</v>
      </c>
      <c r="D3" s="12" t="s">
        <v>61</v>
      </c>
      <c r="E3" s="12">
        <v>1</v>
      </c>
      <c r="F3" s="12" t="s">
        <v>14</v>
      </c>
      <c r="G3" s="12">
        <v>0</v>
      </c>
      <c r="H3" s="13" t="str">
        <f t="shared" ref="H3:H66" si="8">IF(E3&gt;G3,D3,IF(G3&gt;E3,F3,""))</f>
        <v>Birmingham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</v>
      </c>
      <c r="N3" s="16">
        <f t="shared" si="0"/>
        <v>24</v>
      </c>
      <c r="O3" s="16">
        <f t="shared" si="1"/>
        <v>7</v>
      </c>
      <c r="P3" s="16">
        <f t="shared" si="2"/>
        <v>7</v>
      </c>
      <c r="Q3" s="16">
        <f t="shared" si="3"/>
        <v>38</v>
      </c>
      <c r="R3" s="16">
        <f t="shared" si="4"/>
        <v>67</v>
      </c>
      <c r="S3" s="16">
        <f t="shared" si="5"/>
        <v>30</v>
      </c>
      <c r="T3" s="16">
        <f t="shared" si="6"/>
        <v>37</v>
      </c>
      <c r="U3" s="16">
        <f t="shared" si="7"/>
        <v>79</v>
      </c>
      <c r="V3" s="16">
        <v>2</v>
      </c>
    </row>
    <row r="4" spans="1:22" ht="12" customHeight="1" x14ac:dyDescent="0.15">
      <c r="A4" s="12">
        <v>466584</v>
      </c>
      <c r="B4" s="15">
        <v>37848</v>
      </c>
      <c r="C4" s="12" t="s">
        <v>0</v>
      </c>
      <c r="D4" s="12" t="s">
        <v>6</v>
      </c>
      <c r="E4" s="12">
        <v>5</v>
      </c>
      <c r="F4" s="12" t="s">
        <v>63</v>
      </c>
      <c r="G4" s="12">
        <v>1</v>
      </c>
      <c r="H4" s="13" t="str">
        <f t="shared" si="8"/>
        <v>Blackburn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8</v>
      </c>
      <c r="N4" s="16">
        <f t="shared" si="0"/>
        <v>23</v>
      </c>
      <c r="O4" s="16">
        <f t="shared" si="1"/>
        <v>6</v>
      </c>
      <c r="P4" s="16">
        <f t="shared" si="2"/>
        <v>9</v>
      </c>
      <c r="Q4" s="16">
        <f t="shared" si="3"/>
        <v>38</v>
      </c>
      <c r="R4" s="16">
        <f t="shared" si="4"/>
        <v>64</v>
      </c>
      <c r="S4" s="16">
        <f t="shared" si="5"/>
        <v>35</v>
      </c>
      <c r="T4" s="16">
        <f t="shared" si="6"/>
        <v>29</v>
      </c>
      <c r="U4" s="16">
        <f t="shared" si="7"/>
        <v>75</v>
      </c>
      <c r="V4" s="16">
        <v>3</v>
      </c>
    </row>
    <row r="5" spans="1:22" ht="12" customHeight="1" x14ac:dyDescent="0.15">
      <c r="A5" s="12">
        <v>466585</v>
      </c>
      <c r="B5" s="15">
        <v>37848</v>
      </c>
      <c r="C5" s="12" t="s">
        <v>0</v>
      </c>
      <c r="D5" s="12" t="s">
        <v>58</v>
      </c>
      <c r="E5" s="12">
        <v>3</v>
      </c>
      <c r="F5" s="12" t="s">
        <v>4</v>
      </c>
      <c r="G5" s="12">
        <v>2</v>
      </c>
      <c r="H5" s="13" t="str">
        <f t="shared" si="8"/>
        <v>Fulham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19</v>
      </c>
      <c r="N5" s="16">
        <f t="shared" si="0"/>
        <v>16</v>
      </c>
      <c r="O5" s="16">
        <f t="shared" si="1"/>
        <v>12</v>
      </c>
      <c r="P5" s="16">
        <f t="shared" si="2"/>
        <v>10</v>
      </c>
      <c r="Q5" s="16">
        <f t="shared" si="3"/>
        <v>38</v>
      </c>
      <c r="R5" s="16">
        <f t="shared" si="4"/>
        <v>55</v>
      </c>
      <c r="S5" s="16">
        <f t="shared" si="5"/>
        <v>37</v>
      </c>
      <c r="T5" s="16">
        <f t="shared" si="6"/>
        <v>18</v>
      </c>
      <c r="U5" s="16">
        <f t="shared" si="7"/>
        <v>60</v>
      </c>
      <c r="V5" s="16">
        <v>4</v>
      </c>
    </row>
    <row r="6" spans="1:22" ht="12" customHeight="1" x14ac:dyDescent="0.15">
      <c r="A6" s="12">
        <v>466586</v>
      </c>
      <c r="B6" s="15">
        <v>37848</v>
      </c>
      <c r="C6" s="12" t="s">
        <v>0</v>
      </c>
      <c r="D6" s="12" t="s">
        <v>31</v>
      </c>
      <c r="E6" s="12">
        <v>2</v>
      </c>
      <c r="F6" s="12" t="s">
        <v>13</v>
      </c>
      <c r="G6" s="12">
        <v>2</v>
      </c>
      <c r="H6" s="13" t="str">
        <f t="shared" si="8"/>
        <v/>
      </c>
      <c r="I6" s="13" t="str">
        <f t="shared" si="9"/>
        <v>Leicester</v>
      </c>
      <c r="J6" s="13" t="str">
        <f t="shared" si="10"/>
        <v>Southampton</v>
      </c>
      <c r="K6" s="2"/>
      <c r="L6" s="2"/>
      <c r="M6" s="13" t="s">
        <v>29</v>
      </c>
      <c r="N6" s="16">
        <f t="shared" si="0"/>
        <v>13</v>
      </c>
      <c r="O6" s="16">
        <f t="shared" si="1"/>
        <v>17</v>
      </c>
      <c r="P6" s="16">
        <f t="shared" si="2"/>
        <v>8</v>
      </c>
      <c r="Q6" s="16">
        <f t="shared" si="3"/>
        <v>38</v>
      </c>
      <c r="R6" s="16">
        <f t="shared" si="4"/>
        <v>52</v>
      </c>
      <c r="S6" s="16">
        <f t="shared" si="5"/>
        <v>40</v>
      </c>
      <c r="T6" s="16">
        <f t="shared" si="6"/>
        <v>12</v>
      </c>
      <c r="U6" s="16">
        <f t="shared" si="7"/>
        <v>56</v>
      </c>
      <c r="V6" s="16">
        <v>5</v>
      </c>
    </row>
    <row r="7" spans="1:22" ht="12" customHeight="1" x14ac:dyDescent="0.15">
      <c r="A7" s="12">
        <v>466587</v>
      </c>
      <c r="B7" s="15">
        <v>37848</v>
      </c>
      <c r="C7" s="12" t="s">
        <v>0</v>
      </c>
      <c r="D7" s="12" t="s">
        <v>8</v>
      </c>
      <c r="E7" s="12">
        <v>4</v>
      </c>
      <c r="F7" s="12" t="s">
        <v>33</v>
      </c>
      <c r="G7" s="12">
        <v>0</v>
      </c>
      <c r="H7" s="13" t="str">
        <f t="shared" si="8"/>
        <v>Manchester United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12</v>
      </c>
      <c r="N7" s="16">
        <f t="shared" si="0"/>
        <v>15</v>
      </c>
      <c r="O7" s="16">
        <f t="shared" si="1"/>
        <v>11</v>
      </c>
      <c r="P7" s="16">
        <f t="shared" si="2"/>
        <v>12</v>
      </c>
      <c r="Q7" s="16">
        <f t="shared" si="3"/>
        <v>38</v>
      </c>
      <c r="R7" s="16">
        <f t="shared" si="4"/>
        <v>48</v>
      </c>
      <c r="S7" s="16">
        <f t="shared" si="5"/>
        <v>44</v>
      </c>
      <c r="T7" s="16">
        <f t="shared" si="6"/>
        <v>4</v>
      </c>
      <c r="U7" s="16">
        <f t="shared" si="7"/>
        <v>56</v>
      </c>
      <c r="V7" s="16">
        <v>6</v>
      </c>
    </row>
    <row r="8" spans="1:22" ht="12" customHeight="1" x14ac:dyDescent="0.15">
      <c r="A8" s="12">
        <v>466588</v>
      </c>
      <c r="B8" s="15">
        <v>37848</v>
      </c>
      <c r="C8" s="12" t="s">
        <v>0</v>
      </c>
      <c r="D8" s="12" t="s">
        <v>64</v>
      </c>
      <c r="E8" s="12">
        <v>2</v>
      </c>
      <c r="F8" s="12" t="s">
        <v>12</v>
      </c>
      <c r="G8" s="12">
        <v>1</v>
      </c>
      <c r="H8" s="13" t="str">
        <f t="shared" si="8"/>
        <v>Portsmouth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55</v>
      </c>
      <c r="N8" s="16">
        <f t="shared" si="0"/>
        <v>14</v>
      </c>
      <c r="O8" s="16">
        <f t="shared" si="1"/>
        <v>11</v>
      </c>
      <c r="P8" s="16">
        <f t="shared" si="2"/>
        <v>13</v>
      </c>
      <c r="Q8" s="16">
        <f t="shared" si="3"/>
        <v>38</v>
      </c>
      <c r="R8" s="16">
        <f t="shared" si="4"/>
        <v>51</v>
      </c>
      <c r="S8" s="16">
        <f t="shared" si="5"/>
        <v>51</v>
      </c>
      <c r="T8" s="16">
        <f t="shared" si="6"/>
        <v>0</v>
      </c>
      <c r="U8" s="16">
        <f t="shared" si="7"/>
        <v>53</v>
      </c>
      <c r="V8" s="16">
        <v>7</v>
      </c>
    </row>
    <row r="9" spans="1:22" ht="12" customHeight="1" x14ac:dyDescent="0.15">
      <c r="A9" s="12">
        <v>466589</v>
      </c>
      <c r="B9" s="15">
        <v>37849</v>
      </c>
      <c r="C9" s="12" t="s">
        <v>0</v>
      </c>
      <c r="D9" s="12" t="s">
        <v>55</v>
      </c>
      <c r="E9" s="12">
        <v>0</v>
      </c>
      <c r="F9" s="12" t="s">
        <v>20</v>
      </c>
      <c r="G9" s="12">
        <v>3</v>
      </c>
      <c r="H9" s="13" t="str">
        <f t="shared" si="8"/>
        <v>Manchester City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33</v>
      </c>
      <c r="N9" s="16">
        <f t="shared" si="0"/>
        <v>14</v>
      </c>
      <c r="O9" s="16">
        <f t="shared" si="1"/>
        <v>11</v>
      </c>
      <c r="P9" s="16">
        <f t="shared" si="2"/>
        <v>13</v>
      </c>
      <c r="Q9" s="16">
        <f t="shared" si="3"/>
        <v>38</v>
      </c>
      <c r="R9" s="16">
        <f t="shared" si="4"/>
        <v>48</v>
      </c>
      <c r="S9" s="16">
        <f t="shared" si="5"/>
        <v>56</v>
      </c>
      <c r="T9" s="16">
        <f t="shared" si="6"/>
        <v>-8</v>
      </c>
      <c r="U9" s="16">
        <f t="shared" si="7"/>
        <v>53</v>
      </c>
      <c r="V9" s="16">
        <v>8</v>
      </c>
    </row>
    <row r="10" spans="1:22" ht="12" customHeight="1" x14ac:dyDescent="0.15">
      <c r="A10" s="12">
        <v>466590</v>
      </c>
      <c r="B10" s="15">
        <v>37849</v>
      </c>
      <c r="C10" s="12" t="s">
        <v>0</v>
      </c>
      <c r="D10" s="12" t="s">
        <v>15</v>
      </c>
      <c r="E10" s="12">
        <v>2</v>
      </c>
      <c r="F10" s="12" t="s">
        <v>29</v>
      </c>
      <c r="G10" s="12">
        <v>2</v>
      </c>
      <c r="H10" s="13" t="str">
        <f t="shared" si="8"/>
        <v/>
      </c>
      <c r="I10" s="13" t="str">
        <f t="shared" si="9"/>
        <v>Leeds</v>
      </c>
      <c r="J10" s="13" t="str">
        <f t="shared" si="10"/>
        <v>Newcastle</v>
      </c>
      <c r="K10" s="2"/>
      <c r="L10" s="2"/>
      <c r="M10" s="13" t="s">
        <v>58</v>
      </c>
      <c r="N10" s="16">
        <f t="shared" si="0"/>
        <v>14</v>
      </c>
      <c r="O10" s="16">
        <f t="shared" si="1"/>
        <v>10</v>
      </c>
      <c r="P10" s="16">
        <f t="shared" si="2"/>
        <v>14</v>
      </c>
      <c r="Q10" s="16">
        <f t="shared" si="3"/>
        <v>38</v>
      </c>
      <c r="R10" s="16">
        <f t="shared" si="4"/>
        <v>52</v>
      </c>
      <c r="S10" s="16">
        <f t="shared" si="5"/>
        <v>46</v>
      </c>
      <c r="T10" s="16">
        <f t="shared" si="6"/>
        <v>6</v>
      </c>
      <c r="U10" s="16">
        <f t="shared" si="7"/>
        <v>52</v>
      </c>
      <c r="V10" s="16">
        <v>9</v>
      </c>
    </row>
    <row r="11" spans="1:22" ht="12" customHeight="1" x14ac:dyDescent="0.15">
      <c r="A11" s="12">
        <v>466591</v>
      </c>
      <c r="B11" s="15">
        <v>37849</v>
      </c>
      <c r="C11" s="12" t="s">
        <v>0</v>
      </c>
      <c r="D11" s="12" t="s">
        <v>19</v>
      </c>
      <c r="E11" s="12">
        <v>1</v>
      </c>
      <c r="F11" s="12" t="s">
        <v>1</v>
      </c>
      <c r="G11" s="12">
        <v>2</v>
      </c>
      <c r="H11" s="13" t="str">
        <f t="shared" si="8"/>
        <v>Chelsea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61</v>
      </c>
      <c r="N11" s="16">
        <f t="shared" si="0"/>
        <v>12</v>
      </c>
      <c r="O11" s="16">
        <f t="shared" si="1"/>
        <v>14</v>
      </c>
      <c r="P11" s="16">
        <f t="shared" si="2"/>
        <v>12</v>
      </c>
      <c r="Q11" s="16">
        <f t="shared" si="3"/>
        <v>38</v>
      </c>
      <c r="R11" s="16">
        <f t="shared" si="4"/>
        <v>43</v>
      </c>
      <c r="S11" s="16">
        <f t="shared" si="5"/>
        <v>48</v>
      </c>
      <c r="T11" s="16">
        <f t="shared" si="6"/>
        <v>-5</v>
      </c>
      <c r="U11" s="16">
        <f t="shared" si="7"/>
        <v>50</v>
      </c>
      <c r="V11" s="16">
        <v>10</v>
      </c>
    </row>
    <row r="12" spans="1:22" ht="12" customHeight="1" x14ac:dyDescent="0.15">
      <c r="A12" s="12">
        <v>466592</v>
      </c>
      <c r="B12" s="15">
        <v>37855</v>
      </c>
      <c r="C12" s="12" t="s">
        <v>0</v>
      </c>
      <c r="D12" s="12" t="s">
        <v>33</v>
      </c>
      <c r="E12" s="12">
        <v>2</v>
      </c>
      <c r="F12" s="12" t="s">
        <v>6</v>
      </c>
      <c r="G12" s="12">
        <v>2</v>
      </c>
      <c r="H12" s="13" t="str">
        <f t="shared" si="8"/>
        <v/>
      </c>
      <c r="I12" s="13" t="str">
        <f t="shared" si="9"/>
        <v>Bolton</v>
      </c>
      <c r="J12" s="13" t="str">
        <f t="shared" si="10"/>
        <v>Blackburn</v>
      </c>
      <c r="K12" s="2"/>
      <c r="L12" s="2"/>
      <c r="M12" s="13" t="s">
        <v>4</v>
      </c>
      <c r="N12" s="16">
        <f t="shared" si="0"/>
        <v>13</v>
      </c>
      <c r="O12" s="16">
        <f t="shared" si="1"/>
        <v>9</v>
      </c>
      <c r="P12" s="16">
        <f t="shared" si="2"/>
        <v>16</v>
      </c>
      <c r="Q12" s="16">
        <f t="shared" si="3"/>
        <v>38</v>
      </c>
      <c r="R12" s="16">
        <f t="shared" si="4"/>
        <v>44</v>
      </c>
      <c r="S12" s="16">
        <f t="shared" si="5"/>
        <v>52</v>
      </c>
      <c r="T12" s="16">
        <f t="shared" si="6"/>
        <v>-8</v>
      </c>
      <c r="U12" s="16">
        <f t="shared" si="7"/>
        <v>48</v>
      </c>
      <c r="V12" s="16">
        <v>11</v>
      </c>
    </row>
    <row r="13" spans="1:22" ht="12" customHeight="1" x14ac:dyDescent="0.15">
      <c r="A13" s="12">
        <v>466593</v>
      </c>
      <c r="B13" s="15">
        <v>37855</v>
      </c>
      <c r="C13" s="12" t="s">
        <v>0</v>
      </c>
      <c r="D13" s="12" t="s">
        <v>1</v>
      </c>
      <c r="E13" s="12">
        <v>2</v>
      </c>
      <c r="F13" s="12" t="s">
        <v>31</v>
      </c>
      <c r="G13" s="12">
        <v>1</v>
      </c>
      <c r="H13" s="13" t="str">
        <f t="shared" si="8"/>
        <v>Chelsea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13</v>
      </c>
      <c r="N13" s="16">
        <f t="shared" si="0"/>
        <v>12</v>
      </c>
      <c r="O13" s="16">
        <f t="shared" si="1"/>
        <v>11</v>
      </c>
      <c r="P13" s="16">
        <f t="shared" si="2"/>
        <v>15</v>
      </c>
      <c r="Q13" s="16">
        <f t="shared" si="3"/>
        <v>38</v>
      </c>
      <c r="R13" s="16">
        <f t="shared" si="4"/>
        <v>44</v>
      </c>
      <c r="S13" s="16">
        <f t="shared" si="5"/>
        <v>45</v>
      </c>
      <c r="T13" s="16">
        <f t="shared" si="6"/>
        <v>-1</v>
      </c>
      <c r="U13" s="16">
        <f t="shared" si="7"/>
        <v>47</v>
      </c>
      <c r="V13" s="16">
        <v>12</v>
      </c>
    </row>
    <row r="14" spans="1:22" ht="12" customHeight="1" x14ac:dyDescent="0.15">
      <c r="A14" s="12">
        <v>466594</v>
      </c>
      <c r="B14" s="15">
        <v>37855</v>
      </c>
      <c r="C14" s="12" t="s">
        <v>0</v>
      </c>
      <c r="D14" s="12" t="s">
        <v>9</v>
      </c>
      <c r="E14" s="12">
        <v>3</v>
      </c>
      <c r="F14" s="12" t="s">
        <v>58</v>
      </c>
      <c r="G14" s="12">
        <v>1</v>
      </c>
      <c r="H14" s="13" t="str">
        <f t="shared" si="8"/>
        <v>Everton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64</v>
      </c>
      <c r="N14" s="16">
        <f t="shared" si="0"/>
        <v>12</v>
      </c>
      <c r="O14" s="16">
        <f t="shared" si="1"/>
        <v>9</v>
      </c>
      <c r="P14" s="16">
        <f t="shared" si="2"/>
        <v>17</v>
      </c>
      <c r="Q14" s="16">
        <f t="shared" si="3"/>
        <v>38</v>
      </c>
      <c r="R14" s="16">
        <f t="shared" si="4"/>
        <v>47</v>
      </c>
      <c r="S14" s="16">
        <f t="shared" si="5"/>
        <v>54</v>
      </c>
      <c r="T14" s="16">
        <f t="shared" si="6"/>
        <v>-7</v>
      </c>
      <c r="U14" s="16">
        <f t="shared" si="7"/>
        <v>45</v>
      </c>
      <c r="V14" s="16">
        <v>13</v>
      </c>
    </row>
    <row r="15" spans="1:22" ht="12" customHeight="1" x14ac:dyDescent="0.15">
      <c r="A15" s="12">
        <v>466595</v>
      </c>
      <c r="B15" s="15">
        <v>37855</v>
      </c>
      <c r="C15" s="12" t="s">
        <v>0</v>
      </c>
      <c r="D15" s="12" t="s">
        <v>20</v>
      </c>
      <c r="E15" s="12">
        <v>1</v>
      </c>
      <c r="F15" s="12" t="s">
        <v>64</v>
      </c>
      <c r="G15" s="12">
        <v>1</v>
      </c>
      <c r="H15" s="13" t="str">
        <f t="shared" si="8"/>
        <v/>
      </c>
      <c r="I15" s="13" t="str">
        <f t="shared" si="9"/>
        <v>Manchester City</v>
      </c>
      <c r="J15" s="13" t="str">
        <f t="shared" si="10"/>
        <v>Portsmouth</v>
      </c>
      <c r="K15" s="2"/>
      <c r="L15" s="2"/>
      <c r="M15" s="13" t="s">
        <v>14</v>
      </c>
      <c r="N15" s="16">
        <f t="shared" si="0"/>
        <v>13</v>
      </c>
      <c r="O15" s="16">
        <f t="shared" si="1"/>
        <v>6</v>
      </c>
      <c r="P15" s="16">
        <f t="shared" si="2"/>
        <v>19</v>
      </c>
      <c r="Q15" s="16">
        <f t="shared" si="3"/>
        <v>38</v>
      </c>
      <c r="R15" s="16">
        <f t="shared" si="4"/>
        <v>47</v>
      </c>
      <c r="S15" s="16">
        <f t="shared" si="5"/>
        <v>57</v>
      </c>
      <c r="T15" s="16">
        <f t="shared" si="6"/>
        <v>-10</v>
      </c>
      <c r="U15" s="16">
        <f t="shared" si="7"/>
        <v>45</v>
      </c>
      <c r="V15" s="16">
        <v>14</v>
      </c>
    </row>
    <row r="16" spans="1:22" ht="12" customHeight="1" x14ac:dyDescent="0.15">
      <c r="A16" s="12">
        <v>466596</v>
      </c>
      <c r="B16" s="15">
        <v>37855</v>
      </c>
      <c r="C16" s="12" t="s">
        <v>0</v>
      </c>
      <c r="D16" s="12" t="s">
        <v>29</v>
      </c>
      <c r="E16" s="12">
        <v>1</v>
      </c>
      <c r="F16" s="12" t="s">
        <v>8</v>
      </c>
      <c r="G16" s="12">
        <v>2</v>
      </c>
      <c r="H16" s="13" t="str">
        <f t="shared" si="8"/>
        <v>Manchester United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6</v>
      </c>
      <c r="N16" s="16">
        <f t="shared" si="0"/>
        <v>12</v>
      </c>
      <c r="O16" s="16">
        <f t="shared" si="1"/>
        <v>8</v>
      </c>
      <c r="P16" s="16">
        <f t="shared" si="2"/>
        <v>18</v>
      </c>
      <c r="Q16" s="16">
        <f t="shared" si="3"/>
        <v>38</v>
      </c>
      <c r="R16" s="16">
        <f t="shared" si="4"/>
        <v>51</v>
      </c>
      <c r="S16" s="16">
        <f t="shared" si="5"/>
        <v>59</v>
      </c>
      <c r="T16" s="16">
        <f t="shared" si="6"/>
        <v>-8</v>
      </c>
      <c r="U16" s="16">
        <f t="shared" si="7"/>
        <v>44</v>
      </c>
      <c r="V16" s="16">
        <v>15</v>
      </c>
    </row>
    <row r="17" spans="1:22" ht="12" customHeight="1" x14ac:dyDescent="0.15">
      <c r="A17" s="12">
        <v>466597</v>
      </c>
      <c r="B17" s="15">
        <v>37855</v>
      </c>
      <c r="C17" s="12" t="s">
        <v>0</v>
      </c>
      <c r="D17" s="12" t="s">
        <v>13</v>
      </c>
      <c r="E17" s="12">
        <v>0</v>
      </c>
      <c r="F17" s="12" t="s">
        <v>61</v>
      </c>
      <c r="G17" s="12">
        <v>0</v>
      </c>
      <c r="H17" s="13" t="str">
        <f t="shared" si="8"/>
        <v/>
      </c>
      <c r="I17" s="13" t="str">
        <f t="shared" si="9"/>
        <v>Southampton</v>
      </c>
      <c r="J17" s="13" t="str">
        <f t="shared" si="10"/>
        <v>Birmingham</v>
      </c>
      <c r="K17" s="2"/>
      <c r="L17" s="2"/>
      <c r="M17" s="13" t="s">
        <v>20</v>
      </c>
      <c r="N17" s="16">
        <f t="shared" si="0"/>
        <v>9</v>
      </c>
      <c r="O17" s="16">
        <f t="shared" si="1"/>
        <v>14</v>
      </c>
      <c r="P17" s="16">
        <f t="shared" si="2"/>
        <v>15</v>
      </c>
      <c r="Q17" s="16">
        <f t="shared" si="3"/>
        <v>38</v>
      </c>
      <c r="R17" s="16">
        <f t="shared" si="4"/>
        <v>55</v>
      </c>
      <c r="S17" s="16">
        <f t="shared" si="5"/>
        <v>54</v>
      </c>
      <c r="T17" s="16">
        <f t="shared" si="6"/>
        <v>1</v>
      </c>
      <c r="U17" s="16">
        <f t="shared" si="7"/>
        <v>41</v>
      </c>
      <c r="V17" s="16">
        <v>16</v>
      </c>
    </row>
    <row r="18" spans="1:22" ht="12" customHeight="1" x14ac:dyDescent="0.15">
      <c r="A18" s="12">
        <v>466598</v>
      </c>
      <c r="B18" s="15">
        <v>37855</v>
      </c>
      <c r="C18" s="12" t="s">
        <v>0</v>
      </c>
      <c r="D18" s="12" t="s">
        <v>14</v>
      </c>
      <c r="E18" s="12">
        <v>2</v>
      </c>
      <c r="F18" s="12" t="s">
        <v>15</v>
      </c>
      <c r="G18" s="12">
        <v>1</v>
      </c>
      <c r="H18" s="13" t="str">
        <f t="shared" si="8"/>
        <v>Tottenham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9</v>
      </c>
      <c r="N18" s="16">
        <f t="shared" si="0"/>
        <v>9</v>
      </c>
      <c r="O18" s="16">
        <f t="shared" si="1"/>
        <v>12</v>
      </c>
      <c r="P18" s="16">
        <f t="shared" si="2"/>
        <v>17</v>
      </c>
      <c r="Q18" s="16">
        <f t="shared" si="3"/>
        <v>38</v>
      </c>
      <c r="R18" s="16">
        <f t="shared" si="4"/>
        <v>45</v>
      </c>
      <c r="S18" s="16">
        <f t="shared" si="5"/>
        <v>57</v>
      </c>
      <c r="T18" s="16">
        <f t="shared" si="6"/>
        <v>-12</v>
      </c>
      <c r="U18" s="16">
        <f t="shared" si="7"/>
        <v>39</v>
      </c>
      <c r="V18" s="16">
        <v>17</v>
      </c>
    </row>
    <row r="19" spans="1:22" ht="12" customHeight="1" x14ac:dyDescent="0.15">
      <c r="A19" s="12">
        <v>466599</v>
      </c>
      <c r="B19" s="15">
        <v>37855</v>
      </c>
      <c r="C19" s="12" t="s">
        <v>0</v>
      </c>
      <c r="D19" s="12" t="s">
        <v>63</v>
      </c>
      <c r="E19" s="12">
        <v>0</v>
      </c>
      <c r="F19" s="12" t="s">
        <v>55</v>
      </c>
      <c r="G19" s="12">
        <v>4</v>
      </c>
      <c r="H19" s="13" t="str">
        <f t="shared" si="8"/>
        <v>Charlton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31</v>
      </c>
      <c r="N19" s="16">
        <f t="shared" si="0"/>
        <v>6</v>
      </c>
      <c r="O19" s="16">
        <f t="shared" si="1"/>
        <v>15</v>
      </c>
      <c r="P19" s="16">
        <f t="shared" si="2"/>
        <v>17</v>
      </c>
      <c r="Q19" s="16">
        <f t="shared" si="3"/>
        <v>38</v>
      </c>
      <c r="R19" s="16">
        <f t="shared" si="4"/>
        <v>48</v>
      </c>
      <c r="S19" s="16">
        <f t="shared" si="5"/>
        <v>65</v>
      </c>
      <c r="T19" s="16">
        <f t="shared" si="6"/>
        <v>-17</v>
      </c>
      <c r="U19" s="16">
        <f t="shared" si="7"/>
        <v>33</v>
      </c>
      <c r="V19" s="16">
        <v>18</v>
      </c>
    </row>
    <row r="20" spans="1:22" ht="12" customHeight="1" x14ac:dyDescent="0.15">
      <c r="A20" s="12">
        <v>466600</v>
      </c>
      <c r="B20" s="15">
        <v>37856</v>
      </c>
      <c r="C20" s="12" t="s">
        <v>0</v>
      </c>
      <c r="D20" s="12" t="s">
        <v>12</v>
      </c>
      <c r="E20" s="12">
        <v>0</v>
      </c>
      <c r="F20" s="12" t="s">
        <v>19</v>
      </c>
      <c r="G20" s="12">
        <v>0</v>
      </c>
      <c r="H20" s="13" t="str">
        <f t="shared" si="8"/>
        <v/>
      </c>
      <c r="I20" s="13" t="str">
        <f t="shared" si="9"/>
        <v>Aston Villa</v>
      </c>
      <c r="J20" s="13" t="str">
        <f t="shared" si="10"/>
        <v>Liverpool</v>
      </c>
      <c r="K20" s="2"/>
      <c r="L20" s="2"/>
      <c r="M20" s="13" t="s">
        <v>15</v>
      </c>
      <c r="N20" s="16">
        <f t="shared" si="0"/>
        <v>8</v>
      </c>
      <c r="O20" s="16">
        <f t="shared" si="1"/>
        <v>9</v>
      </c>
      <c r="P20" s="16">
        <f t="shared" si="2"/>
        <v>21</v>
      </c>
      <c r="Q20" s="16">
        <f t="shared" si="3"/>
        <v>38</v>
      </c>
      <c r="R20" s="16">
        <f t="shared" si="4"/>
        <v>40</v>
      </c>
      <c r="S20" s="16">
        <f t="shared" si="5"/>
        <v>79</v>
      </c>
      <c r="T20" s="16">
        <f t="shared" si="6"/>
        <v>-39</v>
      </c>
      <c r="U20" s="16">
        <f t="shared" si="7"/>
        <v>33</v>
      </c>
      <c r="V20" s="16">
        <v>19</v>
      </c>
    </row>
    <row r="21" spans="1:22" ht="12" customHeight="1" x14ac:dyDescent="0.15">
      <c r="A21" s="12">
        <v>466601</v>
      </c>
      <c r="B21" s="15">
        <v>37856</v>
      </c>
      <c r="C21" s="12" t="s">
        <v>0</v>
      </c>
      <c r="D21" s="12" t="s">
        <v>4</v>
      </c>
      <c r="E21" s="12">
        <v>0</v>
      </c>
      <c r="F21" s="12" t="s">
        <v>17</v>
      </c>
      <c r="G21" s="12">
        <v>4</v>
      </c>
      <c r="H21" s="13" t="str">
        <f t="shared" si="8"/>
        <v>Arsenal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63</v>
      </c>
      <c r="N21" s="16">
        <f t="shared" si="0"/>
        <v>7</v>
      </c>
      <c r="O21" s="16">
        <f t="shared" si="1"/>
        <v>12</v>
      </c>
      <c r="P21" s="16">
        <f t="shared" si="2"/>
        <v>19</v>
      </c>
      <c r="Q21" s="16">
        <f t="shared" si="3"/>
        <v>38</v>
      </c>
      <c r="R21" s="16">
        <f t="shared" si="4"/>
        <v>38</v>
      </c>
      <c r="S21" s="16">
        <f t="shared" si="5"/>
        <v>77</v>
      </c>
      <c r="T21" s="16">
        <f t="shared" si="6"/>
        <v>-39</v>
      </c>
      <c r="U21" s="16">
        <f t="shared" si="7"/>
        <v>33</v>
      </c>
      <c r="V21" s="16">
        <v>20</v>
      </c>
    </row>
    <row r="22" spans="1:22" ht="12" customHeight="1" x14ac:dyDescent="0.15">
      <c r="A22" s="12">
        <v>466602</v>
      </c>
      <c r="B22" s="15">
        <v>37857</v>
      </c>
      <c r="C22" s="12" t="s">
        <v>0</v>
      </c>
      <c r="D22" s="12" t="s">
        <v>6</v>
      </c>
      <c r="E22" s="12">
        <v>2</v>
      </c>
      <c r="F22" s="12" t="s">
        <v>20</v>
      </c>
      <c r="G22" s="12">
        <v>3</v>
      </c>
      <c r="H22" s="13" t="str">
        <f t="shared" si="8"/>
        <v>Manchester City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466603</v>
      </c>
      <c r="B23" s="15">
        <v>37858</v>
      </c>
      <c r="C23" s="12" t="s">
        <v>0</v>
      </c>
      <c r="D23" s="12" t="s">
        <v>55</v>
      </c>
      <c r="E23" s="12">
        <v>2</v>
      </c>
      <c r="F23" s="12" t="s">
        <v>9</v>
      </c>
      <c r="G23" s="12">
        <v>2</v>
      </c>
      <c r="H23" s="13" t="str">
        <f t="shared" si="8"/>
        <v/>
      </c>
      <c r="I23" s="13" t="str">
        <f t="shared" si="9"/>
        <v>Charlton</v>
      </c>
      <c r="J23" s="13" t="str">
        <f t="shared" si="10"/>
        <v>Everton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466604</v>
      </c>
      <c r="B24" s="15">
        <v>37858</v>
      </c>
      <c r="C24" s="12" t="s">
        <v>0</v>
      </c>
      <c r="D24" s="12" t="s">
        <v>15</v>
      </c>
      <c r="E24" s="12">
        <v>0</v>
      </c>
      <c r="F24" s="12" t="s">
        <v>13</v>
      </c>
      <c r="G24" s="12">
        <v>0</v>
      </c>
      <c r="H24" s="13" t="str">
        <f t="shared" si="8"/>
        <v/>
      </c>
      <c r="I24" s="13" t="str">
        <f t="shared" si="9"/>
        <v>Leeds</v>
      </c>
      <c r="J24" s="13" t="str">
        <f t="shared" si="10"/>
        <v>Southampton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466605</v>
      </c>
      <c r="B25" s="15">
        <v>37858</v>
      </c>
      <c r="C25" s="12" t="s">
        <v>0</v>
      </c>
      <c r="D25" s="12" t="s">
        <v>31</v>
      </c>
      <c r="E25" s="12">
        <v>0</v>
      </c>
      <c r="F25" s="12" t="s">
        <v>4</v>
      </c>
      <c r="G25" s="12">
        <v>0</v>
      </c>
      <c r="H25" s="13" t="str">
        <f t="shared" si="8"/>
        <v/>
      </c>
      <c r="I25" s="13" t="str">
        <f t="shared" si="9"/>
        <v>Leicester</v>
      </c>
      <c r="J25" s="13" t="str">
        <f t="shared" si="10"/>
        <v>Middlesbrough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466606</v>
      </c>
      <c r="B26" s="15">
        <v>37858</v>
      </c>
      <c r="C26" s="12" t="s">
        <v>0</v>
      </c>
      <c r="D26" s="12" t="s">
        <v>64</v>
      </c>
      <c r="E26" s="12">
        <v>4</v>
      </c>
      <c r="F26" s="12" t="s">
        <v>33</v>
      </c>
      <c r="G26" s="12">
        <v>0</v>
      </c>
      <c r="H26" s="13" t="str">
        <f t="shared" si="8"/>
        <v>Portsmouth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466607</v>
      </c>
      <c r="B27" s="15">
        <v>37859</v>
      </c>
      <c r="C27" s="12" t="s">
        <v>0</v>
      </c>
      <c r="D27" s="12" t="s">
        <v>17</v>
      </c>
      <c r="E27" s="12">
        <v>2</v>
      </c>
      <c r="F27" s="12" t="s">
        <v>12</v>
      </c>
      <c r="G27" s="12">
        <v>0</v>
      </c>
      <c r="H27" s="13" t="str">
        <f t="shared" si="8"/>
        <v>Arsenal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466608</v>
      </c>
      <c r="B28" s="15">
        <v>37859</v>
      </c>
      <c r="C28" s="12" t="s">
        <v>0</v>
      </c>
      <c r="D28" s="12" t="s">
        <v>19</v>
      </c>
      <c r="E28" s="12">
        <v>0</v>
      </c>
      <c r="F28" s="12" t="s">
        <v>14</v>
      </c>
      <c r="G28" s="12">
        <v>0</v>
      </c>
      <c r="H28" s="13" t="str">
        <f t="shared" si="8"/>
        <v/>
      </c>
      <c r="I28" s="13" t="str">
        <f t="shared" si="9"/>
        <v>Liverpool</v>
      </c>
      <c r="J28" s="13" t="str">
        <f t="shared" si="10"/>
        <v>Tottenham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466609</v>
      </c>
      <c r="B29" s="15">
        <v>37859</v>
      </c>
      <c r="C29" s="12" t="s">
        <v>0</v>
      </c>
      <c r="D29" s="12" t="s">
        <v>8</v>
      </c>
      <c r="E29" s="12">
        <v>1</v>
      </c>
      <c r="F29" s="12" t="s">
        <v>63</v>
      </c>
      <c r="G29" s="12">
        <v>0</v>
      </c>
      <c r="H29" s="13" t="str">
        <f t="shared" si="8"/>
        <v>Manchester United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466610</v>
      </c>
      <c r="B30" s="15">
        <v>37862</v>
      </c>
      <c r="C30" s="12" t="s">
        <v>0</v>
      </c>
      <c r="D30" s="12" t="s">
        <v>12</v>
      </c>
      <c r="E30" s="12">
        <v>3</v>
      </c>
      <c r="F30" s="12" t="s">
        <v>31</v>
      </c>
      <c r="G30" s="12">
        <v>1</v>
      </c>
      <c r="H30" s="13" t="str">
        <f t="shared" si="8"/>
        <v>Aston Villa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466611</v>
      </c>
      <c r="B31" s="15">
        <v>37862</v>
      </c>
      <c r="C31" s="12" t="s">
        <v>0</v>
      </c>
      <c r="D31" s="12" t="s">
        <v>33</v>
      </c>
      <c r="E31" s="12">
        <v>0</v>
      </c>
      <c r="F31" s="12" t="s">
        <v>55</v>
      </c>
      <c r="G31" s="12">
        <v>0</v>
      </c>
      <c r="H31" s="13" t="str">
        <f t="shared" si="8"/>
        <v/>
      </c>
      <c r="I31" s="13" t="str">
        <f t="shared" si="9"/>
        <v>Bolton</v>
      </c>
      <c r="J31" s="13" t="str">
        <f t="shared" si="10"/>
        <v>Charlton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466612</v>
      </c>
      <c r="B32" s="15">
        <v>37862</v>
      </c>
      <c r="C32" s="12" t="s">
        <v>0</v>
      </c>
      <c r="D32" s="12" t="s">
        <v>1</v>
      </c>
      <c r="E32" s="12">
        <v>2</v>
      </c>
      <c r="F32" s="12" t="s">
        <v>6</v>
      </c>
      <c r="G32" s="12">
        <v>2</v>
      </c>
      <c r="H32" s="13" t="str">
        <f t="shared" si="8"/>
        <v/>
      </c>
      <c r="I32" s="13" t="str">
        <f t="shared" si="9"/>
        <v>Chelsea</v>
      </c>
      <c r="J32" s="13" t="str">
        <f t="shared" si="10"/>
        <v>Blackburn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466613</v>
      </c>
      <c r="B33" s="15">
        <v>37862</v>
      </c>
      <c r="C33" s="12" t="s">
        <v>0</v>
      </c>
      <c r="D33" s="12" t="s">
        <v>9</v>
      </c>
      <c r="E33" s="12">
        <v>0</v>
      </c>
      <c r="F33" s="12" t="s">
        <v>19</v>
      </c>
      <c r="G33" s="12">
        <v>3</v>
      </c>
      <c r="H33" s="13" t="str">
        <f t="shared" si="8"/>
        <v>Liverpool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466614</v>
      </c>
      <c r="B34" s="15">
        <v>37862</v>
      </c>
      <c r="C34" s="12" t="s">
        <v>0</v>
      </c>
      <c r="D34" s="12" t="s">
        <v>4</v>
      </c>
      <c r="E34" s="12">
        <v>2</v>
      </c>
      <c r="F34" s="12" t="s">
        <v>15</v>
      </c>
      <c r="G34" s="12">
        <v>3</v>
      </c>
      <c r="H34" s="13" t="str">
        <f t="shared" si="8"/>
        <v>Leeds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466615</v>
      </c>
      <c r="B35" s="15">
        <v>37862</v>
      </c>
      <c r="C35" s="12" t="s">
        <v>0</v>
      </c>
      <c r="D35" s="12" t="s">
        <v>29</v>
      </c>
      <c r="E35" s="12">
        <v>0</v>
      </c>
      <c r="F35" s="12" t="s">
        <v>61</v>
      </c>
      <c r="G35" s="12">
        <v>1</v>
      </c>
      <c r="H35" s="13" t="str">
        <f t="shared" si="8"/>
        <v>Birmingham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466616</v>
      </c>
      <c r="B36" s="15">
        <v>37862</v>
      </c>
      <c r="C36" s="12" t="s">
        <v>0</v>
      </c>
      <c r="D36" s="12" t="s">
        <v>14</v>
      </c>
      <c r="E36" s="12">
        <v>0</v>
      </c>
      <c r="F36" s="12" t="s">
        <v>58</v>
      </c>
      <c r="G36" s="12">
        <v>3</v>
      </c>
      <c r="H36" s="13" t="str">
        <f t="shared" si="8"/>
        <v>Fulham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466617</v>
      </c>
      <c r="B37" s="15">
        <v>37862</v>
      </c>
      <c r="C37" s="12" t="s">
        <v>0</v>
      </c>
      <c r="D37" s="12" t="s">
        <v>63</v>
      </c>
      <c r="E37" s="12">
        <v>0</v>
      </c>
      <c r="F37" s="12" t="s">
        <v>64</v>
      </c>
      <c r="G37" s="12">
        <v>0</v>
      </c>
      <c r="H37" s="13" t="str">
        <f t="shared" si="8"/>
        <v/>
      </c>
      <c r="I37" s="13" t="str">
        <f t="shared" si="9"/>
        <v>Wolves</v>
      </c>
      <c r="J37" s="13" t="str">
        <f t="shared" si="10"/>
        <v>Portsmouth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466618</v>
      </c>
      <c r="B38" s="15">
        <v>37863</v>
      </c>
      <c r="C38" s="12" t="s">
        <v>0</v>
      </c>
      <c r="D38" s="12" t="s">
        <v>20</v>
      </c>
      <c r="E38" s="12">
        <v>1</v>
      </c>
      <c r="F38" s="12" t="s">
        <v>17</v>
      </c>
      <c r="G38" s="12">
        <v>2</v>
      </c>
      <c r="H38" s="13" t="str">
        <f t="shared" si="8"/>
        <v>Arsenal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466619</v>
      </c>
      <c r="B39" s="15">
        <v>37863</v>
      </c>
      <c r="C39" s="12" t="s">
        <v>0</v>
      </c>
      <c r="D39" s="12" t="s">
        <v>13</v>
      </c>
      <c r="E39" s="12">
        <v>1</v>
      </c>
      <c r="F39" s="12" t="s">
        <v>8</v>
      </c>
      <c r="G39" s="12">
        <v>0</v>
      </c>
      <c r="H39" s="13" t="str">
        <f t="shared" si="8"/>
        <v>Southampton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466620</v>
      </c>
      <c r="B40" s="15">
        <v>37876</v>
      </c>
      <c r="C40" s="12" t="s">
        <v>0</v>
      </c>
      <c r="D40" s="12" t="s">
        <v>17</v>
      </c>
      <c r="E40" s="12">
        <v>1</v>
      </c>
      <c r="F40" s="12" t="s">
        <v>64</v>
      </c>
      <c r="G40" s="12">
        <v>1</v>
      </c>
      <c r="H40" s="13" t="str">
        <f t="shared" si="8"/>
        <v/>
      </c>
      <c r="I40" s="13" t="str">
        <f t="shared" si="9"/>
        <v>Arsenal</v>
      </c>
      <c r="J40" s="13" t="str">
        <f t="shared" si="10"/>
        <v>Portsmouth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466621</v>
      </c>
      <c r="B41" s="15">
        <v>37876</v>
      </c>
      <c r="C41" s="12" t="s">
        <v>0</v>
      </c>
      <c r="D41" s="12" t="s">
        <v>6</v>
      </c>
      <c r="E41" s="12">
        <v>1</v>
      </c>
      <c r="F41" s="12" t="s">
        <v>19</v>
      </c>
      <c r="G41" s="12">
        <v>3</v>
      </c>
      <c r="H41" s="13" t="str">
        <f t="shared" si="8"/>
        <v>Liverpool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466622</v>
      </c>
      <c r="B42" s="15">
        <v>37876</v>
      </c>
      <c r="C42" s="12" t="s">
        <v>0</v>
      </c>
      <c r="D42" s="12" t="s">
        <v>33</v>
      </c>
      <c r="E42" s="12">
        <v>2</v>
      </c>
      <c r="F42" s="12" t="s">
        <v>4</v>
      </c>
      <c r="G42" s="12">
        <v>0</v>
      </c>
      <c r="H42" s="13" t="str">
        <f t="shared" si="8"/>
        <v>Bolton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466623</v>
      </c>
      <c r="B43" s="15">
        <v>37876</v>
      </c>
      <c r="C43" s="12" t="s">
        <v>0</v>
      </c>
      <c r="D43" s="12" t="s">
        <v>55</v>
      </c>
      <c r="E43" s="12">
        <v>0</v>
      </c>
      <c r="F43" s="12" t="s">
        <v>8</v>
      </c>
      <c r="G43" s="12">
        <v>2</v>
      </c>
      <c r="H43" s="13" t="str">
        <f t="shared" si="8"/>
        <v>Manchester United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466624</v>
      </c>
      <c r="B44" s="15">
        <v>37876</v>
      </c>
      <c r="C44" s="12" t="s">
        <v>0</v>
      </c>
      <c r="D44" s="12" t="s">
        <v>1</v>
      </c>
      <c r="E44" s="12">
        <v>4</v>
      </c>
      <c r="F44" s="12" t="s">
        <v>14</v>
      </c>
      <c r="G44" s="12">
        <v>2</v>
      </c>
      <c r="H44" s="13" t="str">
        <f t="shared" si="8"/>
        <v>Chelsea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466625</v>
      </c>
      <c r="B45" s="15">
        <v>37876</v>
      </c>
      <c r="C45" s="12" t="s">
        <v>0</v>
      </c>
      <c r="D45" s="12" t="s">
        <v>9</v>
      </c>
      <c r="E45" s="12">
        <v>2</v>
      </c>
      <c r="F45" s="12" t="s">
        <v>29</v>
      </c>
      <c r="G45" s="12">
        <v>2</v>
      </c>
      <c r="H45" s="13" t="str">
        <f t="shared" si="8"/>
        <v/>
      </c>
      <c r="I45" s="13" t="str">
        <f t="shared" si="9"/>
        <v>Everton</v>
      </c>
      <c r="J45" s="13" t="str">
        <f t="shared" si="10"/>
        <v>Newcastle</v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466626</v>
      </c>
      <c r="B46" s="15">
        <v>37876</v>
      </c>
      <c r="C46" s="12" t="s">
        <v>0</v>
      </c>
      <c r="D46" s="12" t="s">
        <v>13</v>
      </c>
      <c r="E46" s="12">
        <v>2</v>
      </c>
      <c r="F46" s="12" t="s">
        <v>63</v>
      </c>
      <c r="G46" s="12">
        <v>0</v>
      </c>
      <c r="H46" s="13" t="str">
        <f t="shared" si="8"/>
        <v>Southampton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466627</v>
      </c>
      <c r="B47" s="15">
        <v>37877</v>
      </c>
      <c r="C47" s="12" t="s">
        <v>0</v>
      </c>
      <c r="D47" s="12" t="s">
        <v>61</v>
      </c>
      <c r="E47" s="12">
        <v>2</v>
      </c>
      <c r="F47" s="12" t="s">
        <v>58</v>
      </c>
      <c r="G47" s="12">
        <v>2</v>
      </c>
      <c r="H47" s="13" t="str">
        <f t="shared" si="8"/>
        <v/>
      </c>
      <c r="I47" s="13" t="str">
        <f t="shared" si="9"/>
        <v>Birmingham</v>
      </c>
      <c r="J47" s="13" t="str">
        <f t="shared" si="10"/>
        <v>Fulham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466628</v>
      </c>
      <c r="B48" s="15">
        <v>37877</v>
      </c>
      <c r="C48" s="12" t="s">
        <v>0</v>
      </c>
      <c r="D48" s="12" t="s">
        <v>20</v>
      </c>
      <c r="E48" s="12">
        <v>4</v>
      </c>
      <c r="F48" s="12" t="s">
        <v>12</v>
      </c>
      <c r="G48" s="12">
        <v>1</v>
      </c>
      <c r="H48" s="13" t="str">
        <f t="shared" si="8"/>
        <v>Manchester City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466629</v>
      </c>
      <c r="B49" s="15">
        <v>37878</v>
      </c>
      <c r="C49" s="12" t="s">
        <v>0</v>
      </c>
      <c r="D49" s="12" t="s">
        <v>31</v>
      </c>
      <c r="E49" s="12">
        <v>4</v>
      </c>
      <c r="F49" s="12" t="s">
        <v>15</v>
      </c>
      <c r="G49" s="12">
        <v>0</v>
      </c>
      <c r="H49" s="13" t="str">
        <f t="shared" si="8"/>
        <v>Leicester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466630</v>
      </c>
      <c r="B50" s="15">
        <v>37883</v>
      </c>
      <c r="C50" s="12" t="s">
        <v>0</v>
      </c>
      <c r="D50" s="12" t="s">
        <v>12</v>
      </c>
      <c r="E50" s="12">
        <v>2</v>
      </c>
      <c r="F50" s="12" t="s">
        <v>55</v>
      </c>
      <c r="G50" s="12">
        <v>1</v>
      </c>
      <c r="H50" s="13" t="str">
        <f t="shared" si="8"/>
        <v>Aston Villa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466631</v>
      </c>
      <c r="B51" s="15">
        <v>37883</v>
      </c>
      <c r="C51" s="12" t="s">
        <v>0</v>
      </c>
      <c r="D51" s="12" t="s">
        <v>58</v>
      </c>
      <c r="E51" s="12">
        <v>2</v>
      </c>
      <c r="F51" s="12" t="s">
        <v>20</v>
      </c>
      <c r="G51" s="12">
        <v>2</v>
      </c>
      <c r="H51" s="13" t="str">
        <f t="shared" si="8"/>
        <v/>
      </c>
      <c r="I51" s="13" t="str">
        <f t="shared" si="9"/>
        <v>Fulham</v>
      </c>
      <c r="J51" s="13" t="str">
        <f t="shared" si="10"/>
        <v>Manchester City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466632</v>
      </c>
      <c r="B52" s="15">
        <v>37883</v>
      </c>
      <c r="C52" s="12" t="s">
        <v>0</v>
      </c>
      <c r="D52" s="12" t="s">
        <v>15</v>
      </c>
      <c r="E52" s="12">
        <v>0</v>
      </c>
      <c r="F52" s="12" t="s">
        <v>61</v>
      </c>
      <c r="G52" s="12">
        <v>2</v>
      </c>
      <c r="H52" s="13" t="str">
        <f t="shared" si="8"/>
        <v>Birmingham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466633</v>
      </c>
      <c r="B53" s="15">
        <v>37883</v>
      </c>
      <c r="C53" s="12" t="s">
        <v>0</v>
      </c>
      <c r="D53" s="12" t="s">
        <v>19</v>
      </c>
      <c r="E53" s="12">
        <v>2</v>
      </c>
      <c r="F53" s="12" t="s">
        <v>31</v>
      </c>
      <c r="G53" s="12">
        <v>1</v>
      </c>
      <c r="H53" s="13" t="str">
        <f t="shared" si="8"/>
        <v>Liverpool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466634</v>
      </c>
      <c r="B54" s="15">
        <v>37883</v>
      </c>
      <c r="C54" s="12" t="s">
        <v>0</v>
      </c>
      <c r="D54" s="12" t="s">
        <v>29</v>
      </c>
      <c r="E54" s="12">
        <v>0</v>
      </c>
      <c r="F54" s="12" t="s">
        <v>33</v>
      </c>
      <c r="G54" s="12">
        <v>0</v>
      </c>
      <c r="H54" s="13" t="str">
        <f t="shared" si="8"/>
        <v/>
      </c>
      <c r="I54" s="13" t="str">
        <f t="shared" si="9"/>
        <v>Newcastle</v>
      </c>
      <c r="J54" s="13" t="str">
        <f t="shared" si="10"/>
        <v>Bolton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466635</v>
      </c>
      <c r="B55" s="15">
        <v>37883</v>
      </c>
      <c r="C55" s="12" t="s">
        <v>0</v>
      </c>
      <c r="D55" s="12" t="s">
        <v>64</v>
      </c>
      <c r="E55" s="12">
        <v>1</v>
      </c>
      <c r="F55" s="12" t="s">
        <v>6</v>
      </c>
      <c r="G55" s="12">
        <v>2</v>
      </c>
      <c r="H55" s="13" t="str">
        <f t="shared" si="8"/>
        <v>Blackburn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466636</v>
      </c>
      <c r="B56" s="15">
        <v>37883</v>
      </c>
      <c r="C56" s="12" t="s">
        <v>0</v>
      </c>
      <c r="D56" s="12" t="s">
        <v>14</v>
      </c>
      <c r="E56" s="12">
        <v>1</v>
      </c>
      <c r="F56" s="12" t="s">
        <v>13</v>
      </c>
      <c r="G56" s="12">
        <v>3</v>
      </c>
      <c r="H56" s="13" t="str">
        <f t="shared" si="8"/>
        <v>Southampton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466637</v>
      </c>
      <c r="B57" s="15">
        <v>37883</v>
      </c>
      <c r="C57" s="12" t="s">
        <v>0</v>
      </c>
      <c r="D57" s="12" t="s">
        <v>63</v>
      </c>
      <c r="E57" s="12">
        <v>0</v>
      </c>
      <c r="F57" s="12" t="s">
        <v>1</v>
      </c>
      <c r="G57" s="12">
        <v>5</v>
      </c>
      <c r="H57" s="13" t="str">
        <f t="shared" si="8"/>
        <v>Chelsea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466638</v>
      </c>
      <c r="B58" s="15">
        <v>37884</v>
      </c>
      <c r="C58" s="12" t="s">
        <v>0</v>
      </c>
      <c r="D58" s="12" t="s">
        <v>8</v>
      </c>
      <c r="E58" s="12">
        <v>0</v>
      </c>
      <c r="F58" s="12" t="s">
        <v>17</v>
      </c>
      <c r="G58" s="12">
        <v>0</v>
      </c>
      <c r="H58" s="13" t="str">
        <f t="shared" si="8"/>
        <v/>
      </c>
      <c r="I58" s="13" t="str">
        <f t="shared" si="9"/>
        <v>Manchester United</v>
      </c>
      <c r="J58" s="13" t="str">
        <f t="shared" si="10"/>
        <v>Arsenal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466639</v>
      </c>
      <c r="B59" s="15">
        <v>37884</v>
      </c>
      <c r="C59" s="12" t="s">
        <v>0</v>
      </c>
      <c r="D59" s="12" t="s">
        <v>4</v>
      </c>
      <c r="E59" s="12">
        <v>1</v>
      </c>
      <c r="F59" s="12" t="s">
        <v>9</v>
      </c>
      <c r="G59" s="12">
        <v>0</v>
      </c>
      <c r="H59" s="13" t="str">
        <f t="shared" si="8"/>
        <v>Middlesbrough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466640</v>
      </c>
      <c r="B60" s="15">
        <v>37889</v>
      </c>
      <c r="C60" s="12" t="s">
        <v>0</v>
      </c>
      <c r="D60" s="12" t="s">
        <v>17</v>
      </c>
      <c r="E60" s="12">
        <v>3</v>
      </c>
      <c r="F60" s="12" t="s">
        <v>29</v>
      </c>
      <c r="G60" s="12">
        <v>2</v>
      </c>
      <c r="H60" s="13" t="str">
        <f t="shared" si="8"/>
        <v>Arsenal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466641</v>
      </c>
      <c r="B61" s="15">
        <v>37890</v>
      </c>
      <c r="C61" s="12" t="s">
        <v>0</v>
      </c>
      <c r="D61" s="12" t="s">
        <v>61</v>
      </c>
      <c r="E61" s="12">
        <v>2</v>
      </c>
      <c r="F61" s="12" t="s">
        <v>64</v>
      </c>
      <c r="G61" s="12">
        <v>0</v>
      </c>
      <c r="H61" s="13" t="str">
        <f t="shared" si="8"/>
        <v>Birmingham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466642</v>
      </c>
      <c r="B62" s="15">
        <v>37890</v>
      </c>
      <c r="C62" s="12" t="s">
        <v>0</v>
      </c>
      <c r="D62" s="12" t="s">
        <v>33</v>
      </c>
      <c r="E62" s="12">
        <v>1</v>
      </c>
      <c r="F62" s="12" t="s">
        <v>63</v>
      </c>
      <c r="G62" s="12">
        <v>1</v>
      </c>
      <c r="H62" s="13" t="str">
        <f t="shared" si="8"/>
        <v/>
      </c>
      <c r="I62" s="13" t="str">
        <f t="shared" si="9"/>
        <v>Bolton</v>
      </c>
      <c r="J62" s="13" t="str">
        <f t="shared" si="10"/>
        <v>Wolves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466643</v>
      </c>
      <c r="B63" s="15">
        <v>37890</v>
      </c>
      <c r="C63" s="12" t="s">
        <v>0</v>
      </c>
      <c r="D63" s="12" t="s">
        <v>1</v>
      </c>
      <c r="E63" s="12">
        <v>1</v>
      </c>
      <c r="F63" s="12" t="s">
        <v>12</v>
      </c>
      <c r="G63" s="12">
        <v>0</v>
      </c>
      <c r="H63" s="13" t="str">
        <f t="shared" si="8"/>
        <v>Chelsea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466644</v>
      </c>
      <c r="B64" s="15">
        <v>37890</v>
      </c>
      <c r="C64" s="12" t="s">
        <v>0</v>
      </c>
      <c r="D64" s="12" t="s">
        <v>31</v>
      </c>
      <c r="E64" s="12">
        <v>1</v>
      </c>
      <c r="F64" s="12" t="s">
        <v>8</v>
      </c>
      <c r="G64" s="12">
        <v>4</v>
      </c>
      <c r="H64" s="13" t="str">
        <f t="shared" si="8"/>
        <v>Manchester United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466645</v>
      </c>
      <c r="B65" s="15">
        <v>37890</v>
      </c>
      <c r="C65" s="12" t="s">
        <v>0</v>
      </c>
      <c r="D65" s="12" t="s">
        <v>13</v>
      </c>
      <c r="E65" s="12">
        <v>0</v>
      </c>
      <c r="F65" s="12" t="s">
        <v>4</v>
      </c>
      <c r="G65" s="12">
        <v>1</v>
      </c>
      <c r="H65" s="13" t="str">
        <f t="shared" si="8"/>
        <v>Middlesbrough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466646</v>
      </c>
      <c r="B66" s="15">
        <v>37891</v>
      </c>
      <c r="C66" s="12" t="s">
        <v>0</v>
      </c>
      <c r="D66" s="12" t="s">
        <v>6</v>
      </c>
      <c r="E66" s="12">
        <v>0</v>
      </c>
      <c r="F66" s="12" t="s">
        <v>58</v>
      </c>
      <c r="G66" s="12">
        <v>2</v>
      </c>
      <c r="H66" s="13" t="str">
        <f t="shared" si="8"/>
        <v>Fulham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466647</v>
      </c>
      <c r="B67" s="15">
        <v>37891</v>
      </c>
      <c r="C67" s="12" t="s">
        <v>0</v>
      </c>
      <c r="D67" s="12" t="s">
        <v>55</v>
      </c>
      <c r="E67" s="12">
        <v>3</v>
      </c>
      <c r="F67" s="12" t="s">
        <v>19</v>
      </c>
      <c r="G67" s="12">
        <v>2</v>
      </c>
      <c r="H67" s="13" t="str">
        <f t="shared" ref="H67:H130" si="11">IF(E67&gt;G67,D67,IF(G67&gt;E67,F67,""))</f>
        <v>Charlton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466648</v>
      </c>
      <c r="B68" s="15">
        <v>37891</v>
      </c>
      <c r="C68" s="12" t="s">
        <v>0</v>
      </c>
      <c r="D68" s="12" t="s">
        <v>9</v>
      </c>
      <c r="E68" s="12">
        <v>4</v>
      </c>
      <c r="F68" s="12" t="s">
        <v>15</v>
      </c>
      <c r="G68" s="12">
        <v>0</v>
      </c>
      <c r="H68" s="13" t="str">
        <f t="shared" si="11"/>
        <v>Everton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466649</v>
      </c>
      <c r="B69" s="15">
        <v>37891</v>
      </c>
      <c r="C69" s="12" t="s">
        <v>0</v>
      </c>
      <c r="D69" s="12" t="s">
        <v>20</v>
      </c>
      <c r="E69" s="12">
        <v>0</v>
      </c>
      <c r="F69" s="12" t="s">
        <v>14</v>
      </c>
      <c r="G69" s="12">
        <v>0</v>
      </c>
      <c r="H69" s="13" t="str">
        <f t="shared" si="11"/>
        <v/>
      </c>
      <c r="I69" s="13" t="str">
        <f t="shared" si="12"/>
        <v>Manchester City</v>
      </c>
      <c r="J69" s="13" t="str">
        <f t="shared" si="13"/>
        <v>Tottenham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466650</v>
      </c>
      <c r="B70" s="15">
        <v>37897</v>
      </c>
      <c r="C70" s="12" t="s">
        <v>0</v>
      </c>
      <c r="D70" s="12" t="s">
        <v>58</v>
      </c>
      <c r="E70" s="12">
        <v>2</v>
      </c>
      <c r="F70" s="12" t="s">
        <v>31</v>
      </c>
      <c r="G70" s="12">
        <v>0</v>
      </c>
      <c r="H70" s="13" t="str">
        <f t="shared" si="11"/>
        <v>Fulham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466651</v>
      </c>
      <c r="B71" s="15">
        <v>37897</v>
      </c>
      <c r="C71" s="12" t="s">
        <v>0</v>
      </c>
      <c r="D71" s="12" t="s">
        <v>15</v>
      </c>
      <c r="E71" s="12">
        <v>2</v>
      </c>
      <c r="F71" s="12" t="s">
        <v>6</v>
      </c>
      <c r="G71" s="12">
        <v>1</v>
      </c>
      <c r="H71" s="13" t="str">
        <f t="shared" si="11"/>
        <v>Leeds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466652</v>
      </c>
      <c r="B72" s="15">
        <v>37897</v>
      </c>
      <c r="C72" s="12" t="s">
        <v>0</v>
      </c>
      <c r="D72" s="12" t="s">
        <v>19</v>
      </c>
      <c r="E72" s="12">
        <v>1</v>
      </c>
      <c r="F72" s="12" t="s">
        <v>17</v>
      </c>
      <c r="G72" s="12">
        <v>2</v>
      </c>
      <c r="H72" s="13" t="str">
        <f t="shared" si="11"/>
        <v>Arsenal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466653</v>
      </c>
      <c r="B73" s="15">
        <v>37897</v>
      </c>
      <c r="C73" s="12" t="s">
        <v>0</v>
      </c>
      <c r="D73" s="12" t="s">
        <v>8</v>
      </c>
      <c r="E73" s="12">
        <v>3</v>
      </c>
      <c r="F73" s="12" t="s">
        <v>61</v>
      </c>
      <c r="G73" s="12">
        <v>0</v>
      </c>
      <c r="H73" s="13" t="str">
        <f t="shared" si="11"/>
        <v>Manchester United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466654</v>
      </c>
      <c r="B74" s="15">
        <v>37897</v>
      </c>
      <c r="C74" s="12" t="s">
        <v>0</v>
      </c>
      <c r="D74" s="12" t="s">
        <v>29</v>
      </c>
      <c r="E74" s="12">
        <v>1</v>
      </c>
      <c r="F74" s="12" t="s">
        <v>13</v>
      </c>
      <c r="G74" s="12">
        <v>0</v>
      </c>
      <c r="H74" s="13" t="str">
        <f t="shared" si="11"/>
        <v>Newcastle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466655</v>
      </c>
      <c r="B75" s="15">
        <v>37897</v>
      </c>
      <c r="C75" s="12" t="s">
        <v>0</v>
      </c>
      <c r="D75" s="12" t="s">
        <v>64</v>
      </c>
      <c r="E75" s="12">
        <v>1</v>
      </c>
      <c r="F75" s="12" t="s">
        <v>55</v>
      </c>
      <c r="G75" s="12">
        <v>2</v>
      </c>
      <c r="H75" s="13" t="str">
        <f t="shared" si="11"/>
        <v>Charlton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466656</v>
      </c>
      <c r="B76" s="15">
        <v>37897</v>
      </c>
      <c r="C76" s="12" t="s">
        <v>0</v>
      </c>
      <c r="D76" s="12" t="s">
        <v>14</v>
      </c>
      <c r="E76" s="12">
        <v>3</v>
      </c>
      <c r="F76" s="12" t="s">
        <v>9</v>
      </c>
      <c r="G76" s="12">
        <v>0</v>
      </c>
      <c r="H76" s="13" t="str">
        <f t="shared" si="11"/>
        <v>Tottenham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466657</v>
      </c>
      <c r="B77" s="15">
        <v>37897</v>
      </c>
      <c r="C77" s="12" t="s">
        <v>0</v>
      </c>
      <c r="D77" s="12" t="s">
        <v>63</v>
      </c>
      <c r="E77" s="12">
        <v>1</v>
      </c>
      <c r="F77" s="12" t="s">
        <v>20</v>
      </c>
      <c r="G77" s="12">
        <v>0</v>
      </c>
      <c r="H77" s="13" t="str">
        <f t="shared" si="11"/>
        <v>Wolves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466658</v>
      </c>
      <c r="B78" s="15">
        <v>37898</v>
      </c>
      <c r="C78" s="12" t="s">
        <v>0</v>
      </c>
      <c r="D78" s="12" t="s">
        <v>12</v>
      </c>
      <c r="E78" s="12">
        <v>1</v>
      </c>
      <c r="F78" s="12" t="s">
        <v>33</v>
      </c>
      <c r="G78" s="12">
        <v>1</v>
      </c>
      <c r="H78" s="13" t="str">
        <f t="shared" si="11"/>
        <v/>
      </c>
      <c r="I78" s="13" t="str">
        <f t="shared" si="12"/>
        <v>Aston Villa</v>
      </c>
      <c r="J78" s="13" t="str">
        <f t="shared" si="13"/>
        <v>Bolton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466659</v>
      </c>
      <c r="B79" s="15">
        <v>37898</v>
      </c>
      <c r="C79" s="12" t="s">
        <v>0</v>
      </c>
      <c r="D79" s="12" t="s">
        <v>4</v>
      </c>
      <c r="E79" s="12">
        <v>1</v>
      </c>
      <c r="F79" s="12" t="s">
        <v>1</v>
      </c>
      <c r="G79" s="12">
        <v>2</v>
      </c>
      <c r="H79" s="13" t="str">
        <f t="shared" si="11"/>
        <v>Chelsea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466660</v>
      </c>
      <c r="B80" s="15">
        <v>37907</v>
      </c>
      <c r="C80" s="12" t="s">
        <v>0</v>
      </c>
      <c r="D80" s="12" t="s">
        <v>61</v>
      </c>
      <c r="E80" s="12">
        <v>0</v>
      </c>
      <c r="F80" s="12" t="s">
        <v>1</v>
      </c>
      <c r="G80" s="12">
        <v>0</v>
      </c>
      <c r="H80" s="13" t="str">
        <f t="shared" si="11"/>
        <v/>
      </c>
      <c r="I80" s="13" t="str">
        <f t="shared" si="12"/>
        <v>Birmingham</v>
      </c>
      <c r="J80" s="13" t="str">
        <f t="shared" si="13"/>
        <v>Chelsea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466661</v>
      </c>
      <c r="B81" s="15">
        <v>37911</v>
      </c>
      <c r="C81" s="12" t="s">
        <v>0</v>
      </c>
      <c r="D81" s="12" t="s">
        <v>17</v>
      </c>
      <c r="E81" s="12">
        <v>2</v>
      </c>
      <c r="F81" s="12" t="s">
        <v>1</v>
      </c>
      <c r="G81" s="12">
        <v>1</v>
      </c>
      <c r="H81" s="13" t="str">
        <f t="shared" si="11"/>
        <v>Arsenal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466662</v>
      </c>
      <c r="B82" s="15">
        <v>37911</v>
      </c>
      <c r="C82" s="12" t="s">
        <v>0</v>
      </c>
      <c r="D82" s="12" t="s">
        <v>58</v>
      </c>
      <c r="E82" s="12">
        <v>0</v>
      </c>
      <c r="F82" s="12" t="s">
        <v>63</v>
      </c>
      <c r="G82" s="12">
        <v>0</v>
      </c>
      <c r="H82" s="13" t="str">
        <f t="shared" si="11"/>
        <v/>
      </c>
      <c r="I82" s="13" t="str">
        <f t="shared" si="12"/>
        <v>Fulham</v>
      </c>
      <c r="J82" s="13" t="str">
        <f t="shared" si="13"/>
        <v>Wolves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466664</v>
      </c>
      <c r="B83" s="15">
        <v>37911</v>
      </c>
      <c r="C83" s="12" t="s">
        <v>0</v>
      </c>
      <c r="D83" s="12" t="s">
        <v>20</v>
      </c>
      <c r="E83" s="12">
        <v>6</v>
      </c>
      <c r="F83" s="12" t="s">
        <v>33</v>
      </c>
      <c r="G83" s="12">
        <v>2</v>
      </c>
      <c r="H83" s="13" t="str">
        <f t="shared" si="11"/>
        <v>Manchester City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466665</v>
      </c>
      <c r="B84" s="15">
        <v>37911</v>
      </c>
      <c r="C84" s="12" t="s">
        <v>0</v>
      </c>
      <c r="D84" s="12" t="s">
        <v>4</v>
      </c>
      <c r="E84" s="12">
        <v>0</v>
      </c>
      <c r="F84" s="12" t="s">
        <v>29</v>
      </c>
      <c r="G84" s="12">
        <v>1</v>
      </c>
      <c r="H84" s="13" t="str">
        <f t="shared" si="11"/>
        <v>Newcastle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466666</v>
      </c>
      <c r="B85" s="15">
        <v>37911</v>
      </c>
      <c r="C85" s="12" t="s">
        <v>0</v>
      </c>
      <c r="D85" s="12" t="s">
        <v>64</v>
      </c>
      <c r="E85" s="12">
        <v>1</v>
      </c>
      <c r="F85" s="12" t="s">
        <v>19</v>
      </c>
      <c r="G85" s="12">
        <v>0</v>
      </c>
      <c r="H85" s="13" t="str">
        <f t="shared" si="11"/>
        <v>Portsmouth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466663</v>
      </c>
      <c r="B86" s="15">
        <v>37911</v>
      </c>
      <c r="C86" s="12" t="s">
        <v>65</v>
      </c>
      <c r="D86" s="12" t="s">
        <v>15</v>
      </c>
      <c r="E86" s="12">
        <v>0</v>
      </c>
      <c r="F86" s="12" t="s">
        <v>8</v>
      </c>
      <c r="G86" s="12">
        <v>1</v>
      </c>
      <c r="H86" s="13" t="str">
        <f t="shared" si="11"/>
        <v>Manchester United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466667</v>
      </c>
      <c r="B87" s="15">
        <v>37912</v>
      </c>
      <c r="C87" s="12" t="s">
        <v>0</v>
      </c>
      <c r="D87" s="12" t="s">
        <v>61</v>
      </c>
      <c r="E87" s="12">
        <v>0</v>
      </c>
      <c r="F87" s="12" t="s">
        <v>12</v>
      </c>
      <c r="G87" s="12">
        <v>0</v>
      </c>
      <c r="H87" s="13" t="str">
        <f t="shared" si="11"/>
        <v/>
      </c>
      <c r="I87" s="13" t="str">
        <f t="shared" si="12"/>
        <v>Birmingham</v>
      </c>
      <c r="J87" s="13" t="str">
        <f t="shared" si="13"/>
        <v>Aston Villa</v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466668</v>
      </c>
      <c r="B88" s="15">
        <v>37912</v>
      </c>
      <c r="C88" s="12" t="s">
        <v>0</v>
      </c>
      <c r="D88" s="12" t="s">
        <v>9</v>
      </c>
      <c r="E88" s="12">
        <v>0</v>
      </c>
      <c r="F88" s="12" t="s">
        <v>13</v>
      </c>
      <c r="G88" s="12">
        <v>0</v>
      </c>
      <c r="H88" s="13" t="str">
        <f t="shared" si="11"/>
        <v/>
      </c>
      <c r="I88" s="13" t="str">
        <f t="shared" si="12"/>
        <v>Everton</v>
      </c>
      <c r="J88" s="13" t="str">
        <f t="shared" si="13"/>
        <v>Southampton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466669</v>
      </c>
      <c r="B89" s="15">
        <v>37912</v>
      </c>
      <c r="C89" s="12" t="s">
        <v>0</v>
      </c>
      <c r="D89" s="12" t="s">
        <v>31</v>
      </c>
      <c r="E89" s="12">
        <v>1</v>
      </c>
      <c r="F89" s="12" t="s">
        <v>14</v>
      </c>
      <c r="G89" s="12">
        <v>2</v>
      </c>
      <c r="H89" s="13" t="str">
        <f t="shared" si="11"/>
        <v>Tottenham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466670</v>
      </c>
      <c r="B90" s="15">
        <v>37913</v>
      </c>
      <c r="C90" s="12" t="s">
        <v>0</v>
      </c>
      <c r="D90" s="12" t="s">
        <v>6</v>
      </c>
      <c r="E90" s="12">
        <v>0</v>
      </c>
      <c r="F90" s="12" t="s">
        <v>55</v>
      </c>
      <c r="G90" s="12">
        <v>1</v>
      </c>
      <c r="H90" s="13" t="str">
        <f t="shared" si="11"/>
        <v>Charlton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466671</v>
      </c>
      <c r="B91" s="15">
        <v>37914</v>
      </c>
      <c r="C91" s="12" t="s">
        <v>0</v>
      </c>
      <c r="D91" s="12" t="s">
        <v>58</v>
      </c>
      <c r="E91" s="12">
        <v>2</v>
      </c>
      <c r="F91" s="12" t="s">
        <v>29</v>
      </c>
      <c r="G91" s="12">
        <v>3</v>
      </c>
      <c r="H91" s="13" t="str">
        <f t="shared" si="11"/>
        <v>Newcastle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466672</v>
      </c>
      <c r="B92" s="15">
        <v>37918</v>
      </c>
      <c r="C92" s="12" t="s">
        <v>0</v>
      </c>
      <c r="D92" s="12" t="s">
        <v>12</v>
      </c>
      <c r="E92" s="12">
        <v>0</v>
      </c>
      <c r="F92" s="12" t="s">
        <v>9</v>
      </c>
      <c r="G92" s="12">
        <v>0</v>
      </c>
      <c r="H92" s="13" t="str">
        <f t="shared" si="11"/>
        <v/>
      </c>
      <c r="I92" s="13" t="str">
        <f t="shared" si="12"/>
        <v>Aston Villa</v>
      </c>
      <c r="J92" s="13" t="str">
        <f t="shared" si="13"/>
        <v>Everton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466673</v>
      </c>
      <c r="B93" s="15">
        <v>37918</v>
      </c>
      <c r="C93" s="12" t="s">
        <v>0</v>
      </c>
      <c r="D93" s="12" t="s">
        <v>33</v>
      </c>
      <c r="E93" s="12">
        <v>0</v>
      </c>
      <c r="F93" s="12" t="s">
        <v>61</v>
      </c>
      <c r="G93" s="12">
        <v>1</v>
      </c>
      <c r="H93" s="13" t="str">
        <f t="shared" si="11"/>
        <v>Birmingham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466674</v>
      </c>
      <c r="B94" s="15">
        <v>37918</v>
      </c>
      <c r="C94" s="12" t="s">
        <v>0</v>
      </c>
      <c r="D94" s="12" t="s">
        <v>1</v>
      </c>
      <c r="E94" s="12">
        <v>1</v>
      </c>
      <c r="F94" s="12" t="s">
        <v>20</v>
      </c>
      <c r="G94" s="12">
        <v>0</v>
      </c>
      <c r="H94" s="13" t="str">
        <f t="shared" si="11"/>
        <v>Chelsea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466675</v>
      </c>
      <c r="B95" s="15">
        <v>37918</v>
      </c>
      <c r="C95" s="12" t="s">
        <v>0</v>
      </c>
      <c r="D95" s="12" t="s">
        <v>19</v>
      </c>
      <c r="E95" s="12">
        <v>3</v>
      </c>
      <c r="F95" s="12" t="s">
        <v>15</v>
      </c>
      <c r="G95" s="12">
        <v>1</v>
      </c>
      <c r="H95" s="13" t="str">
        <f t="shared" si="11"/>
        <v>Liverpool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466676</v>
      </c>
      <c r="B96" s="15">
        <v>37918</v>
      </c>
      <c r="C96" s="12" t="s">
        <v>0</v>
      </c>
      <c r="D96" s="12" t="s">
        <v>8</v>
      </c>
      <c r="E96" s="12">
        <v>1</v>
      </c>
      <c r="F96" s="12" t="s">
        <v>58</v>
      </c>
      <c r="G96" s="12">
        <v>3</v>
      </c>
      <c r="H96" s="13" t="str">
        <f t="shared" si="11"/>
        <v>Fulham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466677</v>
      </c>
      <c r="B97" s="15">
        <v>37918</v>
      </c>
      <c r="C97" s="12" t="s">
        <v>0</v>
      </c>
      <c r="D97" s="12" t="s">
        <v>29</v>
      </c>
      <c r="E97" s="12">
        <v>3</v>
      </c>
      <c r="F97" s="12" t="s">
        <v>64</v>
      </c>
      <c r="G97" s="12">
        <v>0</v>
      </c>
      <c r="H97" s="13" t="str">
        <f t="shared" si="11"/>
        <v>Newcastle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466678</v>
      </c>
      <c r="B98" s="15">
        <v>37918</v>
      </c>
      <c r="C98" s="12" t="s">
        <v>0</v>
      </c>
      <c r="D98" s="12" t="s">
        <v>13</v>
      </c>
      <c r="E98" s="12">
        <v>2</v>
      </c>
      <c r="F98" s="12" t="s">
        <v>6</v>
      </c>
      <c r="G98" s="12">
        <v>0</v>
      </c>
      <c r="H98" s="13" t="str">
        <f t="shared" si="11"/>
        <v>Southampton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466679</v>
      </c>
      <c r="B99" s="15">
        <v>37918</v>
      </c>
      <c r="C99" s="12" t="s">
        <v>0</v>
      </c>
      <c r="D99" s="12" t="s">
        <v>63</v>
      </c>
      <c r="E99" s="12">
        <v>4</v>
      </c>
      <c r="F99" s="12" t="s">
        <v>31</v>
      </c>
      <c r="G99" s="12">
        <v>3</v>
      </c>
      <c r="H99" s="13" t="str">
        <f t="shared" si="11"/>
        <v>Wolves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466680</v>
      </c>
      <c r="B100" s="15">
        <v>37919</v>
      </c>
      <c r="C100" s="12" t="s">
        <v>0</v>
      </c>
      <c r="D100" s="12" t="s">
        <v>55</v>
      </c>
      <c r="E100" s="12">
        <v>1</v>
      </c>
      <c r="F100" s="12" t="s">
        <v>17</v>
      </c>
      <c r="G100" s="12">
        <v>1</v>
      </c>
      <c r="H100" s="13" t="str">
        <f t="shared" si="11"/>
        <v/>
      </c>
      <c r="I100" s="13" t="str">
        <f t="shared" si="12"/>
        <v>Charlton</v>
      </c>
      <c r="J100" s="13" t="str">
        <f t="shared" si="13"/>
        <v>Arsenal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466681</v>
      </c>
      <c r="B101" s="15">
        <v>37919</v>
      </c>
      <c r="C101" s="12" t="s">
        <v>0</v>
      </c>
      <c r="D101" s="12" t="s">
        <v>14</v>
      </c>
      <c r="E101" s="12">
        <v>0</v>
      </c>
      <c r="F101" s="12" t="s">
        <v>4</v>
      </c>
      <c r="G101" s="12">
        <v>0</v>
      </c>
      <c r="H101" s="13" t="str">
        <f t="shared" si="11"/>
        <v/>
      </c>
      <c r="I101" s="13" t="str">
        <f t="shared" si="12"/>
        <v>Tottenham</v>
      </c>
      <c r="J101" s="13" t="str">
        <f t="shared" si="13"/>
        <v>Middlesbrough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466682</v>
      </c>
      <c r="B102" s="15">
        <v>37925</v>
      </c>
      <c r="C102" s="12" t="s">
        <v>0</v>
      </c>
      <c r="D102" s="12" t="s">
        <v>9</v>
      </c>
      <c r="E102" s="12">
        <v>0</v>
      </c>
      <c r="F102" s="12" t="s">
        <v>1</v>
      </c>
      <c r="G102" s="12">
        <v>1</v>
      </c>
      <c r="H102" s="13" t="str">
        <f t="shared" si="11"/>
        <v>Chelsea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466683</v>
      </c>
      <c r="B103" s="15">
        <v>37925</v>
      </c>
      <c r="C103" s="12" t="s">
        <v>0</v>
      </c>
      <c r="D103" s="12" t="s">
        <v>15</v>
      </c>
      <c r="E103" s="12">
        <v>1</v>
      </c>
      <c r="F103" s="12" t="s">
        <v>17</v>
      </c>
      <c r="G103" s="12">
        <v>4</v>
      </c>
      <c r="H103" s="13" t="str">
        <f t="shared" si="11"/>
        <v>Arsenal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466684</v>
      </c>
      <c r="B104" s="15">
        <v>37925</v>
      </c>
      <c r="C104" s="12" t="s">
        <v>0</v>
      </c>
      <c r="D104" s="12" t="s">
        <v>8</v>
      </c>
      <c r="E104" s="12">
        <v>3</v>
      </c>
      <c r="F104" s="12" t="s">
        <v>64</v>
      </c>
      <c r="G104" s="12">
        <v>0</v>
      </c>
      <c r="H104" s="13" t="str">
        <f t="shared" si="11"/>
        <v>Manchester United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466685</v>
      </c>
      <c r="B105" s="15">
        <v>37925</v>
      </c>
      <c r="C105" s="12" t="s">
        <v>0</v>
      </c>
      <c r="D105" s="12" t="s">
        <v>4</v>
      </c>
      <c r="E105" s="12">
        <v>2</v>
      </c>
      <c r="F105" s="12" t="s">
        <v>63</v>
      </c>
      <c r="G105" s="12">
        <v>0</v>
      </c>
      <c r="H105" s="13" t="str">
        <f t="shared" si="11"/>
        <v>Middlesbrough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466686</v>
      </c>
      <c r="B106" s="15">
        <v>37925</v>
      </c>
      <c r="C106" s="12" t="s">
        <v>0</v>
      </c>
      <c r="D106" s="12" t="s">
        <v>29</v>
      </c>
      <c r="E106" s="12">
        <v>1</v>
      </c>
      <c r="F106" s="12" t="s">
        <v>12</v>
      </c>
      <c r="G106" s="12">
        <v>1</v>
      </c>
      <c r="H106" s="13" t="str">
        <f t="shared" si="11"/>
        <v/>
      </c>
      <c r="I106" s="13" t="str">
        <f t="shared" si="12"/>
        <v>Newcastle</v>
      </c>
      <c r="J106" s="13" t="str">
        <f t="shared" si="13"/>
        <v>Aston Villa</v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466687</v>
      </c>
      <c r="B107" s="15">
        <v>37925</v>
      </c>
      <c r="C107" s="12" t="s">
        <v>0</v>
      </c>
      <c r="D107" s="12" t="s">
        <v>13</v>
      </c>
      <c r="E107" s="12">
        <v>0</v>
      </c>
      <c r="F107" s="12" t="s">
        <v>20</v>
      </c>
      <c r="G107" s="12">
        <v>2</v>
      </c>
      <c r="H107" s="13" t="str">
        <f t="shared" si="11"/>
        <v>Manchester City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466688</v>
      </c>
      <c r="B108" s="15">
        <v>37925</v>
      </c>
      <c r="C108" s="12" t="s">
        <v>0</v>
      </c>
      <c r="D108" s="12" t="s">
        <v>14</v>
      </c>
      <c r="E108" s="12">
        <v>0</v>
      </c>
      <c r="F108" s="12" t="s">
        <v>33</v>
      </c>
      <c r="G108" s="12">
        <v>1</v>
      </c>
      <c r="H108" s="13" t="str">
        <f t="shared" si="11"/>
        <v>Bolton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466689</v>
      </c>
      <c r="B109" s="15">
        <v>37926</v>
      </c>
      <c r="C109" s="12" t="s">
        <v>0</v>
      </c>
      <c r="D109" s="12" t="s">
        <v>58</v>
      </c>
      <c r="E109" s="12">
        <v>1</v>
      </c>
      <c r="F109" s="12" t="s">
        <v>19</v>
      </c>
      <c r="G109" s="12">
        <v>2</v>
      </c>
      <c r="H109" s="13" t="str">
        <f t="shared" si="11"/>
        <v>Liverpool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466690</v>
      </c>
      <c r="B110" s="15">
        <v>37926</v>
      </c>
      <c r="C110" s="12" t="s">
        <v>0</v>
      </c>
      <c r="D110" s="12" t="s">
        <v>31</v>
      </c>
      <c r="E110" s="12">
        <v>2</v>
      </c>
      <c r="F110" s="12" t="s">
        <v>6</v>
      </c>
      <c r="G110" s="12">
        <v>0</v>
      </c>
      <c r="H110" s="13" t="str">
        <f t="shared" si="11"/>
        <v>Leicester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466691</v>
      </c>
      <c r="B111" s="15">
        <v>37927</v>
      </c>
      <c r="C111" s="12" t="s">
        <v>0</v>
      </c>
      <c r="D111" s="12" t="s">
        <v>61</v>
      </c>
      <c r="E111" s="12">
        <v>1</v>
      </c>
      <c r="F111" s="12" t="s">
        <v>55</v>
      </c>
      <c r="G111" s="12">
        <v>2</v>
      </c>
      <c r="H111" s="13" t="str">
        <f t="shared" si="11"/>
        <v>Charlton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466692</v>
      </c>
      <c r="B112" s="15">
        <v>37932</v>
      </c>
      <c r="C112" s="12" t="s">
        <v>0</v>
      </c>
      <c r="D112" s="12" t="s">
        <v>17</v>
      </c>
      <c r="E112" s="12">
        <v>2</v>
      </c>
      <c r="F112" s="12" t="s">
        <v>14</v>
      </c>
      <c r="G112" s="12">
        <v>1</v>
      </c>
      <c r="H112" s="13" t="str">
        <f t="shared" si="11"/>
        <v>Arsenal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466693</v>
      </c>
      <c r="B113" s="15">
        <v>37932</v>
      </c>
      <c r="C113" s="12" t="s">
        <v>0</v>
      </c>
      <c r="D113" s="12" t="s">
        <v>12</v>
      </c>
      <c r="E113" s="12">
        <v>0</v>
      </c>
      <c r="F113" s="12" t="s">
        <v>4</v>
      </c>
      <c r="G113" s="12">
        <v>2</v>
      </c>
      <c r="H113" s="13" t="str">
        <f t="shared" si="11"/>
        <v>Middlesbrough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466694</v>
      </c>
      <c r="B114" s="15">
        <v>37932</v>
      </c>
      <c r="C114" s="12" t="s">
        <v>0</v>
      </c>
      <c r="D114" s="12" t="s">
        <v>33</v>
      </c>
      <c r="E114" s="12">
        <v>0</v>
      </c>
      <c r="F114" s="12" t="s">
        <v>13</v>
      </c>
      <c r="G114" s="12">
        <v>0</v>
      </c>
      <c r="H114" s="13" t="str">
        <f t="shared" si="11"/>
        <v/>
      </c>
      <c r="I114" s="13" t="str">
        <f t="shared" si="12"/>
        <v>Bolton</v>
      </c>
      <c r="J114" s="13" t="str">
        <f t="shared" si="13"/>
        <v>Southampton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466695</v>
      </c>
      <c r="B115" s="15">
        <v>37932</v>
      </c>
      <c r="C115" s="12" t="s">
        <v>0</v>
      </c>
      <c r="D115" s="12" t="s">
        <v>55</v>
      </c>
      <c r="E115" s="12">
        <v>3</v>
      </c>
      <c r="F115" s="12" t="s">
        <v>58</v>
      </c>
      <c r="G115" s="12">
        <v>1</v>
      </c>
      <c r="H115" s="13" t="str">
        <f t="shared" si="11"/>
        <v>Charlton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466696</v>
      </c>
      <c r="B116" s="15">
        <v>37932</v>
      </c>
      <c r="C116" s="12" t="s">
        <v>0</v>
      </c>
      <c r="D116" s="12" t="s">
        <v>64</v>
      </c>
      <c r="E116" s="12">
        <v>6</v>
      </c>
      <c r="F116" s="12" t="s">
        <v>15</v>
      </c>
      <c r="G116" s="12">
        <v>1</v>
      </c>
      <c r="H116" s="13" t="str">
        <f t="shared" si="11"/>
        <v>Portsmouth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466697</v>
      </c>
      <c r="B117" s="15">
        <v>37932</v>
      </c>
      <c r="C117" s="12" t="s">
        <v>0</v>
      </c>
      <c r="D117" s="12" t="s">
        <v>63</v>
      </c>
      <c r="E117" s="12">
        <v>1</v>
      </c>
      <c r="F117" s="12" t="s">
        <v>61</v>
      </c>
      <c r="G117" s="12">
        <v>1</v>
      </c>
      <c r="H117" s="13" t="str">
        <f t="shared" si="11"/>
        <v/>
      </c>
      <c r="I117" s="13" t="str">
        <f t="shared" si="12"/>
        <v>Wolves</v>
      </c>
      <c r="J117" s="13" t="str">
        <f t="shared" si="13"/>
        <v>Birmingham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466698</v>
      </c>
      <c r="B118" s="15">
        <v>37933</v>
      </c>
      <c r="C118" s="12" t="s">
        <v>0</v>
      </c>
      <c r="D118" s="12" t="s">
        <v>1</v>
      </c>
      <c r="E118" s="12">
        <v>5</v>
      </c>
      <c r="F118" s="12" t="s">
        <v>29</v>
      </c>
      <c r="G118" s="12">
        <v>0</v>
      </c>
      <c r="H118" s="13" t="str">
        <f t="shared" si="11"/>
        <v>Chelsea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466699</v>
      </c>
      <c r="B119" s="15">
        <v>37933</v>
      </c>
      <c r="C119" s="12" t="s">
        <v>0</v>
      </c>
      <c r="D119" s="12" t="s">
        <v>19</v>
      </c>
      <c r="E119" s="12">
        <v>1</v>
      </c>
      <c r="F119" s="12" t="s">
        <v>8</v>
      </c>
      <c r="G119" s="12">
        <v>2</v>
      </c>
      <c r="H119" s="13" t="str">
        <f t="shared" si="11"/>
        <v>Manchester United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466700</v>
      </c>
      <c r="B120" s="15">
        <v>37933</v>
      </c>
      <c r="C120" s="12" t="s">
        <v>0</v>
      </c>
      <c r="D120" s="12" t="s">
        <v>20</v>
      </c>
      <c r="E120" s="12">
        <v>0</v>
      </c>
      <c r="F120" s="12" t="s">
        <v>31</v>
      </c>
      <c r="G120" s="12">
        <v>3</v>
      </c>
      <c r="H120" s="13" t="str">
        <f t="shared" si="11"/>
        <v>Leicester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466701</v>
      </c>
      <c r="B121" s="15">
        <v>37934</v>
      </c>
      <c r="C121" s="12" t="s">
        <v>0</v>
      </c>
      <c r="D121" s="12" t="s">
        <v>6</v>
      </c>
      <c r="E121" s="12">
        <v>2</v>
      </c>
      <c r="F121" s="12" t="s">
        <v>9</v>
      </c>
      <c r="G121" s="12">
        <v>1</v>
      </c>
      <c r="H121" s="13" t="str">
        <f t="shared" si="11"/>
        <v>Blackburn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466702</v>
      </c>
      <c r="B122" s="15">
        <v>37946</v>
      </c>
      <c r="C122" s="12" t="s">
        <v>0</v>
      </c>
      <c r="D122" s="12" t="s">
        <v>61</v>
      </c>
      <c r="E122" s="12">
        <v>0</v>
      </c>
      <c r="F122" s="12" t="s">
        <v>17</v>
      </c>
      <c r="G122" s="12">
        <v>3</v>
      </c>
      <c r="H122" s="13" t="str">
        <f t="shared" si="11"/>
        <v>Arsenal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466703</v>
      </c>
      <c r="B123" s="15">
        <v>37946</v>
      </c>
      <c r="C123" s="12" t="s">
        <v>0</v>
      </c>
      <c r="D123" s="12" t="s">
        <v>9</v>
      </c>
      <c r="E123" s="12">
        <v>2</v>
      </c>
      <c r="F123" s="12" t="s">
        <v>63</v>
      </c>
      <c r="G123" s="12">
        <v>0</v>
      </c>
      <c r="H123" s="13" t="str">
        <f t="shared" si="11"/>
        <v>Everton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466704</v>
      </c>
      <c r="B124" s="15">
        <v>37946</v>
      </c>
      <c r="C124" s="12" t="s">
        <v>0</v>
      </c>
      <c r="D124" s="12" t="s">
        <v>15</v>
      </c>
      <c r="E124" s="12">
        <v>0</v>
      </c>
      <c r="F124" s="12" t="s">
        <v>33</v>
      </c>
      <c r="G124" s="12">
        <v>2</v>
      </c>
      <c r="H124" s="13" t="str">
        <f t="shared" si="11"/>
        <v>Bolton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466705</v>
      </c>
      <c r="B125" s="15">
        <v>37946</v>
      </c>
      <c r="C125" s="12" t="s">
        <v>0</v>
      </c>
      <c r="D125" s="12" t="s">
        <v>31</v>
      </c>
      <c r="E125" s="12">
        <v>1</v>
      </c>
      <c r="F125" s="12" t="s">
        <v>55</v>
      </c>
      <c r="G125" s="12">
        <v>1</v>
      </c>
      <c r="H125" s="13" t="str">
        <f t="shared" si="11"/>
        <v/>
      </c>
      <c r="I125" s="13" t="str">
        <f t="shared" si="12"/>
        <v>Leicester</v>
      </c>
      <c r="J125" s="13" t="str">
        <f t="shared" si="13"/>
        <v>Charlton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466706</v>
      </c>
      <c r="B126" s="15">
        <v>37946</v>
      </c>
      <c r="C126" s="12" t="s">
        <v>0</v>
      </c>
      <c r="D126" s="12" t="s">
        <v>8</v>
      </c>
      <c r="E126" s="12">
        <v>2</v>
      </c>
      <c r="F126" s="12" t="s">
        <v>6</v>
      </c>
      <c r="G126" s="12">
        <v>1</v>
      </c>
      <c r="H126" s="13" t="str">
        <f t="shared" si="11"/>
        <v>Manchester United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466707</v>
      </c>
      <c r="B127" s="15">
        <v>37946</v>
      </c>
      <c r="C127" s="12" t="s">
        <v>0</v>
      </c>
      <c r="D127" s="12" t="s">
        <v>4</v>
      </c>
      <c r="E127" s="12">
        <v>0</v>
      </c>
      <c r="F127" s="12" t="s">
        <v>19</v>
      </c>
      <c r="G127" s="12">
        <v>0</v>
      </c>
      <c r="H127" s="13" t="str">
        <f t="shared" si="11"/>
        <v/>
      </c>
      <c r="I127" s="13" t="str">
        <f t="shared" si="12"/>
        <v>Middlesbrough</v>
      </c>
      <c r="J127" s="13" t="str">
        <f t="shared" si="13"/>
        <v>Liverpool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466708</v>
      </c>
      <c r="B128" s="15">
        <v>37946</v>
      </c>
      <c r="C128" s="12" t="s">
        <v>0</v>
      </c>
      <c r="D128" s="12" t="s">
        <v>29</v>
      </c>
      <c r="E128" s="12">
        <v>3</v>
      </c>
      <c r="F128" s="12" t="s">
        <v>20</v>
      </c>
      <c r="G128" s="12">
        <v>0</v>
      </c>
      <c r="H128" s="13" t="str">
        <f t="shared" si="11"/>
        <v>Newcastle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466709</v>
      </c>
      <c r="B129" s="15">
        <v>37946</v>
      </c>
      <c r="C129" s="12" t="s">
        <v>0</v>
      </c>
      <c r="D129" s="12" t="s">
        <v>13</v>
      </c>
      <c r="E129" s="12">
        <v>0</v>
      </c>
      <c r="F129" s="12" t="s">
        <v>1</v>
      </c>
      <c r="G129" s="12">
        <v>1</v>
      </c>
      <c r="H129" s="13" t="str">
        <f t="shared" si="11"/>
        <v>Chelsea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466710</v>
      </c>
      <c r="B130" s="15">
        <v>37947</v>
      </c>
      <c r="C130" s="12" t="s">
        <v>0</v>
      </c>
      <c r="D130" s="12" t="s">
        <v>14</v>
      </c>
      <c r="E130" s="12">
        <v>2</v>
      </c>
      <c r="F130" s="12" t="s">
        <v>12</v>
      </c>
      <c r="G130" s="12">
        <v>1</v>
      </c>
      <c r="H130" s="13" t="str">
        <f t="shared" si="11"/>
        <v>Tottenham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466711</v>
      </c>
      <c r="B131" s="15">
        <v>37948</v>
      </c>
      <c r="C131" s="12" t="s">
        <v>0</v>
      </c>
      <c r="D131" s="12" t="s">
        <v>58</v>
      </c>
      <c r="E131" s="12">
        <v>2</v>
      </c>
      <c r="F131" s="12" t="s">
        <v>64</v>
      </c>
      <c r="G131" s="12">
        <v>0</v>
      </c>
      <c r="H131" s="13" t="str">
        <f t="shared" ref="H131:H194" si="14">IF(E131&gt;G131,D131,IF(G131&gt;E131,F131,""))</f>
        <v>Fulham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466712</v>
      </c>
      <c r="B132" s="15">
        <v>37953</v>
      </c>
      <c r="C132" s="12" t="s">
        <v>0</v>
      </c>
      <c r="D132" s="12" t="s">
        <v>12</v>
      </c>
      <c r="E132" s="12">
        <v>1</v>
      </c>
      <c r="F132" s="12" t="s">
        <v>13</v>
      </c>
      <c r="G132" s="12">
        <v>0</v>
      </c>
      <c r="H132" s="13" t="str">
        <f t="shared" si="14"/>
        <v>Aston Villa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466713</v>
      </c>
      <c r="B133" s="15">
        <v>37953</v>
      </c>
      <c r="C133" s="12" t="s">
        <v>0</v>
      </c>
      <c r="D133" s="12" t="s">
        <v>6</v>
      </c>
      <c r="E133" s="12">
        <v>1</v>
      </c>
      <c r="F133" s="12" t="s">
        <v>14</v>
      </c>
      <c r="G133" s="12">
        <v>0</v>
      </c>
      <c r="H133" s="13" t="str">
        <f t="shared" si="14"/>
        <v>Blackburn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466714</v>
      </c>
      <c r="B134" s="15">
        <v>37953</v>
      </c>
      <c r="C134" s="12" t="s">
        <v>0</v>
      </c>
      <c r="D134" s="12" t="s">
        <v>33</v>
      </c>
      <c r="E134" s="12">
        <v>2</v>
      </c>
      <c r="F134" s="12" t="s">
        <v>9</v>
      </c>
      <c r="G134" s="12">
        <v>0</v>
      </c>
      <c r="H134" s="13" t="str">
        <f t="shared" si="14"/>
        <v>Bolton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466715</v>
      </c>
      <c r="B135" s="15">
        <v>37953</v>
      </c>
      <c r="C135" s="12" t="s">
        <v>0</v>
      </c>
      <c r="D135" s="12" t="s">
        <v>55</v>
      </c>
      <c r="E135" s="12">
        <v>0</v>
      </c>
      <c r="F135" s="12" t="s">
        <v>15</v>
      </c>
      <c r="G135" s="12">
        <v>1</v>
      </c>
      <c r="H135" s="13" t="str">
        <f t="shared" si="14"/>
        <v>Leeds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466716</v>
      </c>
      <c r="B136" s="15">
        <v>37953</v>
      </c>
      <c r="C136" s="12" t="s">
        <v>0</v>
      </c>
      <c r="D136" s="12" t="s">
        <v>64</v>
      </c>
      <c r="E136" s="12">
        <v>0</v>
      </c>
      <c r="F136" s="12" t="s">
        <v>31</v>
      </c>
      <c r="G136" s="12">
        <v>2</v>
      </c>
      <c r="H136" s="13" t="str">
        <f t="shared" si="14"/>
        <v>Leicester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466717</v>
      </c>
      <c r="B137" s="15">
        <v>37953</v>
      </c>
      <c r="C137" s="12" t="s">
        <v>0</v>
      </c>
      <c r="D137" s="12" t="s">
        <v>63</v>
      </c>
      <c r="E137" s="12">
        <v>1</v>
      </c>
      <c r="F137" s="12" t="s">
        <v>29</v>
      </c>
      <c r="G137" s="12">
        <v>1</v>
      </c>
      <c r="H137" s="13" t="str">
        <f t="shared" si="14"/>
        <v/>
      </c>
      <c r="I137" s="13" t="str">
        <f t="shared" si="15"/>
        <v>Wolves</v>
      </c>
      <c r="J137" s="13" t="str">
        <f t="shared" si="16"/>
        <v>Newcastle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466718</v>
      </c>
      <c r="B138" s="15">
        <v>37954</v>
      </c>
      <c r="C138" s="12" t="s">
        <v>0</v>
      </c>
      <c r="D138" s="12" t="s">
        <v>17</v>
      </c>
      <c r="E138" s="12">
        <v>0</v>
      </c>
      <c r="F138" s="12" t="s">
        <v>58</v>
      </c>
      <c r="G138" s="12">
        <v>0</v>
      </c>
      <c r="H138" s="13" t="str">
        <f t="shared" si="14"/>
        <v/>
      </c>
      <c r="I138" s="13" t="str">
        <f t="shared" si="15"/>
        <v>Arsenal</v>
      </c>
      <c r="J138" s="13" t="str">
        <f t="shared" si="16"/>
        <v>Fulham</v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466719</v>
      </c>
      <c r="B139" s="15">
        <v>37954</v>
      </c>
      <c r="C139" s="12" t="s">
        <v>0</v>
      </c>
      <c r="D139" s="12" t="s">
        <v>1</v>
      </c>
      <c r="E139" s="12">
        <v>1</v>
      </c>
      <c r="F139" s="12" t="s">
        <v>8</v>
      </c>
      <c r="G139" s="12">
        <v>0</v>
      </c>
      <c r="H139" s="13" t="str">
        <f t="shared" si="14"/>
        <v>Chelsea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466720</v>
      </c>
      <c r="B140" s="15">
        <v>37954</v>
      </c>
      <c r="C140" s="12" t="s">
        <v>0</v>
      </c>
      <c r="D140" s="12" t="s">
        <v>19</v>
      </c>
      <c r="E140" s="12">
        <v>3</v>
      </c>
      <c r="F140" s="12" t="s">
        <v>61</v>
      </c>
      <c r="G140" s="12">
        <v>1</v>
      </c>
      <c r="H140" s="13" t="str">
        <f t="shared" si="14"/>
        <v>Liverpool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466721</v>
      </c>
      <c r="B141" s="15">
        <v>37954</v>
      </c>
      <c r="C141" s="12" t="s">
        <v>0</v>
      </c>
      <c r="D141" s="12" t="s">
        <v>20</v>
      </c>
      <c r="E141" s="12">
        <v>0</v>
      </c>
      <c r="F141" s="12" t="s">
        <v>4</v>
      </c>
      <c r="G141" s="12">
        <v>1</v>
      </c>
      <c r="H141" s="13" t="str">
        <f t="shared" si="14"/>
        <v>Middlesbrough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466722</v>
      </c>
      <c r="B142" s="15">
        <v>37960</v>
      </c>
      <c r="C142" s="12" t="s">
        <v>0</v>
      </c>
      <c r="D142" s="12" t="s">
        <v>61</v>
      </c>
      <c r="E142" s="12">
        <v>0</v>
      </c>
      <c r="F142" s="12" t="s">
        <v>6</v>
      </c>
      <c r="G142" s="12">
        <v>4</v>
      </c>
      <c r="H142" s="13" t="str">
        <f t="shared" si="14"/>
        <v>Blackburn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466723</v>
      </c>
      <c r="B143" s="15">
        <v>37960</v>
      </c>
      <c r="C143" s="12" t="s">
        <v>0</v>
      </c>
      <c r="D143" s="12" t="s">
        <v>58</v>
      </c>
      <c r="E143" s="12">
        <v>2</v>
      </c>
      <c r="F143" s="12" t="s">
        <v>33</v>
      </c>
      <c r="G143" s="12">
        <v>1</v>
      </c>
      <c r="H143" s="13" t="str">
        <f t="shared" si="14"/>
        <v>Fulham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466724</v>
      </c>
      <c r="B144" s="15">
        <v>37960</v>
      </c>
      <c r="C144" s="12" t="s">
        <v>0</v>
      </c>
      <c r="D144" s="12" t="s">
        <v>15</v>
      </c>
      <c r="E144" s="12">
        <v>1</v>
      </c>
      <c r="F144" s="12" t="s">
        <v>1</v>
      </c>
      <c r="G144" s="12">
        <v>1</v>
      </c>
      <c r="H144" s="13" t="str">
        <f t="shared" si="14"/>
        <v/>
      </c>
      <c r="I144" s="13" t="str">
        <f t="shared" si="15"/>
        <v>Leeds</v>
      </c>
      <c r="J144" s="13" t="str">
        <f t="shared" si="16"/>
        <v>Chelsea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466725</v>
      </c>
      <c r="B145" s="15">
        <v>37960</v>
      </c>
      <c r="C145" s="12" t="s">
        <v>0</v>
      </c>
      <c r="D145" s="12" t="s">
        <v>31</v>
      </c>
      <c r="E145" s="12">
        <v>1</v>
      </c>
      <c r="F145" s="12" t="s">
        <v>17</v>
      </c>
      <c r="G145" s="12">
        <v>1</v>
      </c>
      <c r="H145" s="13" t="str">
        <f t="shared" si="14"/>
        <v/>
      </c>
      <c r="I145" s="13" t="str">
        <f t="shared" si="15"/>
        <v>Leicester</v>
      </c>
      <c r="J145" s="13" t="str">
        <f t="shared" si="16"/>
        <v>Arsenal</v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466726</v>
      </c>
      <c r="B146" s="15">
        <v>37960</v>
      </c>
      <c r="C146" s="12" t="s">
        <v>0</v>
      </c>
      <c r="D146" s="12" t="s">
        <v>8</v>
      </c>
      <c r="E146" s="12">
        <v>4</v>
      </c>
      <c r="F146" s="12" t="s">
        <v>12</v>
      </c>
      <c r="G146" s="12">
        <v>0</v>
      </c>
      <c r="H146" s="13" t="str">
        <f t="shared" si="14"/>
        <v>Manchester United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466727</v>
      </c>
      <c r="B147" s="15">
        <v>37960</v>
      </c>
      <c r="C147" s="12" t="s">
        <v>0</v>
      </c>
      <c r="D147" s="12" t="s">
        <v>4</v>
      </c>
      <c r="E147" s="12">
        <v>0</v>
      </c>
      <c r="F147" s="12" t="s">
        <v>64</v>
      </c>
      <c r="G147" s="12">
        <v>0</v>
      </c>
      <c r="H147" s="13" t="str">
        <f t="shared" si="14"/>
        <v/>
      </c>
      <c r="I147" s="13" t="str">
        <f t="shared" si="15"/>
        <v>Middlesbrough</v>
      </c>
      <c r="J147" s="13" t="str">
        <f t="shared" si="16"/>
        <v>Portsmouth</v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466728</v>
      </c>
      <c r="B148" s="15">
        <v>37960</v>
      </c>
      <c r="C148" s="12" t="s">
        <v>0</v>
      </c>
      <c r="D148" s="12" t="s">
        <v>29</v>
      </c>
      <c r="E148" s="12">
        <v>1</v>
      </c>
      <c r="F148" s="12" t="s">
        <v>19</v>
      </c>
      <c r="G148" s="12">
        <v>1</v>
      </c>
      <c r="H148" s="13" t="str">
        <f t="shared" si="14"/>
        <v/>
      </c>
      <c r="I148" s="13" t="str">
        <f t="shared" si="15"/>
        <v>Newcastle</v>
      </c>
      <c r="J148" s="13" t="str">
        <f t="shared" si="16"/>
        <v>Liverpool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466729</v>
      </c>
      <c r="B149" s="15">
        <v>37960</v>
      </c>
      <c r="C149" s="12" t="s">
        <v>0</v>
      </c>
      <c r="D149" s="12" t="s">
        <v>14</v>
      </c>
      <c r="E149" s="12">
        <v>5</v>
      </c>
      <c r="F149" s="12" t="s">
        <v>63</v>
      </c>
      <c r="G149" s="12">
        <v>2</v>
      </c>
      <c r="H149" s="13" t="str">
        <f t="shared" si="14"/>
        <v>Tottenham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466730</v>
      </c>
      <c r="B150" s="15">
        <v>37961</v>
      </c>
      <c r="C150" s="12" t="s">
        <v>0</v>
      </c>
      <c r="D150" s="12" t="s">
        <v>9</v>
      </c>
      <c r="E150" s="12">
        <v>0</v>
      </c>
      <c r="F150" s="12" t="s">
        <v>20</v>
      </c>
      <c r="G150" s="12">
        <v>0</v>
      </c>
      <c r="H150" s="13" t="str">
        <f t="shared" si="14"/>
        <v/>
      </c>
      <c r="I150" s="13" t="str">
        <f t="shared" si="15"/>
        <v>Everton</v>
      </c>
      <c r="J150" s="13" t="str">
        <f t="shared" si="16"/>
        <v>Manchester City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466731</v>
      </c>
      <c r="B151" s="15">
        <v>37961</v>
      </c>
      <c r="C151" s="12" t="s">
        <v>0</v>
      </c>
      <c r="D151" s="12" t="s">
        <v>13</v>
      </c>
      <c r="E151" s="12">
        <v>3</v>
      </c>
      <c r="F151" s="12" t="s">
        <v>55</v>
      </c>
      <c r="G151" s="12">
        <v>2</v>
      </c>
      <c r="H151" s="13" t="str">
        <f t="shared" si="14"/>
        <v>Southampton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466732</v>
      </c>
      <c r="B152" s="15">
        <v>37967</v>
      </c>
      <c r="C152" s="12" t="s">
        <v>0</v>
      </c>
      <c r="D152" s="12" t="s">
        <v>1</v>
      </c>
      <c r="E152" s="12">
        <v>1</v>
      </c>
      <c r="F152" s="12" t="s">
        <v>33</v>
      </c>
      <c r="G152" s="12">
        <v>2</v>
      </c>
      <c r="H152" s="13" t="str">
        <f t="shared" si="14"/>
        <v>Bolton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466733</v>
      </c>
      <c r="B153" s="15">
        <v>37967</v>
      </c>
      <c r="C153" s="12" t="s">
        <v>0</v>
      </c>
      <c r="D153" s="12" t="s">
        <v>31</v>
      </c>
      <c r="E153" s="12">
        <v>0</v>
      </c>
      <c r="F153" s="12" t="s">
        <v>61</v>
      </c>
      <c r="G153" s="12">
        <v>2</v>
      </c>
      <c r="H153" s="13" t="str">
        <f t="shared" si="14"/>
        <v>Birmingham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466734</v>
      </c>
      <c r="B154" s="15">
        <v>37967</v>
      </c>
      <c r="C154" s="12" t="s">
        <v>0</v>
      </c>
      <c r="D154" s="12" t="s">
        <v>19</v>
      </c>
      <c r="E154" s="12">
        <v>1</v>
      </c>
      <c r="F154" s="12" t="s">
        <v>13</v>
      </c>
      <c r="G154" s="12">
        <v>2</v>
      </c>
      <c r="H154" s="13" t="str">
        <f t="shared" si="14"/>
        <v>Southampton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466735</v>
      </c>
      <c r="B155" s="15">
        <v>37967</v>
      </c>
      <c r="C155" s="12" t="s">
        <v>0</v>
      </c>
      <c r="D155" s="12" t="s">
        <v>8</v>
      </c>
      <c r="E155" s="12">
        <v>3</v>
      </c>
      <c r="F155" s="12" t="s">
        <v>20</v>
      </c>
      <c r="G155" s="12">
        <v>1</v>
      </c>
      <c r="H155" s="13" t="str">
        <f t="shared" si="14"/>
        <v>Manchester United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466736</v>
      </c>
      <c r="B156" s="15">
        <v>37967</v>
      </c>
      <c r="C156" s="12" t="s">
        <v>0</v>
      </c>
      <c r="D156" s="12" t="s">
        <v>4</v>
      </c>
      <c r="E156" s="12">
        <v>0</v>
      </c>
      <c r="F156" s="12" t="s">
        <v>55</v>
      </c>
      <c r="G156" s="12">
        <v>0</v>
      </c>
      <c r="H156" s="13" t="str">
        <f t="shared" si="14"/>
        <v/>
      </c>
      <c r="I156" s="13" t="str">
        <f t="shared" si="15"/>
        <v>Middlesbrough</v>
      </c>
      <c r="J156" s="13" t="str">
        <f t="shared" si="16"/>
        <v>Charlton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466737</v>
      </c>
      <c r="B157" s="15">
        <v>37967</v>
      </c>
      <c r="C157" s="12" t="s">
        <v>0</v>
      </c>
      <c r="D157" s="12" t="s">
        <v>29</v>
      </c>
      <c r="E157" s="12">
        <v>4</v>
      </c>
      <c r="F157" s="12" t="s">
        <v>14</v>
      </c>
      <c r="G157" s="12">
        <v>0</v>
      </c>
      <c r="H157" s="13" t="str">
        <f t="shared" si="14"/>
        <v>Newcastle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466738</v>
      </c>
      <c r="B158" s="15">
        <v>37967</v>
      </c>
      <c r="C158" s="12" t="s">
        <v>0</v>
      </c>
      <c r="D158" s="12" t="s">
        <v>64</v>
      </c>
      <c r="E158" s="12">
        <v>1</v>
      </c>
      <c r="F158" s="12" t="s">
        <v>9</v>
      </c>
      <c r="G158" s="12">
        <v>2</v>
      </c>
      <c r="H158" s="13" t="str">
        <f t="shared" si="14"/>
        <v>Everton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466739</v>
      </c>
      <c r="B159" s="15">
        <v>37968</v>
      </c>
      <c r="C159" s="12" t="s">
        <v>0</v>
      </c>
      <c r="D159" s="12" t="s">
        <v>17</v>
      </c>
      <c r="E159" s="12">
        <v>1</v>
      </c>
      <c r="F159" s="12" t="s">
        <v>6</v>
      </c>
      <c r="G159" s="12">
        <v>0</v>
      </c>
      <c r="H159" s="13" t="str">
        <f t="shared" si="14"/>
        <v>Arsenal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466740</v>
      </c>
      <c r="B160" s="15">
        <v>37968</v>
      </c>
      <c r="C160" s="12" t="s">
        <v>0</v>
      </c>
      <c r="D160" s="12" t="s">
        <v>12</v>
      </c>
      <c r="E160" s="12">
        <v>3</v>
      </c>
      <c r="F160" s="12" t="s">
        <v>63</v>
      </c>
      <c r="G160" s="12">
        <v>2</v>
      </c>
      <c r="H160" s="13" t="str">
        <f t="shared" si="14"/>
        <v>Aston Villa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466741</v>
      </c>
      <c r="B161" s="15">
        <v>37968</v>
      </c>
      <c r="C161" s="12" t="s">
        <v>0</v>
      </c>
      <c r="D161" s="12" t="s">
        <v>15</v>
      </c>
      <c r="E161" s="12">
        <v>3</v>
      </c>
      <c r="F161" s="12" t="s">
        <v>58</v>
      </c>
      <c r="G161" s="12">
        <v>2</v>
      </c>
      <c r="H161" s="13" t="str">
        <f t="shared" si="14"/>
        <v>Leeds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466742</v>
      </c>
      <c r="B162" s="15">
        <v>37974</v>
      </c>
      <c r="C162" s="12" t="s">
        <v>0</v>
      </c>
      <c r="D162" s="12" t="s">
        <v>6</v>
      </c>
      <c r="E162" s="12">
        <v>0</v>
      </c>
      <c r="F162" s="12" t="s">
        <v>12</v>
      </c>
      <c r="G162" s="12">
        <v>2</v>
      </c>
      <c r="H162" s="13" t="str">
        <f t="shared" si="14"/>
        <v>Aston Villa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466743</v>
      </c>
      <c r="B163" s="15">
        <v>37974</v>
      </c>
      <c r="C163" s="12" t="s">
        <v>0</v>
      </c>
      <c r="D163" s="12" t="s">
        <v>33</v>
      </c>
      <c r="E163" s="12">
        <v>1</v>
      </c>
      <c r="F163" s="12" t="s">
        <v>17</v>
      </c>
      <c r="G163" s="12">
        <v>1</v>
      </c>
      <c r="H163" s="13" t="str">
        <f t="shared" si="14"/>
        <v/>
      </c>
      <c r="I163" s="13" t="str">
        <f t="shared" si="15"/>
        <v>Bolton</v>
      </c>
      <c r="J163" s="13" t="str">
        <f t="shared" si="16"/>
        <v>Arsenal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466744</v>
      </c>
      <c r="B164" s="15">
        <v>37974</v>
      </c>
      <c r="C164" s="12" t="s">
        <v>0</v>
      </c>
      <c r="D164" s="12" t="s">
        <v>55</v>
      </c>
      <c r="E164" s="12">
        <v>0</v>
      </c>
      <c r="F164" s="12" t="s">
        <v>29</v>
      </c>
      <c r="G164" s="12">
        <v>0</v>
      </c>
      <c r="H164" s="13" t="str">
        <f t="shared" si="14"/>
        <v/>
      </c>
      <c r="I164" s="13" t="str">
        <f t="shared" si="15"/>
        <v>Charlton</v>
      </c>
      <c r="J164" s="13" t="str">
        <f t="shared" si="16"/>
        <v>Newcastle</v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466745</v>
      </c>
      <c r="B165" s="15">
        <v>37974</v>
      </c>
      <c r="C165" s="12" t="s">
        <v>0</v>
      </c>
      <c r="D165" s="12" t="s">
        <v>9</v>
      </c>
      <c r="E165" s="12">
        <v>3</v>
      </c>
      <c r="F165" s="12" t="s">
        <v>31</v>
      </c>
      <c r="G165" s="12">
        <v>2</v>
      </c>
      <c r="H165" s="13" t="str">
        <f t="shared" si="14"/>
        <v>Everton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466746</v>
      </c>
      <c r="B166" s="15">
        <v>37974</v>
      </c>
      <c r="C166" s="12" t="s">
        <v>0</v>
      </c>
      <c r="D166" s="12" t="s">
        <v>58</v>
      </c>
      <c r="E166" s="12">
        <v>0</v>
      </c>
      <c r="F166" s="12" t="s">
        <v>1</v>
      </c>
      <c r="G166" s="12">
        <v>1</v>
      </c>
      <c r="H166" s="13" t="str">
        <f t="shared" si="14"/>
        <v>Chelsea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466747</v>
      </c>
      <c r="B167" s="15">
        <v>37975</v>
      </c>
      <c r="C167" s="12" t="s">
        <v>0</v>
      </c>
      <c r="D167" s="12" t="s">
        <v>13</v>
      </c>
      <c r="E167" s="12">
        <v>3</v>
      </c>
      <c r="F167" s="12" t="s">
        <v>64</v>
      </c>
      <c r="G167" s="12">
        <v>0</v>
      </c>
      <c r="H167" s="13" t="str">
        <f t="shared" si="14"/>
        <v>Southampton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466748</v>
      </c>
      <c r="B168" s="15">
        <v>37975</v>
      </c>
      <c r="C168" s="12" t="s">
        <v>0</v>
      </c>
      <c r="D168" s="12" t="s">
        <v>14</v>
      </c>
      <c r="E168" s="12">
        <v>1</v>
      </c>
      <c r="F168" s="12" t="s">
        <v>8</v>
      </c>
      <c r="G168" s="12">
        <v>2</v>
      </c>
      <c r="H168" s="13" t="str">
        <f t="shared" si="14"/>
        <v>Manchester United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466749</v>
      </c>
      <c r="B169" s="15">
        <v>37976</v>
      </c>
      <c r="C169" s="12" t="s">
        <v>0</v>
      </c>
      <c r="D169" s="12" t="s">
        <v>20</v>
      </c>
      <c r="E169" s="12">
        <v>1</v>
      </c>
      <c r="F169" s="12" t="s">
        <v>15</v>
      </c>
      <c r="G169" s="12">
        <v>1</v>
      </c>
      <c r="H169" s="13" t="str">
        <f t="shared" si="14"/>
        <v/>
      </c>
      <c r="I169" s="13" t="str">
        <f t="shared" si="15"/>
        <v>Manchester City</v>
      </c>
      <c r="J169" s="13" t="str">
        <f t="shared" si="16"/>
        <v>Leeds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466750</v>
      </c>
      <c r="B170" s="15">
        <v>37980</v>
      </c>
      <c r="C170" s="12" t="s">
        <v>0</v>
      </c>
      <c r="D170" s="12" t="s">
        <v>17</v>
      </c>
      <c r="E170" s="12">
        <v>3</v>
      </c>
      <c r="F170" s="12" t="s">
        <v>63</v>
      </c>
      <c r="G170" s="12">
        <v>0</v>
      </c>
      <c r="H170" s="13" t="str">
        <f t="shared" si="14"/>
        <v>Arsenal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466751</v>
      </c>
      <c r="B171" s="15">
        <v>37980</v>
      </c>
      <c r="C171" s="12" t="s">
        <v>0</v>
      </c>
      <c r="D171" s="12" t="s">
        <v>61</v>
      </c>
      <c r="E171" s="12">
        <v>2</v>
      </c>
      <c r="F171" s="12" t="s">
        <v>20</v>
      </c>
      <c r="G171" s="12">
        <v>1</v>
      </c>
      <c r="H171" s="13" t="str">
        <f t="shared" si="14"/>
        <v>Birmingham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466752</v>
      </c>
      <c r="B172" s="15">
        <v>37980</v>
      </c>
      <c r="C172" s="12" t="s">
        <v>0</v>
      </c>
      <c r="D172" s="12" t="s">
        <v>6</v>
      </c>
      <c r="E172" s="12">
        <v>2</v>
      </c>
      <c r="F172" s="12" t="s">
        <v>4</v>
      </c>
      <c r="G172" s="12">
        <v>2</v>
      </c>
      <c r="H172" s="13" t="str">
        <f t="shared" si="14"/>
        <v/>
      </c>
      <c r="I172" s="13" t="str">
        <f t="shared" si="15"/>
        <v>Blackburn</v>
      </c>
      <c r="J172" s="13" t="str">
        <f t="shared" si="16"/>
        <v>Middlesbrough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466753</v>
      </c>
      <c r="B173" s="15">
        <v>37980</v>
      </c>
      <c r="C173" s="12" t="s">
        <v>0</v>
      </c>
      <c r="D173" s="12" t="s">
        <v>55</v>
      </c>
      <c r="E173" s="12">
        <v>4</v>
      </c>
      <c r="F173" s="12" t="s">
        <v>1</v>
      </c>
      <c r="G173" s="12">
        <v>2</v>
      </c>
      <c r="H173" s="13" t="str">
        <f t="shared" si="14"/>
        <v>Charlton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466754</v>
      </c>
      <c r="B174" s="15">
        <v>37980</v>
      </c>
      <c r="C174" s="12" t="s">
        <v>0</v>
      </c>
      <c r="D174" s="12" t="s">
        <v>58</v>
      </c>
      <c r="E174" s="12">
        <v>2</v>
      </c>
      <c r="F174" s="12" t="s">
        <v>13</v>
      </c>
      <c r="G174" s="12">
        <v>0</v>
      </c>
      <c r="H174" s="13" t="str">
        <f t="shared" si="14"/>
        <v>Fulham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466755</v>
      </c>
      <c r="B175" s="15">
        <v>37980</v>
      </c>
      <c r="C175" s="12" t="s">
        <v>0</v>
      </c>
      <c r="D175" s="12" t="s">
        <v>15</v>
      </c>
      <c r="E175" s="12">
        <v>0</v>
      </c>
      <c r="F175" s="12" t="s">
        <v>12</v>
      </c>
      <c r="G175" s="12">
        <v>0</v>
      </c>
      <c r="H175" s="13" t="str">
        <f t="shared" si="14"/>
        <v/>
      </c>
      <c r="I175" s="13" t="str">
        <f t="shared" si="15"/>
        <v>Leeds</v>
      </c>
      <c r="J175" s="13" t="str">
        <f t="shared" si="16"/>
        <v>Aston Villa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466756</v>
      </c>
      <c r="B176" s="15">
        <v>37980</v>
      </c>
      <c r="C176" s="12" t="s">
        <v>0</v>
      </c>
      <c r="D176" s="12" t="s">
        <v>31</v>
      </c>
      <c r="E176" s="12">
        <v>1</v>
      </c>
      <c r="F176" s="12" t="s">
        <v>29</v>
      </c>
      <c r="G176" s="12">
        <v>1</v>
      </c>
      <c r="H176" s="13" t="str">
        <f t="shared" si="14"/>
        <v/>
      </c>
      <c r="I176" s="13" t="str">
        <f t="shared" si="15"/>
        <v>Leicester</v>
      </c>
      <c r="J176" s="13" t="str">
        <f t="shared" si="16"/>
        <v>Newcastle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466757</v>
      </c>
      <c r="B177" s="15">
        <v>37980</v>
      </c>
      <c r="C177" s="12" t="s">
        <v>0</v>
      </c>
      <c r="D177" s="12" t="s">
        <v>19</v>
      </c>
      <c r="E177" s="12">
        <v>3</v>
      </c>
      <c r="F177" s="12" t="s">
        <v>33</v>
      </c>
      <c r="G177" s="12">
        <v>1</v>
      </c>
      <c r="H177" s="13" t="str">
        <f t="shared" si="14"/>
        <v>Liverpool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466758</v>
      </c>
      <c r="B178" s="15">
        <v>37980</v>
      </c>
      <c r="C178" s="12" t="s">
        <v>0</v>
      </c>
      <c r="D178" s="12" t="s">
        <v>8</v>
      </c>
      <c r="E178" s="12">
        <v>3</v>
      </c>
      <c r="F178" s="12" t="s">
        <v>9</v>
      </c>
      <c r="G178" s="12">
        <v>2</v>
      </c>
      <c r="H178" s="13" t="str">
        <f t="shared" si="14"/>
        <v>Manchester United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466759</v>
      </c>
      <c r="B179" s="15">
        <v>37980</v>
      </c>
      <c r="C179" s="12" t="s">
        <v>0</v>
      </c>
      <c r="D179" s="12" t="s">
        <v>64</v>
      </c>
      <c r="E179" s="12">
        <v>2</v>
      </c>
      <c r="F179" s="12" t="s">
        <v>14</v>
      </c>
      <c r="G179" s="12">
        <v>0</v>
      </c>
      <c r="H179" s="13" t="str">
        <f t="shared" si="14"/>
        <v>Portsmouth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466760</v>
      </c>
      <c r="B180" s="15">
        <v>37982</v>
      </c>
      <c r="C180" s="12" t="s">
        <v>0</v>
      </c>
      <c r="D180" s="12" t="s">
        <v>12</v>
      </c>
      <c r="E180" s="12">
        <v>3</v>
      </c>
      <c r="F180" s="12" t="s">
        <v>58</v>
      </c>
      <c r="G180" s="12">
        <v>0</v>
      </c>
      <c r="H180" s="13" t="str">
        <f t="shared" si="14"/>
        <v>Aston Villa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466761</v>
      </c>
      <c r="B181" s="15">
        <v>37982</v>
      </c>
      <c r="C181" s="12" t="s">
        <v>0</v>
      </c>
      <c r="D181" s="12" t="s">
        <v>33</v>
      </c>
      <c r="E181" s="12">
        <v>2</v>
      </c>
      <c r="F181" s="12" t="s">
        <v>31</v>
      </c>
      <c r="G181" s="12">
        <v>2</v>
      </c>
      <c r="H181" s="13" t="str">
        <f t="shared" si="14"/>
        <v/>
      </c>
      <c r="I181" s="13" t="str">
        <f t="shared" si="15"/>
        <v>Bolton</v>
      </c>
      <c r="J181" s="13" t="str">
        <f t="shared" si="16"/>
        <v>Leicester</v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466762</v>
      </c>
      <c r="B182" s="15">
        <v>37982</v>
      </c>
      <c r="C182" s="12" t="s">
        <v>0</v>
      </c>
      <c r="D182" s="12" t="s">
        <v>1</v>
      </c>
      <c r="E182" s="12">
        <v>3</v>
      </c>
      <c r="F182" s="12" t="s">
        <v>64</v>
      </c>
      <c r="G182" s="12">
        <v>0</v>
      </c>
      <c r="H182" s="13" t="str">
        <f t="shared" si="14"/>
        <v>Chelsea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466763</v>
      </c>
      <c r="B183" s="15">
        <v>37982</v>
      </c>
      <c r="C183" s="12" t="s">
        <v>0</v>
      </c>
      <c r="D183" s="12" t="s">
        <v>9</v>
      </c>
      <c r="E183" s="12">
        <v>1</v>
      </c>
      <c r="F183" s="12" t="s">
        <v>61</v>
      </c>
      <c r="G183" s="12">
        <v>0</v>
      </c>
      <c r="H183" s="13" t="str">
        <f t="shared" si="14"/>
        <v>Everton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466764</v>
      </c>
      <c r="B184" s="15">
        <v>37982</v>
      </c>
      <c r="C184" s="12" t="s">
        <v>0</v>
      </c>
      <c r="D184" s="12" t="s">
        <v>20</v>
      </c>
      <c r="E184" s="12">
        <v>2</v>
      </c>
      <c r="F184" s="12" t="s">
        <v>19</v>
      </c>
      <c r="G184" s="12">
        <v>2</v>
      </c>
      <c r="H184" s="13" t="str">
        <f t="shared" si="14"/>
        <v/>
      </c>
      <c r="I184" s="13" t="str">
        <f t="shared" si="15"/>
        <v>Manchester City</v>
      </c>
      <c r="J184" s="13" t="str">
        <f t="shared" si="16"/>
        <v>Liverpool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466765</v>
      </c>
      <c r="B185" s="15">
        <v>37982</v>
      </c>
      <c r="C185" s="12" t="s">
        <v>0</v>
      </c>
      <c r="D185" s="12" t="s">
        <v>4</v>
      </c>
      <c r="E185" s="12">
        <v>0</v>
      </c>
      <c r="F185" s="12" t="s">
        <v>8</v>
      </c>
      <c r="G185" s="12">
        <v>1</v>
      </c>
      <c r="H185" s="13" t="str">
        <f t="shared" si="14"/>
        <v>Manchester United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466766</v>
      </c>
      <c r="B186" s="15">
        <v>37982</v>
      </c>
      <c r="C186" s="12" t="s">
        <v>0</v>
      </c>
      <c r="D186" s="12" t="s">
        <v>29</v>
      </c>
      <c r="E186" s="12">
        <v>0</v>
      </c>
      <c r="F186" s="12" t="s">
        <v>6</v>
      </c>
      <c r="G186" s="12">
        <v>1</v>
      </c>
      <c r="H186" s="13" t="str">
        <f t="shared" si="14"/>
        <v>Blackburn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466767</v>
      </c>
      <c r="B187" s="15">
        <v>37982</v>
      </c>
      <c r="C187" s="12" t="s">
        <v>0</v>
      </c>
      <c r="D187" s="12" t="s">
        <v>14</v>
      </c>
      <c r="E187" s="12">
        <v>0</v>
      </c>
      <c r="F187" s="12" t="s">
        <v>55</v>
      </c>
      <c r="G187" s="12">
        <v>1</v>
      </c>
      <c r="H187" s="13" t="str">
        <f t="shared" si="14"/>
        <v>Charlton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466768</v>
      </c>
      <c r="B188" s="15">
        <v>37982</v>
      </c>
      <c r="C188" s="12" t="s">
        <v>0</v>
      </c>
      <c r="D188" s="12" t="s">
        <v>63</v>
      </c>
      <c r="E188" s="12">
        <v>3</v>
      </c>
      <c r="F188" s="12" t="s">
        <v>15</v>
      </c>
      <c r="G188" s="12">
        <v>1</v>
      </c>
      <c r="H188" s="13" t="str">
        <f t="shared" si="14"/>
        <v>Wolves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466769</v>
      </c>
      <c r="B189" s="15">
        <v>37983</v>
      </c>
      <c r="C189" s="12" t="s">
        <v>0</v>
      </c>
      <c r="D189" s="12" t="s">
        <v>13</v>
      </c>
      <c r="E189" s="12">
        <v>0</v>
      </c>
      <c r="F189" s="12" t="s">
        <v>17</v>
      </c>
      <c r="G189" s="12">
        <v>1</v>
      </c>
      <c r="H189" s="13" t="str">
        <f t="shared" si="14"/>
        <v>Arsenal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466770</v>
      </c>
      <c r="B190" s="15">
        <v>37991</v>
      </c>
      <c r="C190" s="12" t="s">
        <v>0</v>
      </c>
      <c r="D190" s="12" t="s">
        <v>12</v>
      </c>
      <c r="E190" s="12">
        <v>2</v>
      </c>
      <c r="F190" s="12" t="s">
        <v>64</v>
      </c>
      <c r="G190" s="12">
        <v>1</v>
      </c>
      <c r="H190" s="13" t="str">
        <f t="shared" si="14"/>
        <v>Aston Villa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466771</v>
      </c>
      <c r="B191" s="15">
        <v>37992</v>
      </c>
      <c r="C191" s="12" t="s">
        <v>0</v>
      </c>
      <c r="D191" s="12" t="s">
        <v>33</v>
      </c>
      <c r="E191" s="12">
        <v>1</v>
      </c>
      <c r="F191" s="12" t="s">
        <v>8</v>
      </c>
      <c r="G191" s="12">
        <v>2</v>
      </c>
      <c r="H191" s="13" t="str">
        <f t="shared" si="14"/>
        <v>Manchester United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466772</v>
      </c>
      <c r="B192" s="15">
        <v>37992</v>
      </c>
      <c r="C192" s="12" t="s">
        <v>0</v>
      </c>
      <c r="D192" s="12" t="s">
        <v>1</v>
      </c>
      <c r="E192" s="12">
        <v>0</v>
      </c>
      <c r="F192" s="12" t="s">
        <v>19</v>
      </c>
      <c r="G192" s="12">
        <v>1</v>
      </c>
      <c r="H192" s="13" t="str">
        <f t="shared" si="14"/>
        <v>Liverpool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466773</v>
      </c>
      <c r="B193" s="15">
        <v>37992</v>
      </c>
      <c r="C193" s="12" t="s">
        <v>0</v>
      </c>
      <c r="D193" s="12" t="s">
        <v>9</v>
      </c>
      <c r="E193" s="12">
        <v>1</v>
      </c>
      <c r="F193" s="12" t="s">
        <v>17</v>
      </c>
      <c r="G193" s="12">
        <v>1</v>
      </c>
      <c r="H193" s="13" t="str">
        <f t="shared" si="14"/>
        <v/>
      </c>
      <c r="I193" s="13" t="str">
        <f t="shared" si="15"/>
        <v>Everton</v>
      </c>
      <c r="J193" s="13" t="str">
        <f t="shared" si="16"/>
        <v>Arsenal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466774</v>
      </c>
      <c r="B194" s="15">
        <v>37992</v>
      </c>
      <c r="C194" s="12" t="s">
        <v>0</v>
      </c>
      <c r="D194" s="12" t="s">
        <v>20</v>
      </c>
      <c r="E194" s="12">
        <v>1</v>
      </c>
      <c r="F194" s="12" t="s">
        <v>55</v>
      </c>
      <c r="G194" s="12">
        <v>1</v>
      </c>
      <c r="H194" s="13" t="str">
        <f t="shared" si="14"/>
        <v/>
      </c>
      <c r="I194" s="13" t="str">
        <f t="shared" si="15"/>
        <v>Manchester City</v>
      </c>
      <c r="J194" s="13" t="str">
        <f t="shared" si="16"/>
        <v>Charlton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466775</v>
      </c>
      <c r="B195" s="15">
        <v>37992</v>
      </c>
      <c r="C195" s="12" t="s">
        <v>0</v>
      </c>
      <c r="D195" s="12" t="s">
        <v>4</v>
      </c>
      <c r="E195" s="12">
        <v>2</v>
      </c>
      <c r="F195" s="12" t="s">
        <v>58</v>
      </c>
      <c r="G195" s="12">
        <v>1</v>
      </c>
      <c r="H195" s="13" t="str">
        <f t="shared" ref="H195:H258" si="17">IF(E195&gt;G195,D195,IF(G195&gt;E195,F195,""))</f>
        <v>Middlesbrough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466776</v>
      </c>
      <c r="B196" s="15">
        <v>37992</v>
      </c>
      <c r="C196" s="12" t="s">
        <v>0</v>
      </c>
      <c r="D196" s="12" t="s">
        <v>29</v>
      </c>
      <c r="E196" s="12">
        <v>1</v>
      </c>
      <c r="F196" s="12" t="s">
        <v>15</v>
      </c>
      <c r="G196" s="12">
        <v>0</v>
      </c>
      <c r="H196" s="13" t="str">
        <f t="shared" si="17"/>
        <v>Newcastle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466777</v>
      </c>
      <c r="B197" s="15">
        <v>37992</v>
      </c>
      <c r="C197" s="12" t="s">
        <v>0</v>
      </c>
      <c r="D197" s="12" t="s">
        <v>13</v>
      </c>
      <c r="E197" s="12">
        <v>0</v>
      </c>
      <c r="F197" s="12" t="s">
        <v>31</v>
      </c>
      <c r="G197" s="12">
        <v>0</v>
      </c>
      <c r="H197" s="13" t="str">
        <f t="shared" si="17"/>
        <v/>
      </c>
      <c r="I197" s="13" t="str">
        <f t="shared" si="18"/>
        <v>Southampton</v>
      </c>
      <c r="J197" s="13" t="str">
        <f t="shared" si="19"/>
        <v>Leicester</v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466778</v>
      </c>
      <c r="B198" s="15">
        <v>37992</v>
      </c>
      <c r="C198" s="12" t="s">
        <v>0</v>
      </c>
      <c r="D198" s="12" t="s">
        <v>14</v>
      </c>
      <c r="E198" s="12">
        <v>4</v>
      </c>
      <c r="F198" s="12" t="s">
        <v>61</v>
      </c>
      <c r="G198" s="12">
        <v>1</v>
      </c>
      <c r="H198" s="13" t="str">
        <f t="shared" si="17"/>
        <v>Tottenham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466779</v>
      </c>
      <c r="B199" s="15">
        <v>37992</v>
      </c>
      <c r="C199" s="12" t="s">
        <v>0</v>
      </c>
      <c r="D199" s="12" t="s">
        <v>63</v>
      </c>
      <c r="E199" s="12">
        <v>2</v>
      </c>
      <c r="F199" s="12" t="s">
        <v>6</v>
      </c>
      <c r="G199" s="12">
        <v>2</v>
      </c>
      <c r="H199" s="13" t="str">
        <f t="shared" si="17"/>
        <v/>
      </c>
      <c r="I199" s="13" t="str">
        <f t="shared" si="18"/>
        <v>Wolves</v>
      </c>
      <c r="J199" s="13" t="str">
        <f t="shared" si="19"/>
        <v>Blackburn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466781</v>
      </c>
      <c r="B200" s="15">
        <v>37995</v>
      </c>
      <c r="C200" s="12" t="s">
        <v>0</v>
      </c>
      <c r="D200" s="12" t="s">
        <v>61</v>
      </c>
      <c r="E200" s="12">
        <v>2</v>
      </c>
      <c r="F200" s="12" t="s">
        <v>13</v>
      </c>
      <c r="G200" s="12">
        <v>1</v>
      </c>
      <c r="H200" s="13" t="str">
        <f t="shared" si="17"/>
        <v>Birmingham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466782</v>
      </c>
      <c r="B201" s="15">
        <v>37995</v>
      </c>
      <c r="C201" s="12" t="s">
        <v>0</v>
      </c>
      <c r="D201" s="12" t="s">
        <v>6</v>
      </c>
      <c r="E201" s="12">
        <v>3</v>
      </c>
      <c r="F201" s="12" t="s">
        <v>33</v>
      </c>
      <c r="G201" s="12">
        <v>4</v>
      </c>
      <c r="H201" s="13" t="str">
        <f t="shared" si="17"/>
        <v>Bolton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466783</v>
      </c>
      <c r="B202" s="15">
        <v>37995</v>
      </c>
      <c r="C202" s="12" t="s">
        <v>0</v>
      </c>
      <c r="D202" s="12" t="s">
        <v>55</v>
      </c>
      <c r="E202" s="12">
        <v>2</v>
      </c>
      <c r="F202" s="12" t="s">
        <v>63</v>
      </c>
      <c r="G202" s="12">
        <v>0</v>
      </c>
      <c r="H202" s="13" t="str">
        <f t="shared" si="17"/>
        <v>Charlton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466784</v>
      </c>
      <c r="B203" s="15">
        <v>37995</v>
      </c>
      <c r="C203" s="12" t="s">
        <v>0</v>
      </c>
      <c r="D203" s="12" t="s">
        <v>58</v>
      </c>
      <c r="E203" s="12">
        <v>2</v>
      </c>
      <c r="F203" s="12" t="s">
        <v>9</v>
      </c>
      <c r="G203" s="12">
        <v>1</v>
      </c>
      <c r="H203" s="13" t="str">
        <f t="shared" si="17"/>
        <v>Fulham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466785</v>
      </c>
      <c r="B204" s="15">
        <v>37995</v>
      </c>
      <c r="C204" s="12" t="s">
        <v>0</v>
      </c>
      <c r="D204" s="12" t="s">
        <v>15</v>
      </c>
      <c r="E204" s="12">
        <v>0</v>
      </c>
      <c r="F204" s="12" t="s">
        <v>14</v>
      </c>
      <c r="G204" s="12">
        <v>1</v>
      </c>
      <c r="H204" s="13" t="str">
        <f t="shared" si="17"/>
        <v>Tottenham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466786</v>
      </c>
      <c r="B205" s="15">
        <v>37995</v>
      </c>
      <c r="C205" s="12" t="s">
        <v>0</v>
      </c>
      <c r="D205" s="12" t="s">
        <v>19</v>
      </c>
      <c r="E205" s="12">
        <v>1</v>
      </c>
      <c r="F205" s="12" t="s">
        <v>12</v>
      </c>
      <c r="G205" s="12">
        <v>0</v>
      </c>
      <c r="H205" s="13" t="str">
        <f t="shared" si="17"/>
        <v>Liverpool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466787</v>
      </c>
      <c r="B206" s="15">
        <v>37995</v>
      </c>
      <c r="C206" s="12" t="s">
        <v>0</v>
      </c>
      <c r="D206" s="12" t="s">
        <v>64</v>
      </c>
      <c r="E206" s="12">
        <v>4</v>
      </c>
      <c r="F206" s="12" t="s">
        <v>20</v>
      </c>
      <c r="G206" s="12">
        <v>2</v>
      </c>
      <c r="H206" s="13" t="str">
        <f t="shared" si="17"/>
        <v>Portsmouth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466780</v>
      </c>
      <c r="B207" s="15">
        <v>37995</v>
      </c>
      <c r="C207" s="12" t="s">
        <v>66</v>
      </c>
      <c r="D207" s="12" t="s">
        <v>17</v>
      </c>
      <c r="E207" s="12">
        <v>4</v>
      </c>
      <c r="F207" s="12" t="s">
        <v>4</v>
      </c>
      <c r="G207" s="12">
        <v>1</v>
      </c>
      <c r="H207" s="13" t="str">
        <f t="shared" si="17"/>
        <v>Arsenal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466788</v>
      </c>
      <c r="B208" s="15">
        <v>37996</v>
      </c>
      <c r="C208" s="12" t="s">
        <v>0</v>
      </c>
      <c r="D208" s="12" t="s">
        <v>31</v>
      </c>
      <c r="E208" s="12">
        <v>0</v>
      </c>
      <c r="F208" s="12" t="s">
        <v>1</v>
      </c>
      <c r="G208" s="12">
        <v>4</v>
      </c>
      <c r="H208" s="13" t="str">
        <f t="shared" si="17"/>
        <v>Chelsea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466789</v>
      </c>
      <c r="B209" s="15">
        <v>37996</v>
      </c>
      <c r="C209" s="12" t="s">
        <v>0</v>
      </c>
      <c r="D209" s="12" t="s">
        <v>8</v>
      </c>
      <c r="E209" s="12">
        <v>0</v>
      </c>
      <c r="F209" s="12" t="s">
        <v>29</v>
      </c>
      <c r="G209" s="12">
        <v>0</v>
      </c>
      <c r="H209" s="13" t="str">
        <f t="shared" si="17"/>
        <v/>
      </c>
      <c r="I209" s="13" t="str">
        <f t="shared" si="18"/>
        <v>Manchester United</v>
      </c>
      <c r="J209" s="13" t="str">
        <f t="shared" si="19"/>
        <v>Newcastle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466790</v>
      </c>
      <c r="B210" s="15">
        <v>38002</v>
      </c>
      <c r="C210" s="12" t="s">
        <v>0</v>
      </c>
      <c r="D210" s="12" t="s">
        <v>33</v>
      </c>
      <c r="E210" s="12">
        <v>1</v>
      </c>
      <c r="F210" s="12" t="s">
        <v>64</v>
      </c>
      <c r="G210" s="12">
        <v>0</v>
      </c>
      <c r="H210" s="13" t="str">
        <f t="shared" si="17"/>
        <v>Bolton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466791</v>
      </c>
      <c r="B211" s="15">
        <v>38002</v>
      </c>
      <c r="C211" s="12" t="s">
        <v>0</v>
      </c>
      <c r="D211" s="12" t="s">
        <v>9</v>
      </c>
      <c r="E211" s="12">
        <v>0</v>
      </c>
      <c r="F211" s="12" t="s">
        <v>55</v>
      </c>
      <c r="G211" s="12">
        <v>1</v>
      </c>
      <c r="H211" s="13" t="str">
        <f t="shared" si="17"/>
        <v>Charlton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466792</v>
      </c>
      <c r="B212" s="15">
        <v>38002</v>
      </c>
      <c r="C212" s="12" t="s">
        <v>0</v>
      </c>
      <c r="D212" s="12" t="s">
        <v>20</v>
      </c>
      <c r="E212" s="12">
        <v>1</v>
      </c>
      <c r="F212" s="12" t="s">
        <v>6</v>
      </c>
      <c r="G212" s="12">
        <v>1</v>
      </c>
      <c r="H212" s="13" t="str">
        <f t="shared" si="17"/>
        <v/>
      </c>
      <c r="I212" s="13" t="str">
        <f t="shared" si="18"/>
        <v>Manchester City</v>
      </c>
      <c r="J212" s="13" t="str">
        <f t="shared" si="19"/>
        <v>Blackburn</v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466793</v>
      </c>
      <c r="B213" s="15">
        <v>38002</v>
      </c>
      <c r="C213" s="12" t="s">
        <v>0</v>
      </c>
      <c r="D213" s="12" t="s">
        <v>4</v>
      </c>
      <c r="E213" s="12">
        <v>3</v>
      </c>
      <c r="F213" s="12" t="s">
        <v>31</v>
      </c>
      <c r="G213" s="12">
        <v>3</v>
      </c>
      <c r="H213" s="13" t="str">
        <f t="shared" si="17"/>
        <v/>
      </c>
      <c r="I213" s="13" t="str">
        <f t="shared" si="18"/>
        <v>Middlesbrough</v>
      </c>
      <c r="J213" s="13" t="str">
        <f t="shared" si="19"/>
        <v>Leicester</v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466794</v>
      </c>
      <c r="B214" s="15">
        <v>38002</v>
      </c>
      <c r="C214" s="12" t="s">
        <v>0</v>
      </c>
      <c r="D214" s="12" t="s">
        <v>13</v>
      </c>
      <c r="E214" s="12">
        <v>2</v>
      </c>
      <c r="F214" s="12" t="s">
        <v>15</v>
      </c>
      <c r="G214" s="12">
        <v>1</v>
      </c>
      <c r="H214" s="13" t="str">
        <f t="shared" si="17"/>
        <v>Southampton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466795</v>
      </c>
      <c r="B215" s="15">
        <v>38002</v>
      </c>
      <c r="C215" s="12" t="s">
        <v>0</v>
      </c>
      <c r="D215" s="12" t="s">
        <v>14</v>
      </c>
      <c r="E215" s="12">
        <v>2</v>
      </c>
      <c r="F215" s="12" t="s">
        <v>19</v>
      </c>
      <c r="G215" s="12">
        <v>1</v>
      </c>
      <c r="H215" s="13" t="str">
        <f t="shared" si="17"/>
        <v>Tottenham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466796</v>
      </c>
      <c r="B216" s="15">
        <v>38002</v>
      </c>
      <c r="C216" s="12" t="s">
        <v>0</v>
      </c>
      <c r="D216" s="12" t="s">
        <v>63</v>
      </c>
      <c r="E216" s="12">
        <v>1</v>
      </c>
      <c r="F216" s="12" t="s">
        <v>8</v>
      </c>
      <c r="G216" s="12">
        <v>0</v>
      </c>
      <c r="H216" s="13" t="str">
        <f t="shared" si="17"/>
        <v>Wolves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466797</v>
      </c>
      <c r="B217" s="15">
        <v>38003</v>
      </c>
      <c r="C217" s="12" t="s">
        <v>0</v>
      </c>
      <c r="D217" s="12" t="s">
        <v>12</v>
      </c>
      <c r="E217" s="12">
        <v>0</v>
      </c>
      <c r="F217" s="12" t="s">
        <v>17</v>
      </c>
      <c r="G217" s="12">
        <v>2</v>
      </c>
      <c r="H217" s="13" t="str">
        <f t="shared" si="17"/>
        <v>Arsenal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466798</v>
      </c>
      <c r="B218" s="15">
        <v>38003</v>
      </c>
      <c r="C218" s="12" t="s">
        <v>0</v>
      </c>
      <c r="D218" s="12" t="s">
        <v>1</v>
      </c>
      <c r="E218" s="12">
        <v>0</v>
      </c>
      <c r="F218" s="12" t="s">
        <v>61</v>
      </c>
      <c r="G218" s="12">
        <v>0</v>
      </c>
      <c r="H218" s="13" t="str">
        <f t="shared" si="17"/>
        <v/>
      </c>
      <c r="I218" s="13" t="str">
        <f t="shared" si="18"/>
        <v>Chelsea</v>
      </c>
      <c r="J218" s="13" t="str">
        <f t="shared" si="19"/>
        <v>Birmingham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466799</v>
      </c>
      <c r="B219" s="15">
        <v>38004</v>
      </c>
      <c r="C219" s="12" t="s">
        <v>0</v>
      </c>
      <c r="D219" s="12" t="s">
        <v>29</v>
      </c>
      <c r="E219" s="12">
        <v>3</v>
      </c>
      <c r="F219" s="12" t="s">
        <v>58</v>
      </c>
      <c r="G219" s="12">
        <v>1</v>
      </c>
      <c r="H219" s="13" t="str">
        <f t="shared" si="17"/>
        <v>Newcastle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466800</v>
      </c>
      <c r="B220" s="15">
        <v>38006</v>
      </c>
      <c r="C220" s="12" t="s">
        <v>0</v>
      </c>
      <c r="D220" s="12" t="s">
        <v>63</v>
      </c>
      <c r="E220" s="12">
        <v>1</v>
      </c>
      <c r="F220" s="12" t="s">
        <v>19</v>
      </c>
      <c r="G220" s="12">
        <v>1</v>
      </c>
      <c r="H220" s="13" t="str">
        <f t="shared" si="17"/>
        <v/>
      </c>
      <c r="I220" s="13" t="str">
        <f t="shared" si="18"/>
        <v>Wolves</v>
      </c>
      <c r="J220" s="13" t="str">
        <f t="shared" si="19"/>
        <v>Liverpool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466801</v>
      </c>
      <c r="B221" s="15">
        <v>38016</v>
      </c>
      <c r="C221" s="12" t="s">
        <v>0</v>
      </c>
      <c r="D221" s="12" t="s">
        <v>61</v>
      </c>
      <c r="E221" s="12">
        <v>1</v>
      </c>
      <c r="F221" s="12" t="s">
        <v>29</v>
      </c>
      <c r="G221" s="12">
        <v>1</v>
      </c>
      <c r="H221" s="13" t="str">
        <f t="shared" si="17"/>
        <v/>
      </c>
      <c r="I221" s="13" t="str">
        <f t="shared" si="18"/>
        <v>Birmingham</v>
      </c>
      <c r="J221" s="13" t="str">
        <f t="shared" si="19"/>
        <v>Newcastle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466802</v>
      </c>
      <c r="B222" s="15">
        <v>38016</v>
      </c>
      <c r="C222" s="12" t="s">
        <v>0</v>
      </c>
      <c r="D222" s="12" t="s">
        <v>55</v>
      </c>
      <c r="E222" s="12">
        <v>1</v>
      </c>
      <c r="F222" s="12" t="s">
        <v>33</v>
      </c>
      <c r="G222" s="12">
        <v>2</v>
      </c>
      <c r="H222" s="13" t="str">
        <f t="shared" si="17"/>
        <v>Bolton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466803</v>
      </c>
      <c r="B223" s="15">
        <v>38016</v>
      </c>
      <c r="C223" s="12" t="s">
        <v>0</v>
      </c>
      <c r="D223" s="12" t="s">
        <v>58</v>
      </c>
      <c r="E223" s="12">
        <v>2</v>
      </c>
      <c r="F223" s="12" t="s">
        <v>14</v>
      </c>
      <c r="G223" s="12">
        <v>1</v>
      </c>
      <c r="H223" s="13" t="str">
        <f t="shared" si="17"/>
        <v>Fulham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466804</v>
      </c>
      <c r="B224" s="15">
        <v>38016</v>
      </c>
      <c r="C224" s="12" t="s">
        <v>0</v>
      </c>
      <c r="D224" s="12" t="s">
        <v>15</v>
      </c>
      <c r="E224" s="12">
        <v>0</v>
      </c>
      <c r="F224" s="12" t="s">
        <v>4</v>
      </c>
      <c r="G224" s="12">
        <v>3</v>
      </c>
      <c r="H224" s="13" t="str">
        <f t="shared" si="17"/>
        <v>Middlesbrough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466805</v>
      </c>
      <c r="B225" s="15">
        <v>38016</v>
      </c>
      <c r="C225" s="12" t="s">
        <v>0</v>
      </c>
      <c r="D225" s="12" t="s">
        <v>31</v>
      </c>
      <c r="E225" s="12">
        <v>0</v>
      </c>
      <c r="F225" s="12" t="s">
        <v>12</v>
      </c>
      <c r="G225" s="12">
        <v>5</v>
      </c>
      <c r="H225" s="13" t="str">
        <f t="shared" si="17"/>
        <v>Aston Villa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466806</v>
      </c>
      <c r="B226" s="15">
        <v>38016</v>
      </c>
      <c r="C226" s="12" t="s">
        <v>0</v>
      </c>
      <c r="D226" s="12" t="s">
        <v>19</v>
      </c>
      <c r="E226" s="12">
        <v>0</v>
      </c>
      <c r="F226" s="12" t="s">
        <v>9</v>
      </c>
      <c r="G226" s="12">
        <v>0</v>
      </c>
      <c r="H226" s="13" t="str">
        <f t="shared" si="17"/>
        <v/>
      </c>
      <c r="I226" s="13" t="str">
        <f t="shared" si="18"/>
        <v>Liverpool</v>
      </c>
      <c r="J226" s="13" t="str">
        <f t="shared" si="19"/>
        <v>Everton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466808</v>
      </c>
      <c r="B227" s="15">
        <v>38016</v>
      </c>
      <c r="C227" s="12" t="s">
        <v>0</v>
      </c>
      <c r="D227" s="12" t="s">
        <v>64</v>
      </c>
      <c r="E227" s="12">
        <v>0</v>
      </c>
      <c r="F227" s="12" t="s">
        <v>63</v>
      </c>
      <c r="G227" s="12">
        <v>0</v>
      </c>
      <c r="H227" s="13" t="str">
        <f t="shared" si="17"/>
        <v/>
      </c>
      <c r="I227" s="13" t="str">
        <f t="shared" si="18"/>
        <v>Portsmouth</v>
      </c>
      <c r="J227" s="13" t="str">
        <f t="shared" si="19"/>
        <v>Wolves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466807</v>
      </c>
      <c r="B228" s="15">
        <v>38016</v>
      </c>
      <c r="C228" s="12" t="s">
        <v>67</v>
      </c>
      <c r="D228" s="12" t="s">
        <v>8</v>
      </c>
      <c r="E228" s="12">
        <v>3</v>
      </c>
      <c r="F228" s="12" t="s">
        <v>13</v>
      </c>
      <c r="G228" s="12">
        <v>2</v>
      </c>
      <c r="H228" s="13" t="str">
        <f t="shared" si="17"/>
        <v>Manchester United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466809</v>
      </c>
      <c r="B229" s="15">
        <v>38017</v>
      </c>
      <c r="C229" s="12" t="s">
        <v>0</v>
      </c>
      <c r="D229" s="12" t="s">
        <v>17</v>
      </c>
      <c r="E229" s="12">
        <v>2</v>
      </c>
      <c r="F229" s="12" t="s">
        <v>20</v>
      </c>
      <c r="G229" s="12">
        <v>1</v>
      </c>
      <c r="H229" s="13" t="str">
        <f t="shared" si="17"/>
        <v>Arsenal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466810</v>
      </c>
      <c r="B230" s="15">
        <v>38017</v>
      </c>
      <c r="C230" s="12" t="s">
        <v>0</v>
      </c>
      <c r="D230" s="12" t="s">
        <v>6</v>
      </c>
      <c r="E230" s="12">
        <v>2</v>
      </c>
      <c r="F230" s="12" t="s">
        <v>1</v>
      </c>
      <c r="G230" s="12">
        <v>3</v>
      </c>
      <c r="H230" s="13" t="str">
        <f t="shared" si="17"/>
        <v>Chelsea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466811</v>
      </c>
      <c r="B231" s="15">
        <v>38023</v>
      </c>
      <c r="C231" s="12" t="s">
        <v>0</v>
      </c>
      <c r="D231" s="12" t="s">
        <v>12</v>
      </c>
      <c r="E231" s="12">
        <v>2</v>
      </c>
      <c r="F231" s="12" t="s">
        <v>15</v>
      </c>
      <c r="G231" s="12">
        <v>0</v>
      </c>
      <c r="H231" s="13" t="str">
        <f t="shared" si="17"/>
        <v>Aston Villa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466812</v>
      </c>
      <c r="B232" s="15">
        <v>38023</v>
      </c>
      <c r="C232" s="12" t="s">
        <v>0</v>
      </c>
      <c r="D232" s="12" t="s">
        <v>33</v>
      </c>
      <c r="E232" s="12">
        <v>2</v>
      </c>
      <c r="F232" s="12" t="s">
        <v>19</v>
      </c>
      <c r="G232" s="12">
        <v>2</v>
      </c>
      <c r="H232" s="13" t="str">
        <f t="shared" si="17"/>
        <v/>
      </c>
      <c r="I232" s="13" t="str">
        <f t="shared" si="18"/>
        <v>Bolton</v>
      </c>
      <c r="J232" s="13" t="str">
        <f t="shared" si="19"/>
        <v>Liverpool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466813</v>
      </c>
      <c r="B233" s="15">
        <v>38023</v>
      </c>
      <c r="C233" s="12" t="s">
        <v>0</v>
      </c>
      <c r="D233" s="12" t="s">
        <v>9</v>
      </c>
      <c r="E233" s="12">
        <v>3</v>
      </c>
      <c r="F233" s="12" t="s">
        <v>8</v>
      </c>
      <c r="G233" s="12">
        <v>4</v>
      </c>
      <c r="H233" s="13" t="str">
        <f t="shared" si="17"/>
        <v>Manchester United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466814</v>
      </c>
      <c r="B234" s="15">
        <v>38023</v>
      </c>
      <c r="C234" s="12" t="s">
        <v>0</v>
      </c>
      <c r="D234" s="12" t="s">
        <v>4</v>
      </c>
      <c r="E234" s="12">
        <v>0</v>
      </c>
      <c r="F234" s="12" t="s">
        <v>6</v>
      </c>
      <c r="G234" s="12">
        <v>1</v>
      </c>
      <c r="H234" s="13" t="str">
        <f t="shared" si="17"/>
        <v>Blackburn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466815</v>
      </c>
      <c r="B235" s="15">
        <v>38023</v>
      </c>
      <c r="C235" s="12" t="s">
        <v>0</v>
      </c>
      <c r="D235" s="12" t="s">
        <v>29</v>
      </c>
      <c r="E235" s="12">
        <v>3</v>
      </c>
      <c r="F235" s="12" t="s">
        <v>31</v>
      </c>
      <c r="G235" s="12">
        <v>1</v>
      </c>
      <c r="H235" s="13" t="str">
        <f t="shared" si="17"/>
        <v>Newcastle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466816</v>
      </c>
      <c r="B236" s="15">
        <v>38023</v>
      </c>
      <c r="C236" s="12" t="s">
        <v>0</v>
      </c>
      <c r="D236" s="12" t="s">
        <v>13</v>
      </c>
      <c r="E236" s="12">
        <v>0</v>
      </c>
      <c r="F236" s="12" t="s">
        <v>58</v>
      </c>
      <c r="G236" s="12">
        <v>0</v>
      </c>
      <c r="H236" s="13" t="str">
        <f t="shared" si="17"/>
        <v/>
      </c>
      <c r="I236" s="13" t="str">
        <f t="shared" si="18"/>
        <v>Southampton</v>
      </c>
      <c r="J236" s="13" t="str">
        <f t="shared" si="19"/>
        <v>Fulham</v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466817</v>
      </c>
      <c r="B237" s="15">
        <v>38023</v>
      </c>
      <c r="C237" s="12" t="s">
        <v>0</v>
      </c>
      <c r="D237" s="12" t="s">
        <v>14</v>
      </c>
      <c r="E237" s="12">
        <v>4</v>
      </c>
      <c r="F237" s="12" t="s">
        <v>64</v>
      </c>
      <c r="G237" s="12">
        <v>3</v>
      </c>
      <c r="H237" s="13" t="str">
        <f t="shared" si="17"/>
        <v>Tottenham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466818</v>
      </c>
      <c r="B238" s="15">
        <v>38023</v>
      </c>
      <c r="C238" s="12" t="s">
        <v>0</v>
      </c>
      <c r="D238" s="12" t="s">
        <v>63</v>
      </c>
      <c r="E238" s="12">
        <v>1</v>
      </c>
      <c r="F238" s="12" t="s">
        <v>17</v>
      </c>
      <c r="G238" s="12">
        <v>3</v>
      </c>
      <c r="H238" s="13" t="str">
        <f t="shared" si="17"/>
        <v>Arsenal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466819</v>
      </c>
      <c r="B239" s="15">
        <v>38024</v>
      </c>
      <c r="C239" s="12" t="s">
        <v>0</v>
      </c>
      <c r="D239" s="12" t="s">
        <v>1</v>
      </c>
      <c r="E239" s="12">
        <v>1</v>
      </c>
      <c r="F239" s="12" t="s">
        <v>55</v>
      </c>
      <c r="G239" s="12">
        <v>0</v>
      </c>
      <c r="H239" s="13" t="str">
        <f t="shared" si="17"/>
        <v>Chelsea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466820</v>
      </c>
      <c r="B240" s="15">
        <v>38024</v>
      </c>
      <c r="C240" s="12" t="s">
        <v>0</v>
      </c>
      <c r="D240" s="12" t="s">
        <v>20</v>
      </c>
      <c r="E240" s="12">
        <v>0</v>
      </c>
      <c r="F240" s="12" t="s">
        <v>61</v>
      </c>
      <c r="G240" s="12">
        <v>0</v>
      </c>
      <c r="H240" s="13" t="str">
        <f t="shared" si="17"/>
        <v/>
      </c>
      <c r="I240" s="13" t="str">
        <f t="shared" si="18"/>
        <v>Manchester City</v>
      </c>
      <c r="J240" s="13" t="str">
        <f t="shared" si="19"/>
        <v>Birmingham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466821</v>
      </c>
      <c r="B241" s="15">
        <v>38026</v>
      </c>
      <c r="C241" s="12" t="s">
        <v>0</v>
      </c>
      <c r="D241" s="12" t="s">
        <v>17</v>
      </c>
      <c r="E241" s="12">
        <v>2</v>
      </c>
      <c r="F241" s="12" t="s">
        <v>13</v>
      </c>
      <c r="G241" s="12">
        <v>0</v>
      </c>
      <c r="H241" s="13" t="str">
        <f t="shared" si="17"/>
        <v>Arsenal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466822</v>
      </c>
      <c r="B242" s="15">
        <v>38026</v>
      </c>
      <c r="C242" s="12" t="s">
        <v>0</v>
      </c>
      <c r="D242" s="12" t="s">
        <v>15</v>
      </c>
      <c r="E242" s="12">
        <v>4</v>
      </c>
      <c r="F242" s="12" t="s">
        <v>63</v>
      </c>
      <c r="G242" s="12">
        <v>1</v>
      </c>
      <c r="H242" s="13" t="str">
        <f t="shared" si="17"/>
        <v>Leeds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466823</v>
      </c>
      <c r="B243" s="15">
        <v>38026</v>
      </c>
      <c r="C243" s="12" t="s">
        <v>0</v>
      </c>
      <c r="D243" s="12" t="s">
        <v>31</v>
      </c>
      <c r="E243" s="12">
        <v>1</v>
      </c>
      <c r="F243" s="12" t="s">
        <v>33</v>
      </c>
      <c r="G243" s="12">
        <v>1</v>
      </c>
      <c r="H243" s="13" t="str">
        <f t="shared" si="17"/>
        <v/>
      </c>
      <c r="I243" s="13" t="str">
        <f t="shared" si="18"/>
        <v>Leicester</v>
      </c>
      <c r="J243" s="13" t="str">
        <f t="shared" si="19"/>
        <v>Bolton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466824</v>
      </c>
      <c r="B244" s="15">
        <v>38027</v>
      </c>
      <c r="C244" s="12" t="s">
        <v>0</v>
      </c>
      <c r="D244" s="12" t="s">
        <v>61</v>
      </c>
      <c r="E244" s="12">
        <v>3</v>
      </c>
      <c r="F244" s="12" t="s">
        <v>9</v>
      </c>
      <c r="G244" s="12">
        <v>0</v>
      </c>
      <c r="H244" s="13" t="str">
        <f t="shared" si="17"/>
        <v>Birmingham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466825</v>
      </c>
      <c r="B245" s="15">
        <v>38027</v>
      </c>
      <c r="C245" s="12" t="s">
        <v>0</v>
      </c>
      <c r="D245" s="12" t="s">
        <v>6</v>
      </c>
      <c r="E245" s="12">
        <v>1</v>
      </c>
      <c r="F245" s="12" t="s">
        <v>29</v>
      </c>
      <c r="G245" s="12">
        <v>1</v>
      </c>
      <c r="H245" s="13" t="str">
        <f t="shared" si="17"/>
        <v/>
      </c>
      <c r="I245" s="13" t="str">
        <f t="shared" si="18"/>
        <v>Blackburn</v>
      </c>
      <c r="J245" s="13" t="str">
        <f t="shared" si="19"/>
        <v>Newcastle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466826</v>
      </c>
      <c r="B246" s="15">
        <v>38027</v>
      </c>
      <c r="C246" s="12" t="s">
        <v>0</v>
      </c>
      <c r="D246" s="12" t="s">
        <v>55</v>
      </c>
      <c r="E246" s="12">
        <v>2</v>
      </c>
      <c r="F246" s="12" t="s">
        <v>14</v>
      </c>
      <c r="G246" s="12">
        <v>4</v>
      </c>
      <c r="H246" s="13" t="str">
        <f t="shared" si="17"/>
        <v>Tottenham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466827</v>
      </c>
      <c r="B247" s="15">
        <v>38027</v>
      </c>
      <c r="C247" s="12" t="s">
        <v>0</v>
      </c>
      <c r="D247" s="12" t="s">
        <v>58</v>
      </c>
      <c r="E247" s="12">
        <v>1</v>
      </c>
      <c r="F247" s="12" t="s">
        <v>12</v>
      </c>
      <c r="G247" s="12">
        <v>2</v>
      </c>
      <c r="H247" s="13" t="str">
        <f t="shared" si="17"/>
        <v>Aston Villa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466828</v>
      </c>
      <c r="B248" s="15">
        <v>38027</v>
      </c>
      <c r="C248" s="12" t="s">
        <v>0</v>
      </c>
      <c r="D248" s="12" t="s">
        <v>19</v>
      </c>
      <c r="E248" s="12">
        <v>2</v>
      </c>
      <c r="F248" s="12" t="s">
        <v>20</v>
      </c>
      <c r="G248" s="12">
        <v>1</v>
      </c>
      <c r="H248" s="13" t="str">
        <f t="shared" si="17"/>
        <v>Liverpool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466829</v>
      </c>
      <c r="B249" s="15">
        <v>38027</v>
      </c>
      <c r="C249" s="12" t="s">
        <v>0</v>
      </c>
      <c r="D249" s="12" t="s">
        <v>8</v>
      </c>
      <c r="E249" s="12">
        <v>2</v>
      </c>
      <c r="F249" s="12" t="s">
        <v>4</v>
      </c>
      <c r="G249" s="12">
        <v>3</v>
      </c>
      <c r="H249" s="13" t="str">
        <f t="shared" si="17"/>
        <v>Middlesbrough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466830</v>
      </c>
      <c r="B250" s="15">
        <v>38027</v>
      </c>
      <c r="C250" s="12" t="s">
        <v>0</v>
      </c>
      <c r="D250" s="12" t="s">
        <v>64</v>
      </c>
      <c r="E250" s="12">
        <v>0</v>
      </c>
      <c r="F250" s="12" t="s">
        <v>1</v>
      </c>
      <c r="G250" s="12">
        <v>2</v>
      </c>
      <c r="H250" s="13" t="str">
        <f t="shared" si="17"/>
        <v>Chelsea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466831</v>
      </c>
      <c r="B251" s="15">
        <v>38037</v>
      </c>
      <c r="C251" s="12" t="s">
        <v>0</v>
      </c>
      <c r="D251" s="12" t="s">
        <v>33</v>
      </c>
      <c r="E251" s="12">
        <v>1</v>
      </c>
      <c r="F251" s="12" t="s">
        <v>20</v>
      </c>
      <c r="G251" s="12">
        <v>3</v>
      </c>
      <c r="H251" s="13" t="str">
        <f t="shared" si="17"/>
        <v>Manchester City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466832</v>
      </c>
      <c r="B252" s="15">
        <v>38037</v>
      </c>
      <c r="C252" s="12" t="s">
        <v>0</v>
      </c>
      <c r="D252" s="12" t="s">
        <v>55</v>
      </c>
      <c r="E252" s="12">
        <v>3</v>
      </c>
      <c r="F252" s="12" t="s">
        <v>6</v>
      </c>
      <c r="G252" s="12">
        <v>2</v>
      </c>
      <c r="H252" s="13" t="str">
        <f t="shared" si="17"/>
        <v>Charlton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466833</v>
      </c>
      <c r="B253" s="15">
        <v>38037</v>
      </c>
      <c r="C253" s="12" t="s">
        <v>0</v>
      </c>
      <c r="D253" s="12" t="s">
        <v>1</v>
      </c>
      <c r="E253" s="12">
        <v>1</v>
      </c>
      <c r="F253" s="12" t="s">
        <v>17</v>
      </c>
      <c r="G253" s="12">
        <v>2</v>
      </c>
      <c r="H253" s="13" t="str">
        <f t="shared" si="17"/>
        <v>Arsenal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466834</v>
      </c>
      <c r="B254" s="15">
        <v>38037</v>
      </c>
      <c r="C254" s="12" t="s">
        <v>0</v>
      </c>
      <c r="D254" s="12" t="s">
        <v>8</v>
      </c>
      <c r="E254" s="12">
        <v>1</v>
      </c>
      <c r="F254" s="12" t="s">
        <v>15</v>
      </c>
      <c r="G254" s="12">
        <v>1</v>
      </c>
      <c r="H254" s="13" t="str">
        <f t="shared" si="17"/>
        <v/>
      </c>
      <c r="I254" s="13" t="str">
        <f t="shared" si="18"/>
        <v>Manchester United</v>
      </c>
      <c r="J254" s="13" t="str">
        <f t="shared" si="19"/>
        <v>Leeds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466835</v>
      </c>
      <c r="B255" s="15">
        <v>38037</v>
      </c>
      <c r="C255" s="12" t="s">
        <v>0</v>
      </c>
      <c r="D255" s="12" t="s">
        <v>29</v>
      </c>
      <c r="E255" s="12">
        <v>2</v>
      </c>
      <c r="F255" s="12" t="s">
        <v>4</v>
      </c>
      <c r="G255" s="12">
        <v>1</v>
      </c>
      <c r="H255" s="13" t="str">
        <f t="shared" si="17"/>
        <v>Newcastle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466836</v>
      </c>
      <c r="B256" s="15">
        <v>38037</v>
      </c>
      <c r="C256" s="12" t="s">
        <v>0</v>
      </c>
      <c r="D256" s="12" t="s">
        <v>13</v>
      </c>
      <c r="E256" s="12">
        <v>3</v>
      </c>
      <c r="F256" s="12" t="s">
        <v>9</v>
      </c>
      <c r="G256" s="12">
        <v>3</v>
      </c>
      <c r="H256" s="13" t="str">
        <f t="shared" si="17"/>
        <v/>
      </c>
      <c r="I256" s="13" t="str">
        <f t="shared" si="18"/>
        <v>Southampton</v>
      </c>
      <c r="J256" s="13" t="str">
        <f t="shared" si="19"/>
        <v>Everton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466837</v>
      </c>
      <c r="B257" s="15">
        <v>38037</v>
      </c>
      <c r="C257" s="12" t="s">
        <v>0</v>
      </c>
      <c r="D257" s="12" t="s">
        <v>63</v>
      </c>
      <c r="E257" s="12">
        <v>2</v>
      </c>
      <c r="F257" s="12" t="s">
        <v>58</v>
      </c>
      <c r="G257" s="12">
        <v>1</v>
      </c>
      <c r="H257" s="13" t="str">
        <f t="shared" si="17"/>
        <v>Wolves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466838</v>
      </c>
      <c r="B258" s="15">
        <v>38038</v>
      </c>
      <c r="C258" s="12" t="s">
        <v>0</v>
      </c>
      <c r="D258" s="12" t="s">
        <v>12</v>
      </c>
      <c r="E258" s="12">
        <v>2</v>
      </c>
      <c r="F258" s="12" t="s">
        <v>61</v>
      </c>
      <c r="G258" s="12">
        <v>2</v>
      </c>
      <c r="H258" s="13" t="str">
        <f t="shared" si="17"/>
        <v/>
      </c>
      <c r="I258" s="13" t="str">
        <f t="shared" si="18"/>
        <v>Aston Villa</v>
      </c>
      <c r="J258" s="13" t="str">
        <f t="shared" si="19"/>
        <v>Birmingham</v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466839</v>
      </c>
      <c r="B259" s="15">
        <v>38038</v>
      </c>
      <c r="C259" s="12" t="s">
        <v>0</v>
      </c>
      <c r="D259" s="12" t="s">
        <v>14</v>
      </c>
      <c r="E259" s="12">
        <v>4</v>
      </c>
      <c r="F259" s="12" t="s">
        <v>31</v>
      </c>
      <c r="G259" s="12">
        <v>4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Tottenham</v>
      </c>
      <c r="J259" s="13" t="str">
        <f t="shared" ref="J259:J322" si="22">IF(H259="",F259,"")</f>
        <v>Leicester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466840</v>
      </c>
      <c r="B260" s="15">
        <v>38044</v>
      </c>
      <c r="C260" s="12" t="s">
        <v>0</v>
      </c>
      <c r="D260" s="12" t="s">
        <v>17</v>
      </c>
      <c r="E260" s="12">
        <v>2</v>
      </c>
      <c r="F260" s="12" t="s">
        <v>55</v>
      </c>
      <c r="G260" s="12">
        <v>1</v>
      </c>
      <c r="H260" s="13" t="str">
        <f t="shared" si="20"/>
        <v>Arsenal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466841</v>
      </c>
      <c r="B261" s="15">
        <v>38044</v>
      </c>
      <c r="C261" s="12" t="s">
        <v>0</v>
      </c>
      <c r="D261" s="12" t="s">
        <v>6</v>
      </c>
      <c r="E261" s="12">
        <v>1</v>
      </c>
      <c r="F261" s="12" t="s">
        <v>13</v>
      </c>
      <c r="G261" s="12">
        <v>1</v>
      </c>
      <c r="H261" s="13" t="str">
        <f t="shared" si="20"/>
        <v/>
      </c>
      <c r="I261" s="13" t="str">
        <f t="shared" si="21"/>
        <v>Blackburn</v>
      </c>
      <c r="J261" s="13" t="str">
        <f t="shared" si="22"/>
        <v>Southampton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466842</v>
      </c>
      <c r="B262" s="15">
        <v>38044</v>
      </c>
      <c r="C262" s="12" t="s">
        <v>0</v>
      </c>
      <c r="D262" s="12" t="s">
        <v>9</v>
      </c>
      <c r="E262" s="12">
        <v>2</v>
      </c>
      <c r="F262" s="12" t="s">
        <v>12</v>
      </c>
      <c r="G262" s="12">
        <v>0</v>
      </c>
      <c r="H262" s="13" t="str">
        <f t="shared" si="20"/>
        <v>Everton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466843</v>
      </c>
      <c r="B263" s="15">
        <v>38044</v>
      </c>
      <c r="C263" s="12" t="s">
        <v>0</v>
      </c>
      <c r="D263" s="12" t="s">
        <v>58</v>
      </c>
      <c r="E263" s="12">
        <v>1</v>
      </c>
      <c r="F263" s="12" t="s">
        <v>8</v>
      </c>
      <c r="G263" s="12">
        <v>1</v>
      </c>
      <c r="H263" s="13" t="str">
        <f t="shared" si="20"/>
        <v/>
      </c>
      <c r="I263" s="13" t="str">
        <f t="shared" si="21"/>
        <v>Fulham</v>
      </c>
      <c r="J263" s="13" t="str">
        <f t="shared" si="22"/>
        <v>Manchester United</v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466844</v>
      </c>
      <c r="B264" s="15">
        <v>38044</v>
      </c>
      <c r="C264" s="12" t="s">
        <v>0</v>
      </c>
      <c r="D264" s="12" t="s">
        <v>31</v>
      </c>
      <c r="E264" s="12">
        <v>0</v>
      </c>
      <c r="F264" s="12" t="s">
        <v>63</v>
      </c>
      <c r="G264" s="12">
        <v>0</v>
      </c>
      <c r="H264" s="13" t="str">
        <f t="shared" si="20"/>
        <v/>
      </c>
      <c r="I264" s="13" t="str">
        <f t="shared" si="21"/>
        <v>Leicester</v>
      </c>
      <c r="J264" s="13" t="str">
        <f t="shared" si="22"/>
        <v>Wolves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466845</v>
      </c>
      <c r="B265" s="15">
        <v>38044</v>
      </c>
      <c r="C265" s="12" t="s">
        <v>0</v>
      </c>
      <c r="D265" s="12" t="s">
        <v>20</v>
      </c>
      <c r="E265" s="12">
        <v>0</v>
      </c>
      <c r="F265" s="12" t="s">
        <v>1</v>
      </c>
      <c r="G265" s="12">
        <v>1</v>
      </c>
      <c r="H265" s="13" t="str">
        <f t="shared" si="20"/>
        <v>Chelsea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466846</v>
      </c>
      <c r="B266" s="15">
        <v>38045</v>
      </c>
      <c r="C266" s="12" t="s">
        <v>0</v>
      </c>
      <c r="D266" s="12" t="s">
        <v>15</v>
      </c>
      <c r="E266" s="12">
        <v>2</v>
      </c>
      <c r="F266" s="12" t="s">
        <v>19</v>
      </c>
      <c r="G266" s="12">
        <v>2</v>
      </c>
      <c r="H266" s="13" t="str">
        <f t="shared" si="20"/>
        <v/>
      </c>
      <c r="I266" s="13" t="str">
        <f t="shared" si="21"/>
        <v>Leeds</v>
      </c>
      <c r="J266" s="13" t="str">
        <f t="shared" si="22"/>
        <v>Liverpool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466847</v>
      </c>
      <c r="B267" s="15">
        <v>38045</v>
      </c>
      <c r="C267" s="12" t="s">
        <v>0</v>
      </c>
      <c r="D267" s="12" t="s">
        <v>64</v>
      </c>
      <c r="E267" s="12">
        <v>1</v>
      </c>
      <c r="F267" s="12" t="s">
        <v>29</v>
      </c>
      <c r="G267" s="12">
        <v>1</v>
      </c>
      <c r="H267" s="13" t="str">
        <f t="shared" si="20"/>
        <v/>
      </c>
      <c r="I267" s="13" t="str">
        <f t="shared" si="21"/>
        <v>Portsmouth</v>
      </c>
      <c r="J267" s="13" t="str">
        <f t="shared" si="22"/>
        <v>Newcastle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466848</v>
      </c>
      <c r="B268" s="15">
        <v>38048</v>
      </c>
      <c r="C268" s="12" t="s">
        <v>0</v>
      </c>
      <c r="D268" s="12" t="s">
        <v>61</v>
      </c>
      <c r="E268" s="12">
        <v>3</v>
      </c>
      <c r="F268" s="12" t="s">
        <v>4</v>
      </c>
      <c r="G268" s="12">
        <v>1</v>
      </c>
      <c r="H268" s="13" t="str">
        <f t="shared" si="20"/>
        <v>Birmingham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466849</v>
      </c>
      <c r="B269" s="15">
        <v>38051</v>
      </c>
      <c r="C269" s="12" t="s">
        <v>0</v>
      </c>
      <c r="D269" s="12" t="s">
        <v>61</v>
      </c>
      <c r="E269" s="12">
        <v>2</v>
      </c>
      <c r="F269" s="12" t="s">
        <v>33</v>
      </c>
      <c r="G269" s="12">
        <v>0</v>
      </c>
      <c r="H269" s="13" t="str">
        <f t="shared" si="20"/>
        <v>Birmingham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466850</v>
      </c>
      <c r="B270" s="15">
        <v>38054</v>
      </c>
      <c r="C270" s="12" t="s">
        <v>0</v>
      </c>
      <c r="D270" s="12" t="s">
        <v>4</v>
      </c>
      <c r="E270" s="12">
        <v>1</v>
      </c>
      <c r="F270" s="12" t="s">
        <v>14</v>
      </c>
      <c r="G270" s="12">
        <v>0</v>
      </c>
      <c r="H270" s="13" t="str">
        <f t="shared" si="20"/>
        <v>Middlesbrough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466851</v>
      </c>
      <c r="B271" s="15">
        <v>38058</v>
      </c>
      <c r="C271" s="12" t="s">
        <v>0</v>
      </c>
      <c r="D271" s="12" t="s">
        <v>61</v>
      </c>
      <c r="E271" s="12">
        <v>0</v>
      </c>
      <c r="F271" s="12" t="s">
        <v>31</v>
      </c>
      <c r="G271" s="12">
        <v>1</v>
      </c>
      <c r="H271" s="13" t="str">
        <f t="shared" si="20"/>
        <v>Leicester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466852</v>
      </c>
      <c r="B272" s="15">
        <v>38058</v>
      </c>
      <c r="C272" s="12" t="s">
        <v>0</v>
      </c>
      <c r="D272" s="12" t="s">
        <v>6</v>
      </c>
      <c r="E272" s="12">
        <v>0</v>
      </c>
      <c r="F272" s="12" t="s">
        <v>17</v>
      </c>
      <c r="G272" s="12">
        <v>2</v>
      </c>
      <c r="H272" s="13" t="str">
        <f t="shared" si="20"/>
        <v>Arsenal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466853</v>
      </c>
      <c r="B273" s="15">
        <v>38058</v>
      </c>
      <c r="C273" s="12" t="s">
        <v>0</v>
      </c>
      <c r="D273" s="12" t="s">
        <v>33</v>
      </c>
      <c r="E273" s="12">
        <v>0</v>
      </c>
      <c r="F273" s="12" t="s">
        <v>1</v>
      </c>
      <c r="G273" s="12">
        <v>2</v>
      </c>
      <c r="H273" s="13" t="str">
        <f t="shared" si="20"/>
        <v>Chelsea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466854</v>
      </c>
      <c r="B274" s="15">
        <v>38058</v>
      </c>
      <c r="C274" s="12" t="s">
        <v>0</v>
      </c>
      <c r="D274" s="12" t="s">
        <v>55</v>
      </c>
      <c r="E274" s="12">
        <v>1</v>
      </c>
      <c r="F274" s="12" t="s">
        <v>4</v>
      </c>
      <c r="G274" s="12">
        <v>0</v>
      </c>
      <c r="H274" s="13" t="str">
        <f t="shared" si="20"/>
        <v>Charlton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466855</v>
      </c>
      <c r="B275" s="15">
        <v>38058</v>
      </c>
      <c r="C275" s="12" t="s">
        <v>0</v>
      </c>
      <c r="D275" s="12" t="s">
        <v>9</v>
      </c>
      <c r="E275" s="12">
        <v>1</v>
      </c>
      <c r="F275" s="12" t="s">
        <v>64</v>
      </c>
      <c r="G275" s="12">
        <v>0</v>
      </c>
      <c r="H275" s="13" t="str">
        <f t="shared" si="20"/>
        <v>Everton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466856</v>
      </c>
      <c r="B276" s="15">
        <v>38058</v>
      </c>
      <c r="C276" s="12" t="s">
        <v>0</v>
      </c>
      <c r="D276" s="12" t="s">
        <v>58</v>
      </c>
      <c r="E276" s="12">
        <v>2</v>
      </c>
      <c r="F276" s="12" t="s">
        <v>15</v>
      </c>
      <c r="G276" s="12">
        <v>0</v>
      </c>
      <c r="H276" s="13" t="str">
        <f t="shared" si="20"/>
        <v>Fulham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466858</v>
      </c>
      <c r="B277" s="15">
        <v>38059</v>
      </c>
      <c r="C277" s="12" t="s">
        <v>0</v>
      </c>
      <c r="D277" s="12" t="s">
        <v>13</v>
      </c>
      <c r="E277" s="12">
        <v>2</v>
      </c>
      <c r="F277" s="12" t="s">
        <v>19</v>
      </c>
      <c r="G277" s="12">
        <v>0</v>
      </c>
      <c r="H277" s="13" t="str">
        <f t="shared" si="20"/>
        <v>Southampton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466859</v>
      </c>
      <c r="B278" s="15">
        <v>38059</v>
      </c>
      <c r="C278" s="12" t="s">
        <v>0</v>
      </c>
      <c r="D278" s="12" t="s">
        <v>14</v>
      </c>
      <c r="E278" s="12">
        <v>1</v>
      </c>
      <c r="F278" s="12" t="s">
        <v>29</v>
      </c>
      <c r="G278" s="12">
        <v>0</v>
      </c>
      <c r="H278" s="13" t="str">
        <f t="shared" si="20"/>
        <v>Tottenham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466860</v>
      </c>
      <c r="B279" s="15">
        <v>38059</v>
      </c>
      <c r="C279" s="12" t="s">
        <v>0</v>
      </c>
      <c r="D279" s="12" t="s">
        <v>63</v>
      </c>
      <c r="E279" s="12">
        <v>0</v>
      </c>
      <c r="F279" s="12" t="s">
        <v>12</v>
      </c>
      <c r="G279" s="12">
        <v>4</v>
      </c>
      <c r="H279" s="13" t="str">
        <f t="shared" si="20"/>
        <v>Aston Villa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466857</v>
      </c>
      <c r="B280" s="15">
        <v>38059</v>
      </c>
      <c r="C280" s="12" t="s">
        <v>68</v>
      </c>
      <c r="D280" s="12" t="s">
        <v>20</v>
      </c>
      <c r="E280" s="12">
        <v>4</v>
      </c>
      <c r="F280" s="12" t="s">
        <v>8</v>
      </c>
      <c r="G280" s="12">
        <v>1</v>
      </c>
      <c r="H280" s="13" t="str">
        <f t="shared" si="20"/>
        <v>Manchester City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466861</v>
      </c>
      <c r="B281" s="15">
        <v>38062</v>
      </c>
      <c r="C281" s="12" t="s">
        <v>0</v>
      </c>
      <c r="D281" s="12" t="s">
        <v>19</v>
      </c>
      <c r="E281" s="12">
        <v>3</v>
      </c>
      <c r="F281" s="12" t="s">
        <v>64</v>
      </c>
      <c r="G281" s="12">
        <v>0</v>
      </c>
      <c r="H281" s="13" t="str">
        <f t="shared" si="20"/>
        <v>Liverpool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466862</v>
      </c>
      <c r="B282" s="15">
        <v>38065</v>
      </c>
      <c r="C282" s="12" t="s">
        <v>0</v>
      </c>
      <c r="D282" s="12" t="s">
        <v>17</v>
      </c>
      <c r="E282" s="12">
        <v>2</v>
      </c>
      <c r="F282" s="12" t="s">
        <v>33</v>
      </c>
      <c r="G282" s="12">
        <v>1</v>
      </c>
      <c r="H282" s="13" t="str">
        <f t="shared" si="20"/>
        <v>Arsenal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466863</v>
      </c>
      <c r="B283" s="15">
        <v>38065</v>
      </c>
      <c r="C283" s="12" t="s">
        <v>0</v>
      </c>
      <c r="D283" s="12" t="s">
        <v>12</v>
      </c>
      <c r="E283" s="12">
        <v>0</v>
      </c>
      <c r="F283" s="12" t="s">
        <v>6</v>
      </c>
      <c r="G283" s="12">
        <v>2</v>
      </c>
      <c r="H283" s="13" t="str">
        <f t="shared" si="20"/>
        <v>Blackburn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466864</v>
      </c>
      <c r="B284" s="15">
        <v>38065</v>
      </c>
      <c r="C284" s="12" t="s">
        <v>0</v>
      </c>
      <c r="D284" s="12" t="s">
        <v>1</v>
      </c>
      <c r="E284" s="12">
        <v>2</v>
      </c>
      <c r="F284" s="12" t="s">
        <v>58</v>
      </c>
      <c r="G284" s="12">
        <v>1</v>
      </c>
      <c r="H284" s="13" t="str">
        <f t="shared" si="20"/>
        <v>Chelsea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466865</v>
      </c>
      <c r="B285" s="15">
        <v>38065</v>
      </c>
      <c r="C285" s="12" t="s">
        <v>0</v>
      </c>
      <c r="D285" s="12" t="s">
        <v>31</v>
      </c>
      <c r="E285" s="12">
        <v>1</v>
      </c>
      <c r="F285" s="12" t="s">
        <v>9</v>
      </c>
      <c r="G285" s="12">
        <v>1</v>
      </c>
      <c r="H285" s="13" t="str">
        <f t="shared" si="20"/>
        <v/>
      </c>
      <c r="I285" s="13" t="str">
        <f t="shared" si="21"/>
        <v>Leicester</v>
      </c>
      <c r="J285" s="13" t="str">
        <f t="shared" si="22"/>
        <v>Everton</v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466866</v>
      </c>
      <c r="B286" s="15">
        <v>38065</v>
      </c>
      <c r="C286" s="12" t="s">
        <v>0</v>
      </c>
      <c r="D286" s="12" t="s">
        <v>19</v>
      </c>
      <c r="E286" s="12">
        <v>1</v>
      </c>
      <c r="F286" s="12" t="s">
        <v>63</v>
      </c>
      <c r="G286" s="12">
        <v>0</v>
      </c>
      <c r="H286" s="13" t="str">
        <f t="shared" si="20"/>
        <v>Liverpool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466867</v>
      </c>
      <c r="B287" s="15">
        <v>38065</v>
      </c>
      <c r="C287" s="12" t="s">
        <v>0</v>
      </c>
      <c r="D287" s="12" t="s">
        <v>8</v>
      </c>
      <c r="E287" s="12">
        <v>3</v>
      </c>
      <c r="F287" s="12" t="s">
        <v>14</v>
      </c>
      <c r="G287" s="12">
        <v>0</v>
      </c>
      <c r="H287" s="13" t="str">
        <f t="shared" si="20"/>
        <v>Manchester United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466868</v>
      </c>
      <c r="B288" s="15">
        <v>38065</v>
      </c>
      <c r="C288" s="12" t="s">
        <v>0</v>
      </c>
      <c r="D288" s="12" t="s">
        <v>4</v>
      </c>
      <c r="E288" s="12">
        <v>5</v>
      </c>
      <c r="F288" s="12" t="s">
        <v>61</v>
      </c>
      <c r="G288" s="12">
        <v>3</v>
      </c>
      <c r="H288" s="13" t="str">
        <f t="shared" si="20"/>
        <v>Middlesbrough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466869</v>
      </c>
      <c r="B289" s="15">
        <v>38065</v>
      </c>
      <c r="C289" s="12" t="s">
        <v>0</v>
      </c>
      <c r="D289" s="12" t="s">
        <v>29</v>
      </c>
      <c r="E289" s="12">
        <v>3</v>
      </c>
      <c r="F289" s="12" t="s">
        <v>55</v>
      </c>
      <c r="G289" s="12">
        <v>1</v>
      </c>
      <c r="H289" s="13" t="str">
        <f t="shared" si="20"/>
        <v>Newcastle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466870</v>
      </c>
      <c r="B290" s="15">
        <v>38066</v>
      </c>
      <c r="C290" s="12" t="s">
        <v>0</v>
      </c>
      <c r="D290" s="12" t="s">
        <v>64</v>
      </c>
      <c r="E290" s="12">
        <v>1</v>
      </c>
      <c r="F290" s="12" t="s">
        <v>13</v>
      </c>
      <c r="G290" s="12">
        <v>0</v>
      </c>
      <c r="H290" s="13" t="str">
        <f t="shared" si="20"/>
        <v>Portsmouth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466871</v>
      </c>
      <c r="B291" s="15">
        <v>38067</v>
      </c>
      <c r="C291" s="12" t="s">
        <v>0</v>
      </c>
      <c r="D291" s="12" t="s">
        <v>15</v>
      </c>
      <c r="E291" s="12">
        <v>2</v>
      </c>
      <c r="F291" s="12" t="s">
        <v>20</v>
      </c>
      <c r="G291" s="12">
        <v>1</v>
      </c>
      <c r="H291" s="13" t="str">
        <f t="shared" si="20"/>
        <v>Leeds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466872</v>
      </c>
      <c r="B292" s="15">
        <v>38072</v>
      </c>
      <c r="C292" s="12" t="s">
        <v>0</v>
      </c>
      <c r="D292" s="12" t="s">
        <v>61</v>
      </c>
      <c r="E292" s="12">
        <v>4</v>
      </c>
      <c r="F292" s="12" t="s">
        <v>15</v>
      </c>
      <c r="G292" s="12">
        <v>1</v>
      </c>
      <c r="H292" s="13" t="str">
        <f t="shared" si="20"/>
        <v>Birmingham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466873</v>
      </c>
      <c r="B293" s="15">
        <v>38072</v>
      </c>
      <c r="C293" s="12" t="s">
        <v>0</v>
      </c>
      <c r="D293" s="12" t="s">
        <v>6</v>
      </c>
      <c r="E293" s="12">
        <v>1</v>
      </c>
      <c r="F293" s="12" t="s">
        <v>64</v>
      </c>
      <c r="G293" s="12">
        <v>2</v>
      </c>
      <c r="H293" s="13" t="str">
        <f t="shared" si="20"/>
        <v>Portsmouth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466874</v>
      </c>
      <c r="B294" s="15">
        <v>38072</v>
      </c>
      <c r="C294" s="12" t="s">
        <v>0</v>
      </c>
      <c r="D294" s="12" t="s">
        <v>55</v>
      </c>
      <c r="E294" s="12">
        <v>1</v>
      </c>
      <c r="F294" s="12" t="s">
        <v>12</v>
      </c>
      <c r="G294" s="12">
        <v>2</v>
      </c>
      <c r="H294" s="13" t="str">
        <f t="shared" si="20"/>
        <v>Aston Villa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466875</v>
      </c>
      <c r="B295" s="15">
        <v>38072</v>
      </c>
      <c r="C295" s="12" t="s">
        <v>0</v>
      </c>
      <c r="D295" s="12" t="s">
        <v>1</v>
      </c>
      <c r="E295" s="12">
        <v>5</v>
      </c>
      <c r="F295" s="12" t="s">
        <v>63</v>
      </c>
      <c r="G295" s="12">
        <v>2</v>
      </c>
      <c r="H295" s="13" t="str">
        <f t="shared" si="20"/>
        <v>Chelsea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466876</v>
      </c>
      <c r="B296" s="15">
        <v>38072</v>
      </c>
      <c r="C296" s="12" t="s">
        <v>0</v>
      </c>
      <c r="D296" s="12" t="s">
        <v>9</v>
      </c>
      <c r="E296" s="12">
        <v>1</v>
      </c>
      <c r="F296" s="12" t="s">
        <v>4</v>
      </c>
      <c r="G296" s="12">
        <v>1</v>
      </c>
      <c r="H296" s="13" t="str">
        <f t="shared" si="20"/>
        <v/>
      </c>
      <c r="I296" s="13" t="str">
        <f t="shared" si="21"/>
        <v>Everton</v>
      </c>
      <c r="J296" s="13" t="str">
        <f t="shared" si="22"/>
        <v>Middlesbrough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466877</v>
      </c>
      <c r="B297" s="15">
        <v>38072</v>
      </c>
      <c r="C297" s="12" t="s">
        <v>0</v>
      </c>
      <c r="D297" s="12" t="s">
        <v>20</v>
      </c>
      <c r="E297" s="12">
        <v>0</v>
      </c>
      <c r="F297" s="12" t="s">
        <v>58</v>
      </c>
      <c r="G297" s="12">
        <v>0</v>
      </c>
      <c r="H297" s="13" t="str">
        <f t="shared" si="20"/>
        <v/>
      </c>
      <c r="I297" s="13" t="str">
        <f t="shared" si="21"/>
        <v>Manchester City</v>
      </c>
      <c r="J297" s="13" t="str">
        <f t="shared" si="22"/>
        <v>Fulham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466878</v>
      </c>
      <c r="B298" s="15">
        <v>38072</v>
      </c>
      <c r="C298" s="12" t="s">
        <v>0</v>
      </c>
      <c r="D298" s="12" t="s">
        <v>13</v>
      </c>
      <c r="E298" s="12">
        <v>1</v>
      </c>
      <c r="F298" s="12" t="s">
        <v>14</v>
      </c>
      <c r="G298" s="12">
        <v>0</v>
      </c>
      <c r="H298" s="13" t="str">
        <f t="shared" si="20"/>
        <v>Southampton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466879</v>
      </c>
      <c r="B299" s="15">
        <v>38073</v>
      </c>
      <c r="C299" s="12" t="s">
        <v>0</v>
      </c>
      <c r="D299" s="12" t="s">
        <v>17</v>
      </c>
      <c r="E299" s="12">
        <v>1</v>
      </c>
      <c r="F299" s="12" t="s">
        <v>8</v>
      </c>
      <c r="G299" s="12">
        <v>1</v>
      </c>
      <c r="H299" s="13" t="str">
        <f t="shared" si="20"/>
        <v/>
      </c>
      <c r="I299" s="13" t="str">
        <f t="shared" si="21"/>
        <v>Arsenal</v>
      </c>
      <c r="J299" s="13" t="str">
        <f t="shared" si="22"/>
        <v>Manchester United</v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466880</v>
      </c>
      <c r="B300" s="15">
        <v>38073</v>
      </c>
      <c r="C300" s="12" t="s">
        <v>0</v>
      </c>
      <c r="D300" s="12" t="s">
        <v>33</v>
      </c>
      <c r="E300" s="12">
        <v>1</v>
      </c>
      <c r="F300" s="12" t="s">
        <v>29</v>
      </c>
      <c r="G300" s="12">
        <v>0</v>
      </c>
      <c r="H300" s="13" t="str">
        <f t="shared" si="20"/>
        <v>Bolton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466881</v>
      </c>
      <c r="B301" s="15">
        <v>38073</v>
      </c>
      <c r="C301" s="12" t="s">
        <v>0</v>
      </c>
      <c r="D301" s="12" t="s">
        <v>31</v>
      </c>
      <c r="E301" s="12">
        <v>0</v>
      </c>
      <c r="F301" s="12" t="s">
        <v>19</v>
      </c>
      <c r="G301" s="12">
        <v>0</v>
      </c>
      <c r="H301" s="13" t="str">
        <f t="shared" si="20"/>
        <v/>
      </c>
      <c r="I301" s="13" t="str">
        <f t="shared" si="21"/>
        <v>Leicester</v>
      </c>
      <c r="J301" s="13" t="str">
        <f t="shared" si="22"/>
        <v>Liverpool</v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466882</v>
      </c>
      <c r="B302" s="15">
        <v>38079</v>
      </c>
      <c r="C302" s="12" t="s">
        <v>0</v>
      </c>
      <c r="D302" s="12" t="s">
        <v>58</v>
      </c>
      <c r="E302" s="12">
        <v>0</v>
      </c>
      <c r="F302" s="12" t="s">
        <v>61</v>
      </c>
      <c r="G302" s="12">
        <v>0</v>
      </c>
      <c r="H302" s="13" t="str">
        <f t="shared" si="20"/>
        <v/>
      </c>
      <c r="I302" s="13" t="str">
        <f t="shared" si="21"/>
        <v>Fulham</v>
      </c>
      <c r="J302" s="13" t="str">
        <f t="shared" si="22"/>
        <v>Birmingham</v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466883</v>
      </c>
      <c r="B303" s="15">
        <v>38079</v>
      </c>
      <c r="C303" s="12" t="s">
        <v>0</v>
      </c>
      <c r="D303" s="12" t="s">
        <v>4</v>
      </c>
      <c r="E303" s="12">
        <v>2</v>
      </c>
      <c r="F303" s="12" t="s">
        <v>33</v>
      </c>
      <c r="G303" s="12">
        <v>0</v>
      </c>
      <c r="H303" s="13" t="str">
        <f t="shared" si="20"/>
        <v>Middlesbrough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466884</v>
      </c>
      <c r="B304" s="15">
        <v>38079</v>
      </c>
      <c r="C304" s="12" t="s">
        <v>0</v>
      </c>
      <c r="D304" s="12" t="s">
        <v>29</v>
      </c>
      <c r="E304" s="12">
        <v>4</v>
      </c>
      <c r="F304" s="12" t="s">
        <v>9</v>
      </c>
      <c r="G304" s="12">
        <v>2</v>
      </c>
      <c r="H304" s="13" t="str">
        <f t="shared" si="20"/>
        <v>Newcastle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466885</v>
      </c>
      <c r="B305" s="15">
        <v>38079</v>
      </c>
      <c r="C305" s="12" t="s">
        <v>0</v>
      </c>
      <c r="D305" s="12" t="s">
        <v>14</v>
      </c>
      <c r="E305" s="12">
        <v>0</v>
      </c>
      <c r="F305" s="12" t="s">
        <v>1</v>
      </c>
      <c r="G305" s="12">
        <v>1</v>
      </c>
      <c r="H305" s="13" t="str">
        <f t="shared" si="20"/>
        <v>Chelsea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466886</v>
      </c>
      <c r="B306" s="15">
        <v>38079</v>
      </c>
      <c r="C306" s="12" t="s">
        <v>0</v>
      </c>
      <c r="D306" s="12" t="s">
        <v>63</v>
      </c>
      <c r="E306" s="12">
        <v>1</v>
      </c>
      <c r="F306" s="12" t="s">
        <v>13</v>
      </c>
      <c r="G306" s="12">
        <v>4</v>
      </c>
      <c r="H306" s="13" t="str">
        <f t="shared" si="20"/>
        <v>Southampton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466887</v>
      </c>
      <c r="B307" s="15">
        <v>38080</v>
      </c>
      <c r="C307" s="12" t="s">
        <v>0</v>
      </c>
      <c r="D307" s="12" t="s">
        <v>12</v>
      </c>
      <c r="E307" s="12">
        <v>1</v>
      </c>
      <c r="F307" s="12" t="s">
        <v>20</v>
      </c>
      <c r="G307" s="12">
        <v>1</v>
      </c>
      <c r="H307" s="13" t="str">
        <f t="shared" si="20"/>
        <v/>
      </c>
      <c r="I307" s="13" t="str">
        <f t="shared" si="21"/>
        <v>Aston Villa</v>
      </c>
      <c r="J307" s="13" t="str">
        <f t="shared" si="22"/>
        <v>Manchester City</v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466888</v>
      </c>
      <c r="B308" s="15">
        <v>38080</v>
      </c>
      <c r="C308" s="12" t="s">
        <v>0</v>
      </c>
      <c r="D308" s="12" t="s">
        <v>19</v>
      </c>
      <c r="E308" s="12">
        <v>4</v>
      </c>
      <c r="F308" s="12" t="s">
        <v>6</v>
      </c>
      <c r="G308" s="12">
        <v>0</v>
      </c>
      <c r="H308" s="13" t="str">
        <f t="shared" si="20"/>
        <v>Liverpool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466889</v>
      </c>
      <c r="B309" s="15">
        <v>38081</v>
      </c>
      <c r="C309" s="12" t="s">
        <v>0</v>
      </c>
      <c r="D309" s="12" t="s">
        <v>15</v>
      </c>
      <c r="E309" s="12">
        <v>3</v>
      </c>
      <c r="F309" s="12" t="s">
        <v>31</v>
      </c>
      <c r="G309" s="12">
        <v>2</v>
      </c>
      <c r="H309" s="13" t="str">
        <f t="shared" si="20"/>
        <v>Leeds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466890</v>
      </c>
      <c r="B310" s="15">
        <v>38085</v>
      </c>
      <c r="C310" s="12" t="s">
        <v>0</v>
      </c>
      <c r="D310" s="12" t="s">
        <v>17</v>
      </c>
      <c r="E310" s="12">
        <v>4</v>
      </c>
      <c r="F310" s="12" t="s">
        <v>19</v>
      </c>
      <c r="G310" s="12">
        <v>2</v>
      </c>
      <c r="H310" s="13" t="str">
        <f t="shared" si="20"/>
        <v>Arsenal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466891</v>
      </c>
      <c r="B311" s="15">
        <v>38085</v>
      </c>
      <c r="C311" s="12" t="s">
        <v>0</v>
      </c>
      <c r="D311" s="12" t="s">
        <v>9</v>
      </c>
      <c r="E311" s="12">
        <v>3</v>
      </c>
      <c r="F311" s="12" t="s">
        <v>14</v>
      </c>
      <c r="G311" s="12">
        <v>1</v>
      </c>
      <c r="H311" s="13" t="str">
        <f t="shared" si="20"/>
        <v>Everton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466892</v>
      </c>
      <c r="B312" s="15">
        <v>38086</v>
      </c>
      <c r="C312" s="12" t="s">
        <v>0</v>
      </c>
      <c r="D312" s="12" t="s">
        <v>61</v>
      </c>
      <c r="E312" s="12">
        <v>1</v>
      </c>
      <c r="F312" s="12" t="s">
        <v>8</v>
      </c>
      <c r="G312" s="12">
        <v>2</v>
      </c>
      <c r="H312" s="13" t="str">
        <f t="shared" si="20"/>
        <v>Manchester United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466893</v>
      </c>
      <c r="B313" s="15">
        <v>38086</v>
      </c>
      <c r="C313" s="12" t="s">
        <v>0</v>
      </c>
      <c r="D313" s="12" t="s">
        <v>6</v>
      </c>
      <c r="E313" s="12">
        <v>1</v>
      </c>
      <c r="F313" s="12" t="s">
        <v>15</v>
      </c>
      <c r="G313" s="12">
        <v>2</v>
      </c>
      <c r="H313" s="13" t="str">
        <f t="shared" si="20"/>
        <v>Leeds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466894</v>
      </c>
      <c r="B314" s="15">
        <v>38086</v>
      </c>
      <c r="C314" s="12" t="s">
        <v>0</v>
      </c>
      <c r="D314" s="12" t="s">
        <v>33</v>
      </c>
      <c r="E314" s="12">
        <v>2</v>
      </c>
      <c r="F314" s="12" t="s">
        <v>12</v>
      </c>
      <c r="G314" s="12">
        <v>2</v>
      </c>
      <c r="H314" s="13" t="str">
        <f t="shared" si="20"/>
        <v/>
      </c>
      <c r="I314" s="13" t="str">
        <f t="shared" si="21"/>
        <v>Bolton</v>
      </c>
      <c r="J314" s="13" t="str">
        <f t="shared" si="22"/>
        <v>Aston Villa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466895</v>
      </c>
      <c r="B315" s="15">
        <v>38086</v>
      </c>
      <c r="C315" s="12" t="s">
        <v>0</v>
      </c>
      <c r="D315" s="12" t="s">
        <v>55</v>
      </c>
      <c r="E315" s="12">
        <v>1</v>
      </c>
      <c r="F315" s="12" t="s">
        <v>64</v>
      </c>
      <c r="G315" s="12">
        <v>1</v>
      </c>
      <c r="H315" s="13" t="str">
        <f t="shared" si="20"/>
        <v/>
      </c>
      <c r="I315" s="13" t="str">
        <f t="shared" si="21"/>
        <v>Charlton</v>
      </c>
      <c r="J315" s="13" t="str">
        <f t="shared" si="22"/>
        <v>Portsmouth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466896</v>
      </c>
      <c r="B316" s="15">
        <v>38086</v>
      </c>
      <c r="C316" s="12" t="s">
        <v>0</v>
      </c>
      <c r="D316" s="12" t="s">
        <v>1</v>
      </c>
      <c r="E316" s="12">
        <v>0</v>
      </c>
      <c r="F316" s="12" t="s">
        <v>4</v>
      </c>
      <c r="G316" s="12">
        <v>0</v>
      </c>
      <c r="H316" s="13" t="str">
        <f t="shared" si="20"/>
        <v/>
      </c>
      <c r="I316" s="13" t="str">
        <f t="shared" si="21"/>
        <v>Chelsea</v>
      </c>
      <c r="J316" s="13" t="str">
        <f t="shared" si="22"/>
        <v>Middlesbrough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466897</v>
      </c>
      <c r="B317" s="15">
        <v>38086</v>
      </c>
      <c r="C317" s="12" t="s">
        <v>0</v>
      </c>
      <c r="D317" s="12" t="s">
        <v>31</v>
      </c>
      <c r="E317" s="12">
        <v>0</v>
      </c>
      <c r="F317" s="12" t="s">
        <v>58</v>
      </c>
      <c r="G317" s="12">
        <v>2</v>
      </c>
      <c r="H317" s="13" t="str">
        <f t="shared" si="20"/>
        <v>Fulham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466898</v>
      </c>
      <c r="B318" s="15">
        <v>38086</v>
      </c>
      <c r="C318" s="12" t="s">
        <v>0</v>
      </c>
      <c r="D318" s="12" t="s">
        <v>20</v>
      </c>
      <c r="E318" s="12">
        <v>3</v>
      </c>
      <c r="F318" s="12" t="s">
        <v>63</v>
      </c>
      <c r="G318" s="12">
        <v>3</v>
      </c>
      <c r="H318" s="13" t="str">
        <f t="shared" si="20"/>
        <v/>
      </c>
      <c r="I318" s="13" t="str">
        <f t="shared" si="21"/>
        <v>Manchester City</v>
      </c>
      <c r="J318" s="13" t="str">
        <f t="shared" si="22"/>
        <v>Wolves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466899</v>
      </c>
      <c r="B319" s="15">
        <v>38087</v>
      </c>
      <c r="C319" s="12" t="s">
        <v>0</v>
      </c>
      <c r="D319" s="12" t="s">
        <v>29</v>
      </c>
      <c r="E319" s="12">
        <v>0</v>
      </c>
      <c r="F319" s="12" t="s">
        <v>17</v>
      </c>
      <c r="G319" s="12">
        <v>0</v>
      </c>
      <c r="H319" s="13" t="str">
        <f t="shared" si="20"/>
        <v/>
      </c>
      <c r="I319" s="13" t="str">
        <f t="shared" si="21"/>
        <v>Newcastle</v>
      </c>
      <c r="J319" s="13" t="str">
        <f t="shared" si="22"/>
        <v>Arsenal</v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466900</v>
      </c>
      <c r="B320" s="15">
        <v>38088</v>
      </c>
      <c r="C320" s="12" t="s">
        <v>0</v>
      </c>
      <c r="D320" s="12" t="s">
        <v>12</v>
      </c>
      <c r="E320" s="12">
        <v>3</v>
      </c>
      <c r="F320" s="12" t="s">
        <v>1</v>
      </c>
      <c r="G320" s="12">
        <v>2</v>
      </c>
      <c r="H320" s="13" t="str">
        <f t="shared" si="20"/>
        <v>Aston Villa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466901</v>
      </c>
      <c r="B321" s="15">
        <v>38088</v>
      </c>
      <c r="C321" s="12" t="s">
        <v>0</v>
      </c>
      <c r="D321" s="12" t="s">
        <v>58</v>
      </c>
      <c r="E321" s="12">
        <v>3</v>
      </c>
      <c r="F321" s="12" t="s">
        <v>6</v>
      </c>
      <c r="G321" s="12">
        <v>4</v>
      </c>
      <c r="H321" s="13" t="str">
        <f t="shared" si="20"/>
        <v>Blackburn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466902</v>
      </c>
      <c r="B322" s="15">
        <v>38088</v>
      </c>
      <c r="C322" s="12" t="s">
        <v>0</v>
      </c>
      <c r="D322" s="12" t="s">
        <v>19</v>
      </c>
      <c r="E322" s="12">
        <v>0</v>
      </c>
      <c r="F322" s="12" t="s">
        <v>55</v>
      </c>
      <c r="G322" s="12">
        <v>1</v>
      </c>
      <c r="H322" s="13" t="str">
        <f t="shared" si="20"/>
        <v>Charlton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466903</v>
      </c>
      <c r="B323" s="15">
        <v>38088</v>
      </c>
      <c r="C323" s="12" t="s">
        <v>0</v>
      </c>
      <c r="D323" s="12" t="s">
        <v>4</v>
      </c>
      <c r="E323" s="12">
        <v>3</v>
      </c>
      <c r="F323" s="12" t="s">
        <v>13</v>
      </c>
      <c r="G323" s="12">
        <v>1</v>
      </c>
      <c r="H323" s="13" t="str">
        <f t="shared" ref="H323:H381" si="23">IF(E323&gt;G323,D323,IF(G323&gt;E323,F323,""))</f>
        <v>Middlesbrough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466904</v>
      </c>
      <c r="B324" s="15">
        <v>38088</v>
      </c>
      <c r="C324" s="12" t="s">
        <v>0</v>
      </c>
      <c r="D324" s="12" t="s">
        <v>64</v>
      </c>
      <c r="E324" s="12">
        <v>3</v>
      </c>
      <c r="F324" s="12" t="s">
        <v>61</v>
      </c>
      <c r="G324" s="12">
        <v>1</v>
      </c>
      <c r="H324" s="13" t="str">
        <f t="shared" si="23"/>
        <v>Portsmouth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466905</v>
      </c>
      <c r="B325" s="15">
        <v>38088</v>
      </c>
      <c r="C325" s="12" t="s">
        <v>0</v>
      </c>
      <c r="D325" s="12" t="s">
        <v>14</v>
      </c>
      <c r="E325" s="12">
        <v>1</v>
      </c>
      <c r="F325" s="12" t="s">
        <v>20</v>
      </c>
      <c r="G325" s="12">
        <v>1</v>
      </c>
      <c r="H325" s="13" t="str">
        <f t="shared" si="23"/>
        <v/>
      </c>
      <c r="I325" s="13" t="str">
        <f t="shared" si="24"/>
        <v>Tottenham</v>
      </c>
      <c r="J325" s="13" t="str">
        <f t="shared" si="25"/>
        <v>Manchester City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466906</v>
      </c>
      <c r="B326" s="15">
        <v>38088</v>
      </c>
      <c r="C326" s="12" t="s">
        <v>0</v>
      </c>
      <c r="D326" s="12" t="s">
        <v>63</v>
      </c>
      <c r="E326" s="12">
        <v>1</v>
      </c>
      <c r="F326" s="12" t="s">
        <v>33</v>
      </c>
      <c r="G326" s="12">
        <v>2</v>
      </c>
      <c r="H326" s="13" t="str">
        <f t="shared" si="23"/>
        <v>Bolton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466907</v>
      </c>
      <c r="B327" s="15">
        <v>38089</v>
      </c>
      <c r="C327" s="12" t="s">
        <v>0</v>
      </c>
      <c r="D327" s="12" t="s">
        <v>15</v>
      </c>
      <c r="E327" s="12">
        <v>1</v>
      </c>
      <c r="F327" s="12" t="s">
        <v>9</v>
      </c>
      <c r="G327" s="12">
        <v>1</v>
      </c>
      <c r="H327" s="13" t="str">
        <f t="shared" si="23"/>
        <v/>
      </c>
      <c r="I327" s="13" t="str">
        <f t="shared" si="24"/>
        <v>Leeds</v>
      </c>
      <c r="J327" s="13" t="str">
        <f t="shared" si="25"/>
        <v>Everton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466908</v>
      </c>
      <c r="B328" s="15">
        <v>38089</v>
      </c>
      <c r="C328" s="12" t="s">
        <v>0</v>
      </c>
      <c r="D328" s="12" t="s">
        <v>8</v>
      </c>
      <c r="E328" s="12">
        <v>1</v>
      </c>
      <c r="F328" s="12" t="s">
        <v>31</v>
      </c>
      <c r="G328" s="12">
        <v>0</v>
      </c>
      <c r="H328" s="13" t="str">
        <f t="shared" si="23"/>
        <v>Manchester United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466909</v>
      </c>
      <c r="B329" s="15">
        <v>38092</v>
      </c>
      <c r="C329" s="12" t="s">
        <v>0</v>
      </c>
      <c r="D329" s="12" t="s">
        <v>17</v>
      </c>
      <c r="E329" s="12">
        <v>5</v>
      </c>
      <c r="F329" s="12" t="s">
        <v>15</v>
      </c>
      <c r="G329" s="12">
        <v>0</v>
      </c>
      <c r="H329" s="13" t="str">
        <f t="shared" si="23"/>
        <v>Arsenal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466910</v>
      </c>
      <c r="B330" s="15">
        <v>38093</v>
      </c>
      <c r="C330" s="12" t="s">
        <v>0</v>
      </c>
      <c r="D330" s="12" t="s">
        <v>6</v>
      </c>
      <c r="E330" s="12">
        <v>1</v>
      </c>
      <c r="F330" s="12" t="s">
        <v>31</v>
      </c>
      <c r="G330" s="12">
        <v>0</v>
      </c>
      <c r="H330" s="13" t="str">
        <f t="shared" si="23"/>
        <v>Blackburn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466911</v>
      </c>
      <c r="B331" s="15">
        <v>38093</v>
      </c>
      <c r="C331" s="12" t="s">
        <v>0</v>
      </c>
      <c r="D331" s="12" t="s">
        <v>33</v>
      </c>
      <c r="E331" s="12">
        <v>2</v>
      </c>
      <c r="F331" s="12" t="s">
        <v>14</v>
      </c>
      <c r="G331" s="12">
        <v>0</v>
      </c>
      <c r="H331" s="13" t="str">
        <f t="shared" si="23"/>
        <v>Bolton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466912</v>
      </c>
      <c r="B332" s="15">
        <v>38093</v>
      </c>
      <c r="C332" s="12" t="s">
        <v>0</v>
      </c>
      <c r="D332" s="12" t="s">
        <v>55</v>
      </c>
      <c r="E332" s="12">
        <v>1</v>
      </c>
      <c r="F332" s="12" t="s">
        <v>61</v>
      </c>
      <c r="G332" s="12">
        <v>1</v>
      </c>
      <c r="H332" s="13" t="str">
        <f t="shared" si="23"/>
        <v/>
      </c>
      <c r="I332" s="13" t="str">
        <f t="shared" si="24"/>
        <v>Charlton</v>
      </c>
      <c r="J332" s="13" t="str">
        <f t="shared" si="25"/>
        <v>Birmingham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466913</v>
      </c>
      <c r="B333" s="15">
        <v>38093</v>
      </c>
      <c r="C333" s="12" t="s">
        <v>0</v>
      </c>
      <c r="D333" s="12" t="s">
        <v>1</v>
      </c>
      <c r="E333" s="12">
        <v>0</v>
      </c>
      <c r="F333" s="12" t="s">
        <v>9</v>
      </c>
      <c r="G333" s="12">
        <v>0</v>
      </c>
      <c r="H333" s="13" t="str">
        <f t="shared" si="23"/>
        <v/>
      </c>
      <c r="I333" s="13" t="str">
        <f t="shared" si="24"/>
        <v>Chelsea</v>
      </c>
      <c r="J333" s="13" t="str">
        <f t="shared" si="25"/>
        <v>Everton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466914</v>
      </c>
      <c r="B334" s="15">
        <v>38093</v>
      </c>
      <c r="C334" s="12" t="s">
        <v>0</v>
      </c>
      <c r="D334" s="12" t="s">
        <v>19</v>
      </c>
      <c r="E334" s="12">
        <v>0</v>
      </c>
      <c r="F334" s="12" t="s">
        <v>58</v>
      </c>
      <c r="G334" s="12">
        <v>0</v>
      </c>
      <c r="H334" s="13" t="str">
        <f t="shared" si="23"/>
        <v/>
      </c>
      <c r="I334" s="13" t="str">
        <f t="shared" si="24"/>
        <v>Liverpool</v>
      </c>
      <c r="J334" s="13" t="str">
        <f t="shared" si="25"/>
        <v>Fulham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466915</v>
      </c>
      <c r="B335" s="15">
        <v>38093</v>
      </c>
      <c r="C335" s="12" t="s">
        <v>0</v>
      </c>
      <c r="D335" s="12" t="s">
        <v>20</v>
      </c>
      <c r="E335" s="12">
        <v>1</v>
      </c>
      <c r="F335" s="12" t="s">
        <v>13</v>
      </c>
      <c r="G335" s="12">
        <v>3</v>
      </c>
      <c r="H335" s="13" t="str">
        <f t="shared" si="23"/>
        <v>Southampton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466916</v>
      </c>
      <c r="B336" s="15">
        <v>38093</v>
      </c>
      <c r="C336" s="12" t="s">
        <v>0</v>
      </c>
      <c r="D336" s="12" t="s">
        <v>64</v>
      </c>
      <c r="E336" s="12">
        <v>1</v>
      </c>
      <c r="F336" s="12" t="s">
        <v>8</v>
      </c>
      <c r="G336" s="12">
        <v>0</v>
      </c>
      <c r="H336" s="13" t="str">
        <f t="shared" si="23"/>
        <v>Portsmouth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466917</v>
      </c>
      <c r="B337" s="15">
        <v>38093</v>
      </c>
      <c r="C337" s="12" t="s">
        <v>0</v>
      </c>
      <c r="D337" s="12" t="s">
        <v>63</v>
      </c>
      <c r="E337" s="12">
        <v>2</v>
      </c>
      <c r="F337" s="12" t="s">
        <v>4</v>
      </c>
      <c r="G337" s="12">
        <v>0</v>
      </c>
      <c r="H337" s="13" t="str">
        <f t="shared" si="23"/>
        <v>Wolves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466918</v>
      </c>
      <c r="B338" s="15">
        <v>38094</v>
      </c>
      <c r="C338" s="12" t="s">
        <v>0</v>
      </c>
      <c r="D338" s="12" t="s">
        <v>12</v>
      </c>
      <c r="E338" s="12">
        <v>0</v>
      </c>
      <c r="F338" s="12" t="s">
        <v>29</v>
      </c>
      <c r="G338" s="12">
        <v>0</v>
      </c>
      <c r="H338" s="13" t="str">
        <f t="shared" si="23"/>
        <v/>
      </c>
      <c r="I338" s="13" t="str">
        <f t="shared" si="24"/>
        <v>Aston Villa</v>
      </c>
      <c r="J338" s="13" t="str">
        <f t="shared" si="25"/>
        <v>Newcastle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466919</v>
      </c>
      <c r="B339" s="15">
        <v>38096</v>
      </c>
      <c r="C339" s="12" t="s">
        <v>0</v>
      </c>
      <c r="D339" s="12" t="s">
        <v>8</v>
      </c>
      <c r="E339" s="12">
        <v>2</v>
      </c>
      <c r="F339" s="12" t="s">
        <v>55</v>
      </c>
      <c r="G339" s="12">
        <v>0</v>
      </c>
      <c r="H339" s="13" t="str">
        <f t="shared" si="23"/>
        <v>Manchester United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466920</v>
      </c>
      <c r="B340" s="15">
        <v>38100</v>
      </c>
      <c r="C340" s="12" t="s">
        <v>0</v>
      </c>
      <c r="D340" s="12" t="s">
        <v>9</v>
      </c>
      <c r="E340" s="12">
        <v>0</v>
      </c>
      <c r="F340" s="12" t="s">
        <v>6</v>
      </c>
      <c r="G340" s="12">
        <v>1</v>
      </c>
      <c r="H340" s="13" t="str">
        <f t="shared" si="23"/>
        <v>Blackburn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466921</v>
      </c>
      <c r="B341" s="15">
        <v>38100</v>
      </c>
      <c r="C341" s="12" t="s">
        <v>0</v>
      </c>
      <c r="D341" s="12" t="s">
        <v>58</v>
      </c>
      <c r="E341" s="12">
        <v>2</v>
      </c>
      <c r="F341" s="12" t="s">
        <v>55</v>
      </c>
      <c r="G341" s="12">
        <v>0</v>
      </c>
      <c r="H341" s="13" t="str">
        <f t="shared" si="23"/>
        <v>Fulham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466922</v>
      </c>
      <c r="B342" s="15">
        <v>38100</v>
      </c>
      <c r="C342" s="12" t="s">
        <v>0</v>
      </c>
      <c r="D342" s="12" t="s">
        <v>31</v>
      </c>
      <c r="E342" s="12">
        <v>1</v>
      </c>
      <c r="F342" s="12" t="s">
        <v>20</v>
      </c>
      <c r="G342" s="12">
        <v>1</v>
      </c>
      <c r="H342" s="13" t="str">
        <f t="shared" si="23"/>
        <v/>
      </c>
      <c r="I342" s="13" t="str">
        <f t="shared" si="24"/>
        <v>Leicester</v>
      </c>
      <c r="J342" s="13" t="str">
        <f t="shared" si="25"/>
        <v>Manchester City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466923</v>
      </c>
      <c r="B343" s="15">
        <v>38100</v>
      </c>
      <c r="C343" s="12" t="s">
        <v>0</v>
      </c>
      <c r="D343" s="12" t="s">
        <v>8</v>
      </c>
      <c r="E343" s="12">
        <v>0</v>
      </c>
      <c r="F343" s="12" t="s">
        <v>19</v>
      </c>
      <c r="G343" s="12">
        <v>1</v>
      </c>
      <c r="H343" s="13" t="str">
        <f t="shared" si="23"/>
        <v>Liverpool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466924</v>
      </c>
      <c r="B344" s="15">
        <v>38100</v>
      </c>
      <c r="C344" s="12" t="s">
        <v>0</v>
      </c>
      <c r="D344" s="12" t="s">
        <v>4</v>
      </c>
      <c r="E344" s="12">
        <v>1</v>
      </c>
      <c r="F344" s="12" t="s">
        <v>12</v>
      </c>
      <c r="G344" s="12">
        <v>2</v>
      </c>
      <c r="H344" s="13" t="str">
        <f t="shared" si="23"/>
        <v>Aston Villa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466925</v>
      </c>
      <c r="B345" s="15">
        <v>38100</v>
      </c>
      <c r="C345" s="12" t="s">
        <v>0</v>
      </c>
      <c r="D345" s="12" t="s">
        <v>13</v>
      </c>
      <c r="E345" s="12">
        <v>1</v>
      </c>
      <c r="F345" s="12" t="s">
        <v>33</v>
      </c>
      <c r="G345" s="12">
        <v>2</v>
      </c>
      <c r="H345" s="13" t="str">
        <f t="shared" si="23"/>
        <v>Bolton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466926</v>
      </c>
      <c r="B346" s="15">
        <v>38101</v>
      </c>
      <c r="C346" s="12" t="s">
        <v>0</v>
      </c>
      <c r="D346" s="12" t="s">
        <v>61</v>
      </c>
      <c r="E346" s="12">
        <v>2</v>
      </c>
      <c r="F346" s="12" t="s">
        <v>63</v>
      </c>
      <c r="G346" s="12">
        <v>2</v>
      </c>
      <c r="H346" s="13" t="str">
        <f t="shared" si="23"/>
        <v/>
      </c>
      <c r="I346" s="13" t="str">
        <f t="shared" si="24"/>
        <v>Birmingham</v>
      </c>
      <c r="J346" s="13" t="str">
        <f t="shared" si="25"/>
        <v>Wolves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466927</v>
      </c>
      <c r="B347" s="15">
        <v>38101</v>
      </c>
      <c r="C347" s="12" t="s">
        <v>0</v>
      </c>
      <c r="D347" s="12" t="s">
        <v>15</v>
      </c>
      <c r="E347" s="12">
        <v>1</v>
      </c>
      <c r="F347" s="12" t="s">
        <v>64</v>
      </c>
      <c r="G347" s="12">
        <v>2</v>
      </c>
      <c r="H347" s="13" t="str">
        <f t="shared" si="23"/>
        <v>Portsmouth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466928</v>
      </c>
      <c r="B348" s="15">
        <v>38101</v>
      </c>
      <c r="C348" s="12" t="s">
        <v>0</v>
      </c>
      <c r="D348" s="12" t="s">
        <v>29</v>
      </c>
      <c r="E348" s="12">
        <v>2</v>
      </c>
      <c r="F348" s="12" t="s">
        <v>1</v>
      </c>
      <c r="G348" s="12">
        <v>1</v>
      </c>
      <c r="H348" s="13" t="str">
        <f t="shared" si="23"/>
        <v>Newcastle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466929</v>
      </c>
      <c r="B349" s="15">
        <v>38101</v>
      </c>
      <c r="C349" s="12" t="s">
        <v>0</v>
      </c>
      <c r="D349" s="12" t="s">
        <v>14</v>
      </c>
      <c r="E349" s="12">
        <v>2</v>
      </c>
      <c r="F349" s="12" t="s">
        <v>17</v>
      </c>
      <c r="G349" s="12">
        <v>2</v>
      </c>
      <c r="H349" s="13" t="str">
        <f t="shared" si="23"/>
        <v/>
      </c>
      <c r="I349" s="13" t="str">
        <f t="shared" si="24"/>
        <v>Tottenham</v>
      </c>
      <c r="J349" s="13" t="str">
        <f t="shared" si="25"/>
        <v>Arsenal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466930</v>
      </c>
      <c r="B350" s="15">
        <v>38107</v>
      </c>
      <c r="C350" s="12" t="s">
        <v>0</v>
      </c>
      <c r="D350" s="12" t="s">
        <v>17</v>
      </c>
      <c r="E350" s="12">
        <v>0</v>
      </c>
      <c r="F350" s="12" t="s">
        <v>61</v>
      </c>
      <c r="G350" s="12">
        <v>0</v>
      </c>
      <c r="H350" s="13" t="str">
        <f t="shared" si="23"/>
        <v/>
      </c>
      <c r="I350" s="13" t="str">
        <f t="shared" si="24"/>
        <v>Arsenal</v>
      </c>
      <c r="J350" s="13" t="str">
        <f t="shared" si="25"/>
        <v>Birmingham</v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466931</v>
      </c>
      <c r="B351" s="15">
        <v>38107</v>
      </c>
      <c r="C351" s="12" t="s">
        <v>0</v>
      </c>
      <c r="D351" s="12" t="s">
        <v>6</v>
      </c>
      <c r="E351" s="12">
        <v>1</v>
      </c>
      <c r="F351" s="12" t="s">
        <v>8</v>
      </c>
      <c r="G351" s="12">
        <v>0</v>
      </c>
      <c r="H351" s="13" t="str">
        <f t="shared" si="23"/>
        <v>Blackburn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466932</v>
      </c>
      <c r="B352" s="15">
        <v>38107</v>
      </c>
      <c r="C352" s="12" t="s">
        <v>0</v>
      </c>
      <c r="D352" s="12" t="s">
        <v>55</v>
      </c>
      <c r="E352" s="12">
        <v>2</v>
      </c>
      <c r="F352" s="12" t="s">
        <v>31</v>
      </c>
      <c r="G352" s="12">
        <v>2</v>
      </c>
      <c r="H352" s="13" t="str">
        <f t="shared" si="23"/>
        <v/>
      </c>
      <c r="I352" s="13" t="str">
        <f t="shared" si="24"/>
        <v>Charlton</v>
      </c>
      <c r="J352" s="13" t="str">
        <f t="shared" si="25"/>
        <v>Leicester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466933</v>
      </c>
      <c r="B353" s="15">
        <v>38107</v>
      </c>
      <c r="C353" s="12" t="s">
        <v>0</v>
      </c>
      <c r="D353" s="12" t="s">
        <v>1</v>
      </c>
      <c r="E353" s="12">
        <v>4</v>
      </c>
      <c r="F353" s="12" t="s">
        <v>13</v>
      </c>
      <c r="G353" s="12">
        <v>0</v>
      </c>
      <c r="H353" s="13" t="str">
        <f t="shared" si="23"/>
        <v>Chelsea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466934</v>
      </c>
      <c r="B354" s="15">
        <v>38107</v>
      </c>
      <c r="C354" s="12" t="s">
        <v>0</v>
      </c>
      <c r="D354" s="12" t="s">
        <v>20</v>
      </c>
      <c r="E354" s="12">
        <v>1</v>
      </c>
      <c r="F354" s="12" t="s">
        <v>29</v>
      </c>
      <c r="G354" s="12">
        <v>0</v>
      </c>
      <c r="H354" s="13" t="str">
        <f t="shared" si="23"/>
        <v>Manchester City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466935</v>
      </c>
      <c r="B355" s="15">
        <v>38107</v>
      </c>
      <c r="C355" s="12" t="s">
        <v>0</v>
      </c>
      <c r="D355" s="12" t="s">
        <v>64</v>
      </c>
      <c r="E355" s="12">
        <v>1</v>
      </c>
      <c r="F355" s="12" t="s">
        <v>58</v>
      </c>
      <c r="G355" s="12">
        <v>1</v>
      </c>
      <c r="H355" s="13" t="str">
        <f t="shared" si="23"/>
        <v/>
      </c>
      <c r="I355" s="13" t="str">
        <f t="shared" si="24"/>
        <v>Portsmouth</v>
      </c>
      <c r="J355" s="13" t="str">
        <f t="shared" si="25"/>
        <v>Fulham</v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466936</v>
      </c>
      <c r="B356" s="15">
        <v>38107</v>
      </c>
      <c r="C356" s="12" t="s">
        <v>0</v>
      </c>
      <c r="D356" s="12" t="s">
        <v>63</v>
      </c>
      <c r="E356" s="12">
        <v>2</v>
      </c>
      <c r="F356" s="12" t="s">
        <v>9</v>
      </c>
      <c r="G356" s="12">
        <v>1</v>
      </c>
      <c r="H356" s="13" t="str">
        <f t="shared" si="23"/>
        <v>Wolves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466937</v>
      </c>
      <c r="B357" s="15">
        <v>38108</v>
      </c>
      <c r="C357" s="12" t="s">
        <v>0</v>
      </c>
      <c r="D357" s="12" t="s">
        <v>12</v>
      </c>
      <c r="E357" s="12">
        <v>1</v>
      </c>
      <c r="F357" s="12" t="s">
        <v>14</v>
      </c>
      <c r="G357" s="12">
        <v>0</v>
      </c>
      <c r="H357" s="13" t="str">
        <f t="shared" si="23"/>
        <v>Aston Villa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466938</v>
      </c>
      <c r="B358" s="15">
        <v>38108</v>
      </c>
      <c r="C358" s="12" t="s">
        <v>0</v>
      </c>
      <c r="D358" s="12" t="s">
        <v>33</v>
      </c>
      <c r="E358" s="12">
        <v>4</v>
      </c>
      <c r="F358" s="12" t="s">
        <v>15</v>
      </c>
      <c r="G358" s="12">
        <v>1</v>
      </c>
      <c r="H358" s="13" t="str">
        <f t="shared" si="23"/>
        <v>Bolton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466939</v>
      </c>
      <c r="B359" s="15">
        <v>38108</v>
      </c>
      <c r="C359" s="12" t="s">
        <v>0</v>
      </c>
      <c r="D359" s="12" t="s">
        <v>19</v>
      </c>
      <c r="E359" s="12">
        <v>2</v>
      </c>
      <c r="F359" s="12" t="s">
        <v>4</v>
      </c>
      <c r="G359" s="12">
        <v>0</v>
      </c>
      <c r="H359" s="13" t="str">
        <f t="shared" si="23"/>
        <v>Liverpool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466940</v>
      </c>
      <c r="B360" s="15">
        <v>38110</v>
      </c>
      <c r="C360" s="12" t="s">
        <v>0</v>
      </c>
      <c r="D360" s="12" t="s">
        <v>64</v>
      </c>
      <c r="E360" s="12">
        <v>1</v>
      </c>
      <c r="F360" s="12" t="s">
        <v>17</v>
      </c>
      <c r="G360" s="12">
        <v>1</v>
      </c>
      <c r="H360" s="13" t="str">
        <f t="shared" si="23"/>
        <v/>
      </c>
      <c r="I360" s="13" t="str">
        <f t="shared" si="24"/>
        <v>Portsmouth</v>
      </c>
      <c r="J360" s="13" t="str">
        <f t="shared" si="25"/>
        <v>Arsenal</v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466941</v>
      </c>
      <c r="B361" s="15">
        <v>38114</v>
      </c>
      <c r="C361" s="12" t="s">
        <v>0</v>
      </c>
      <c r="D361" s="12" t="s">
        <v>61</v>
      </c>
      <c r="E361" s="12">
        <v>0</v>
      </c>
      <c r="F361" s="12" t="s">
        <v>19</v>
      </c>
      <c r="G361" s="12">
        <v>3</v>
      </c>
      <c r="H361" s="13" t="str">
        <f t="shared" si="23"/>
        <v>Liverpool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466942</v>
      </c>
      <c r="B362" s="15">
        <v>38114</v>
      </c>
      <c r="C362" s="12" t="s">
        <v>0</v>
      </c>
      <c r="D362" s="12" t="s">
        <v>9</v>
      </c>
      <c r="E362" s="12">
        <v>1</v>
      </c>
      <c r="F362" s="12" t="s">
        <v>33</v>
      </c>
      <c r="G362" s="12">
        <v>2</v>
      </c>
      <c r="H362" s="13" t="str">
        <f t="shared" si="23"/>
        <v>Bolton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466943</v>
      </c>
      <c r="B363" s="15">
        <v>38114</v>
      </c>
      <c r="C363" s="12" t="s">
        <v>0</v>
      </c>
      <c r="D363" s="12" t="s">
        <v>15</v>
      </c>
      <c r="E363" s="12">
        <v>3</v>
      </c>
      <c r="F363" s="12" t="s">
        <v>55</v>
      </c>
      <c r="G363" s="12">
        <v>3</v>
      </c>
      <c r="H363" s="13" t="str">
        <f t="shared" si="23"/>
        <v/>
      </c>
      <c r="I363" s="13" t="str">
        <f t="shared" si="24"/>
        <v>Leeds</v>
      </c>
      <c r="J363" s="13" t="str">
        <f t="shared" si="25"/>
        <v>Charlton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466944</v>
      </c>
      <c r="B364" s="15">
        <v>38114</v>
      </c>
      <c r="C364" s="12" t="s">
        <v>0</v>
      </c>
      <c r="D364" s="12" t="s">
        <v>31</v>
      </c>
      <c r="E364" s="12">
        <v>3</v>
      </c>
      <c r="F364" s="12" t="s">
        <v>64</v>
      </c>
      <c r="G364" s="12">
        <v>1</v>
      </c>
      <c r="H364" s="13" t="str">
        <f t="shared" si="23"/>
        <v>Leicester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466945</v>
      </c>
      <c r="B365" s="15">
        <v>38114</v>
      </c>
      <c r="C365" s="12" t="s">
        <v>0</v>
      </c>
      <c r="D365" s="12" t="s">
        <v>8</v>
      </c>
      <c r="E365" s="12">
        <v>1</v>
      </c>
      <c r="F365" s="12" t="s">
        <v>1</v>
      </c>
      <c r="G365" s="12">
        <v>1</v>
      </c>
      <c r="H365" s="13" t="str">
        <f t="shared" si="23"/>
        <v/>
      </c>
      <c r="I365" s="13" t="str">
        <f t="shared" si="24"/>
        <v>Manchester United</v>
      </c>
      <c r="J365" s="13" t="str">
        <f t="shared" si="25"/>
        <v>Chelsea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466946</v>
      </c>
      <c r="B366" s="15">
        <v>38114</v>
      </c>
      <c r="C366" s="12" t="s">
        <v>0</v>
      </c>
      <c r="D366" s="12" t="s">
        <v>4</v>
      </c>
      <c r="E366" s="12">
        <v>2</v>
      </c>
      <c r="F366" s="12" t="s">
        <v>20</v>
      </c>
      <c r="G366" s="12">
        <v>1</v>
      </c>
      <c r="H366" s="13" t="str">
        <f t="shared" si="23"/>
        <v>Middlesbrough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466947</v>
      </c>
      <c r="B367" s="15">
        <v>38114</v>
      </c>
      <c r="C367" s="12" t="s">
        <v>0</v>
      </c>
      <c r="D367" s="12" t="s">
        <v>13</v>
      </c>
      <c r="E367" s="12">
        <v>1</v>
      </c>
      <c r="F367" s="12" t="s">
        <v>12</v>
      </c>
      <c r="G367" s="12">
        <v>1</v>
      </c>
      <c r="H367" s="13" t="str">
        <f t="shared" si="23"/>
        <v/>
      </c>
      <c r="I367" s="13" t="str">
        <f t="shared" si="24"/>
        <v>Southampton</v>
      </c>
      <c r="J367" s="13" t="str">
        <f t="shared" si="25"/>
        <v>Aston Villa</v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466948</v>
      </c>
      <c r="B368" s="15">
        <v>38114</v>
      </c>
      <c r="C368" s="12" t="s">
        <v>0</v>
      </c>
      <c r="D368" s="12" t="s">
        <v>14</v>
      </c>
      <c r="E368" s="12">
        <v>1</v>
      </c>
      <c r="F368" s="12" t="s">
        <v>6</v>
      </c>
      <c r="G368" s="12">
        <v>0</v>
      </c>
      <c r="H368" s="13" t="str">
        <f t="shared" si="23"/>
        <v>Tottenham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466949</v>
      </c>
      <c r="B369" s="15">
        <v>38115</v>
      </c>
      <c r="C369" s="12" t="s">
        <v>0</v>
      </c>
      <c r="D369" s="12" t="s">
        <v>58</v>
      </c>
      <c r="E369" s="12">
        <v>0</v>
      </c>
      <c r="F369" s="12" t="s">
        <v>17</v>
      </c>
      <c r="G369" s="12">
        <v>1</v>
      </c>
      <c r="H369" s="13" t="str">
        <f t="shared" si="23"/>
        <v>Arsenal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466950</v>
      </c>
      <c r="B370" s="15">
        <v>38115</v>
      </c>
      <c r="C370" s="12" t="s">
        <v>0</v>
      </c>
      <c r="D370" s="12" t="s">
        <v>29</v>
      </c>
      <c r="E370" s="12">
        <v>1</v>
      </c>
      <c r="F370" s="12" t="s">
        <v>63</v>
      </c>
      <c r="G370" s="12">
        <v>1</v>
      </c>
      <c r="H370" s="13" t="str">
        <f t="shared" si="23"/>
        <v/>
      </c>
      <c r="I370" s="13" t="str">
        <f t="shared" si="24"/>
        <v>Newcastle</v>
      </c>
      <c r="J370" s="13" t="str">
        <f t="shared" si="25"/>
        <v>Wolves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466951</v>
      </c>
      <c r="B371" s="15">
        <v>38118</v>
      </c>
      <c r="C371" s="12" t="s">
        <v>0</v>
      </c>
      <c r="D371" s="12" t="s">
        <v>13</v>
      </c>
      <c r="E371" s="12">
        <v>3</v>
      </c>
      <c r="F371" s="12" t="s">
        <v>29</v>
      </c>
      <c r="G371" s="12">
        <v>3</v>
      </c>
      <c r="H371" s="13" t="str">
        <f t="shared" si="23"/>
        <v/>
      </c>
      <c r="I371" s="13" t="str">
        <f t="shared" si="24"/>
        <v>Southampton</v>
      </c>
      <c r="J371" s="13" t="str">
        <f t="shared" si="25"/>
        <v>Newcastle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466952</v>
      </c>
      <c r="B372" s="15">
        <v>38121</v>
      </c>
      <c r="C372" s="12" t="s">
        <v>0</v>
      </c>
      <c r="D372" s="12" t="s">
        <v>17</v>
      </c>
      <c r="E372" s="12">
        <v>2</v>
      </c>
      <c r="F372" s="12" t="s">
        <v>31</v>
      </c>
      <c r="G372" s="12">
        <v>1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466953</v>
      </c>
      <c r="B373" s="15">
        <v>38121</v>
      </c>
      <c r="C373" s="12" t="s">
        <v>0</v>
      </c>
      <c r="D373" s="12" t="s">
        <v>12</v>
      </c>
      <c r="E373" s="12">
        <v>0</v>
      </c>
      <c r="F373" s="12" t="s">
        <v>8</v>
      </c>
      <c r="G373" s="12">
        <v>2</v>
      </c>
      <c r="H373" s="13" t="str">
        <f t="shared" si="23"/>
        <v>Manchester United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466954</v>
      </c>
      <c r="B374" s="15">
        <v>38121</v>
      </c>
      <c r="C374" s="12" t="s">
        <v>0</v>
      </c>
      <c r="D374" s="12" t="s">
        <v>6</v>
      </c>
      <c r="E374" s="12">
        <v>1</v>
      </c>
      <c r="F374" s="12" t="s">
        <v>61</v>
      </c>
      <c r="G374" s="12">
        <v>1</v>
      </c>
      <c r="H374" s="13" t="str">
        <f t="shared" si="23"/>
        <v/>
      </c>
      <c r="I374" s="13" t="str">
        <f t="shared" si="24"/>
        <v>Blackburn</v>
      </c>
      <c r="J374" s="13" t="str">
        <f t="shared" si="25"/>
        <v>Birmingham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466955</v>
      </c>
      <c r="B375" s="15">
        <v>38121</v>
      </c>
      <c r="C375" s="12" t="s">
        <v>0</v>
      </c>
      <c r="D375" s="12" t="s">
        <v>33</v>
      </c>
      <c r="E375" s="12">
        <v>0</v>
      </c>
      <c r="F375" s="12" t="s">
        <v>58</v>
      </c>
      <c r="G375" s="12">
        <v>2</v>
      </c>
      <c r="H375" s="13" t="str">
        <f t="shared" si="23"/>
        <v>Fulham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466956</v>
      </c>
      <c r="B376" s="15">
        <v>38121</v>
      </c>
      <c r="C376" s="12" t="s">
        <v>0</v>
      </c>
      <c r="D376" s="12" t="s">
        <v>55</v>
      </c>
      <c r="E376" s="12">
        <v>2</v>
      </c>
      <c r="F376" s="12" t="s">
        <v>13</v>
      </c>
      <c r="G376" s="12">
        <v>1</v>
      </c>
      <c r="H376" s="13" t="str">
        <f t="shared" si="23"/>
        <v>Charlton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466957</v>
      </c>
      <c r="B377" s="15">
        <v>38121</v>
      </c>
      <c r="C377" s="12" t="s">
        <v>0</v>
      </c>
      <c r="D377" s="12" t="s">
        <v>1</v>
      </c>
      <c r="E377" s="12">
        <v>1</v>
      </c>
      <c r="F377" s="12" t="s">
        <v>15</v>
      </c>
      <c r="G377" s="12">
        <v>0</v>
      </c>
      <c r="H377" s="13" t="str">
        <f t="shared" si="23"/>
        <v>Chelsea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466958</v>
      </c>
      <c r="B378" s="15">
        <v>38121</v>
      </c>
      <c r="C378" s="12" t="s">
        <v>0</v>
      </c>
      <c r="D378" s="12" t="s">
        <v>19</v>
      </c>
      <c r="E378" s="12">
        <v>1</v>
      </c>
      <c r="F378" s="12" t="s">
        <v>29</v>
      </c>
      <c r="G378" s="12">
        <v>1</v>
      </c>
      <c r="H378" s="13" t="str">
        <f t="shared" si="23"/>
        <v/>
      </c>
      <c r="I378" s="13" t="str">
        <f t="shared" si="24"/>
        <v>Liverpool</v>
      </c>
      <c r="J378" s="13" t="str">
        <f t="shared" si="25"/>
        <v>Newcastle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466959</v>
      </c>
      <c r="B379" s="15">
        <v>38121</v>
      </c>
      <c r="C379" s="12" t="s">
        <v>0</v>
      </c>
      <c r="D379" s="12" t="s">
        <v>20</v>
      </c>
      <c r="E379" s="12">
        <v>5</v>
      </c>
      <c r="F379" s="12" t="s">
        <v>9</v>
      </c>
      <c r="G379" s="12">
        <v>1</v>
      </c>
      <c r="H379" s="13" t="str">
        <f t="shared" si="23"/>
        <v>Manchester City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466960</v>
      </c>
      <c r="B380" s="15">
        <v>38121</v>
      </c>
      <c r="C380" s="12" t="s">
        <v>0</v>
      </c>
      <c r="D380" s="12" t="s">
        <v>64</v>
      </c>
      <c r="E380" s="12">
        <v>5</v>
      </c>
      <c r="F380" s="12" t="s">
        <v>4</v>
      </c>
      <c r="G380" s="12">
        <v>1</v>
      </c>
      <c r="H380" s="13" t="str">
        <f t="shared" si="23"/>
        <v>Portsmouth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466961</v>
      </c>
      <c r="B381" s="15">
        <v>38121</v>
      </c>
      <c r="C381" s="12" t="s">
        <v>0</v>
      </c>
      <c r="D381" s="12" t="s">
        <v>63</v>
      </c>
      <c r="E381" s="12">
        <v>0</v>
      </c>
      <c r="F381" s="12" t="s">
        <v>14</v>
      </c>
      <c r="G381" s="12">
        <v>2</v>
      </c>
      <c r="H381" s="13" t="str">
        <f t="shared" si="23"/>
        <v>Tottenham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4713635C-60B3-4F79-B378-CB92CC6874C8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5156-0C13-4BB2-8861-9DE732B9CB7F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466202</v>
      </c>
      <c r="B2" s="15">
        <v>38212</v>
      </c>
      <c r="C2" s="12" t="s">
        <v>0</v>
      </c>
      <c r="D2" s="12" t="s">
        <v>12</v>
      </c>
      <c r="E2" s="12">
        <v>2</v>
      </c>
      <c r="F2" s="12" t="s">
        <v>13</v>
      </c>
      <c r="G2" s="12">
        <v>0</v>
      </c>
      <c r="H2" s="13" t="str">
        <f>IF(E2&gt;G2,D2,IF(G2&gt;E2,F2,""))</f>
        <v>Aston Villa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</v>
      </c>
      <c r="N2" s="16">
        <f t="shared" ref="N2:N21" si="0">COUNTIF($H$2:$H$381,M2)</f>
        <v>29</v>
      </c>
      <c r="O2" s="16">
        <f t="shared" ref="O2:O21" si="1">COUNTIF($J$2:$J$381,M2)+COUNTIF($I$2:$I$381,M2)</f>
        <v>8</v>
      </c>
      <c r="P2" s="16">
        <f t="shared" ref="P2:P21" si="2">(COUNTIF($F$2:$F$381,M2)+COUNTIF($D$2:$D$381,M2))-SUM(N2:O2)</f>
        <v>1</v>
      </c>
      <c r="Q2" s="16">
        <f t="shared" ref="Q2:Q21" si="3">SUM(N2:P2)</f>
        <v>38</v>
      </c>
      <c r="R2" s="16">
        <f t="shared" ref="R2:R21" si="4">SUMIF(D:D,M2,E:E)+SUMIF(F:F,M2,G:G)</f>
        <v>72</v>
      </c>
      <c r="S2" s="16">
        <f t="shared" ref="S2:S21" si="5">SUMIF(D:D,M2,G:G)+SUMIF(F:F,M2,E:E)</f>
        <v>15</v>
      </c>
      <c r="T2" s="16">
        <f t="shared" ref="T2:T21" si="6">R2-S2</f>
        <v>57</v>
      </c>
      <c r="U2" s="16">
        <f t="shared" ref="U2:U21" si="7">(N2*3)+O2</f>
        <v>95</v>
      </c>
      <c r="V2" s="16">
        <v>1</v>
      </c>
    </row>
    <row r="3" spans="1:22" ht="12" customHeight="1" x14ac:dyDescent="0.15">
      <c r="A3" s="12">
        <v>466203</v>
      </c>
      <c r="B3" s="15">
        <v>38212</v>
      </c>
      <c r="C3" s="12" t="s">
        <v>0</v>
      </c>
      <c r="D3" s="12" t="s">
        <v>6</v>
      </c>
      <c r="E3" s="12">
        <v>1</v>
      </c>
      <c r="F3" s="12" t="s">
        <v>60</v>
      </c>
      <c r="G3" s="12">
        <v>1</v>
      </c>
      <c r="H3" s="13" t="str">
        <f t="shared" ref="H3:H66" si="8">IF(E3&gt;G3,D3,IF(G3&gt;E3,F3,""))</f>
        <v/>
      </c>
      <c r="I3" s="13" t="str">
        <f t="shared" ref="I3:I66" si="9">IF(H3="",D3,"")</f>
        <v>Blackburn</v>
      </c>
      <c r="J3" s="13" t="str">
        <f t="shared" ref="J3:J66" si="10">IF(H3="",F3,"")</f>
        <v>West Brom</v>
      </c>
      <c r="K3" s="2"/>
      <c r="L3" s="2"/>
      <c r="M3" s="13" t="s">
        <v>17</v>
      </c>
      <c r="N3" s="16">
        <f t="shared" si="0"/>
        <v>25</v>
      </c>
      <c r="O3" s="16">
        <f t="shared" si="1"/>
        <v>8</v>
      </c>
      <c r="P3" s="16">
        <f t="shared" si="2"/>
        <v>5</v>
      </c>
      <c r="Q3" s="16">
        <f t="shared" si="3"/>
        <v>38</v>
      </c>
      <c r="R3" s="16">
        <f t="shared" si="4"/>
        <v>87</v>
      </c>
      <c r="S3" s="16">
        <f t="shared" si="5"/>
        <v>36</v>
      </c>
      <c r="T3" s="16">
        <f t="shared" si="6"/>
        <v>51</v>
      </c>
      <c r="U3" s="16">
        <f t="shared" si="7"/>
        <v>83</v>
      </c>
      <c r="V3" s="16">
        <v>2</v>
      </c>
    </row>
    <row r="4" spans="1:22" ht="12" customHeight="1" x14ac:dyDescent="0.15">
      <c r="A4" s="12">
        <v>466204</v>
      </c>
      <c r="B4" s="15">
        <v>38212</v>
      </c>
      <c r="C4" s="12" t="s">
        <v>0</v>
      </c>
      <c r="D4" s="12" t="s">
        <v>33</v>
      </c>
      <c r="E4" s="12">
        <v>4</v>
      </c>
      <c r="F4" s="12" t="s">
        <v>55</v>
      </c>
      <c r="G4" s="12">
        <v>1</v>
      </c>
      <c r="H4" s="13" t="str">
        <f t="shared" si="8"/>
        <v>Bolton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8</v>
      </c>
      <c r="N4" s="16">
        <f t="shared" si="0"/>
        <v>22</v>
      </c>
      <c r="O4" s="16">
        <f t="shared" si="1"/>
        <v>11</v>
      </c>
      <c r="P4" s="16">
        <f t="shared" si="2"/>
        <v>5</v>
      </c>
      <c r="Q4" s="16">
        <f t="shared" si="3"/>
        <v>38</v>
      </c>
      <c r="R4" s="16">
        <f t="shared" si="4"/>
        <v>58</v>
      </c>
      <c r="S4" s="16">
        <f t="shared" si="5"/>
        <v>26</v>
      </c>
      <c r="T4" s="16">
        <f t="shared" si="6"/>
        <v>32</v>
      </c>
      <c r="U4" s="16">
        <f t="shared" si="7"/>
        <v>77</v>
      </c>
      <c r="V4" s="16">
        <v>3</v>
      </c>
    </row>
    <row r="5" spans="1:22" ht="12" customHeight="1" x14ac:dyDescent="0.15">
      <c r="A5" s="12">
        <v>466205</v>
      </c>
      <c r="B5" s="15">
        <v>38212</v>
      </c>
      <c r="C5" s="12" t="s">
        <v>0</v>
      </c>
      <c r="D5" s="12" t="s">
        <v>20</v>
      </c>
      <c r="E5" s="12">
        <v>1</v>
      </c>
      <c r="F5" s="12" t="s">
        <v>58</v>
      </c>
      <c r="G5" s="12">
        <v>1</v>
      </c>
      <c r="H5" s="13" t="str">
        <f t="shared" si="8"/>
        <v/>
      </c>
      <c r="I5" s="13" t="str">
        <f t="shared" si="9"/>
        <v>Manchester City</v>
      </c>
      <c r="J5" s="13" t="str">
        <f t="shared" si="10"/>
        <v>Fulham</v>
      </c>
      <c r="K5" s="2"/>
      <c r="L5" s="2"/>
      <c r="M5" s="13" t="s">
        <v>9</v>
      </c>
      <c r="N5" s="16">
        <f t="shared" si="0"/>
        <v>18</v>
      </c>
      <c r="O5" s="16">
        <f t="shared" si="1"/>
        <v>7</v>
      </c>
      <c r="P5" s="16">
        <f t="shared" si="2"/>
        <v>13</v>
      </c>
      <c r="Q5" s="16">
        <f t="shared" si="3"/>
        <v>38</v>
      </c>
      <c r="R5" s="16">
        <f t="shared" si="4"/>
        <v>45</v>
      </c>
      <c r="S5" s="16">
        <f t="shared" si="5"/>
        <v>46</v>
      </c>
      <c r="T5" s="16">
        <f t="shared" si="6"/>
        <v>-1</v>
      </c>
      <c r="U5" s="16">
        <f t="shared" si="7"/>
        <v>61</v>
      </c>
      <c r="V5" s="16">
        <v>4</v>
      </c>
    </row>
    <row r="6" spans="1:22" ht="12" customHeight="1" x14ac:dyDescent="0.15">
      <c r="A6" s="12">
        <v>466206</v>
      </c>
      <c r="B6" s="15">
        <v>38212</v>
      </c>
      <c r="C6" s="12" t="s">
        <v>0</v>
      </c>
      <c r="D6" s="12" t="s">
        <v>4</v>
      </c>
      <c r="E6" s="12">
        <v>2</v>
      </c>
      <c r="F6" s="12" t="s">
        <v>29</v>
      </c>
      <c r="G6" s="12">
        <v>2</v>
      </c>
      <c r="H6" s="13" t="str">
        <f t="shared" si="8"/>
        <v/>
      </c>
      <c r="I6" s="13" t="str">
        <f t="shared" si="9"/>
        <v>Middlesbrough</v>
      </c>
      <c r="J6" s="13" t="str">
        <f t="shared" si="10"/>
        <v>Newcastle</v>
      </c>
      <c r="K6" s="2"/>
      <c r="L6" s="2"/>
      <c r="M6" s="13" t="s">
        <v>19</v>
      </c>
      <c r="N6" s="16">
        <f t="shared" si="0"/>
        <v>17</v>
      </c>
      <c r="O6" s="16">
        <f t="shared" si="1"/>
        <v>7</v>
      </c>
      <c r="P6" s="16">
        <f t="shared" si="2"/>
        <v>14</v>
      </c>
      <c r="Q6" s="16">
        <f t="shared" si="3"/>
        <v>38</v>
      </c>
      <c r="R6" s="16">
        <f t="shared" si="4"/>
        <v>52</v>
      </c>
      <c r="S6" s="16">
        <f t="shared" si="5"/>
        <v>41</v>
      </c>
      <c r="T6" s="16">
        <f t="shared" si="6"/>
        <v>11</v>
      </c>
      <c r="U6" s="16">
        <f t="shared" si="7"/>
        <v>58</v>
      </c>
      <c r="V6" s="16">
        <v>5</v>
      </c>
    </row>
    <row r="7" spans="1:22" ht="12" customHeight="1" x14ac:dyDescent="0.15">
      <c r="A7" s="12">
        <v>466207</v>
      </c>
      <c r="B7" s="15">
        <v>38212</v>
      </c>
      <c r="C7" s="12" t="s">
        <v>0</v>
      </c>
      <c r="D7" s="12" t="s">
        <v>18</v>
      </c>
      <c r="E7" s="12">
        <v>1</v>
      </c>
      <c r="F7" s="12" t="s">
        <v>5</v>
      </c>
      <c r="G7" s="12">
        <v>1</v>
      </c>
      <c r="H7" s="13" t="str">
        <f t="shared" si="8"/>
        <v/>
      </c>
      <c r="I7" s="13" t="str">
        <f t="shared" si="9"/>
        <v>Norwich</v>
      </c>
      <c r="J7" s="13" t="str">
        <f t="shared" si="10"/>
        <v>Crystal Palace</v>
      </c>
      <c r="K7" s="2"/>
      <c r="L7" s="2"/>
      <c r="M7" s="13" t="s">
        <v>33</v>
      </c>
      <c r="N7" s="16">
        <f t="shared" si="0"/>
        <v>16</v>
      </c>
      <c r="O7" s="16">
        <f t="shared" si="1"/>
        <v>10</v>
      </c>
      <c r="P7" s="16">
        <f t="shared" si="2"/>
        <v>12</v>
      </c>
      <c r="Q7" s="16">
        <f t="shared" si="3"/>
        <v>38</v>
      </c>
      <c r="R7" s="16">
        <f t="shared" si="4"/>
        <v>49</v>
      </c>
      <c r="S7" s="16">
        <f t="shared" si="5"/>
        <v>44</v>
      </c>
      <c r="T7" s="16">
        <f t="shared" si="6"/>
        <v>5</v>
      </c>
      <c r="U7" s="16">
        <f t="shared" si="7"/>
        <v>58</v>
      </c>
      <c r="V7" s="16">
        <v>6</v>
      </c>
    </row>
    <row r="8" spans="1:22" ht="12" customHeight="1" x14ac:dyDescent="0.15">
      <c r="A8" s="12">
        <v>466208</v>
      </c>
      <c r="B8" s="15">
        <v>38212</v>
      </c>
      <c r="C8" s="12" t="s">
        <v>0</v>
      </c>
      <c r="D8" s="12" t="s">
        <v>64</v>
      </c>
      <c r="E8" s="12">
        <v>1</v>
      </c>
      <c r="F8" s="12" t="s">
        <v>61</v>
      </c>
      <c r="G8" s="12">
        <v>1</v>
      </c>
      <c r="H8" s="13" t="str">
        <f t="shared" si="8"/>
        <v/>
      </c>
      <c r="I8" s="13" t="str">
        <f t="shared" si="9"/>
        <v>Portsmouth</v>
      </c>
      <c r="J8" s="13" t="str">
        <f t="shared" si="10"/>
        <v>Birmingham</v>
      </c>
      <c r="K8" s="2"/>
      <c r="L8" s="2"/>
      <c r="M8" s="13" t="s">
        <v>4</v>
      </c>
      <c r="N8" s="16">
        <f t="shared" si="0"/>
        <v>14</v>
      </c>
      <c r="O8" s="16">
        <f t="shared" si="1"/>
        <v>13</v>
      </c>
      <c r="P8" s="16">
        <f t="shared" si="2"/>
        <v>11</v>
      </c>
      <c r="Q8" s="16">
        <f t="shared" si="3"/>
        <v>38</v>
      </c>
      <c r="R8" s="16">
        <f t="shared" si="4"/>
        <v>53</v>
      </c>
      <c r="S8" s="16">
        <f t="shared" si="5"/>
        <v>46</v>
      </c>
      <c r="T8" s="16">
        <f t="shared" si="6"/>
        <v>7</v>
      </c>
      <c r="U8" s="16">
        <f t="shared" si="7"/>
        <v>55</v>
      </c>
      <c r="V8" s="16">
        <v>7</v>
      </c>
    </row>
    <row r="9" spans="1:22" ht="12" customHeight="1" x14ac:dyDescent="0.15">
      <c r="A9" s="12">
        <v>466209</v>
      </c>
      <c r="B9" s="15">
        <v>38212</v>
      </c>
      <c r="C9" s="12" t="s">
        <v>0</v>
      </c>
      <c r="D9" s="12" t="s">
        <v>14</v>
      </c>
      <c r="E9" s="12">
        <v>1</v>
      </c>
      <c r="F9" s="12" t="s">
        <v>19</v>
      </c>
      <c r="G9" s="12">
        <v>1</v>
      </c>
      <c r="H9" s="13" t="str">
        <f t="shared" si="8"/>
        <v/>
      </c>
      <c r="I9" s="13" t="str">
        <f t="shared" si="9"/>
        <v>Tottenham</v>
      </c>
      <c r="J9" s="13" t="str">
        <f t="shared" si="10"/>
        <v>Liverpool</v>
      </c>
      <c r="K9" s="2"/>
      <c r="L9" s="2"/>
      <c r="M9" s="13" t="s">
        <v>20</v>
      </c>
      <c r="N9" s="16">
        <f t="shared" si="0"/>
        <v>13</v>
      </c>
      <c r="O9" s="16">
        <f t="shared" si="1"/>
        <v>13</v>
      </c>
      <c r="P9" s="16">
        <f t="shared" si="2"/>
        <v>12</v>
      </c>
      <c r="Q9" s="16">
        <f t="shared" si="3"/>
        <v>38</v>
      </c>
      <c r="R9" s="16">
        <f t="shared" si="4"/>
        <v>47</v>
      </c>
      <c r="S9" s="16">
        <f t="shared" si="5"/>
        <v>39</v>
      </c>
      <c r="T9" s="16">
        <f t="shared" si="6"/>
        <v>8</v>
      </c>
      <c r="U9" s="16">
        <f t="shared" si="7"/>
        <v>52</v>
      </c>
      <c r="V9" s="16">
        <v>8</v>
      </c>
    </row>
    <row r="10" spans="1:22" ht="12" customHeight="1" x14ac:dyDescent="0.15">
      <c r="A10" s="12">
        <v>466210</v>
      </c>
      <c r="B10" s="15">
        <v>38213</v>
      </c>
      <c r="C10" s="12" t="s">
        <v>0</v>
      </c>
      <c r="D10" s="12" t="s">
        <v>1</v>
      </c>
      <c r="E10" s="12">
        <v>1</v>
      </c>
      <c r="F10" s="12" t="s">
        <v>8</v>
      </c>
      <c r="G10" s="12">
        <v>0</v>
      </c>
      <c r="H10" s="13" t="str">
        <f t="shared" si="8"/>
        <v>Chelsea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14</v>
      </c>
      <c r="N10" s="16">
        <f t="shared" si="0"/>
        <v>14</v>
      </c>
      <c r="O10" s="16">
        <f t="shared" si="1"/>
        <v>10</v>
      </c>
      <c r="P10" s="16">
        <f t="shared" si="2"/>
        <v>14</v>
      </c>
      <c r="Q10" s="16">
        <f t="shared" si="3"/>
        <v>38</v>
      </c>
      <c r="R10" s="16">
        <f t="shared" si="4"/>
        <v>47</v>
      </c>
      <c r="S10" s="16">
        <f t="shared" si="5"/>
        <v>41</v>
      </c>
      <c r="T10" s="16">
        <f t="shared" si="6"/>
        <v>6</v>
      </c>
      <c r="U10" s="16">
        <f t="shared" si="7"/>
        <v>52</v>
      </c>
      <c r="V10" s="16">
        <v>9</v>
      </c>
    </row>
    <row r="11" spans="1:22" ht="12" customHeight="1" x14ac:dyDescent="0.15">
      <c r="A11" s="12">
        <v>466211</v>
      </c>
      <c r="B11" s="15">
        <v>38213</v>
      </c>
      <c r="C11" s="12" t="s">
        <v>0</v>
      </c>
      <c r="D11" s="12" t="s">
        <v>9</v>
      </c>
      <c r="E11" s="12">
        <v>1</v>
      </c>
      <c r="F11" s="12" t="s">
        <v>17</v>
      </c>
      <c r="G11" s="12">
        <v>4</v>
      </c>
      <c r="H11" s="13" t="str">
        <f t="shared" si="8"/>
        <v>Arsenal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12</v>
      </c>
      <c r="N11" s="16">
        <f t="shared" si="0"/>
        <v>12</v>
      </c>
      <c r="O11" s="16">
        <f t="shared" si="1"/>
        <v>11</v>
      </c>
      <c r="P11" s="16">
        <f t="shared" si="2"/>
        <v>15</v>
      </c>
      <c r="Q11" s="16">
        <f t="shared" si="3"/>
        <v>38</v>
      </c>
      <c r="R11" s="16">
        <f t="shared" si="4"/>
        <v>45</v>
      </c>
      <c r="S11" s="16">
        <f t="shared" si="5"/>
        <v>52</v>
      </c>
      <c r="T11" s="16">
        <f t="shared" si="6"/>
        <v>-7</v>
      </c>
      <c r="U11" s="16">
        <f t="shared" si="7"/>
        <v>47</v>
      </c>
      <c r="V11" s="16">
        <v>10</v>
      </c>
    </row>
    <row r="12" spans="1:22" ht="12" customHeight="1" x14ac:dyDescent="0.15">
      <c r="A12" s="12">
        <v>466212</v>
      </c>
      <c r="B12" s="15">
        <v>38219</v>
      </c>
      <c r="C12" s="12" t="s">
        <v>0</v>
      </c>
      <c r="D12" s="12" t="s">
        <v>61</v>
      </c>
      <c r="E12" s="12">
        <v>0</v>
      </c>
      <c r="F12" s="12" t="s">
        <v>1</v>
      </c>
      <c r="G12" s="12">
        <v>1</v>
      </c>
      <c r="H12" s="13" t="str">
        <f t="shared" si="8"/>
        <v>Chelsea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55</v>
      </c>
      <c r="N12" s="16">
        <f t="shared" si="0"/>
        <v>12</v>
      </c>
      <c r="O12" s="16">
        <f t="shared" si="1"/>
        <v>10</v>
      </c>
      <c r="P12" s="16">
        <f t="shared" si="2"/>
        <v>16</v>
      </c>
      <c r="Q12" s="16">
        <f t="shared" si="3"/>
        <v>38</v>
      </c>
      <c r="R12" s="16">
        <f t="shared" si="4"/>
        <v>42</v>
      </c>
      <c r="S12" s="16">
        <f t="shared" si="5"/>
        <v>58</v>
      </c>
      <c r="T12" s="16">
        <f t="shared" si="6"/>
        <v>-16</v>
      </c>
      <c r="U12" s="16">
        <f t="shared" si="7"/>
        <v>46</v>
      </c>
      <c r="V12" s="16">
        <v>11</v>
      </c>
    </row>
    <row r="13" spans="1:22" ht="12" customHeight="1" x14ac:dyDescent="0.15">
      <c r="A13" s="12">
        <v>466213</v>
      </c>
      <c r="B13" s="15">
        <v>38219</v>
      </c>
      <c r="C13" s="12" t="s">
        <v>0</v>
      </c>
      <c r="D13" s="12" t="s">
        <v>55</v>
      </c>
      <c r="E13" s="12">
        <v>2</v>
      </c>
      <c r="F13" s="12" t="s">
        <v>64</v>
      </c>
      <c r="G13" s="12">
        <v>1</v>
      </c>
      <c r="H13" s="13" t="str">
        <f t="shared" si="8"/>
        <v>Charlton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61</v>
      </c>
      <c r="N13" s="16">
        <f t="shared" si="0"/>
        <v>11</v>
      </c>
      <c r="O13" s="16">
        <f t="shared" si="1"/>
        <v>12</v>
      </c>
      <c r="P13" s="16">
        <f t="shared" si="2"/>
        <v>15</v>
      </c>
      <c r="Q13" s="16">
        <f t="shared" si="3"/>
        <v>38</v>
      </c>
      <c r="R13" s="16">
        <f t="shared" si="4"/>
        <v>40</v>
      </c>
      <c r="S13" s="16">
        <f t="shared" si="5"/>
        <v>46</v>
      </c>
      <c r="T13" s="16">
        <f t="shared" si="6"/>
        <v>-6</v>
      </c>
      <c r="U13" s="16">
        <f t="shared" si="7"/>
        <v>45</v>
      </c>
      <c r="V13" s="16">
        <v>12</v>
      </c>
    </row>
    <row r="14" spans="1:22" ht="12" customHeight="1" x14ac:dyDescent="0.15">
      <c r="A14" s="12">
        <v>466214</v>
      </c>
      <c r="B14" s="15">
        <v>38219</v>
      </c>
      <c r="C14" s="12" t="s">
        <v>0</v>
      </c>
      <c r="D14" s="12" t="s">
        <v>5</v>
      </c>
      <c r="E14" s="12">
        <v>1</v>
      </c>
      <c r="F14" s="12" t="s">
        <v>9</v>
      </c>
      <c r="G14" s="12">
        <v>3</v>
      </c>
      <c r="H14" s="13" t="str">
        <f t="shared" si="8"/>
        <v>Everton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58</v>
      </c>
      <c r="N14" s="16">
        <f t="shared" si="0"/>
        <v>12</v>
      </c>
      <c r="O14" s="16">
        <f t="shared" si="1"/>
        <v>8</v>
      </c>
      <c r="P14" s="16">
        <f t="shared" si="2"/>
        <v>18</v>
      </c>
      <c r="Q14" s="16">
        <f t="shared" si="3"/>
        <v>38</v>
      </c>
      <c r="R14" s="16">
        <f t="shared" si="4"/>
        <v>52</v>
      </c>
      <c r="S14" s="16">
        <f t="shared" si="5"/>
        <v>60</v>
      </c>
      <c r="T14" s="16">
        <f t="shared" si="6"/>
        <v>-8</v>
      </c>
      <c r="U14" s="16">
        <f t="shared" si="7"/>
        <v>44</v>
      </c>
      <c r="V14" s="16">
        <v>13</v>
      </c>
    </row>
    <row r="15" spans="1:22" ht="12" customHeight="1" x14ac:dyDescent="0.15">
      <c r="A15" s="12">
        <v>466215</v>
      </c>
      <c r="B15" s="15">
        <v>38219</v>
      </c>
      <c r="C15" s="12" t="s">
        <v>0</v>
      </c>
      <c r="D15" s="12" t="s">
        <v>58</v>
      </c>
      <c r="E15" s="12">
        <v>2</v>
      </c>
      <c r="F15" s="12" t="s">
        <v>33</v>
      </c>
      <c r="G15" s="12">
        <v>0</v>
      </c>
      <c r="H15" s="13" t="str">
        <f t="shared" si="8"/>
        <v>Fulham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29</v>
      </c>
      <c r="N15" s="16">
        <f t="shared" si="0"/>
        <v>10</v>
      </c>
      <c r="O15" s="16">
        <f t="shared" si="1"/>
        <v>14</v>
      </c>
      <c r="P15" s="16">
        <f t="shared" si="2"/>
        <v>14</v>
      </c>
      <c r="Q15" s="16">
        <f t="shared" si="3"/>
        <v>38</v>
      </c>
      <c r="R15" s="16">
        <f t="shared" si="4"/>
        <v>47</v>
      </c>
      <c r="S15" s="16">
        <f t="shared" si="5"/>
        <v>57</v>
      </c>
      <c r="T15" s="16">
        <f t="shared" si="6"/>
        <v>-10</v>
      </c>
      <c r="U15" s="16">
        <f t="shared" si="7"/>
        <v>44</v>
      </c>
      <c r="V15" s="16">
        <v>14</v>
      </c>
    </row>
    <row r="16" spans="1:22" ht="12" customHeight="1" x14ac:dyDescent="0.15">
      <c r="A16" s="12">
        <v>466216</v>
      </c>
      <c r="B16" s="15">
        <v>38219</v>
      </c>
      <c r="C16" s="12" t="s">
        <v>0</v>
      </c>
      <c r="D16" s="12" t="s">
        <v>19</v>
      </c>
      <c r="E16" s="12">
        <v>2</v>
      </c>
      <c r="F16" s="12" t="s">
        <v>20</v>
      </c>
      <c r="G16" s="12">
        <v>1</v>
      </c>
      <c r="H16" s="13" t="str">
        <f t="shared" si="8"/>
        <v>Liverpool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6</v>
      </c>
      <c r="N16" s="16">
        <f t="shared" si="0"/>
        <v>9</v>
      </c>
      <c r="O16" s="16">
        <f t="shared" si="1"/>
        <v>15</v>
      </c>
      <c r="P16" s="16">
        <f t="shared" si="2"/>
        <v>14</v>
      </c>
      <c r="Q16" s="16">
        <f t="shared" si="3"/>
        <v>38</v>
      </c>
      <c r="R16" s="16">
        <f t="shared" si="4"/>
        <v>32</v>
      </c>
      <c r="S16" s="16">
        <f t="shared" si="5"/>
        <v>43</v>
      </c>
      <c r="T16" s="16">
        <f t="shared" si="6"/>
        <v>-11</v>
      </c>
      <c r="U16" s="16">
        <f t="shared" si="7"/>
        <v>42</v>
      </c>
      <c r="V16" s="16">
        <v>15</v>
      </c>
    </row>
    <row r="17" spans="1:22" ht="12" customHeight="1" x14ac:dyDescent="0.15">
      <c r="A17" s="12">
        <v>466217</v>
      </c>
      <c r="B17" s="15">
        <v>38219</v>
      </c>
      <c r="C17" s="12" t="s">
        <v>0</v>
      </c>
      <c r="D17" s="12" t="s">
        <v>8</v>
      </c>
      <c r="E17" s="12">
        <v>2</v>
      </c>
      <c r="F17" s="12" t="s">
        <v>18</v>
      </c>
      <c r="G17" s="12">
        <v>1</v>
      </c>
      <c r="H17" s="13" t="str">
        <f t="shared" si="8"/>
        <v>Manchester United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64</v>
      </c>
      <c r="N17" s="16">
        <f t="shared" si="0"/>
        <v>10</v>
      </c>
      <c r="O17" s="16">
        <f t="shared" si="1"/>
        <v>9</v>
      </c>
      <c r="P17" s="16">
        <f t="shared" si="2"/>
        <v>19</v>
      </c>
      <c r="Q17" s="16">
        <f t="shared" si="3"/>
        <v>38</v>
      </c>
      <c r="R17" s="16">
        <f t="shared" si="4"/>
        <v>43</v>
      </c>
      <c r="S17" s="16">
        <f t="shared" si="5"/>
        <v>59</v>
      </c>
      <c r="T17" s="16">
        <f t="shared" si="6"/>
        <v>-16</v>
      </c>
      <c r="U17" s="16">
        <f t="shared" si="7"/>
        <v>39</v>
      </c>
      <c r="V17" s="16">
        <v>16</v>
      </c>
    </row>
    <row r="18" spans="1:22" ht="12" customHeight="1" x14ac:dyDescent="0.15">
      <c r="A18" s="12">
        <v>466218</v>
      </c>
      <c r="B18" s="15">
        <v>38219</v>
      </c>
      <c r="C18" s="12" t="s">
        <v>0</v>
      </c>
      <c r="D18" s="12" t="s">
        <v>29</v>
      </c>
      <c r="E18" s="12">
        <v>0</v>
      </c>
      <c r="F18" s="12" t="s">
        <v>14</v>
      </c>
      <c r="G18" s="12">
        <v>1</v>
      </c>
      <c r="H18" s="13" t="str">
        <f t="shared" si="8"/>
        <v>Tottenham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60</v>
      </c>
      <c r="N18" s="16">
        <f t="shared" si="0"/>
        <v>6</v>
      </c>
      <c r="O18" s="16">
        <f t="shared" si="1"/>
        <v>16</v>
      </c>
      <c r="P18" s="16">
        <f t="shared" si="2"/>
        <v>16</v>
      </c>
      <c r="Q18" s="16">
        <f t="shared" si="3"/>
        <v>38</v>
      </c>
      <c r="R18" s="16">
        <f t="shared" si="4"/>
        <v>36</v>
      </c>
      <c r="S18" s="16">
        <f t="shared" si="5"/>
        <v>61</v>
      </c>
      <c r="T18" s="16">
        <f t="shared" si="6"/>
        <v>-25</v>
      </c>
      <c r="U18" s="16">
        <f t="shared" si="7"/>
        <v>34</v>
      </c>
      <c r="V18" s="16">
        <v>17</v>
      </c>
    </row>
    <row r="19" spans="1:22" ht="12" customHeight="1" x14ac:dyDescent="0.15">
      <c r="A19" s="12">
        <v>466219</v>
      </c>
      <c r="B19" s="15">
        <v>38219</v>
      </c>
      <c r="C19" s="12" t="s">
        <v>0</v>
      </c>
      <c r="D19" s="12" t="s">
        <v>13</v>
      </c>
      <c r="E19" s="12">
        <v>3</v>
      </c>
      <c r="F19" s="12" t="s">
        <v>6</v>
      </c>
      <c r="G19" s="12">
        <v>2</v>
      </c>
      <c r="H19" s="13" t="str">
        <f t="shared" si="8"/>
        <v>Southampton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5</v>
      </c>
      <c r="N19" s="16">
        <f t="shared" si="0"/>
        <v>7</v>
      </c>
      <c r="O19" s="16">
        <f t="shared" si="1"/>
        <v>12</v>
      </c>
      <c r="P19" s="16">
        <f t="shared" si="2"/>
        <v>19</v>
      </c>
      <c r="Q19" s="16">
        <f t="shared" si="3"/>
        <v>38</v>
      </c>
      <c r="R19" s="16">
        <f t="shared" si="4"/>
        <v>41</v>
      </c>
      <c r="S19" s="16">
        <f t="shared" si="5"/>
        <v>62</v>
      </c>
      <c r="T19" s="16">
        <f t="shared" si="6"/>
        <v>-21</v>
      </c>
      <c r="U19" s="16">
        <f t="shared" si="7"/>
        <v>33</v>
      </c>
      <c r="V19" s="16">
        <v>18</v>
      </c>
    </row>
    <row r="20" spans="1:22" ht="12" customHeight="1" x14ac:dyDescent="0.15">
      <c r="A20" s="12">
        <v>466220</v>
      </c>
      <c r="B20" s="15">
        <v>38220</v>
      </c>
      <c r="C20" s="12" t="s">
        <v>0</v>
      </c>
      <c r="D20" s="12" t="s">
        <v>17</v>
      </c>
      <c r="E20" s="12">
        <v>5</v>
      </c>
      <c r="F20" s="12" t="s">
        <v>4</v>
      </c>
      <c r="G20" s="12">
        <v>3</v>
      </c>
      <c r="H20" s="13" t="str">
        <f t="shared" si="8"/>
        <v>Arsenal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18</v>
      </c>
      <c r="N20" s="16">
        <f t="shared" si="0"/>
        <v>7</v>
      </c>
      <c r="O20" s="16">
        <f t="shared" si="1"/>
        <v>12</v>
      </c>
      <c r="P20" s="16">
        <f t="shared" si="2"/>
        <v>19</v>
      </c>
      <c r="Q20" s="16">
        <f t="shared" si="3"/>
        <v>38</v>
      </c>
      <c r="R20" s="16">
        <f t="shared" si="4"/>
        <v>42</v>
      </c>
      <c r="S20" s="16">
        <f t="shared" si="5"/>
        <v>77</v>
      </c>
      <c r="T20" s="16">
        <f t="shared" si="6"/>
        <v>-35</v>
      </c>
      <c r="U20" s="16">
        <f t="shared" si="7"/>
        <v>33</v>
      </c>
      <c r="V20" s="16">
        <v>19</v>
      </c>
    </row>
    <row r="21" spans="1:22" ht="12" customHeight="1" x14ac:dyDescent="0.15">
      <c r="A21" s="12">
        <v>466221</v>
      </c>
      <c r="B21" s="15">
        <v>38220</v>
      </c>
      <c r="C21" s="12" t="s">
        <v>0</v>
      </c>
      <c r="D21" s="12" t="s">
        <v>60</v>
      </c>
      <c r="E21" s="12">
        <v>1</v>
      </c>
      <c r="F21" s="12" t="s">
        <v>12</v>
      </c>
      <c r="G21" s="12">
        <v>1</v>
      </c>
      <c r="H21" s="13" t="str">
        <f t="shared" si="8"/>
        <v/>
      </c>
      <c r="I21" s="13" t="str">
        <f t="shared" si="9"/>
        <v>West Brom</v>
      </c>
      <c r="J21" s="13" t="str">
        <f t="shared" si="10"/>
        <v>Aston Villa</v>
      </c>
      <c r="K21" s="2"/>
      <c r="L21" s="2"/>
      <c r="M21" s="13" t="s">
        <v>13</v>
      </c>
      <c r="N21" s="16">
        <f t="shared" si="0"/>
        <v>6</v>
      </c>
      <c r="O21" s="16">
        <f t="shared" si="1"/>
        <v>14</v>
      </c>
      <c r="P21" s="16">
        <f t="shared" si="2"/>
        <v>18</v>
      </c>
      <c r="Q21" s="16">
        <f t="shared" si="3"/>
        <v>38</v>
      </c>
      <c r="R21" s="16">
        <f t="shared" si="4"/>
        <v>45</v>
      </c>
      <c r="S21" s="16">
        <f t="shared" si="5"/>
        <v>66</v>
      </c>
      <c r="T21" s="16">
        <f t="shared" si="6"/>
        <v>-21</v>
      </c>
      <c r="U21" s="16">
        <f t="shared" si="7"/>
        <v>32</v>
      </c>
      <c r="V21" s="16">
        <v>20</v>
      </c>
    </row>
    <row r="22" spans="1:22" ht="12" customHeight="1" x14ac:dyDescent="0.15">
      <c r="A22" s="12">
        <v>466222</v>
      </c>
      <c r="B22" s="15">
        <v>38222</v>
      </c>
      <c r="C22" s="12" t="s">
        <v>0</v>
      </c>
      <c r="D22" s="12" t="s">
        <v>61</v>
      </c>
      <c r="E22" s="12">
        <v>1</v>
      </c>
      <c r="F22" s="12" t="s">
        <v>20</v>
      </c>
      <c r="G22" s="12">
        <v>0</v>
      </c>
      <c r="H22" s="13" t="str">
        <f t="shared" si="8"/>
        <v>Birmingham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466223</v>
      </c>
      <c r="B23" s="15">
        <v>38222</v>
      </c>
      <c r="C23" s="12" t="s">
        <v>0</v>
      </c>
      <c r="D23" s="12" t="s">
        <v>5</v>
      </c>
      <c r="E23" s="12">
        <v>0</v>
      </c>
      <c r="F23" s="12" t="s">
        <v>1</v>
      </c>
      <c r="G23" s="12">
        <v>2</v>
      </c>
      <c r="H23" s="13" t="str">
        <f t="shared" si="8"/>
        <v>Chelsea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466224</v>
      </c>
      <c r="B24" s="15">
        <v>38223</v>
      </c>
      <c r="C24" s="12" t="s">
        <v>0</v>
      </c>
      <c r="D24" s="12" t="s">
        <v>17</v>
      </c>
      <c r="E24" s="12">
        <v>3</v>
      </c>
      <c r="F24" s="12" t="s">
        <v>6</v>
      </c>
      <c r="G24" s="12">
        <v>0</v>
      </c>
      <c r="H24" s="13" t="str">
        <f t="shared" si="8"/>
        <v>Arsenal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466225</v>
      </c>
      <c r="B25" s="15">
        <v>38223</v>
      </c>
      <c r="C25" s="12" t="s">
        <v>0</v>
      </c>
      <c r="D25" s="12" t="s">
        <v>55</v>
      </c>
      <c r="E25" s="12">
        <v>3</v>
      </c>
      <c r="F25" s="12" t="s">
        <v>12</v>
      </c>
      <c r="G25" s="12">
        <v>0</v>
      </c>
      <c r="H25" s="13" t="str">
        <f t="shared" si="8"/>
        <v>Charlton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466226</v>
      </c>
      <c r="B26" s="15">
        <v>38223</v>
      </c>
      <c r="C26" s="12" t="s">
        <v>0</v>
      </c>
      <c r="D26" s="12" t="s">
        <v>58</v>
      </c>
      <c r="E26" s="12">
        <v>0</v>
      </c>
      <c r="F26" s="12" t="s">
        <v>4</v>
      </c>
      <c r="G26" s="12">
        <v>2</v>
      </c>
      <c r="H26" s="13" t="str">
        <f t="shared" si="8"/>
        <v>Middlesbrough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466227</v>
      </c>
      <c r="B27" s="15">
        <v>38223</v>
      </c>
      <c r="C27" s="12" t="s">
        <v>0</v>
      </c>
      <c r="D27" s="12" t="s">
        <v>29</v>
      </c>
      <c r="E27" s="12">
        <v>2</v>
      </c>
      <c r="F27" s="12" t="s">
        <v>18</v>
      </c>
      <c r="G27" s="12">
        <v>2</v>
      </c>
      <c r="H27" s="13" t="str">
        <f t="shared" si="8"/>
        <v/>
      </c>
      <c r="I27" s="13" t="str">
        <f t="shared" si="9"/>
        <v>Newcastle</v>
      </c>
      <c r="J27" s="13" t="str">
        <f t="shared" si="10"/>
        <v>Norwich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466228</v>
      </c>
      <c r="B28" s="15">
        <v>38223</v>
      </c>
      <c r="C28" s="12" t="s">
        <v>0</v>
      </c>
      <c r="D28" s="12" t="s">
        <v>13</v>
      </c>
      <c r="E28" s="12">
        <v>1</v>
      </c>
      <c r="F28" s="12" t="s">
        <v>33</v>
      </c>
      <c r="G28" s="12">
        <v>2</v>
      </c>
      <c r="H28" s="13" t="str">
        <f t="shared" si="8"/>
        <v>Bolton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466229</v>
      </c>
      <c r="B29" s="15">
        <v>38223</v>
      </c>
      <c r="C29" s="12" t="s">
        <v>0</v>
      </c>
      <c r="D29" s="12" t="s">
        <v>60</v>
      </c>
      <c r="E29" s="12">
        <v>1</v>
      </c>
      <c r="F29" s="12" t="s">
        <v>14</v>
      </c>
      <c r="G29" s="12">
        <v>1</v>
      </c>
      <c r="H29" s="13" t="str">
        <f t="shared" si="8"/>
        <v/>
      </c>
      <c r="I29" s="13" t="str">
        <f t="shared" si="9"/>
        <v>West Brom</v>
      </c>
      <c r="J29" s="13" t="str">
        <f t="shared" si="10"/>
        <v>Tottenham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466230</v>
      </c>
      <c r="B30" s="15">
        <v>38226</v>
      </c>
      <c r="C30" s="12" t="s">
        <v>0</v>
      </c>
      <c r="D30" s="12" t="s">
        <v>12</v>
      </c>
      <c r="E30" s="12">
        <v>4</v>
      </c>
      <c r="F30" s="12" t="s">
        <v>29</v>
      </c>
      <c r="G30" s="12">
        <v>2</v>
      </c>
      <c r="H30" s="13" t="str">
        <f t="shared" si="8"/>
        <v>Aston Villa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466231</v>
      </c>
      <c r="B31" s="15">
        <v>38226</v>
      </c>
      <c r="C31" s="12" t="s">
        <v>0</v>
      </c>
      <c r="D31" s="12" t="s">
        <v>6</v>
      </c>
      <c r="E31" s="12">
        <v>1</v>
      </c>
      <c r="F31" s="12" t="s">
        <v>8</v>
      </c>
      <c r="G31" s="12">
        <v>1</v>
      </c>
      <c r="H31" s="13" t="str">
        <f t="shared" si="8"/>
        <v/>
      </c>
      <c r="I31" s="13" t="str">
        <f t="shared" si="9"/>
        <v>Blackburn</v>
      </c>
      <c r="J31" s="13" t="str">
        <f t="shared" si="10"/>
        <v>Manchester United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466232</v>
      </c>
      <c r="B32" s="15">
        <v>38226</v>
      </c>
      <c r="C32" s="12" t="s">
        <v>0</v>
      </c>
      <c r="D32" s="12" t="s">
        <v>1</v>
      </c>
      <c r="E32" s="12">
        <v>2</v>
      </c>
      <c r="F32" s="12" t="s">
        <v>13</v>
      </c>
      <c r="G32" s="12">
        <v>1</v>
      </c>
      <c r="H32" s="13" t="str">
        <f t="shared" si="8"/>
        <v>Chelsea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466233</v>
      </c>
      <c r="B33" s="15">
        <v>38226</v>
      </c>
      <c r="C33" s="12" t="s">
        <v>0</v>
      </c>
      <c r="D33" s="12" t="s">
        <v>9</v>
      </c>
      <c r="E33" s="12">
        <v>2</v>
      </c>
      <c r="F33" s="12" t="s">
        <v>60</v>
      </c>
      <c r="G33" s="12">
        <v>1</v>
      </c>
      <c r="H33" s="13" t="str">
        <f t="shared" si="8"/>
        <v>Everton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466234</v>
      </c>
      <c r="B34" s="15">
        <v>38226</v>
      </c>
      <c r="C34" s="12" t="s">
        <v>0</v>
      </c>
      <c r="D34" s="12" t="s">
        <v>20</v>
      </c>
      <c r="E34" s="12">
        <v>4</v>
      </c>
      <c r="F34" s="12" t="s">
        <v>55</v>
      </c>
      <c r="G34" s="12">
        <v>0</v>
      </c>
      <c r="H34" s="13" t="str">
        <f t="shared" si="8"/>
        <v>Manchester City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466235</v>
      </c>
      <c r="B35" s="15">
        <v>38226</v>
      </c>
      <c r="C35" s="12" t="s">
        <v>0</v>
      </c>
      <c r="D35" s="12" t="s">
        <v>4</v>
      </c>
      <c r="E35" s="12">
        <v>2</v>
      </c>
      <c r="F35" s="12" t="s">
        <v>5</v>
      </c>
      <c r="G35" s="12">
        <v>1</v>
      </c>
      <c r="H35" s="13" t="str">
        <f t="shared" si="8"/>
        <v>Middlesbrough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466236</v>
      </c>
      <c r="B36" s="15">
        <v>38226</v>
      </c>
      <c r="C36" s="12" t="s">
        <v>0</v>
      </c>
      <c r="D36" s="12" t="s">
        <v>18</v>
      </c>
      <c r="E36" s="12">
        <v>1</v>
      </c>
      <c r="F36" s="12" t="s">
        <v>17</v>
      </c>
      <c r="G36" s="12">
        <v>4</v>
      </c>
      <c r="H36" s="13" t="str">
        <f t="shared" si="8"/>
        <v>Arsenal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466237</v>
      </c>
      <c r="B37" s="15">
        <v>38226</v>
      </c>
      <c r="C37" s="12" t="s">
        <v>0</v>
      </c>
      <c r="D37" s="12" t="s">
        <v>14</v>
      </c>
      <c r="E37" s="12">
        <v>1</v>
      </c>
      <c r="F37" s="12" t="s">
        <v>61</v>
      </c>
      <c r="G37" s="12">
        <v>0</v>
      </c>
      <c r="H37" s="13" t="str">
        <f t="shared" si="8"/>
        <v>Tottenham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466238</v>
      </c>
      <c r="B38" s="15">
        <v>38227</v>
      </c>
      <c r="C38" s="12" t="s">
        <v>0</v>
      </c>
      <c r="D38" s="12" t="s">
        <v>33</v>
      </c>
      <c r="E38" s="12">
        <v>1</v>
      </c>
      <c r="F38" s="12" t="s">
        <v>19</v>
      </c>
      <c r="G38" s="12">
        <v>0</v>
      </c>
      <c r="H38" s="13" t="str">
        <f t="shared" si="8"/>
        <v>Bolton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466239</v>
      </c>
      <c r="B39" s="15">
        <v>38228</v>
      </c>
      <c r="C39" s="12" t="s">
        <v>0</v>
      </c>
      <c r="D39" s="12" t="s">
        <v>8</v>
      </c>
      <c r="E39" s="12">
        <v>0</v>
      </c>
      <c r="F39" s="12" t="s">
        <v>9</v>
      </c>
      <c r="G39" s="12">
        <v>0</v>
      </c>
      <c r="H39" s="13" t="str">
        <f t="shared" si="8"/>
        <v/>
      </c>
      <c r="I39" s="13" t="str">
        <f t="shared" si="9"/>
        <v>Manchester United</v>
      </c>
      <c r="J39" s="13" t="str">
        <f t="shared" si="10"/>
        <v>Everton</v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466240</v>
      </c>
      <c r="B40" s="15">
        <v>38228</v>
      </c>
      <c r="C40" s="12" t="s">
        <v>0</v>
      </c>
      <c r="D40" s="12" t="s">
        <v>64</v>
      </c>
      <c r="E40" s="12">
        <v>4</v>
      </c>
      <c r="F40" s="12" t="s">
        <v>58</v>
      </c>
      <c r="G40" s="12">
        <v>3</v>
      </c>
      <c r="H40" s="13" t="str">
        <f t="shared" si="8"/>
        <v>Portsmouth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466241</v>
      </c>
      <c r="B41" s="15">
        <v>38240</v>
      </c>
      <c r="C41" s="12" t="s">
        <v>0</v>
      </c>
      <c r="D41" s="12" t="s">
        <v>12</v>
      </c>
      <c r="E41" s="12">
        <v>0</v>
      </c>
      <c r="F41" s="12" t="s">
        <v>1</v>
      </c>
      <c r="G41" s="12">
        <v>0</v>
      </c>
      <c r="H41" s="13" t="str">
        <f t="shared" si="8"/>
        <v/>
      </c>
      <c r="I41" s="13" t="str">
        <f t="shared" si="9"/>
        <v>Aston Villa</v>
      </c>
      <c r="J41" s="13" t="str">
        <f t="shared" si="10"/>
        <v>Chelsea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466242</v>
      </c>
      <c r="B42" s="15">
        <v>38240</v>
      </c>
      <c r="C42" s="12" t="s">
        <v>0</v>
      </c>
      <c r="D42" s="12" t="s">
        <v>33</v>
      </c>
      <c r="E42" s="12">
        <v>2</v>
      </c>
      <c r="F42" s="12" t="s">
        <v>8</v>
      </c>
      <c r="G42" s="12">
        <v>2</v>
      </c>
      <c r="H42" s="13" t="str">
        <f t="shared" si="8"/>
        <v/>
      </c>
      <c r="I42" s="13" t="str">
        <f t="shared" si="9"/>
        <v>Bolton</v>
      </c>
      <c r="J42" s="13" t="str">
        <f t="shared" si="10"/>
        <v>Manchester United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466243</v>
      </c>
      <c r="B43" s="15">
        <v>38240</v>
      </c>
      <c r="C43" s="12" t="s">
        <v>0</v>
      </c>
      <c r="D43" s="12" t="s">
        <v>58</v>
      </c>
      <c r="E43" s="12">
        <v>0</v>
      </c>
      <c r="F43" s="12" t="s">
        <v>17</v>
      </c>
      <c r="G43" s="12">
        <v>3</v>
      </c>
      <c r="H43" s="13" t="str">
        <f t="shared" si="8"/>
        <v>Arsenal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466244</v>
      </c>
      <c r="B44" s="15">
        <v>38240</v>
      </c>
      <c r="C44" s="12" t="s">
        <v>0</v>
      </c>
      <c r="D44" s="12" t="s">
        <v>19</v>
      </c>
      <c r="E44" s="12">
        <v>3</v>
      </c>
      <c r="F44" s="12" t="s">
        <v>60</v>
      </c>
      <c r="G44" s="12">
        <v>0</v>
      </c>
      <c r="H44" s="13" t="str">
        <f t="shared" si="8"/>
        <v>Liverpool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466245</v>
      </c>
      <c r="B45" s="15">
        <v>38240</v>
      </c>
      <c r="C45" s="12" t="s">
        <v>0</v>
      </c>
      <c r="D45" s="12" t="s">
        <v>20</v>
      </c>
      <c r="E45" s="12">
        <v>0</v>
      </c>
      <c r="F45" s="12" t="s">
        <v>9</v>
      </c>
      <c r="G45" s="12">
        <v>1</v>
      </c>
      <c r="H45" s="13" t="str">
        <f t="shared" si="8"/>
        <v>Everton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466246</v>
      </c>
      <c r="B46" s="15">
        <v>38240</v>
      </c>
      <c r="C46" s="12" t="s">
        <v>0</v>
      </c>
      <c r="D46" s="12" t="s">
        <v>4</v>
      </c>
      <c r="E46" s="12">
        <v>2</v>
      </c>
      <c r="F46" s="12" t="s">
        <v>61</v>
      </c>
      <c r="G46" s="12">
        <v>1</v>
      </c>
      <c r="H46" s="13" t="str">
        <f t="shared" si="8"/>
        <v>Middlesbrough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466247</v>
      </c>
      <c r="B47" s="15">
        <v>38240</v>
      </c>
      <c r="C47" s="12" t="s">
        <v>0</v>
      </c>
      <c r="D47" s="12" t="s">
        <v>29</v>
      </c>
      <c r="E47" s="12">
        <v>3</v>
      </c>
      <c r="F47" s="12" t="s">
        <v>6</v>
      </c>
      <c r="G47" s="12">
        <v>0</v>
      </c>
      <c r="H47" s="13" t="str">
        <f t="shared" si="8"/>
        <v>Newcastle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466248</v>
      </c>
      <c r="B48" s="15">
        <v>38240</v>
      </c>
      <c r="C48" s="12" t="s">
        <v>0</v>
      </c>
      <c r="D48" s="12" t="s">
        <v>64</v>
      </c>
      <c r="E48" s="12">
        <v>3</v>
      </c>
      <c r="F48" s="12" t="s">
        <v>5</v>
      </c>
      <c r="G48" s="12">
        <v>1</v>
      </c>
      <c r="H48" s="13" t="str">
        <f t="shared" si="8"/>
        <v>Portsmouth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466249</v>
      </c>
      <c r="B49" s="15">
        <v>38241</v>
      </c>
      <c r="C49" s="12" t="s">
        <v>0</v>
      </c>
      <c r="D49" s="12" t="s">
        <v>14</v>
      </c>
      <c r="E49" s="12">
        <v>0</v>
      </c>
      <c r="F49" s="12" t="s">
        <v>18</v>
      </c>
      <c r="G49" s="12">
        <v>0</v>
      </c>
      <c r="H49" s="13" t="str">
        <f t="shared" si="8"/>
        <v/>
      </c>
      <c r="I49" s="13" t="str">
        <f t="shared" si="9"/>
        <v>Tottenham</v>
      </c>
      <c r="J49" s="13" t="str">
        <f t="shared" si="10"/>
        <v>Norwich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466250</v>
      </c>
      <c r="B50" s="15">
        <v>38242</v>
      </c>
      <c r="C50" s="12" t="s">
        <v>0</v>
      </c>
      <c r="D50" s="12" t="s">
        <v>55</v>
      </c>
      <c r="E50" s="12">
        <v>0</v>
      </c>
      <c r="F50" s="12" t="s">
        <v>13</v>
      </c>
      <c r="G50" s="12">
        <v>0</v>
      </c>
      <c r="H50" s="13" t="str">
        <f t="shared" si="8"/>
        <v/>
      </c>
      <c r="I50" s="13" t="str">
        <f t="shared" si="9"/>
        <v>Charlton</v>
      </c>
      <c r="J50" s="13" t="str">
        <f t="shared" si="10"/>
        <v>Southampton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466251</v>
      </c>
      <c r="B51" s="15">
        <v>38247</v>
      </c>
      <c r="C51" s="12" t="s">
        <v>0</v>
      </c>
      <c r="D51" s="12" t="s">
        <v>17</v>
      </c>
      <c r="E51" s="12">
        <v>2</v>
      </c>
      <c r="F51" s="12" t="s">
        <v>33</v>
      </c>
      <c r="G51" s="12">
        <v>2</v>
      </c>
      <c r="H51" s="13" t="str">
        <f t="shared" si="8"/>
        <v/>
      </c>
      <c r="I51" s="13" t="str">
        <f t="shared" si="9"/>
        <v>Arsenal</v>
      </c>
      <c r="J51" s="13" t="str">
        <f t="shared" si="10"/>
        <v>Bolton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466252</v>
      </c>
      <c r="B52" s="15">
        <v>38247</v>
      </c>
      <c r="C52" s="12" t="s">
        <v>0</v>
      </c>
      <c r="D52" s="12" t="s">
        <v>61</v>
      </c>
      <c r="E52" s="12">
        <v>1</v>
      </c>
      <c r="F52" s="12" t="s">
        <v>55</v>
      </c>
      <c r="G52" s="12">
        <v>1</v>
      </c>
      <c r="H52" s="13" t="str">
        <f t="shared" si="8"/>
        <v/>
      </c>
      <c r="I52" s="13" t="str">
        <f t="shared" si="9"/>
        <v>Birmingham</v>
      </c>
      <c r="J52" s="13" t="str">
        <f t="shared" si="10"/>
        <v>Charlton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466253</v>
      </c>
      <c r="B53" s="15">
        <v>38247</v>
      </c>
      <c r="C53" s="12" t="s">
        <v>0</v>
      </c>
      <c r="D53" s="12" t="s">
        <v>6</v>
      </c>
      <c r="E53" s="12">
        <v>1</v>
      </c>
      <c r="F53" s="12" t="s">
        <v>64</v>
      </c>
      <c r="G53" s="12">
        <v>0</v>
      </c>
      <c r="H53" s="13" t="str">
        <f t="shared" si="8"/>
        <v>Blackburn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466254</v>
      </c>
      <c r="B54" s="15">
        <v>38247</v>
      </c>
      <c r="C54" s="12" t="s">
        <v>0</v>
      </c>
      <c r="D54" s="12" t="s">
        <v>5</v>
      </c>
      <c r="E54" s="12">
        <v>1</v>
      </c>
      <c r="F54" s="12" t="s">
        <v>20</v>
      </c>
      <c r="G54" s="12">
        <v>2</v>
      </c>
      <c r="H54" s="13" t="str">
        <f t="shared" si="8"/>
        <v>Manchester City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466255</v>
      </c>
      <c r="B55" s="15">
        <v>38247</v>
      </c>
      <c r="C55" s="12" t="s">
        <v>0</v>
      </c>
      <c r="D55" s="12" t="s">
        <v>18</v>
      </c>
      <c r="E55" s="12">
        <v>0</v>
      </c>
      <c r="F55" s="12" t="s">
        <v>12</v>
      </c>
      <c r="G55" s="12">
        <v>0</v>
      </c>
      <c r="H55" s="13" t="str">
        <f t="shared" si="8"/>
        <v/>
      </c>
      <c r="I55" s="13" t="str">
        <f t="shared" si="9"/>
        <v>Norwich</v>
      </c>
      <c r="J55" s="13" t="str">
        <f t="shared" si="10"/>
        <v>Aston Villa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466256</v>
      </c>
      <c r="B56" s="15">
        <v>38247</v>
      </c>
      <c r="C56" s="12" t="s">
        <v>0</v>
      </c>
      <c r="D56" s="12" t="s">
        <v>60</v>
      </c>
      <c r="E56" s="12">
        <v>1</v>
      </c>
      <c r="F56" s="12" t="s">
        <v>58</v>
      </c>
      <c r="G56" s="12">
        <v>1</v>
      </c>
      <c r="H56" s="13" t="str">
        <f t="shared" si="8"/>
        <v/>
      </c>
      <c r="I56" s="13" t="str">
        <f t="shared" si="9"/>
        <v>West Brom</v>
      </c>
      <c r="J56" s="13" t="str">
        <f t="shared" si="10"/>
        <v>Fulham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466257</v>
      </c>
      <c r="B57" s="15">
        <v>38248</v>
      </c>
      <c r="C57" s="12" t="s">
        <v>0</v>
      </c>
      <c r="D57" s="12" t="s">
        <v>1</v>
      </c>
      <c r="E57" s="12">
        <v>0</v>
      </c>
      <c r="F57" s="12" t="s">
        <v>14</v>
      </c>
      <c r="G57" s="12">
        <v>0</v>
      </c>
      <c r="H57" s="13" t="str">
        <f t="shared" si="8"/>
        <v/>
      </c>
      <c r="I57" s="13" t="str">
        <f t="shared" si="9"/>
        <v>Chelsea</v>
      </c>
      <c r="J57" s="13" t="str">
        <f t="shared" si="10"/>
        <v>Tottenham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466258</v>
      </c>
      <c r="B58" s="15">
        <v>38248</v>
      </c>
      <c r="C58" s="12" t="s">
        <v>0</v>
      </c>
      <c r="D58" s="12" t="s">
        <v>9</v>
      </c>
      <c r="E58" s="12">
        <v>1</v>
      </c>
      <c r="F58" s="12" t="s">
        <v>4</v>
      </c>
      <c r="G58" s="12">
        <v>0</v>
      </c>
      <c r="H58" s="13" t="str">
        <f t="shared" si="8"/>
        <v>Everton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466259</v>
      </c>
      <c r="B59" s="15">
        <v>38248</v>
      </c>
      <c r="C59" s="12" t="s">
        <v>0</v>
      </c>
      <c r="D59" s="12" t="s">
        <v>13</v>
      </c>
      <c r="E59" s="12">
        <v>1</v>
      </c>
      <c r="F59" s="12" t="s">
        <v>29</v>
      </c>
      <c r="G59" s="12">
        <v>2</v>
      </c>
      <c r="H59" s="13" t="str">
        <f t="shared" si="8"/>
        <v>Newcastle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466260</v>
      </c>
      <c r="B60" s="15">
        <v>38250</v>
      </c>
      <c r="C60" s="12" t="s">
        <v>69</v>
      </c>
      <c r="D60" s="12" t="s">
        <v>8</v>
      </c>
      <c r="E60" s="12">
        <v>2</v>
      </c>
      <c r="F60" s="12" t="s">
        <v>19</v>
      </c>
      <c r="G60" s="12">
        <v>1</v>
      </c>
      <c r="H60" s="13" t="str">
        <f t="shared" si="8"/>
        <v>Manchester United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466261</v>
      </c>
      <c r="B61" s="15">
        <v>38254</v>
      </c>
      <c r="C61" s="12" t="s">
        <v>0</v>
      </c>
      <c r="D61" s="12" t="s">
        <v>12</v>
      </c>
      <c r="E61" s="12">
        <v>1</v>
      </c>
      <c r="F61" s="12" t="s">
        <v>5</v>
      </c>
      <c r="G61" s="12">
        <v>1</v>
      </c>
      <c r="H61" s="13" t="str">
        <f t="shared" si="8"/>
        <v/>
      </c>
      <c r="I61" s="13" t="str">
        <f t="shared" si="9"/>
        <v>Aston Villa</v>
      </c>
      <c r="J61" s="13" t="str">
        <f t="shared" si="10"/>
        <v>Crystal Palace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466262</v>
      </c>
      <c r="B62" s="15">
        <v>38254</v>
      </c>
      <c r="C62" s="12" t="s">
        <v>0</v>
      </c>
      <c r="D62" s="12" t="s">
        <v>33</v>
      </c>
      <c r="E62" s="12">
        <v>1</v>
      </c>
      <c r="F62" s="12" t="s">
        <v>61</v>
      </c>
      <c r="G62" s="12">
        <v>1</v>
      </c>
      <c r="H62" s="13" t="str">
        <f t="shared" si="8"/>
        <v/>
      </c>
      <c r="I62" s="13" t="str">
        <f t="shared" si="9"/>
        <v>Bolton</v>
      </c>
      <c r="J62" s="13" t="str">
        <f t="shared" si="10"/>
        <v>Birmingham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466263</v>
      </c>
      <c r="B63" s="15">
        <v>38254</v>
      </c>
      <c r="C63" s="12" t="s">
        <v>0</v>
      </c>
      <c r="D63" s="12" t="s">
        <v>58</v>
      </c>
      <c r="E63" s="12">
        <v>1</v>
      </c>
      <c r="F63" s="12" t="s">
        <v>13</v>
      </c>
      <c r="G63" s="12">
        <v>0</v>
      </c>
      <c r="H63" s="13" t="str">
        <f t="shared" si="8"/>
        <v>Fulham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466264</v>
      </c>
      <c r="B64" s="15">
        <v>38254</v>
      </c>
      <c r="C64" s="12" t="s">
        <v>0</v>
      </c>
      <c r="D64" s="12" t="s">
        <v>19</v>
      </c>
      <c r="E64" s="12">
        <v>3</v>
      </c>
      <c r="F64" s="12" t="s">
        <v>18</v>
      </c>
      <c r="G64" s="12">
        <v>0</v>
      </c>
      <c r="H64" s="13" t="str">
        <f t="shared" si="8"/>
        <v>Liverpool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466265</v>
      </c>
      <c r="B65" s="15">
        <v>38254</v>
      </c>
      <c r="C65" s="12" t="s">
        <v>0</v>
      </c>
      <c r="D65" s="12" t="s">
        <v>20</v>
      </c>
      <c r="E65" s="12">
        <v>0</v>
      </c>
      <c r="F65" s="12" t="s">
        <v>17</v>
      </c>
      <c r="G65" s="12">
        <v>1</v>
      </c>
      <c r="H65" s="13" t="str">
        <f t="shared" si="8"/>
        <v>Arsenal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466266</v>
      </c>
      <c r="B66" s="15">
        <v>38254</v>
      </c>
      <c r="C66" s="12" t="s">
        <v>0</v>
      </c>
      <c r="D66" s="12" t="s">
        <v>4</v>
      </c>
      <c r="E66" s="12">
        <v>0</v>
      </c>
      <c r="F66" s="12" t="s">
        <v>1</v>
      </c>
      <c r="G66" s="12">
        <v>1</v>
      </c>
      <c r="H66" s="13" t="str">
        <f t="shared" si="8"/>
        <v>Chelsea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466267</v>
      </c>
      <c r="B67" s="15">
        <v>38254</v>
      </c>
      <c r="C67" s="12" t="s">
        <v>0</v>
      </c>
      <c r="D67" s="12" t="s">
        <v>29</v>
      </c>
      <c r="E67" s="12">
        <v>3</v>
      </c>
      <c r="F67" s="12" t="s">
        <v>60</v>
      </c>
      <c r="G67" s="12">
        <v>1</v>
      </c>
      <c r="H67" s="13" t="str">
        <f t="shared" ref="H67:H130" si="11">IF(E67&gt;G67,D67,IF(G67&gt;E67,F67,""))</f>
        <v>Newcastle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466268</v>
      </c>
      <c r="B68" s="15">
        <v>38254</v>
      </c>
      <c r="C68" s="12" t="s">
        <v>70</v>
      </c>
      <c r="D68" s="12" t="s">
        <v>14</v>
      </c>
      <c r="E68" s="12">
        <v>0</v>
      </c>
      <c r="F68" s="12" t="s">
        <v>8</v>
      </c>
      <c r="G68" s="12">
        <v>1</v>
      </c>
      <c r="H68" s="13" t="str">
        <f t="shared" si="11"/>
        <v>Manchester United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466269</v>
      </c>
      <c r="B69" s="15">
        <v>38255</v>
      </c>
      <c r="C69" s="12" t="s">
        <v>0</v>
      </c>
      <c r="D69" s="12" t="s">
        <v>64</v>
      </c>
      <c r="E69" s="12">
        <v>0</v>
      </c>
      <c r="F69" s="12" t="s">
        <v>9</v>
      </c>
      <c r="G69" s="12">
        <v>1</v>
      </c>
      <c r="H69" s="13" t="str">
        <f t="shared" si="11"/>
        <v>Everton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466270</v>
      </c>
      <c r="B70" s="15">
        <v>38256</v>
      </c>
      <c r="C70" s="12" t="s">
        <v>0</v>
      </c>
      <c r="D70" s="12" t="s">
        <v>55</v>
      </c>
      <c r="E70" s="12">
        <v>1</v>
      </c>
      <c r="F70" s="12" t="s">
        <v>6</v>
      </c>
      <c r="G70" s="12">
        <v>0</v>
      </c>
      <c r="H70" s="13" t="str">
        <f t="shared" si="11"/>
        <v>Charlton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466271</v>
      </c>
      <c r="B71" s="15">
        <v>38261</v>
      </c>
      <c r="C71" s="12" t="s">
        <v>0</v>
      </c>
      <c r="D71" s="12" t="s">
        <v>17</v>
      </c>
      <c r="E71" s="12">
        <v>4</v>
      </c>
      <c r="F71" s="12" t="s">
        <v>55</v>
      </c>
      <c r="G71" s="12">
        <v>0</v>
      </c>
      <c r="H71" s="13" t="str">
        <f t="shared" si="11"/>
        <v>Arsenal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466272</v>
      </c>
      <c r="B72" s="15">
        <v>38261</v>
      </c>
      <c r="C72" s="12" t="s">
        <v>0</v>
      </c>
      <c r="D72" s="12" t="s">
        <v>6</v>
      </c>
      <c r="E72" s="12">
        <v>2</v>
      </c>
      <c r="F72" s="12" t="s">
        <v>12</v>
      </c>
      <c r="G72" s="12">
        <v>2</v>
      </c>
      <c r="H72" s="13" t="str">
        <f t="shared" si="11"/>
        <v/>
      </c>
      <c r="I72" s="13" t="str">
        <f t="shared" si="12"/>
        <v>Blackburn</v>
      </c>
      <c r="J72" s="13" t="str">
        <f t="shared" si="13"/>
        <v>Aston Villa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466273</v>
      </c>
      <c r="B73" s="15">
        <v>38261</v>
      </c>
      <c r="C73" s="12" t="s">
        <v>0</v>
      </c>
      <c r="D73" s="12" t="s">
        <v>9</v>
      </c>
      <c r="E73" s="12">
        <v>0</v>
      </c>
      <c r="F73" s="12" t="s">
        <v>14</v>
      </c>
      <c r="G73" s="12">
        <v>1</v>
      </c>
      <c r="H73" s="13" t="str">
        <f t="shared" si="11"/>
        <v>Tottenham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466274</v>
      </c>
      <c r="B74" s="15">
        <v>38261</v>
      </c>
      <c r="C74" s="12" t="s">
        <v>0</v>
      </c>
      <c r="D74" s="12" t="s">
        <v>18</v>
      </c>
      <c r="E74" s="12">
        <v>2</v>
      </c>
      <c r="F74" s="12" t="s">
        <v>64</v>
      </c>
      <c r="G74" s="12">
        <v>2</v>
      </c>
      <c r="H74" s="13" t="str">
        <f t="shared" si="11"/>
        <v/>
      </c>
      <c r="I74" s="13" t="str">
        <f t="shared" si="12"/>
        <v>Norwich</v>
      </c>
      <c r="J74" s="13" t="str">
        <f t="shared" si="13"/>
        <v>Portsmouth</v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466275</v>
      </c>
      <c r="B75" s="15">
        <v>38261</v>
      </c>
      <c r="C75" s="12" t="s">
        <v>0</v>
      </c>
      <c r="D75" s="12" t="s">
        <v>13</v>
      </c>
      <c r="E75" s="12">
        <v>0</v>
      </c>
      <c r="F75" s="12" t="s">
        <v>20</v>
      </c>
      <c r="G75" s="12">
        <v>0</v>
      </c>
      <c r="H75" s="13" t="str">
        <f t="shared" si="11"/>
        <v/>
      </c>
      <c r="I75" s="13" t="str">
        <f t="shared" si="12"/>
        <v>Southampton</v>
      </c>
      <c r="J75" s="13" t="str">
        <f t="shared" si="13"/>
        <v>Manchester City</v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466276</v>
      </c>
      <c r="B76" s="15">
        <v>38261</v>
      </c>
      <c r="C76" s="12" t="s">
        <v>0</v>
      </c>
      <c r="D76" s="12" t="s">
        <v>60</v>
      </c>
      <c r="E76" s="12">
        <v>2</v>
      </c>
      <c r="F76" s="12" t="s">
        <v>33</v>
      </c>
      <c r="G76" s="12">
        <v>1</v>
      </c>
      <c r="H76" s="13" t="str">
        <f t="shared" si="11"/>
        <v>West Brom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466277</v>
      </c>
      <c r="B77" s="15">
        <v>38262</v>
      </c>
      <c r="C77" s="12" t="s">
        <v>0</v>
      </c>
      <c r="D77" s="12" t="s">
        <v>61</v>
      </c>
      <c r="E77" s="12">
        <v>2</v>
      </c>
      <c r="F77" s="12" t="s">
        <v>29</v>
      </c>
      <c r="G77" s="12">
        <v>2</v>
      </c>
      <c r="H77" s="13" t="str">
        <f t="shared" si="11"/>
        <v/>
      </c>
      <c r="I77" s="13" t="str">
        <f t="shared" si="12"/>
        <v>Birmingham</v>
      </c>
      <c r="J77" s="13" t="str">
        <f t="shared" si="13"/>
        <v>Newcastle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466278</v>
      </c>
      <c r="B78" s="15">
        <v>38262</v>
      </c>
      <c r="C78" s="12" t="s">
        <v>0</v>
      </c>
      <c r="D78" s="12" t="s">
        <v>1</v>
      </c>
      <c r="E78" s="12">
        <v>1</v>
      </c>
      <c r="F78" s="12" t="s">
        <v>19</v>
      </c>
      <c r="G78" s="12">
        <v>0</v>
      </c>
      <c r="H78" s="13" t="str">
        <f t="shared" si="11"/>
        <v>Chelsea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466279</v>
      </c>
      <c r="B79" s="15">
        <v>38262</v>
      </c>
      <c r="C79" s="12" t="s">
        <v>0</v>
      </c>
      <c r="D79" s="12" t="s">
        <v>8</v>
      </c>
      <c r="E79" s="12">
        <v>1</v>
      </c>
      <c r="F79" s="12" t="s">
        <v>4</v>
      </c>
      <c r="G79" s="12">
        <v>1</v>
      </c>
      <c r="H79" s="13" t="str">
        <f t="shared" si="11"/>
        <v/>
      </c>
      <c r="I79" s="13" t="str">
        <f t="shared" si="12"/>
        <v>Manchester United</v>
      </c>
      <c r="J79" s="13" t="str">
        <f t="shared" si="13"/>
        <v>Middlesbrough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466280</v>
      </c>
      <c r="B80" s="15">
        <v>38263</v>
      </c>
      <c r="C80" s="12" t="s">
        <v>0</v>
      </c>
      <c r="D80" s="12" t="s">
        <v>5</v>
      </c>
      <c r="E80" s="12">
        <v>2</v>
      </c>
      <c r="F80" s="12" t="s">
        <v>58</v>
      </c>
      <c r="G80" s="12">
        <v>0</v>
      </c>
      <c r="H80" s="13" t="str">
        <f t="shared" si="11"/>
        <v>Crystal Palace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466281</v>
      </c>
      <c r="B81" s="15">
        <v>38275</v>
      </c>
      <c r="C81" s="12" t="s">
        <v>0</v>
      </c>
      <c r="D81" s="12" t="s">
        <v>17</v>
      </c>
      <c r="E81" s="12">
        <v>3</v>
      </c>
      <c r="F81" s="12" t="s">
        <v>12</v>
      </c>
      <c r="G81" s="12">
        <v>1</v>
      </c>
      <c r="H81" s="13" t="str">
        <f t="shared" si="11"/>
        <v>Arsenal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466282</v>
      </c>
      <c r="B82" s="15">
        <v>38275</v>
      </c>
      <c r="C82" s="12" t="s">
        <v>0</v>
      </c>
      <c r="D82" s="12" t="s">
        <v>61</v>
      </c>
      <c r="E82" s="12">
        <v>0</v>
      </c>
      <c r="F82" s="12" t="s">
        <v>8</v>
      </c>
      <c r="G82" s="12">
        <v>0</v>
      </c>
      <c r="H82" s="13" t="str">
        <f t="shared" si="11"/>
        <v/>
      </c>
      <c r="I82" s="13" t="str">
        <f t="shared" si="12"/>
        <v>Birmingham</v>
      </c>
      <c r="J82" s="13" t="str">
        <f t="shared" si="13"/>
        <v>Manchester United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466283</v>
      </c>
      <c r="B83" s="15">
        <v>38275</v>
      </c>
      <c r="C83" s="12" t="s">
        <v>0</v>
      </c>
      <c r="D83" s="12" t="s">
        <v>6</v>
      </c>
      <c r="E83" s="12">
        <v>0</v>
      </c>
      <c r="F83" s="12" t="s">
        <v>4</v>
      </c>
      <c r="G83" s="12">
        <v>4</v>
      </c>
      <c r="H83" s="13" t="str">
        <f t="shared" si="11"/>
        <v>Middlesbrough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466284</v>
      </c>
      <c r="B84" s="15">
        <v>38275</v>
      </c>
      <c r="C84" s="12" t="s">
        <v>0</v>
      </c>
      <c r="D84" s="12" t="s">
        <v>33</v>
      </c>
      <c r="E84" s="12">
        <v>1</v>
      </c>
      <c r="F84" s="12" t="s">
        <v>5</v>
      </c>
      <c r="G84" s="12">
        <v>0</v>
      </c>
      <c r="H84" s="13" t="str">
        <f t="shared" si="11"/>
        <v>Bolton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466285</v>
      </c>
      <c r="B85" s="15">
        <v>38275</v>
      </c>
      <c r="C85" s="12" t="s">
        <v>0</v>
      </c>
      <c r="D85" s="12" t="s">
        <v>9</v>
      </c>
      <c r="E85" s="12">
        <v>1</v>
      </c>
      <c r="F85" s="12" t="s">
        <v>13</v>
      </c>
      <c r="G85" s="12">
        <v>0</v>
      </c>
      <c r="H85" s="13" t="str">
        <f t="shared" si="11"/>
        <v>Everton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466286</v>
      </c>
      <c r="B86" s="15">
        <v>38275</v>
      </c>
      <c r="C86" s="12" t="s">
        <v>0</v>
      </c>
      <c r="D86" s="12" t="s">
        <v>58</v>
      </c>
      <c r="E86" s="12">
        <v>2</v>
      </c>
      <c r="F86" s="12" t="s">
        <v>19</v>
      </c>
      <c r="G86" s="12">
        <v>4</v>
      </c>
      <c r="H86" s="13" t="str">
        <f t="shared" si="11"/>
        <v>Liverpool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466287</v>
      </c>
      <c r="B87" s="15">
        <v>38275</v>
      </c>
      <c r="C87" s="12" t="s">
        <v>0</v>
      </c>
      <c r="D87" s="12" t="s">
        <v>20</v>
      </c>
      <c r="E87" s="12">
        <v>1</v>
      </c>
      <c r="F87" s="12" t="s">
        <v>1</v>
      </c>
      <c r="G87" s="12">
        <v>0</v>
      </c>
      <c r="H87" s="13" t="str">
        <f t="shared" si="11"/>
        <v>Manchester City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466288</v>
      </c>
      <c r="B88" s="15">
        <v>38275</v>
      </c>
      <c r="C88" s="12" t="s">
        <v>0</v>
      </c>
      <c r="D88" s="12" t="s">
        <v>60</v>
      </c>
      <c r="E88" s="12">
        <v>0</v>
      </c>
      <c r="F88" s="12" t="s">
        <v>18</v>
      </c>
      <c r="G88" s="12">
        <v>0</v>
      </c>
      <c r="H88" s="13" t="str">
        <f t="shared" si="11"/>
        <v/>
      </c>
      <c r="I88" s="13" t="str">
        <f t="shared" si="12"/>
        <v>West Brom</v>
      </c>
      <c r="J88" s="13" t="str">
        <f t="shared" si="13"/>
        <v>Norwich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466289</v>
      </c>
      <c r="B89" s="15">
        <v>38276</v>
      </c>
      <c r="C89" s="12" t="s">
        <v>0</v>
      </c>
      <c r="D89" s="12" t="s">
        <v>55</v>
      </c>
      <c r="E89" s="12">
        <v>1</v>
      </c>
      <c r="F89" s="12" t="s">
        <v>29</v>
      </c>
      <c r="G89" s="12">
        <v>1</v>
      </c>
      <c r="H89" s="13" t="str">
        <f t="shared" si="11"/>
        <v/>
      </c>
      <c r="I89" s="13" t="str">
        <f t="shared" si="12"/>
        <v>Charlton</v>
      </c>
      <c r="J89" s="13" t="str">
        <f t="shared" si="13"/>
        <v>Newcastle</v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466290</v>
      </c>
      <c r="B90" s="15">
        <v>38277</v>
      </c>
      <c r="C90" s="12" t="s">
        <v>0</v>
      </c>
      <c r="D90" s="12" t="s">
        <v>64</v>
      </c>
      <c r="E90" s="12">
        <v>1</v>
      </c>
      <c r="F90" s="12" t="s">
        <v>14</v>
      </c>
      <c r="G90" s="12">
        <v>0</v>
      </c>
      <c r="H90" s="13" t="str">
        <f t="shared" si="11"/>
        <v>Portsmouth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466291</v>
      </c>
      <c r="B91" s="15">
        <v>38282</v>
      </c>
      <c r="C91" s="12" t="s">
        <v>0</v>
      </c>
      <c r="D91" s="12" t="s">
        <v>12</v>
      </c>
      <c r="E91" s="12">
        <v>2</v>
      </c>
      <c r="F91" s="12" t="s">
        <v>58</v>
      </c>
      <c r="G91" s="12">
        <v>0</v>
      </c>
      <c r="H91" s="13" t="str">
        <f t="shared" si="11"/>
        <v>Aston Villa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466292</v>
      </c>
      <c r="B92" s="15">
        <v>38282</v>
      </c>
      <c r="C92" s="12" t="s">
        <v>0</v>
      </c>
      <c r="D92" s="12" t="s">
        <v>1</v>
      </c>
      <c r="E92" s="12">
        <v>4</v>
      </c>
      <c r="F92" s="12" t="s">
        <v>6</v>
      </c>
      <c r="G92" s="12">
        <v>0</v>
      </c>
      <c r="H92" s="13" t="str">
        <f t="shared" si="11"/>
        <v>Chelsea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466293</v>
      </c>
      <c r="B93" s="15">
        <v>38282</v>
      </c>
      <c r="C93" s="12" t="s">
        <v>0</v>
      </c>
      <c r="D93" s="12" t="s">
        <v>5</v>
      </c>
      <c r="E93" s="12">
        <v>3</v>
      </c>
      <c r="F93" s="12" t="s">
        <v>60</v>
      </c>
      <c r="G93" s="12">
        <v>0</v>
      </c>
      <c r="H93" s="13" t="str">
        <f t="shared" si="11"/>
        <v>Crystal Palace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466294</v>
      </c>
      <c r="B94" s="15">
        <v>38282</v>
      </c>
      <c r="C94" s="12" t="s">
        <v>0</v>
      </c>
      <c r="D94" s="12" t="s">
        <v>19</v>
      </c>
      <c r="E94" s="12">
        <v>2</v>
      </c>
      <c r="F94" s="12" t="s">
        <v>55</v>
      </c>
      <c r="G94" s="12">
        <v>0</v>
      </c>
      <c r="H94" s="13" t="str">
        <f t="shared" si="11"/>
        <v>Liverpool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466295</v>
      </c>
      <c r="B95" s="15">
        <v>38282</v>
      </c>
      <c r="C95" s="12" t="s">
        <v>0</v>
      </c>
      <c r="D95" s="12" t="s">
        <v>18</v>
      </c>
      <c r="E95" s="12">
        <v>2</v>
      </c>
      <c r="F95" s="12" t="s">
        <v>9</v>
      </c>
      <c r="G95" s="12">
        <v>3</v>
      </c>
      <c r="H95" s="13" t="str">
        <f t="shared" si="11"/>
        <v>Everton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466296</v>
      </c>
      <c r="B96" s="15">
        <v>38282</v>
      </c>
      <c r="C96" s="12" t="s">
        <v>0</v>
      </c>
      <c r="D96" s="12" t="s">
        <v>14</v>
      </c>
      <c r="E96" s="12">
        <v>1</v>
      </c>
      <c r="F96" s="12" t="s">
        <v>33</v>
      </c>
      <c r="G96" s="12">
        <v>2</v>
      </c>
      <c r="H96" s="13" t="str">
        <f t="shared" si="11"/>
        <v>Bolton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466297</v>
      </c>
      <c r="B97" s="15">
        <v>38283</v>
      </c>
      <c r="C97" s="12" t="s">
        <v>0</v>
      </c>
      <c r="D97" s="12" t="s">
        <v>8</v>
      </c>
      <c r="E97" s="12">
        <v>2</v>
      </c>
      <c r="F97" s="12" t="s">
        <v>17</v>
      </c>
      <c r="G97" s="12">
        <v>0</v>
      </c>
      <c r="H97" s="13" t="str">
        <f t="shared" si="11"/>
        <v>Manchester United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466298</v>
      </c>
      <c r="B98" s="15">
        <v>38283</v>
      </c>
      <c r="C98" s="12" t="s">
        <v>0</v>
      </c>
      <c r="D98" s="12" t="s">
        <v>4</v>
      </c>
      <c r="E98" s="12">
        <v>1</v>
      </c>
      <c r="F98" s="12" t="s">
        <v>64</v>
      </c>
      <c r="G98" s="12">
        <v>1</v>
      </c>
      <c r="H98" s="13" t="str">
        <f t="shared" si="11"/>
        <v/>
      </c>
      <c r="I98" s="13" t="str">
        <f t="shared" si="12"/>
        <v>Middlesbrough</v>
      </c>
      <c r="J98" s="13" t="str">
        <f t="shared" si="13"/>
        <v>Portsmouth</v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466299</v>
      </c>
      <c r="B99" s="15">
        <v>38283</v>
      </c>
      <c r="C99" s="12" t="s">
        <v>0</v>
      </c>
      <c r="D99" s="12" t="s">
        <v>29</v>
      </c>
      <c r="E99" s="12">
        <v>4</v>
      </c>
      <c r="F99" s="12" t="s">
        <v>20</v>
      </c>
      <c r="G99" s="12">
        <v>3</v>
      </c>
      <c r="H99" s="13" t="str">
        <f t="shared" si="11"/>
        <v>Newcastle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466300</v>
      </c>
      <c r="B100" s="15">
        <v>38283</v>
      </c>
      <c r="C100" s="12" t="s">
        <v>0</v>
      </c>
      <c r="D100" s="12" t="s">
        <v>13</v>
      </c>
      <c r="E100" s="12">
        <v>0</v>
      </c>
      <c r="F100" s="12" t="s">
        <v>61</v>
      </c>
      <c r="G100" s="12">
        <v>0</v>
      </c>
      <c r="H100" s="13" t="str">
        <f t="shared" si="11"/>
        <v/>
      </c>
      <c r="I100" s="13" t="str">
        <f t="shared" si="12"/>
        <v>Southampton</v>
      </c>
      <c r="J100" s="13" t="str">
        <f t="shared" si="13"/>
        <v>Birmingham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466301</v>
      </c>
      <c r="B101" s="15">
        <v>38289</v>
      </c>
      <c r="C101" s="12" t="s">
        <v>0</v>
      </c>
      <c r="D101" s="12" t="s">
        <v>17</v>
      </c>
      <c r="E101" s="12">
        <v>2</v>
      </c>
      <c r="F101" s="12" t="s">
        <v>13</v>
      </c>
      <c r="G101" s="12">
        <v>2</v>
      </c>
      <c r="H101" s="13" t="str">
        <f t="shared" si="11"/>
        <v/>
      </c>
      <c r="I101" s="13" t="str">
        <f t="shared" si="12"/>
        <v>Arsenal</v>
      </c>
      <c r="J101" s="13" t="str">
        <f t="shared" si="13"/>
        <v>Southampton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466302</v>
      </c>
      <c r="B102" s="15">
        <v>38289</v>
      </c>
      <c r="C102" s="12" t="s">
        <v>0</v>
      </c>
      <c r="D102" s="12" t="s">
        <v>61</v>
      </c>
      <c r="E102" s="12">
        <v>0</v>
      </c>
      <c r="F102" s="12" t="s">
        <v>5</v>
      </c>
      <c r="G102" s="12">
        <v>1</v>
      </c>
      <c r="H102" s="13" t="str">
        <f t="shared" si="11"/>
        <v>Crystal Palace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466303</v>
      </c>
      <c r="B103" s="15">
        <v>38289</v>
      </c>
      <c r="C103" s="12" t="s">
        <v>0</v>
      </c>
      <c r="D103" s="12" t="s">
        <v>6</v>
      </c>
      <c r="E103" s="12">
        <v>2</v>
      </c>
      <c r="F103" s="12" t="s">
        <v>19</v>
      </c>
      <c r="G103" s="12">
        <v>2</v>
      </c>
      <c r="H103" s="13" t="str">
        <f t="shared" si="11"/>
        <v/>
      </c>
      <c r="I103" s="13" t="str">
        <f t="shared" si="12"/>
        <v>Blackburn</v>
      </c>
      <c r="J103" s="13" t="str">
        <f t="shared" si="13"/>
        <v>Liverpool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466304</v>
      </c>
      <c r="B104" s="15">
        <v>38289</v>
      </c>
      <c r="C104" s="12" t="s">
        <v>0</v>
      </c>
      <c r="D104" s="12" t="s">
        <v>55</v>
      </c>
      <c r="E104" s="12">
        <v>1</v>
      </c>
      <c r="F104" s="12" t="s">
        <v>4</v>
      </c>
      <c r="G104" s="12">
        <v>2</v>
      </c>
      <c r="H104" s="13" t="str">
        <f t="shared" si="11"/>
        <v>Middlesbrough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466305</v>
      </c>
      <c r="B105" s="15">
        <v>38289</v>
      </c>
      <c r="C105" s="12" t="s">
        <v>0</v>
      </c>
      <c r="D105" s="12" t="s">
        <v>9</v>
      </c>
      <c r="E105" s="12">
        <v>1</v>
      </c>
      <c r="F105" s="12" t="s">
        <v>12</v>
      </c>
      <c r="G105" s="12">
        <v>1</v>
      </c>
      <c r="H105" s="13" t="str">
        <f t="shared" si="11"/>
        <v/>
      </c>
      <c r="I105" s="13" t="str">
        <f t="shared" si="12"/>
        <v>Everton</v>
      </c>
      <c r="J105" s="13" t="str">
        <f t="shared" si="13"/>
        <v>Aston Villa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466306</v>
      </c>
      <c r="B106" s="15">
        <v>38289</v>
      </c>
      <c r="C106" s="12" t="s">
        <v>0</v>
      </c>
      <c r="D106" s="12" t="s">
        <v>58</v>
      </c>
      <c r="E106" s="12">
        <v>2</v>
      </c>
      <c r="F106" s="12" t="s">
        <v>14</v>
      </c>
      <c r="G106" s="12">
        <v>0</v>
      </c>
      <c r="H106" s="13" t="str">
        <f t="shared" si="11"/>
        <v>Fulham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466307</v>
      </c>
      <c r="B107" s="15">
        <v>38289</v>
      </c>
      <c r="C107" s="12" t="s">
        <v>0</v>
      </c>
      <c r="D107" s="12" t="s">
        <v>64</v>
      </c>
      <c r="E107" s="12">
        <v>2</v>
      </c>
      <c r="F107" s="12" t="s">
        <v>8</v>
      </c>
      <c r="G107" s="12">
        <v>0</v>
      </c>
      <c r="H107" s="13" t="str">
        <f t="shared" si="11"/>
        <v>Portsmouth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466308</v>
      </c>
      <c r="B108" s="15">
        <v>38289</v>
      </c>
      <c r="C108" s="12" t="s">
        <v>0</v>
      </c>
      <c r="D108" s="12" t="s">
        <v>60</v>
      </c>
      <c r="E108" s="12">
        <v>1</v>
      </c>
      <c r="F108" s="12" t="s">
        <v>1</v>
      </c>
      <c r="G108" s="12">
        <v>4</v>
      </c>
      <c r="H108" s="13" t="str">
        <f t="shared" si="11"/>
        <v>Chelsea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466309</v>
      </c>
      <c r="B109" s="15">
        <v>38290</v>
      </c>
      <c r="C109" s="12" t="s">
        <v>0</v>
      </c>
      <c r="D109" s="12" t="s">
        <v>33</v>
      </c>
      <c r="E109" s="12">
        <v>2</v>
      </c>
      <c r="F109" s="12" t="s">
        <v>29</v>
      </c>
      <c r="G109" s="12">
        <v>1</v>
      </c>
      <c r="H109" s="13" t="str">
        <f t="shared" si="11"/>
        <v>Bolton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466310</v>
      </c>
      <c r="B110" s="15">
        <v>38291</v>
      </c>
      <c r="C110" s="12" t="s">
        <v>0</v>
      </c>
      <c r="D110" s="12" t="s">
        <v>20</v>
      </c>
      <c r="E110" s="12">
        <v>1</v>
      </c>
      <c r="F110" s="12" t="s">
        <v>18</v>
      </c>
      <c r="G110" s="12">
        <v>1</v>
      </c>
      <c r="H110" s="13" t="str">
        <f t="shared" si="11"/>
        <v/>
      </c>
      <c r="I110" s="13" t="str">
        <f t="shared" si="12"/>
        <v>Manchester City</v>
      </c>
      <c r="J110" s="13" t="str">
        <f t="shared" si="13"/>
        <v>Norwich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466311</v>
      </c>
      <c r="B111" s="15">
        <v>38296</v>
      </c>
      <c r="C111" s="12" t="s">
        <v>0</v>
      </c>
      <c r="D111" s="12" t="s">
        <v>12</v>
      </c>
      <c r="E111" s="12">
        <v>3</v>
      </c>
      <c r="F111" s="12" t="s">
        <v>64</v>
      </c>
      <c r="G111" s="12">
        <v>0</v>
      </c>
      <c r="H111" s="13" t="str">
        <f t="shared" si="11"/>
        <v>Aston Villa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466312</v>
      </c>
      <c r="B112" s="15">
        <v>38296</v>
      </c>
      <c r="C112" s="12" t="s">
        <v>0</v>
      </c>
      <c r="D112" s="12" t="s">
        <v>1</v>
      </c>
      <c r="E112" s="12">
        <v>1</v>
      </c>
      <c r="F112" s="12" t="s">
        <v>9</v>
      </c>
      <c r="G112" s="12">
        <v>0</v>
      </c>
      <c r="H112" s="13" t="str">
        <f t="shared" si="11"/>
        <v>Chelsea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466313</v>
      </c>
      <c r="B113" s="15">
        <v>38296</v>
      </c>
      <c r="C113" s="12" t="s">
        <v>0</v>
      </c>
      <c r="D113" s="12" t="s">
        <v>5</v>
      </c>
      <c r="E113" s="12">
        <v>1</v>
      </c>
      <c r="F113" s="12" t="s">
        <v>17</v>
      </c>
      <c r="G113" s="12">
        <v>1</v>
      </c>
      <c r="H113" s="13" t="str">
        <f t="shared" si="11"/>
        <v/>
      </c>
      <c r="I113" s="13" t="str">
        <f t="shared" si="12"/>
        <v>Crystal Palace</v>
      </c>
      <c r="J113" s="13" t="str">
        <f t="shared" si="13"/>
        <v>Arsenal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466314</v>
      </c>
      <c r="B114" s="15">
        <v>38296</v>
      </c>
      <c r="C114" s="12" t="s">
        <v>0</v>
      </c>
      <c r="D114" s="12" t="s">
        <v>19</v>
      </c>
      <c r="E114" s="12">
        <v>0</v>
      </c>
      <c r="F114" s="12" t="s">
        <v>61</v>
      </c>
      <c r="G114" s="12">
        <v>1</v>
      </c>
      <c r="H114" s="13" t="str">
        <f t="shared" si="11"/>
        <v>Birmingham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466315</v>
      </c>
      <c r="B115" s="15">
        <v>38296</v>
      </c>
      <c r="C115" s="12" t="s">
        <v>0</v>
      </c>
      <c r="D115" s="12" t="s">
        <v>18</v>
      </c>
      <c r="E115" s="12">
        <v>1</v>
      </c>
      <c r="F115" s="12" t="s">
        <v>6</v>
      </c>
      <c r="G115" s="12">
        <v>1</v>
      </c>
      <c r="H115" s="13" t="str">
        <f t="shared" si="11"/>
        <v/>
      </c>
      <c r="I115" s="13" t="str">
        <f t="shared" si="12"/>
        <v>Norwich</v>
      </c>
      <c r="J115" s="13" t="str">
        <f t="shared" si="13"/>
        <v>Blackburn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466316</v>
      </c>
      <c r="B116" s="15">
        <v>38296</v>
      </c>
      <c r="C116" s="12" t="s">
        <v>0</v>
      </c>
      <c r="D116" s="12" t="s">
        <v>13</v>
      </c>
      <c r="E116" s="12">
        <v>2</v>
      </c>
      <c r="F116" s="12" t="s">
        <v>60</v>
      </c>
      <c r="G116" s="12">
        <v>2</v>
      </c>
      <c r="H116" s="13" t="str">
        <f t="shared" si="11"/>
        <v/>
      </c>
      <c r="I116" s="13" t="str">
        <f t="shared" si="12"/>
        <v>Southampton</v>
      </c>
      <c r="J116" s="13" t="str">
        <f t="shared" si="13"/>
        <v>West Brom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466317</v>
      </c>
      <c r="B117" s="15">
        <v>38296</v>
      </c>
      <c r="C117" s="12" t="s">
        <v>0</v>
      </c>
      <c r="D117" s="12" t="s">
        <v>14</v>
      </c>
      <c r="E117" s="12">
        <v>2</v>
      </c>
      <c r="F117" s="12" t="s">
        <v>55</v>
      </c>
      <c r="G117" s="12">
        <v>3</v>
      </c>
      <c r="H117" s="13" t="str">
        <f t="shared" si="11"/>
        <v>Charlton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466318</v>
      </c>
      <c r="B118" s="15">
        <v>38297</v>
      </c>
      <c r="C118" s="12" t="s">
        <v>0</v>
      </c>
      <c r="D118" s="12" t="s">
        <v>8</v>
      </c>
      <c r="E118" s="12">
        <v>0</v>
      </c>
      <c r="F118" s="12" t="s">
        <v>20</v>
      </c>
      <c r="G118" s="12">
        <v>0</v>
      </c>
      <c r="H118" s="13" t="str">
        <f t="shared" si="11"/>
        <v/>
      </c>
      <c r="I118" s="13" t="str">
        <f t="shared" si="12"/>
        <v>Manchester United</v>
      </c>
      <c r="J118" s="13" t="str">
        <f t="shared" si="13"/>
        <v>Manchester City</v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466319</v>
      </c>
      <c r="B119" s="15">
        <v>38297</v>
      </c>
      <c r="C119" s="12" t="s">
        <v>0</v>
      </c>
      <c r="D119" s="12" t="s">
        <v>4</v>
      </c>
      <c r="E119" s="12">
        <v>1</v>
      </c>
      <c r="F119" s="12" t="s">
        <v>33</v>
      </c>
      <c r="G119" s="12">
        <v>1</v>
      </c>
      <c r="H119" s="13" t="str">
        <f t="shared" si="11"/>
        <v/>
      </c>
      <c r="I119" s="13" t="str">
        <f t="shared" si="12"/>
        <v>Middlesbrough</v>
      </c>
      <c r="J119" s="13" t="str">
        <f t="shared" si="13"/>
        <v>Bolton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466320</v>
      </c>
      <c r="B120" s="15">
        <v>38297</v>
      </c>
      <c r="C120" s="12" t="s">
        <v>0</v>
      </c>
      <c r="D120" s="12" t="s">
        <v>29</v>
      </c>
      <c r="E120" s="12">
        <v>1</v>
      </c>
      <c r="F120" s="12" t="s">
        <v>58</v>
      </c>
      <c r="G120" s="12">
        <v>4</v>
      </c>
      <c r="H120" s="13" t="str">
        <f t="shared" si="11"/>
        <v>Fulham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466321</v>
      </c>
      <c r="B121" s="15">
        <v>38303</v>
      </c>
      <c r="C121" s="12" t="s">
        <v>0</v>
      </c>
      <c r="D121" s="12" t="s">
        <v>61</v>
      </c>
      <c r="E121" s="12">
        <v>0</v>
      </c>
      <c r="F121" s="12" t="s">
        <v>9</v>
      </c>
      <c r="G121" s="12">
        <v>1</v>
      </c>
      <c r="H121" s="13" t="str">
        <f t="shared" si="11"/>
        <v>Everton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466322</v>
      </c>
      <c r="B122" s="15">
        <v>38303</v>
      </c>
      <c r="C122" s="12" t="s">
        <v>0</v>
      </c>
      <c r="D122" s="12" t="s">
        <v>33</v>
      </c>
      <c r="E122" s="12">
        <v>1</v>
      </c>
      <c r="F122" s="12" t="s">
        <v>12</v>
      </c>
      <c r="G122" s="12">
        <v>2</v>
      </c>
      <c r="H122" s="13" t="str">
        <f t="shared" si="11"/>
        <v>Aston Villa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466323</v>
      </c>
      <c r="B123" s="15">
        <v>38303</v>
      </c>
      <c r="C123" s="12" t="s">
        <v>0</v>
      </c>
      <c r="D123" s="12" t="s">
        <v>55</v>
      </c>
      <c r="E123" s="12">
        <v>4</v>
      </c>
      <c r="F123" s="12" t="s">
        <v>18</v>
      </c>
      <c r="G123" s="12">
        <v>0</v>
      </c>
      <c r="H123" s="13" t="str">
        <f t="shared" si="11"/>
        <v>Charlton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466324</v>
      </c>
      <c r="B124" s="15">
        <v>38303</v>
      </c>
      <c r="C124" s="12" t="s">
        <v>0</v>
      </c>
      <c r="D124" s="12" t="s">
        <v>58</v>
      </c>
      <c r="E124" s="12">
        <v>1</v>
      </c>
      <c r="F124" s="12" t="s">
        <v>1</v>
      </c>
      <c r="G124" s="12">
        <v>4</v>
      </c>
      <c r="H124" s="13" t="str">
        <f t="shared" si="11"/>
        <v>Chelsea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466325</v>
      </c>
      <c r="B125" s="15">
        <v>38303</v>
      </c>
      <c r="C125" s="12" t="s">
        <v>0</v>
      </c>
      <c r="D125" s="12" t="s">
        <v>19</v>
      </c>
      <c r="E125" s="12">
        <v>3</v>
      </c>
      <c r="F125" s="12" t="s">
        <v>5</v>
      </c>
      <c r="G125" s="12">
        <v>2</v>
      </c>
      <c r="H125" s="13" t="str">
        <f t="shared" si="11"/>
        <v>Liverpool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466326</v>
      </c>
      <c r="B126" s="15">
        <v>38303</v>
      </c>
      <c r="C126" s="12" t="s">
        <v>0</v>
      </c>
      <c r="D126" s="12" t="s">
        <v>20</v>
      </c>
      <c r="E126" s="12">
        <v>1</v>
      </c>
      <c r="F126" s="12" t="s">
        <v>6</v>
      </c>
      <c r="G126" s="12">
        <v>1</v>
      </c>
      <c r="H126" s="13" t="str">
        <f t="shared" si="11"/>
        <v/>
      </c>
      <c r="I126" s="13" t="str">
        <f t="shared" si="12"/>
        <v>Manchester City</v>
      </c>
      <c r="J126" s="13" t="str">
        <f t="shared" si="13"/>
        <v>Blackburn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466327</v>
      </c>
      <c r="B127" s="15">
        <v>38303</v>
      </c>
      <c r="C127" s="12" t="s">
        <v>0</v>
      </c>
      <c r="D127" s="12" t="s">
        <v>13</v>
      </c>
      <c r="E127" s="12">
        <v>2</v>
      </c>
      <c r="F127" s="12" t="s">
        <v>64</v>
      </c>
      <c r="G127" s="12">
        <v>1</v>
      </c>
      <c r="H127" s="13" t="str">
        <f t="shared" si="11"/>
        <v>Southampton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466328</v>
      </c>
      <c r="B128" s="15">
        <v>38303</v>
      </c>
      <c r="C128" s="12" t="s">
        <v>0</v>
      </c>
      <c r="D128" s="12" t="s">
        <v>14</v>
      </c>
      <c r="E128" s="12">
        <v>4</v>
      </c>
      <c r="F128" s="12" t="s">
        <v>17</v>
      </c>
      <c r="G128" s="12">
        <v>5</v>
      </c>
      <c r="H128" s="13" t="str">
        <f t="shared" si="11"/>
        <v>Arsenal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466329</v>
      </c>
      <c r="B129" s="15">
        <v>38304</v>
      </c>
      <c r="C129" s="12" t="s">
        <v>0</v>
      </c>
      <c r="D129" s="12" t="s">
        <v>29</v>
      </c>
      <c r="E129" s="12">
        <v>1</v>
      </c>
      <c r="F129" s="12" t="s">
        <v>8</v>
      </c>
      <c r="G129" s="12">
        <v>3</v>
      </c>
      <c r="H129" s="13" t="str">
        <f t="shared" si="11"/>
        <v>Manchester United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466330</v>
      </c>
      <c r="B130" s="15">
        <v>38304</v>
      </c>
      <c r="C130" s="12" t="s">
        <v>0</v>
      </c>
      <c r="D130" s="12" t="s">
        <v>60</v>
      </c>
      <c r="E130" s="12">
        <v>1</v>
      </c>
      <c r="F130" s="12" t="s">
        <v>4</v>
      </c>
      <c r="G130" s="12">
        <v>2</v>
      </c>
      <c r="H130" s="13" t="str">
        <f t="shared" si="11"/>
        <v>Middlesbrough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466331</v>
      </c>
      <c r="B131" s="15">
        <v>38310</v>
      </c>
      <c r="C131" s="12" t="s">
        <v>0</v>
      </c>
      <c r="D131" s="12" t="s">
        <v>17</v>
      </c>
      <c r="E131" s="12">
        <v>1</v>
      </c>
      <c r="F131" s="12" t="s">
        <v>60</v>
      </c>
      <c r="G131" s="12">
        <v>1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Arsenal</v>
      </c>
      <c r="J131" s="13" t="str">
        <f t="shared" ref="J131:J194" si="16">IF(H131="",F131,"")</f>
        <v>West Brom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466332</v>
      </c>
      <c r="B132" s="15">
        <v>38310</v>
      </c>
      <c r="C132" s="12" t="s">
        <v>0</v>
      </c>
      <c r="D132" s="12" t="s">
        <v>1</v>
      </c>
      <c r="E132" s="12">
        <v>2</v>
      </c>
      <c r="F132" s="12" t="s">
        <v>33</v>
      </c>
      <c r="G132" s="12">
        <v>2</v>
      </c>
      <c r="H132" s="13" t="str">
        <f t="shared" si="14"/>
        <v/>
      </c>
      <c r="I132" s="13" t="str">
        <f t="shared" si="15"/>
        <v>Chelsea</v>
      </c>
      <c r="J132" s="13" t="str">
        <f t="shared" si="16"/>
        <v>Bolton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466333</v>
      </c>
      <c r="B133" s="15">
        <v>38310</v>
      </c>
      <c r="C133" s="12" t="s">
        <v>0</v>
      </c>
      <c r="D133" s="12" t="s">
        <v>5</v>
      </c>
      <c r="E133" s="12">
        <v>0</v>
      </c>
      <c r="F133" s="12" t="s">
        <v>29</v>
      </c>
      <c r="G133" s="12">
        <v>2</v>
      </c>
      <c r="H133" s="13" t="str">
        <f t="shared" si="14"/>
        <v>Newcastle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466334</v>
      </c>
      <c r="B134" s="15">
        <v>38310</v>
      </c>
      <c r="C134" s="12" t="s">
        <v>0</v>
      </c>
      <c r="D134" s="12" t="s">
        <v>9</v>
      </c>
      <c r="E134" s="12">
        <v>1</v>
      </c>
      <c r="F134" s="12" t="s">
        <v>58</v>
      </c>
      <c r="G134" s="12">
        <v>0</v>
      </c>
      <c r="H134" s="13" t="str">
        <f t="shared" si="14"/>
        <v>Everton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466335</v>
      </c>
      <c r="B135" s="15">
        <v>38310</v>
      </c>
      <c r="C135" s="12" t="s">
        <v>0</v>
      </c>
      <c r="D135" s="12" t="s">
        <v>8</v>
      </c>
      <c r="E135" s="12">
        <v>2</v>
      </c>
      <c r="F135" s="12" t="s">
        <v>55</v>
      </c>
      <c r="G135" s="12">
        <v>0</v>
      </c>
      <c r="H135" s="13" t="str">
        <f t="shared" si="14"/>
        <v>Manchester United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466336</v>
      </c>
      <c r="B136" s="15">
        <v>38310</v>
      </c>
      <c r="C136" s="12" t="s">
        <v>0</v>
      </c>
      <c r="D136" s="12" t="s">
        <v>4</v>
      </c>
      <c r="E136" s="12">
        <v>2</v>
      </c>
      <c r="F136" s="12" t="s">
        <v>19</v>
      </c>
      <c r="G136" s="12">
        <v>0</v>
      </c>
      <c r="H136" s="13" t="str">
        <f t="shared" si="14"/>
        <v>Middlesbrough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466337</v>
      </c>
      <c r="B137" s="15">
        <v>38310</v>
      </c>
      <c r="C137" s="12" t="s">
        <v>0</v>
      </c>
      <c r="D137" s="12" t="s">
        <v>18</v>
      </c>
      <c r="E137" s="12">
        <v>2</v>
      </c>
      <c r="F137" s="12" t="s">
        <v>13</v>
      </c>
      <c r="G137" s="12">
        <v>1</v>
      </c>
      <c r="H137" s="13" t="str">
        <f t="shared" si="14"/>
        <v>Norwich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466338</v>
      </c>
      <c r="B138" s="15">
        <v>38310</v>
      </c>
      <c r="C138" s="12" t="s">
        <v>0</v>
      </c>
      <c r="D138" s="12" t="s">
        <v>64</v>
      </c>
      <c r="E138" s="12">
        <v>1</v>
      </c>
      <c r="F138" s="12" t="s">
        <v>20</v>
      </c>
      <c r="G138" s="12">
        <v>3</v>
      </c>
      <c r="H138" s="13" t="str">
        <f t="shared" si="14"/>
        <v>Manchester City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466339</v>
      </c>
      <c r="B139" s="15">
        <v>38311</v>
      </c>
      <c r="C139" s="12" t="s">
        <v>0</v>
      </c>
      <c r="D139" s="12" t="s">
        <v>6</v>
      </c>
      <c r="E139" s="12">
        <v>3</v>
      </c>
      <c r="F139" s="12" t="s">
        <v>61</v>
      </c>
      <c r="G139" s="12">
        <v>3</v>
      </c>
      <c r="H139" s="13" t="str">
        <f t="shared" si="14"/>
        <v/>
      </c>
      <c r="I139" s="13" t="str">
        <f t="shared" si="15"/>
        <v>Blackburn</v>
      </c>
      <c r="J139" s="13" t="str">
        <f t="shared" si="16"/>
        <v>Birmingham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466340</v>
      </c>
      <c r="B140" s="15">
        <v>38312</v>
      </c>
      <c r="C140" s="12" t="s">
        <v>0</v>
      </c>
      <c r="D140" s="12" t="s">
        <v>12</v>
      </c>
      <c r="E140" s="12">
        <v>1</v>
      </c>
      <c r="F140" s="12" t="s">
        <v>14</v>
      </c>
      <c r="G140" s="12">
        <v>0</v>
      </c>
      <c r="H140" s="13" t="str">
        <f t="shared" si="14"/>
        <v>Aston Villa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466341</v>
      </c>
      <c r="B141" s="15">
        <v>38317</v>
      </c>
      <c r="C141" s="12" t="s">
        <v>0</v>
      </c>
      <c r="D141" s="12" t="s">
        <v>61</v>
      </c>
      <c r="E141" s="12">
        <v>1</v>
      </c>
      <c r="F141" s="12" t="s">
        <v>18</v>
      </c>
      <c r="G141" s="12">
        <v>1</v>
      </c>
      <c r="H141" s="13" t="str">
        <f t="shared" si="14"/>
        <v/>
      </c>
      <c r="I141" s="13" t="str">
        <f t="shared" si="15"/>
        <v>Birmingham</v>
      </c>
      <c r="J141" s="13" t="str">
        <f t="shared" si="16"/>
        <v>Norwich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466342</v>
      </c>
      <c r="B142" s="15">
        <v>38317</v>
      </c>
      <c r="C142" s="12" t="s">
        <v>0</v>
      </c>
      <c r="D142" s="12" t="s">
        <v>33</v>
      </c>
      <c r="E142" s="12">
        <v>0</v>
      </c>
      <c r="F142" s="12" t="s">
        <v>64</v>
      </c>
      <c r="G142" s="12">
        <v>1</v>
      </c>
      <c r="H142" s="13" t="str">
        <f t="shared" si="14"/>
        <v>Portsmouth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466343</v>
      </c>
      <c r="B143" s="15">
        <v>38317</v>
      </c>
      <c r="C143" s="12" t="s">
        <v>0</v>
      </c>
      <c r="D143" s="12" t="s">
        <v>55</v>
      </c>
      <c r="E143" s="12">
        <v>0</v>
      </c>
      <c r="F143" s="12" t="s">
        <v>1</v>
      </c>
      <c r="G143" s="12">
        <v>4</v>
      </c>
      <c r="H143" s="13" t="str">
        <f t="shared" si="14"/>
        <v>Chelsea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466344</v>
      </c>
      <c r="B144" s="15">
        <v>38317</v>
      </c>
      <c r="C144" s="12" t="s">
        <v>0</v>
      </c>
      <c r="D144" s="12" t="s">
        <v>58</v>
      </c>
      <c r="E144" s="12">
        <v>0</v>
      </c>
      <c r="F144" s="12" t="s">
        <v>6</v>
      </c>
      <c r="G144" s="12">
        <v>2</v>
      </c>
      <c r="H144" s="13" t="str">
        <f t="shared" si="14"/>
        <v>Blackburn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466345</v>
      </c>
      <c r="B145" s="15">
        <v>38317</v>
      </c>
      <c r="C145" s="12" t="s">
        <v>0</v>
      </c>
      <c r="D145" s="12" t="s">
        <v>20</v>
      </c>
      <c r="E145" s="12">
        <v>2</v>
      </c>
      <c r="F145" s="12" t="s">
        <v>12</v>
      </c>
      <c r="G145" s="12">
        <v>0</v>
      </c>
      <c r="H145" s="13" t="str">
        <f t="shared" si="14"/>
        <v>Manchester City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466346</v>
      </c>
      <c r="B146" s="15">
        <v>38317</v>
      </c>
      <c r="C146" s="12" t="s">
        <v>0</v>
      </c>
      <c r="D146" s="12" t="s">
        <v>13</v>
      </c>
      <c r="E146" s="12">
        <v>2</v>
      </c>
      <c r="F146" s="12" t="s">
        <v>5</v>
      </c>
      <c r="G146" s="12">
        <v>2</v>
      </c>
      <c r="H146" s="13" t="str">
        <f t="shared" si="14"/>
        <v/>
      </c>
      <c r="I146" s="13" t="str">
        <f t="shared" si="15"/>
        <v>Southampton</v>
      </c>
      <c r="J146" s="13" t="str">
        <f t="shared" si="16"/>
        <v>Crystal Palace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466347</v>
      </c>
      <c r="B147" s="15">
        <v>38317</v>
      </c>
      <c r="C147" s="12" t="s">
        <v>0</v>
      </c>
      <c r="D147" s="12" t="s">
        <v>60</v>
      </c>
      <c r="E147" s="12">
        <v>0</v>
      </c>
      <c r="F147" s="12" t="s">
        <v>8</v>
      </c>
      <c r="G147" s="12">
        <v>3</v>
      </c>
      <c r="H147" s="13" t="str">
        <f t="shared" si="14"/>
        <v>Manchester United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466348</v>
      </c>
      <c r="B148" s="15">
        <v>38318</v>
      </c>
      <c r="C148" s="12" t="s">
        <v>0</v>
      </c>
      <c r="D148" s="12" t="s">
        <v>19</v>
      </c>
      <c r="E148" s="12">
        <v>2</v>
      </c>
      <c r="F148" s="12" t="s">
        <v>17</v>
      </c>
      <c r="G148" s="12">
        <v>1</v>
      </c>
      <c r="H148" s="13" t="str">
        <f t="shared" si="14"/>
        <v>Liverpool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466349</v>
      </c>
      <c r="B149" s="15">
        <v>38318</v>
      </c>
      <c r="C149" s="12" t="s">
        <v>0</v>
      </c>
      <c r="D149" s="12" t="s">
        <v>29</v>
      </c>
      <c r="E149" s="12">
        <v>1</v>
      </c>
      <c r="F149" s="12" t="s">
        <v>9</v>
      </c>
      <c r="G149" s="12">
        <v>1</v>
      </c>
      <c r="H149" s="13" t="str">
        <f t="shared" si="14"/>
        <v/>
      </c>
      <c r="I149" s="13" t="str">
        <f t="shared" si="15"/>
        <v>Newcastle</v>
      </c>
      <c r="J149" s="13" t="str">
        <f t="shared" si="16"/>
        <v>Everton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466350</v>
      </c>
      <c r="B150" s="15">
        <v>38318</v>
      </c>
      <c r="C150" s="12" t="s">
        <v>0</v>
      </c>
      <c r="D150" s="12" t="s">
        <v>14</v>
      </c>
      <c r="E150" s="12">
        <v>2</v>
      </c>
      <c r="F150" s="12" t="s">
        <v>4</v>
      </c>
      <c r="G150" s="12">
        <v>0</v>
      </c>
      <c r="H150" s="13" t="str">
        <f t="shared" si="14"/>
        <v>Tottenham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466351</v>
      </c>
      <c r="B151" s="15">
        <v>38324</v>
      </c>
      <c r="C151" s="12" t="s">
        <v>0</v>
      </c>
      <c r="D151" s="12" t="s">
        <v>17</v>
      </c>
      <c r="E151" s="12">
        <v>3</v>
      </c>
      <c r="F151" s="12" t="s">
        <v>61</v>
      </c>
      <c r="G151" s="12">
        <v>0</v>
      </c>
      <c r="H151" s="13" t="str">
        <f t="shared" si="14"/>
        <v>Arsenal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466352</v>
      </c>
      <c r="B152" s="15">
        <v>38324</v>
      </c>
      <c r="C152" s="12" t="s">
        <v>0</v>
      </c>
      <c r="D152" s="12" t="s">
        <v>12</v>
      </c>
      <c r="E152" s="12">
        <v>1</v>
      </c>
      <c r="F152" s="12" t="s">
        <v>19</v>
      </c>
      <c r="G152" s="12">
        <v>1</v>
      </c>
      <c r="H152" s="13" t="str">
        <f t="shared" si="14"/>
        <v/>
      </c>
      <c r="I152" s="13" t="str">
        <f t="shared" si="15"/>
        <v>Aston Villa</v>
      </c>
      <c r="J152" s="13" t="str">
        <f t="shared" si="16"/>
        <v>Liverpool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466353</v>
      </c>
      <c r="B153" s="15">
        <v>38324</v>
      </c>
      <c r="C153" s="12" t="s">
        <v>0</v>
      </c>
      <c r="D153" s="12" t="s">
        <v>6</v>
      </c>
      <c r="E153" s="12">
        <v>0</v>
      </c>
      <c r="F153" s="12" t="s">
        <v>14</v>
      </c>
      <c r="G153" s="12">
        <v>1</v>
      </c>
      <c r="H153" s="13" t="str">
        <f t="shared" si="14"/>
        <v>Tottenham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466354</v>
      </c>
      <c r="B154" s="15">
        <v>38324</v>
      </c>
      <c r="C154" s="12" t="s">
        <v>0</v>
      </c>
      <c r="D154" s="12" t="s">
        <v>1</v>
      </c>
      <c r="E154" s="12">
        <v>4</v>
      </c>
      <c r="F154" s="12" t="s">
        <v>29</v>
      </c>
      <c r="G154" s="12">
        <v>0</v>
      </c>
      <c r="H154" s="13" t="str">
        <f t="shared" si="14"/>
        <v>Chelsea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466355</v>
      </c>
      <c r="B155" s="15">
        <v>38324</v>
      </c>
      <c r="C155" s="12" t="s">
        <v>0</v>
      </c>
      <c r="D155" s="12" t="s">
        <v>9</v>
      </c>
      <c r="E155" s="12">
        <v>3</v>
      </c>
      <c r="F155" s="12" t="s">
        <v>33</v>
      </c>
      <c r="G155" s="12">
        <v>2</v>
      </c>
      <c r="H155" s="13" t="str">
        <f t="shared" si="14"/>
        <v>Everton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466356</v>
      </c>
      <c r="B156" s="15">
        <v>38324</v>
      </c>
      <c r="C156" s="12" t="s">
        <v>0</v>
      </c>
      <c r="D156" s="12" t="s">
        <v>8</v>
      </c>
      <c r="E156" s="12">
        <v>3</v>
      </c>
      <c r="F156" s="12" t="s">
        <v>13</v>
      </c>
      <c r="G156" s="12">
        <v>0</v>
      </c>
      <c r="H156" s="13" t="str">
        <f t="shared" si="14"/>
        <v>Manchester United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466357</v>
      </c>
      <c r="B157" s="15">
        <v>38324</v>
      </c>
      <c r="C157" s="12" t="s">
        <v>0</v>
      </c>
      <c r="D157" s="12" t="s">
        <v>18</v>
      </c>
      <c r="E157" s="12">
        <v>0</v>
      </c>
      <c r="F157" s="12" t="s">
        <v>58</v>
      </c>
      <c r="G157" s="12">
        <v>1</v>
      </c>
      <c r="H157" s="13" t="str">
        <f t="shared" si="14"/>
        <v>Fulham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466358</v>
      </c>
      <c r="B158" s="15">
        <v>38324</v>
      </c>
      <c r="C158" s="12" t="s">
        <v>0</v>
      </c>
      <c r="D158" s="12" t="s">
        <v>64</v>
      </c>
      <c r="E158" s="12">
        <v>3</v>
      </c>
      <c r="F158" s="12" t="s">
        <v>60</v>
      </c>
      <c r="G158" s="12">
        <v>2</v>
      </c>
      <c r="H158" s="13" t="str">
        <f t="shared" si="14"/>
        <v>Portsmouth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466359</v>
      </c>
      <c r="B159" s="15">
        <v>38325</v>
      </c>
      <c r="C159" s="12" t="s">
        <v>0</v>
      </c>
      <c r="D159" s="12" t="s">
        <v>5</v>
      </c>
      <c r="E159" s="12">
        <v>0</v>
      </c>
      <c r="F159" s="12" t="s">
        <v>55</v>
      </c>
      <c r="G159" s="12">
        <v>1</v>
      </c>
      <c r="H159" s="13" t="str">
        <f t="shared" si="14"/>
        <v>Charlton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466360</v>
      </c>
      <c r="B160" s="15">
        <v>38326</v>
      </c>
      <c r="C160" s="12" t="s">
        <v>0</v>
      </c>
      <c r="D160" s="12" t="s">
        <v>4</v>
      </c>
      <c r="E160" s="12">
        <v>3</v>
      </c>
      <c r="F160" s="12" t="s">
        <v>20</v>
      </c>
      <c r="G160" s="12">
        <v>2</v>
      </c>
      <c r="H160" s="13" t="str">
        <f t="shared" si="14"/>
        <v>Middlesbrough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466361</v>
      </c>
      <c r="B161" s="15">
        <v>38331</v>
      </c>
      <c r="C161" s="12" t="s">
        <v>0</v>
      </c>
      <c r="D161" s="12" t="s">
        <v>5</v>
      </c>
      <c r="E161" s="12">
        <v>0</v>
      </c>
      <c r="F161" s="12" t="s">
        <v>6</v>
      </c>
      <c r="G161" s="12">
        <v>0</v>
      </c>
      <c r="H161" s="13" t="str">
        <f t="shared" si="14"/>
        <v/>
      </c>
      <c r="I161" s="13" t="str">
        <f t="shared" si="15"/>
        <v>Crystal Palace</v>
      </c>
      <c r="J161" s="13" t="str">
        <f t="shared" si="16"/>
        <v>Blackburn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466362</v>
      </c>
      <c r="B162" s="15">
        <v>38331</v>
      </c>
      <c r="C162" s="12" t="s">
        <v>0</v>
      </c>
      <c r="D162" s="12" t="s">
        <v>9</v>
      </c>
      <c r="E162" s="12">
        <v>1</v>
      </c>
      <c r="F162" s="12" t="s">
        <v>19</v>
      </c>
      <c r="G162" s="12">
        <v>0</v>
      </c>
      <c r="H162" s="13" t="str">
        <f t="shared" si="14"/>
        <v>Everton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466363</v>
      </c>
      <c r="B163" s="15">
        <v>38331</v>
      </c>
      <c r="C163" s="12" t="s">
        <v>0</v>
      </c>
      <c r="D163" s="12" t="s">
        <v>20</v>
      </c>
      <c r="E163" s="12">
        <v>0</v>
      </c>
      <c r="F163" s="12" t="s">
        <v>14</v>
      </c>
      <c r="G163" s="12">
        <v>1</v>
      </c>
      <c r="H163" s="13" t="str">
        <f t="shared" si="14"/>
        <v>Tottenham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466364</v>
      </c>
      <c r="B164" s="15">
        <v>38331</v>
      </c>
      <c r="C164" s="12" t="s">
        <v>0</v>
      </c>
      <c r="D164" s="12" t="s">
        <v>29</v>
      </c>
      <c r="E164" s="12">
        <v>1</v>
      </c>
      <c r="F164" s="12" t="s">
        <v>64</v>
      </c>
      <c r="G164" s="12">
        <v>1</v>
      </c>
      <c r="H164" s="13" t="str">
        <f t="shared" si="14"/>
        <v/>
      </c>
      <c r="I164" s="13" t="str">
        <f t="shared" si="15"/>
        <v>Newcastle</v>
      </c>
      <c r="J164" s="13" t="str">
        <f t="shared" si="16"/>
        <v>Portsmouth</v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466365</v>
      </c>
      <c r="B165" s="15">
        <v>38331</v>
      </c>
      <c r="C165" s="12" t="s">
        <v>0</v>
      </c>
      <c r="D165" s="12" t="s">
        <v>18</v>
      </c>
      <c r="E165" s="12">
        <v>3</v>
      </c>
      <c r="F165" s="12" t="s">
        <v>33</v>
      </c>
      <c r="G165" s="12">
        <v>2</v>
      </c>
      <c r="H165" s="13" t="str">
        <f t="shared" si="14"/>
        <v>Norwich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466366</v>
      </c>
      <c r="B166" s="15">
        <v>38331</v>
      </c>
      <c r="C166" s="12" t="s">
        <v>0</v>
      </c>
      <c r="D166" s="12" t="s">
        <v>13</v>
      </c>
      <c r="E166" s="12">
        <v>2</v>
      </c>
      <c r="F166" s="12" t="s">
        <v>4</v>
      </c>
      <c r="G166" s="12">
        <v>2</v>
      </c>
      <c r="H166" s="13" t="str">
        <f t="shared" si="14"/>
        <v/>
      </c>
      <c r="I166" s="13" t="str">
        <f t="shared" si="15"/>
        <v>Southampton</v>
      </c>
      <c r="J166" s="13" t="str">
        <f t="shared" si="16"/>
        <v>Middlesbrough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466367</v>
      </c>
      <c r="B167" s="15">
        <v>38331</v>
      </c>
      <c r="C167" s="12" t="s">
        <v>0</v>
      </c>
      <c r="D167" s="12" t="s">
        <v>60</v>
      </c>
      <c r="E167" s="12">
        <v>0</v>
      </c>
      <c r="F167" s="12" t="s">
        <v>55</v>
      </c>
      <c r="G167" s="12">
        <v>1</v>
      </c>
      <c r="H167" s="13" t="str">
        <f t="shared" si="14"/>
        <v>Charlton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466368</v>
      </c>
      <c r="B168" s="15">
        <v>38332</v>
      </c>
      <c r="C168" s="12" t="s">
        <v>0</v>
      </c>
      <c r="D168" s="12" t="s">
        <v>17</v>
      </c>
      <c r="E168" s="12">
        <v>2</v>
      </c>
      <c r="F168" s="12" t="s">
        <v>1</v>
      </c>
      <c r="G168" s="12">
        <v>2</v>
      </c>
      <c r="H168" s="13" t="str">
        <f t="shared" si="14"/>
        <v/>
      </c>
      <c r="I168" s="13" t="str">
        <f t="shared" si="15"/>
        <v>Arsenal</v>
      </c>
      <c r="J168" s="13" t="str">
        <f t="shared" si="16"/>
        <v>Chelsea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466369</v>
      </c>
      <c r="B169" s="15">
        <v>38332</v>
      </c>
      <c r="C169" s="12" t="s">
        <v>0</v>
      </c>
      <c r="D169" s="12" t="s">
        <v>12</v>
      </c>
      <c r="E169" s="12">
        <v>1</v>
      </c>
      <c r="F169" s="12" t="s">
        <v>61</v>
      </c>
      <c r="G169" s="12">
        <v>2</v>
      </c>
      <c r="H169" s="13" t="str">
        <f t="shared" si="14"/>
        <v>Birmingham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466370</v>
      </c>
      <c r="B170" s="15">
        <v>38333</v>
      </c>
      <c r="C170" s="12" t="s">
        <v>0</v>
      </c>
      <c r="D170" s="12" t="s">
        <v>58</v>
      </c>
      <c r="E170" s="12">
        <v>1</v>
      </c>
      <c r="F170" s="12" t="s">
        <v>8</v>
      </c>
      <c r="G170" s="12">
        <v>1</v>
      </c>
      <c r="H170" s="13" t="str">
        <f t="shared" si="14"/>
        <v/>
      </c>
      <c r="I170" s="13" t="str">
        <f t="shared" si="15"/>
        <v>Fulham</v>
      </c>
      <c r="J170" s="13" t="str">
        <f t="shared" si="16"/>
        <v>Manchester United</v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466371</v>
      </c>
      <c r="B171" s="15">
        <v>38334</v>
      </c>
      <c r="C171" s="12" t="s">
        <v>0</v>
      </c>
      <c r="D171" s="12" t="s">
        <v>19</v>
      </c>
      <c r="E171" s="12">
        <v>1</v>
      </c>
      <c r="F171" s="12" t="s">
        <v>64</v>
      </c>
      <c r="G171" s="12">
        <v>1</v>
      </c>
      <c r="H171" s="13" t="str">
        <f t="shared" si="14"/>
        <v/>
      </c>
      <c r="I171" s="13" t="str">
        <f t="shared" si="15"/>
        <v>Liverpool</v>
      </c>
      <c r="J171" s="13" t="str">
        <f t="shared" si="16"/>
        <v>Portsmouth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466372</v>
      </c>
      <c r="B172" s="15">
        <v>38338</v>
      </c>
      <c r="C172" s="12" t="s">
        <v>0</v>
      </c>
      <c r="D172" s="12" t="s">
        <v>61</v>
      </c>
      <c r="E172" s="12">
        <v>4</v>
      </c>
      <c r="F172" s="12" t="s">
        <v>60</v>
      </c>
      <c r="G172" s="12">
        <v>0</v>
      </c>
      <c r="H172" s="13" t="str">
        <f t="shared" si="14"/>
        <v>Birmingham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466373</v>
      </c>
      <c r="B173" s="15">
        <v>38338</v>
      </c>
      <c r="C173" s="12" t="s">
        <v>0</v>
      </c>
      <c r="D173" s="12" t="s">
        <v>6</v>
      </c>
      <c r="E173" s="12">
        <v>0</v>
      </c>
      <c r="F173" s="12" t="s">
        <v>9</v>
      </c>
      <c r="G173" s="12">
        <v>0</v>
      </c>
      <c r="H173" s="13" t="str">
        <f t="shared" si="14"/>
        <v/>
      </c>
      <c r="I173" s="13" t="str">
        <f t="shared" si="15"/>
        <v>Blackburn</v>
      </c>
      <c r="J173" s="13" t="str">
        <f t="shared" si="16"/>
        <v>Everton</v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466374</v>
      </c>
      <c r="B174" s="15">
        <v>38338</v>
      </c>
      <c r="C174" s="12" t="s">
        <v>0</v>
      </c>
      <c r="D174" s="12" t="s">
        <v>33</v>
      </c>
      <c r="E174" s="12">
        <v>0</v>
      </c>
      <c r="F174" s="12" t="s">
        <v>20</v>
      </c>
      <c r="G174" s="12">
        <v>1</v>
      </c>
      <c r="H174" s="13" t="str">
        <f t="shared" si="14"/>
        <v>Manchester City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466375</v>
      </c>
      <c r="B175" s="15">
        <v>38338</v>
      </c>
      <c r="C175" s="12" t="s">
        <v>0</v>
      </c>
      <c r="D175" s="12" t="s">
        <v>1</v>
      </c>
      <c r="E175" s="12">
        <v>4</v>
      </c>
      <c r="F175" s="12" t="s">
        <v>18</v>
      </c>
      <c r="G175" s="12">
        <v>0</v>
      </c>
      <c r="H175" s="13" t="str">
        <f t="shared" si="14"/>
        <v>Chelsea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466376</v>
      </c>
      <c r="B176" s="15">
        <v>38338</v>
      </c>
      <c r="C176" s="12" t="s">
        <v>0</v>
      </c>
      <c r="D176" s="12" t="s">
        <v>8</v>
      </c>
      <c r="E176" s="12">
        <v>5</v>
      </c>
      <c r="F176" s="12" t="s">
        <v>5</v>
      </c>
      <c r="G176" s="12">
        <v>2</v>
      </c>
      <c r="H176" s="13" t="str">
        <f t="shared" si="14"/>
        <v>Manchester United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466377</v>
      </c>
      <c r="B177" s="15">
        <v>38338</v>
      </c>
      <c r="C177" s="12" t="s">
        <v>0</v>
      </c>
      <c r="D177" s="12" t="s">
        <v>4</v>
      </c>
      <c r="E177" s="12">
        <v>3</v>
      </c>
      <c r="F177" s="12" t="s">
        <v>12</v>
      </c>
      <c r="G177" s="12">
        <v>0</v>
      </c>
      <c r="H177" s="13" t="str">
        <f t="shared" si="14"/>
        <v>Middlesbrough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466378</v>
      </c>
      <c r="B178" s="15">
        <v>38338</v>
      </c>
      <c r="C178" s="12" t="s">
        <v>0</v>
      </c>
      <c r="D178" s="12" t="s">
        <v>14</v>
      </c>
      <c r="E178" s="12">
        <v>5</v>
      </c>
      <c r="F178" s="12" t="s">
        <v>13</v>
      </c>
      <c r="G178" s="12">
        <v>1</v>
      </c>
      <c r="H178" s="13" t="str">
        <f t="shared" si="14"/>
        <v>Tottenham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466379</v>
      </c>
      <c r="B179" s="15">
        <v>38339</v>
      </c>
      <c r="C179" s="12" t="s">
        <v>0</v>
      </c>
      <c r="D179" s="12" t="s">
        <v>19</v>
      </c>
      <c r="E179" s="12">
        <v>3</v>
      </c>
      <c r="F179" s="12" t="s">
        <v>29</v>
      </c>
      <c r="G179" s="12">
        <v>1</v>
      </c>
      <c r="H179" s="13" t="str">
        <f t="shared" si="14"/>
        <v>Liverpool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466380</v>
      </c>
      <c r="B180" s="15">
        <v>38339</v>
      </c>
      <c r="C180" s="12" t="s">
        <v>0</v>
      </c>
      <c r="D180" s="12" t="s">
        <v>64</v>
      </c>
      <c r="E180" s="12">
        <v>0</v>
      </c>
      <c r="F180" s="12" t="s">
        <v>17</v>
      </c>
      <c r="G180" s="12">
        <v>1</v>
      </c>
      <c r="H180" s="13" t="str">
        <f t="shared" si="14"/>
        <v>Arsenal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466381</v>
      </c>
      <c r="B181" s="15">
        <v>38340</v>
      </c>
      <c r="C181" s="12" t="s">
        <v>0</v>
      </c>
      <c r="D181" s="12" t="s">
        <v>55</v>
      </c>
      <c r="E181" s="12">
        <v>2</v>
      </c>
      <c r="F181" s="12" t="s">
        <v>58</v>
      </c>
      <c r="G181" s="12">
        <v>1</v>
      </c>
      <c r="H181" s="13" t="str">
        <f t="shared" si="14"/>
        <v>Charlton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466382</v>
      </c>
      <c r="B182" s="15">
        <v>38346</v>
      </c>
      <c r="C182" s="12" t="s">
        <v>0</v>
      </c>
      <c r="D182" s="12" t="s">
        <v>17</v>
      </c>
      <c r="E182" s="12">
        <v>2</v>
      </c>
      <c r="F182" s="12" t="s">
        <v>58</v>
      </c>
      <c r="G182" s="12">
        <v>0</v>
      </c>
      <c r="H182" s="13" t="str">
        <f t="shared" si="14"/>
        <v>Arsenal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466383</v>
      </c>
      <c r="B183" s="15">
        <v>38346</v>
      </c>
      <c r="C183" s="12" t="s">
        <v>0</v>
      </c>
      <c r="D183" s="12" t="s">
        <v>61</v>
      </c>
      <c r="E183" s="12">
        <v>2</v>
      </c>
      <c r="F183" s="12" t="s">
        <v>4</v>
      </c>
      <c r="G183" s="12">
        <v>0</v>
      </c>
      <c r="H183" s="13" t="str">
        <f t="shared" si="14"/>
        <v>Birmingham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466384</v>
      </c>
      <c r="B184" s="15">
        <v>38346</v>
      </c>
      <c r="C184" s="12" t="s">
        <v>0</v>
      </c>
      <c r="D184" s="12" t="s">
        <v>6</v>
      </c>
      <c r="E184" s="12">
        <v>2</v>
      </c>
      <c r="F184" s="12" t="s">
        <v>29</v>
      </c>
      <c r="G184" s="12">
        <v>2</v>
      </c>
      <c r="H184" s="13" t="str">
        <f t="shared" si="14"/>
        <v/>
      </c>
      <c r="I184" s="13" t="str">
        <f t="shared" si="15"/>
        <v>Blackburn</v>
      </c>
      <c r="J184" s="13" t="str">
        <f t="shared" si="16"/>
        <v>Newcastle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466385</v>
      </c>
      <c r="B185" s="15">
        <v>38346</v>
      </c>
      <c r="C185" s="12" t="s">
        <v>0</v>
      </c>
      <c r="D185" s="12" t="s">
        <v>1</v>
      </c>
      <c r="E185" s="12">
        <v>1</v>
      </c>
      <c r="F185" s="12" t="s">
        <v>12</v>
      </c>
      <c r="G185" s="12">
        <v>0</v>
      </c>
      <c r="H185" s="13" t="str">
        <f t="shared" si="14"/>
        <v>Chelsea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466386</v>
      </c>
      <c r="B186" s="15">
        <v>38346</v>
      </c>
      <c r="C186" s="12" t="s">
        <v>0</v>
      </c>
      <c r="D186" s="12" t="s">
        <v>5</v>
      </c>
      <c r="E186" s="12">
        <v>0</v>
      </c>
      <c r="F186" s="12" t="s">
        <v>64</v>
      </c>
      <c r="G186" s="12">
        <v>1</v>
      </c>
      <c r="H186" s="13" t="str">
        <f t="shared" si="14"/>
        <v>Portsmouth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466387</v>
      </c>
      <c r="B187" s="15">
        <v>38346</v>
      </c>
      <c r="C187" s="12" t="s">
        <v>0</v>
      </c>
      <c r="D187" s="12" t="s">
        <v>9</v>
      </c>
      <c r="E187" s="12">
        <v>2</v>
      </c>
      <c r="F187" s="12" t="s">
        <v>20</v>
      </c>
      <c r="G187" s="12">
        <v>1</v>
      </c>
      <c r="H187" s="13" t="str">
        <f t="shared" si="14"/>
        <v>Everton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466388</v>
      </c>
      <c r="B188" s="15">
        <v>38346</v>
      </c>
      <c r="C188" s="12" t="s">
        <v>0</v>
      </c>
      <c r="D188" s="12" t="s">
        <v>8</v>
      </c>
      <c r="E188" s="12">
        <v>2</v>
      </c>
      <c r="F188" s="12" t="s">
        <v>33</v>
      </c>
      <c r="G188" s="12">
        <v>0</v>
      </c>
      <c r="H188" s="13" t="str">
        <f t="shared" si="14"/>
        <v>Manchester United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466389</v>
      </c>
      <c r="B189" s="15">
        <v>38346</v>
      </c>
      <c r="C189" s="12" t="s">
        <v>0</v>
      </c>
      <c r="D189" s="12" t="s">
        <v>18</v>
      </c>
      <c r="E189" s="12">
        <v>0</v>
      </c>
      <c r="F189" s="12" t="s">
        <v>14</v>
      </c>
      <c r="G189" s="12">
        <v>2</v>
      </c>
      <c r="H189" s="13" t="str">
        <f t="shared" si="14"/>
        <v>Tottenham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466390</v>
      </c>
      <c r="B190" s="15">
        <v>38346</v>
      </c>
      <c r="C190" s="12" t="s">
        <v>0</v>
      </c>
      <c r="D190" s="12" t="s">
        <v>13</v>
      </c>
      <c r="E190" s="12">
        <v>0</v>
      </c>
      <c r="F190" s="12" t="s">
        <v>55</v>
      </c>
      <c r="G190" s="12">
        <v>0</v>
      </c>
      <c r="H190" s="13" t="str">
        <f t="shared" si="14"/>
        <v/>
      </c>
      <c r="I190" s="13" t="str">
        <f t="shared" si="15"/>
        <v>Southampton</v>
      </c>
      <c r="J190" s="13" t="str">
        <f t="shared" si="16"/>
        <v>Charlton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466391</v>
      </c>
      <c r="B191" s="15">
        <v>38346</v>
      </c>
      <c r="C191" s="12" t="s">
        <v>0</v>
      </c>
      <c r="D191" s="12" t="s">
        <v>60</v>
      </c>
      <c r="E191" s="12">
        <v>0</v>
      </c>
      <c r="F191" s="12" t="s">
        <v>19</v>
      </c>
      <c r="G191" s="12">
        <v>5</v>
      </c>
      <c r="H191" s="13" t="str">
        <f t="shared" si="14"/>
        <v>Liverpool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466392</v>
      </c>
      <c r="B192" s="15">
        <v>38348</v>
      </c>
      <c r="C192" s="12" t="s">
        <v>0</v>
      </c>
      <c r="D192" s="12" t="s">
        <v>12</v>
      </c>
      <c r="E192" s="12">
        <v>0</v>
      </c>
      <c r="F192" s="12" t="s">
        <v>8</v>
      </c>
      <c r="G192" s="12">
        <v>1</v>
      </c>
      <c r="H192" s="13" t="str">
        <f t="shared" si="14"/>
        <v>Manchester United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466393</v>
      </c>
      <c r="B193" s="15">
        <v>38348</v>
      </c>
      <c r="C193" s="12" t="s">
        <v>0</v>
      </c>
      <c r="D193" s="12" t="s">
        <v>33</v>
      </c>
      <c r="E193" s="12">
        <v>0</v>
      </c>
      <c r="F193" s="12" t="s">
        <v>6</v>
      </c>
      <c r="G193" s="12">
        <v>1</v>
      </c>
      <c r="H193" s="13" t="str">
        <f t="shared" si="14"/>
        <v>Blackburn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466394</v>
      </c>
      <c r="B194" s="15">
        <v>38348</v>
      </c>
      <c r="C194" s="12" t="s">
        <v>0</v>
      </c>
      <c r="D194" s="12" t="s">
        <v>55</v>
      </c>
      <c r="E194" s="12">
        <v>2</v>
      </c>
      <c r="F194" s="12" t="s">
        <v>9</v>
      </c>
      <c r="G194" s="12">
        <v>0</v>
      </c>
      <c r="H194" s="13" t="str">
        <f t="shared" si="14"/>
        <v>Charlton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466395</v>
      </c>
      <c r="B195" s="15">
        <v>38348</v>
      </c>
      <c r="C195" s="12" t="s">
        <v>0</v>
      </c>
      <c r="D195" s="12" t="s">
        <v>58</v>
      </c>
      <c r="E195" s="12">
        <v>2</v>
      </c>
      <c r="F195" s="12" t="s">
        <v>61</v>
      </c>
      <c r="G195" s="12">
        <v>3</v>
      </c>
      <c r="H195" s="13" t="str">
        <f t="shared" ref="H195:H258" si="17">IF(E195&gt;G195,D195,IF(G195&gt;E195,F195,""))</f>
        <v>Birmingham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466396</v>
      </c>
      <c r="B196" s="15">
        <v>38348</v>
      </c>
      <c r="C196" s="12" t="s">
        <v>0</v>
      </c>
      <c r="D196" s="12" t="s">
        <v>19</v>
      </c>
      <c r="E196" s="12">
        <v>1</v>
      </c>
      <c r="F196" s="12" t="s">
        <v>13</v>
      </c>
      <c r="G196" s="12">
        <v>0</v>
      </c>
      <c r="H196" s="13" t="str">
        <f t="shared" si="17"/>
        <v>Liverpool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466397</v>
      </c>
      <c r="B197" s="15">
        <v>38348</v>
      </c>
      <c r="C197" s="12" t="s">
        <v>0</v>
      </c>
      <c r="D197" s="12" t="s">
        <v>20</v>
      </c>
      <c r="E197" s="12">
        <v>1</v>
      </c>
      <c r="F197" s="12" t="s">
        <v>60</v>
      </c>
      <c r="G197" s="12">
        <v>1</v>
      </c>
      <c r="H197" s="13" t="str">
        <f t="shared" si="17"/>
        <v/>
      </c>
      <c r="I197" s="13" t="str">
        <f t="shared" si="18"/>
        <v>Manchester City</v>
      </c>
      <c r="J197" s="13" t="str">
        <f t="shared" si="19"/>
        <v>West Brom</v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466398</v>
      </c>
      <c r="B198" s="15">
        <v>38348</v>
      </c>
      <c r="C198" s="12" t="s">
        <v>0</v>
      </c>
      <c r="D198" s="12" t="s">
        <v>4</v>
      </c>
      <c r="E198" s="12">
        <v>2</v>
      </c>
      <c r="F198" s="12" t="s">
        <v>18</v>
      </c>
      <c r="G198" s="12">
        <v>0</v>
      </c>
      <c r="H198" s="13" t="str">
        <f t="shared" si="17"/>
        <v>Middlesbrough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466399</v>
      </c>
      <c r="B199" s="15">
        <v>38348</v>
      </c>
      <c r="C199" s="12" t="s">
        <v>0</v>
      </c>
      <c r="D199" s="12" t="s">
        <v>64</v>
      </c>
      <c r="E199" s="12">
        <v>0</v>
      </c>
      <c r="F199" s="12" t="s">
        <v>1</v>
      </c>
      <c r="G199" s="12">
        <v>2</v>
      </c>
      <c r="H199" s="13" t="str">
        <f t="shared" si="17"/>
        <v>Chelsea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466400</v>
      </c>
      <c r="B200" s="15">
        <v>38348</v>
      </c>
      <c r="C200" s="12" t="s">
        <v>0</v>
      </c>
      <c r="D200" s="12" t="s">
        <v>14</v>
      </c>
      <c r="E200" s="12">
        <v>1</v>
      </c>
      <c r="F200" s="12" t="s">
        <v>5</v>
      </c>
      <c r="G200" s="12">
        <v>1</v>
      </c>
      <c r="H200" s="13" t="str">
        <f t="shared" si="17"/>
        <v/>
      </c>
      <c r="I200" s="13" t="str">
        <f t="shared" si="18"/>
        <v>Tottenham</v>
      </c>
      <c r="J200" s="13" t="str">
        <f t="shared" si="19"/>
        <v>Crystal Palace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466401</v>
      </c>
      <c r="B201" s="15">
        <v>38349</v>
      </c>
      <c r="C201" s="12" t="s">
        <v>0</v>
      </c>
      <c r="D201" s="12" t="s">
        <v>29</v>
      </c>
      <c r="E201" s="12">
        <v>0</v>
      </c>
      <c r="F201" s="12" t="s">
        <v>17</v>
      </c>
      <c r="G201" s="12">
        <v>1</v>
      </c>
      <c r="H201" s="13" t="str">
        <f t="shared" si="17"/>
        <v>Arsenal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466402</v>
      </c>
      <c r="B202" s="15">
        <v>38352</v>
      </c>
      <c r="C202" s="12" t="s">
        <v>0</v>
      </c>
      <c r="D202" s="12" t="s">
        <v>12</v>
      </c>
      <c r="E202" s="12">
        <v>1</v>
      </c>
      <c r="F202" s="12" t="s">
        <v>6</v>
      </c>
      <c r="G202" s="12">
        <v>0</v>
      </c>
      <c r="H202" s="13" t="str">
        <f t="shared" si="17"/>
        <v>Aston Villa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466403</v>
      </c>
      <c r="B203" s="15">
        <v>38352</v>
      </c>
      <c r="C203" s="12" t="s">
        <v>0</v>
      </c>
      <c r="D203" s="12" t="s">
        <v>33</v>
      </c>
      <c r="E203" s="12">
        <v>1</v>
      </c>
      <c r="F203" s="12" t="s">
        <v>60</v>
      </c>
      <c r="G203" s="12">
        <v>1</v>
      </c>
      <c r="H203" s="13" t="str">
        <f t="shared" si="17"/>
        <v/>
      </c>
      <c r="I203" s="13" t="str">
        <f t="shared" si="18"/>
        <v>Bolton</v>
      </c>
      <c r="J203" s="13" t="str">
        <f t="shared" si="19"/>
        <v>West Brom</v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466404</v>
      </c>
      <c r="B204" s="15">
        <v>38352</v>
      </c>
      <c r="C204" s="12" t="s">
        <v>0</v>
      </c>
      <c r="D204" s="12" t="s">
        <v>55</v>
      </c>
      <c r="E204" s="12">
        <v>1</v>
      </c>
      <c r="F204" s="12" t="s">
        <v>17</v>
      </c>
      <c r="G204" s="12">
        <v>3</v>
      </c>
      <c r="H204" s="13" t="str">
        <f t="shared" si="17"/>
        <v>Arsenal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466405</v>
      </c>
      <c r="B205" s="15">
        <v>38352</v>
      </c>
      <c r="C205" s="12" t="s">
        <v>0</v>
      </c>
      <c r="D205" s="12" t="s">
        <v>58</v>
      </c>
      <c r="E205" s="12">
        <v>3</v>
      </c>
      <c r="F205" s="12" t="s">
        <v>5</v>
      </c>
      <c r="G205" s="12">
        <v>1</v>
      </c>
      <c r="H205" s="13" t="str">
        <f t="shared" si="17"/>
        <v>Fulham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466406</v>
      </c>
      <c r="B206" s="15">
        <v>38352</v>
      </c>
      <c r="C206" s="12" t="s">
        <v>0</v>
      </c>
      <c r="D206" s="12" t="s">
        <v>19</v>
      </c>
      <c r="E206" s="12">
        <v>0</v>
      </c>
      <c r="F206" s="12" t="s">
        <v>1</v>
      </c>
      <c r="G206" s="12">
        <v>1</v>
      </c>
      <c r="H206" s="13" t="str">
        <f t="shared" si="17"/>
        <v>Chelsea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466407</v>
      </c>
      <c r="B207" s="15">
        <v>38352</v>
      </c>
      <c r="C207" s="12" t="s">
        <v>0</v>
      </c>
      <c r="D207" s="12" t="s">
        <v>20</v>
      </c>
      <c r="E207" s="12">
        <v>2</v>
      </c>
      <c r="F207" s="12" t="s">
        <v>13</v>
      </c>
      <c r="G207" s="12">
        <v>1</v>
      </c>
      <c r="H207" s="13" t="str">
        <f t="shared" si="17"/>
        <v>Manchester City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466408</v>
      </c>
      <c r="B208" s="15">
        <v>38352</v>
      </c>
      <c r="C208" s="12" t="s">
        <v>0</v>
      </c>
      <c r="D208" s="12" t="s">
        <v>4</v>
      </c>
      <c r="E208" s="12">
        <v>0</v>
      </c>
      <c r="F208" s="12" t="s">
        <v>8</v>
      </c>
      <c r="G208" s="12">
        <v>2</v>
      </c>
      <c r="H208" s="13" t="str">
        <f t="shared" si="17"/>
        <v>Manchester United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466409</v>
      </c>
      <c r="B209" s="15">
        <v>38352</v>
      </c>
      <c r="C209" s="12" t="s">
        <v>0</v>
      </c>
      <c r="D209" s="12" t="s">
        <v>29</v>
      </c>
      <c r="E209" s="12">
        <v>2</v>
      </c>
      <c r="F209" s="12" t="s">
        <v>61</v>
      </c>
      <c r="G209" s="12">
        <v>1</v>
      </c>
      <c r="H209" s="13" t="str">
        <f t="shared" si="17"/>
        <v>Newcastle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466410</v>
      </c>
      <c r="B210" s="15">
        <v>38352</v>
      </c>
      <c r="C210" s="12" t="s">
        <v>0</v>
      </c>
      <c r="D210" s="12" t="s">
        <v>64</v>
      </c>
      <c r="E210" s="12">
        <v>1</v>
      </c>
      <c r="F210" s="12" t="s">
        <v>18</v>
      </c>
      <c r="G210" s="12">
        <v>1</v>
      </c>
      <c r="H210" s="13" t="str">
        <f t="shared" si="17"/>
        <v/>
      </c>
      <c r="I210" s="13" t="str">
        <f t="shared" si="18"/>
        <v>Portsmouth</v>
      </c>
      <c r="J210" s="13" t="str">
        <f t="shared" si="19"/>
        <v>Norwich</v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466411</v>
      </c>
      <c r="B211" s="15">
        <v>38352</v>
      </c>
      <c r="C211" s="12" t="s">
        <v>0</v>
      </c>
      <c r="D211" s="12" t="s">
        <v>14</v>
      </c>
      <c r="E211" s="12">
        <v>5</v>
      </c>
      <c r="F211" s="12" t="s">
        <v>9</v>
      </c>
      <c r="G211" s="12">
        <v>2</v>
      </c>
      <c r="H211" s="13" t="str">
        <f t="shared" si="17"/>
        <v>Tottenham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466412</v>
      </c>
      <c r="B212" s="15">
        <v>38354</v>
      </c>
      <c r="C212" s="12" t="s">
        <v>0</v>
      </c>
      <c r="D212" s="12" t="s">
        <v>6</v>
      </c>
      <c r="E212" s="12">
        <v>1</v>
      </c>
      <c r="F212" s="12" t="s">
        <v>55</v>
      </c>
      <c r="G212" s="12">
        <v>0</v>
      </c>
      <c r="H212" s="13" t="str">
        <f t="shared" si="17"/>
        <v>Blackburn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466413</v>
      </c>
      <c r="B213" s="15">
        <v>38354</v>
      </c>
      <c r="C213" s="12" t="s">
        <v>0</v>
      </c>
      <c r="D213" s="12" t="s">
        <v>5</v>
      </c>
      <c r="E213" s="12">
        <v>2</v>
      </c>
      <c r="F213" s="12" t="s">
        <v>12</v>
      </c>
      <c r="G213" s="12">
        <v>0</v>
      </c>
      <c r="H213" s="13" t="str">
        <f t="shared" si="17"/>
        <v>Crystal Palace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466414</v>
      </c>
      <c r="B214" s="15">
        <v>38354</v>
      </c>
      <c r="C214" s="12" t="s">
        <v>0</v>
      </c>
      <c r="D214" s="12" t="s">
        <v>18</v>
      </c>
      <c r="E214" s="12">
        <v>1</v>
      </c>
      <c r="F214" s="12" t="s">
        <v>19</v>
      </c>
      <c r="G214" s="12">
        <v>2</v>
      </c>
      <c r="H214" s="13" t="str">
        <f t="shared" si="17"/>
        <v>Liverpool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466415</v>
      </c>
      <c r="B215" s="15">
        <v>38354</v>
      </c>
      <c r="C215" s="12" t="s">
        <v>0</v>
      </c>
      <c r="D215" s="12" t="s">
        <v>60</v>
      </c>
      <c r="E215" s="12">
        <v>0</v>
      </c>
      <c r="F215" s="12" t="s">
        <v>29</v>
      </c>
      <c r="G215" s="12">
        <v>0</v>
      </c>
      <c r="H215" s="13" t="str">
        <f t="shared" si="17"/>
        <v/>
      </c>
      <c r="I215" s="13" t="str">
        <f t="shared" si="18"/>
        <v>West Brom</v>
      </c>
      <c r="J215" s="13" t="str">
        <f t="shared" si="19"/>
        <v>Newcastle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466416</v>
      </c>
      <c r="B216" s="15">
        <v>38355</v>
      </c>
      <c r="C216" s="12" t="s">
        <v>0</v>
      </c>
      <c r="D216" s="12" t="s">
        <v>17</v>
      </c>
      <c r="E216" s="12">
        <v>1</v>
      </c>
      <c r="F216" s="12" t="s">
        <v>20</v>
      </c>
      <c r="G216" s="12">
        <v>1</v>
      </c>
      <c r="H216" s="13" t="str">
        <f t="shared" si="17"/>
        <v/>
      </c>
      <c r="I216" s="13" t="str">
        <f t="shared" si="18"/>
        <v>Arsenal</v>
      </c>
      <c r="J216" s="13" t="str">
        <f t="shared" si="19"/>
        <v>Manchester City</v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466417</v>
      </c>
      <c r="B217" s="15">
        <v>38355</v>
      </c>
      <c r="C217" s="12" t="s">
        <v>0</v>
      </c>
      <c r="D217" s="12" t="s">
        <v>61</v>
      </c>
      <c r="E217" s="12">
        <v>1</v>
      </c>
      <c r="F217" s="12" t="s">
        <v>33</v>
      </c>
      <c r="G217" s="12">
        <v>2</v>
      </c>
      <c r="H217" s="13" t="str">
        <f t="shared" si="17"/>
        <v>Bolton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466418</v>
      </c>
      <c r="B218" s="15">
        <v>38355</v>
      </c>
      <c r="C218" s="12" t="s">
        <v>0</v>
      </c>
      <c r="D218" s="12" t="s">
        <v>1</v>
      </c>
      <c r="E218" s="12">
        <v>2</v>
      </c>
      <c r="F218" s="12" t="s">
        <v>4</v>
      </c>
      <c r="G218" s="12">
        <v>0</v>
      </c>
      <c r="H218" s="13" t="str">
        <f t="shared" si="17"/>
        <v>Chelsea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466419</v>
      </c>
      <c r="B219" s="15">
        <v>38355</v>
      </c>
      <c r="C219" s="12" t="s">
        <v>0</v>
      </c>
      <c r="D219" s="12" t="s">
        <v>9</v>
      </c>
      <c r="E219" s="12">
        <v>2</v>
      </c>
      <c r="F219" s="12" t="s">
        <v>64</v>
      </c>
      <c r="G219" s="12">
        <v>1</v>
      </c>
      <c r="H219" s="13" t="str">
        <f t="shared" si="17"/>
        <v>Everton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466420</v>
      </c>
      <c r="B220" s="15">
        <v>38355</v>
      </c>
      <c r="C220" s="12" t="s">
        <v>0</v>
      </c>
      <c r="D220" s="12" t="s">
        <v>8</v>
      </c>
      <c r="E220" s="12">
        <v>0</v>
      </c>
      <c r="F220" s="12" t="s">
        <v>14</v>
      </c>
      <c r="G220" s="12">
        <v>0</v>
      </c>
      <c r="H220" s="13" t="str">
        <f t="shared" si="17"/>
        <v/>
      </c>
      <c r="I220" s="13" t="str">
        <f t="shared" si="18"/>
        <v>Manchester United</v>
      </c>
      <c r="J220" s="13" t="str">
        <f t="shared" si="19"/>
        <v>Tottenham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466421</v>
      </c>
      <c r="B221" s="15">
        <v>38356</v>
      </c>
      <c r="C221" s="12" t="s">
        <v>0</v>
      </c>
      <c r="D221" s="12" t="s">
        <v>13</v>
      </c>
      <c r="E221" s="12">
        <v>3</v>
      </c>
      <c r="F221" s="12" t="s">
        <v>58</v>
      </c>
      <c r="G221" s="12">
        <v>3</v>
      </c>
      <c r="H221" s="13" t="str">
        <f t="shared" si="17"/>
        <v/>
      </c>
      <c r="I221" s="13" t="str">
        <f t="shared" si="18"/>
        <v>Southampton</v>
      </c>
      <c r="J221" s="13" t="str">
        <f t="shared" si="19"/>
        <v>Fulham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466422</v>
      </c>
      <c r="B222" s="15">
        <v>38366</v>
      </c>
      <c r="C222" s="12" t="s">
        <v>0</v>
      </c>
      <c r="D222" s="12" t="s">
        <v>12</v>
      </c>
      <c r="E222" s="12">
        <v>3</v>
      </c>
      <c r="F222" s="12" t="s">
        <v>18</v>
      </c>
      <c r="G222" s="12">
        <v>0</v>
      </c>
      <c r="H222" s="13" t="str">
        <f t="shared" si="17"/>
        <v>Aston Villa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466423</v>
      </c>
      <c r="B223" s="15">
        <v>38366</v>
      </c>
      <c r="C223" s="12" t="s">
        <v>0</v>
      </c>
      <c r="D223" s="12" t="s">
        <v>33</v>
      </c>
      <c r="E223" s="12">
        <v>1</v>
      </c>
      <c r="F223" s="12" t="s">
        <v>17</v>
      </c>
      <c r="G223" s="12">
        <v>0</v>
      </c>
      <c r="H223" s="13" t="str">
        <f t="shared" si="17"/>
        <v>Bolton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466424</v>
      </c>
      <c r="B224" s="15">
        <v>38366</v>
      </c>
      <c r="C224" s="12" t="s">
        <v>0</v>
      </c>
      <c r="D224" s="12" t="s">
        <v>55</v>
      </c>
      <c r="E224" s="12">
        <v>3</v>
      </c>
      <c r="F224" s="12" t="s">
        <v>61</v>
      </c>
      <c r="G224" s="12">
        <v>1</v>
      </c>
      <c r="H224" s="13" t="str">
        <f t="shared" si="17"/>
        <v>Charlton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466425</v>
      </c>
      <c r="B225" s="15">
        <v>38366</v>
      </c>
      <c r="C225" s="12" t="s">
        <v>0</v>
      </c>
      <c r="D225" s="12" t="s">
        <v>19</v>
      </c>
      <c r="E225" s="12">
        <v>0</v>
      </c>
      <c r="F225" s="12" t="s">
        <v>8</v>
      </c>
      <c r="G225" s="12">
        <v>1</v>
      </c>
      <c r="H225" s="13" t="str">
        <f t="shared" si="17"/>
        <v>Manchester United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466426</v>
      </c>
      <c r="B226" s="15">
        <v>38366</v>
      </c>
      <c r="C226" s="12" t="s">
        <v>0</v>
      </c>
      <c r="D226" s="12" t="s">
        <v>20</v>
      </c>
      <c r="E226" s="12">
        <v>3</v>
      </c>
      <c r="F226" s="12" t="s">
        <v>5</v>
      </c>
      <c r="G226" s="12">
        <v>1</v>
      </c>
      <c r="H226" s="13" t="str">
        <f t="shared" si="17"/>
        <v>Manchester City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466427</v>
      </c>
      <c r="B227" s="15">
        <v>38366</v>
      </c>
      <c r="C227" s="12" t="s">
        <v>0</v>
      </c>
      <c r="D227" s="12" t="s">
        <v>29</v>
      </c>
      <c r="E227" s="12">
        <v>2</v>
      </c>
      <c r="F227" s="12" t="s">
        <v>13</v>
      </c>
      <c r="G227" s="12">
        <v>1</v>
      </c>
      <c r="H227" s="13" t="str">
        <f t="shared" si="17"/>
        <v>Newcastle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466428</v>
      </c>
      <c r="B228" s="15">
        <v>38366</v>
      </c>
      <c r="C228" s="12" t="s">
        <v>0</v>
      </c>
      <c r="D228" s="12" t="s">
        <v>64</v>
      </c>
      <c r="E228" s="12">
        <v>0</v>
      </c>
      <c r="F228" s="12" t="s">
        <v>6</v>
      </c>
      <c r="G228" s="12">
        <v>1</v>
      </c>
      <c r="H228" s="13" t="str">
        <f t="shared" si="17"/>
        <v>Blackburn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466429</v>
      </c>
      <c r="B229" s="15">
        <v>38366</v>
      </c>
      <c r="C229" s="12" t="s">
        <v>0</v>
      </c>
      <c r="D229" s="12" t="s">
        <v>14</v>
      </c>
      <c r="E229" s="12">
        <v>0</v>
      </c>
      <c r="F229" s="12" t="s">
        <v>1</v>
      </c>
      <c r="G229" s="12">
        <v>2</v>
      </c>
      <c r="H229" s="13" t="str">
        <f t="shared" si="17"/>
        <v>Chelsea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466430</v>
      </c>
      <c r="B230" s="15">
        <v>38367</v>
      </c>
      <c r="C230" s="12" t="s">
        <v>0</v>
      </c>
      <c r="D230" s="12" t="s">
        <v>58</v>
      </c>
      <c r="E230" s="12">
        <v>1</v>
      </c>
      <c r="F230" s="12" t="s">
        <v>60</v>
      </c>
      <c r="G230" s="12">
        <v>0</v>
      </c>
      <c r="H230" s="13" t="str">
        <f t="shared" si="17"/>
        <v>Fulham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466431</v>
      </c>
      <c r="B231" s="15">
        <v>38367</v>
      </c>
      <c r="C231" s="12" t="s">
        <v>0</v>
      </c>
      <c r="D231" s="12" t="s">
        <v>4</v>
      </c>
      <c r="E231" s="12">
        <v>1</v>
      </c>
      <c r="F231" s="12" t="s">
        <v>9</v>
      </c>
      <c r="G231" s="12">
        <v>1</v>
      </c>
      <c r="H231" s="13" t="str">
        <f t="shared" si="17"/>
        <v/>
      </c>
      <c r="I231" s="13" t="str">
        <f t="shared" si="18"/>
        <v>Middlesbrough</v>
      </c>
      <c r="J231" s="13" t="str">
        <f t="shared" si="19"/>
        <v>Everton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466432</v>
      </c>
      <c r="B232" s="15">
        <v>38373</v>
      </c>
      <c r="C232" s="12" t="s">
        <v>0</v>
      </c>
      <c r="D232" s="12" t="s">
        <v>61</v>
      </c>
      <c r="E232" s="12">
        <v>1</v>
      </c>
      <c r="F232" s="12" t="s">
        <v>58</v>
      </c>
      <c r="G232" s="12">
        <v>2</v>
      </c>
      <c r="H232" s="13" t="str">
        <f t="shared" si="17"/>
        <v>Fulham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466433</v>
      </c>
      <c r="B233" s="15">
        <v>38373</v>
      </c>
      <c r="C233" s="12" t="s">
        <v>0</v>
      </c>
      <c r="D233" s="12" t="s">
        <v>1</v>
      </c>
      <c r="E233" s="12">
        <v>3</v>
      </c>
      <c r="F233" s="12" t="s">
        <v>64</v>
      </c>
      <c r="G233" s="12">
        <v>0</v>
      </c>
      <c r="H233" s="13" t="str">
        <f t="shared" si="17"/>
        <v>Chelsea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466434</v>
      </c>
      <c r="B234" s="15">
        <v>38373</v>
      </c>
      <c r="C234" s="12" t="s">
        <v>0</v>
      </c>
      <c r="D234" s="12" t="s">
        <v>5</v>
      </c>
      <c r="E234" s="12">
        <v>3</v>
      </c>
      <c r="F234" s="12" t="s">
        <v>14</v>
      </c>
      <c r="G234" s="12">
        <v>0</v>
      </c>
      <c r="H234" s="13" t="str">
        <f t="shared" si="17"/>
        <v>Crystal Palace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466435</v>
      </c>
      <c r="B235" s="15">
        <v>38373</v>
      </c>
      <c r="C235" s="12" t="s">
        <v>0</v>
      </c>
      <c r="D235" s="12" t="s">
        <v>9</v>
      </c>
      <c r="E235" s="12">
        <v>0</v>
      </c>
      <c r="F235" s="12" t="s">
        <v>55</v>
      </c>
      <c r="G235" s="12">
        <v>1</v>
      </c>
      <c r="H235" s="13" t="str">
        <f t="shared" si="17"/>
        <v>Charlton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466436</v>
      </c>
      <c r="B236" s="15">
        <v>38373</v>
      </c>
      <c r="C236" s="12" t="s">
        <v>0</v>
      </c>
      <c r="D236" s="12" t="s">
        <v>8</v>
      </c>
      <c r="E236" s="12">
        <v>3</v>
      </c>
      <c r="F236" s="12" t="s">
        <v>12</v>
      </c>
      <c r="G236" s="12">
        <v>1</v>
      </c>
      <c r="H236" s="13" t="str">
        <f t="shared" si="17"/>
        <v>Manchester United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466437</v>
      </c>
      <c r="B237" s="15">
        <v>38373</v>
      </c>
      <c r="C237" s="12" t="s">
        <v>0</v>
      </c>
      <c r="D237" s="12" t="s">
        <v>18</v>
      </c>
      <c r="E237" s="12">
        <v>4</v>
      </c>
      <c r="F237" s="12" t="s">
        <v>4</v>
      </c>
      <c r="G237" s="12">
        <v>4</v>
      </c>
      <c r="H237" s="13" t="str">
        <f t="shared" si="17"/>
        <v/>
      </c>
      <c r="I237" s="13" t="str">
        <f t="shared" si="18"/>
        <v>Norwich</v>
      </c>
      <c r="J237" s="13" t="str">
        <f t="shared" si="19"/>
        <v>Middlesbrough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466438</v>
      </c>
      <c r="B238" s="15">
        <v>38373</v>
      </c>
      <c r="C238" s="12" t="s">
        <v>0</v>
      </c>
      <c r="D238" s="12" t="s">
        <v>13</v>
      </c>
      <c r="E238" s="12">
        <v>2</v>
      </c>
      <c r="F238" s="12" t="s">
        <v>19</v>
      </c>
      <c r="G238" s="12">
        <v>0</v>
      </c>
      <c r="H238" s="13" t="str">
        <f t="shared" si="17"/>
        <v>Southampton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466439</v>
      </c>
      <c r="B239" s="15">
        <v>38373</v>
      </c>
      <c r="C239" s="12" t="s">
        <v>0</v>
      </c>
      <c r="D239" s="12" t="s">
        <v>60</v>
      </c>
      <c r="E239" s="12">
        <v>2</v>
      </c>
      <c r="F239" s="12" t="s">
        <v>20</v>
      </c>
      <c r="G239" s="12">
        <v>0</v>
      </c>
      <c r="H239" s="13" t="str">
        <f t="shared" si="17"/>
        <v>West Brom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466440</v>
      </c>
      <c r="B240" s="15">
        <v>38374</v>
      </c>
      <c r="C240" s="12" t="s">
        <v>0</v>
      </c>
      <c r="D240" s="12" t="s">
        <v>17</v>
      </c>
      <c r="E240" s="12">
        <v>1</v>
      </c>
      <c r="F240" s="12" t="s">
        <v>29</v>
      </c>
      <c r="G240" s="12">
        <v>0</v>
      </c>
      <c r="H240" s="13" t="str">
        <f t="shared" si="17"/>
        <v>Arsenal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466441</v>
      </c>
      <c r="B241" s="15">
        <v>38375</v>
      </c>
      <c r="C241" s="12" t="s">
        <v>0</v>
      </c>
      <c r="D241" s="12" t="s">
        <v>6</v>
      </c>
      <c r="E241" s="12">
        <v>0</v>
      </c>
      <c r="F241" s="12" t="s">
        <v>33</v>
      </c>
      <c r="G241" s="12">
        <v>1</v>
      </c>
      <c r="H241" s="13" t="str">
        <f t="shared" si="17"/>
        <v>Bolton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466442</v>
      </c>
      <c r="B242" s="15">
        <v>38383</v>
      </c>
      <c r="C242" s="12" t="s">
        <v>0</v>
      </c>
      <c r="D242" s="12" t="s">
        <v>17</v>
      </c>
      <c r="E242" s="12">
        <v>2</v>
      </c>
      <c r="F242" s="12" t="s">
        <v>8</v>
      </c>
      <c r="G242" s="12">
        <v>4</v>
      </c>
      <c r="H242" s="13" t="str">
        <f t="shared" si="17"/>
        <v>Manchester United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466443</v>
      </c>
      <c r="B243" s="15">
        <v>38383</v>
      </c>
      <c r="C243" s="12" t="s">
        <v>0</v>
      </c>
      <c r="D243" s="12" t="s">
        <v>33</v>
      </c>
      <c r="E243" s="12">
        <v>3</v>
      </c>
      <c r="F243" s="12" t="s">
        <v>14</v>
      </c>
      <c r="G243" s="12">
        <v>1</v>
      </c>
      <c r="H243" s="13" t="str">
        <f t="shared" si="17"/>
        <v>Bolton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466444</v>
      </c>
      <c r="B244" s="15">
        <v>38383</v>
      </c>
      <c r="C244" s="12" t="s">
        <v>0</v>
      </c>
      <c r="D244" s="12" t="s">
        <v>55</v>
      </c>
      <c r="E244" s="12">
        <v>1</v>
      </c>
      <c r="F244" s="12" t="s">
        <v>19</v>
      </c>
      <c r="G244" s="12">
        <v>2</v>
      </c>
      <c r="H244" s="13" t="str">
        <f t="shared" si="17"/>
        <v>Liverpool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466445</v>
      </c>
      <c r="B245" s="15">
        <v>38383</v>
      </c>
      <c r="C245" s="12" t="s">
        <v>0</v>
      </c>
      <c r="D245" s="12" t="s">
        <v>64</v>
      </c>
      <c r="E245" s="12">
        <v>2</v>
      </c>
      <c r="F245" s="12" t="s">
        <v>4</v>
      </c>
      <c r="G245" s="12">
        <v>1</v>
      </c>
      <c r="H245" s="13" t="str">
        <f t="shared" si="17"/>
        <v>Portsmouth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466446</v>
      </c>
      <c r="B246" s="15">
        <v>38383</v>
      </c>
      <c r="C246" s="12" t="s">
        <v>0</v>
      </c>
      <c r="D246" s="12" t="s">
        <v>60</v>
      </c>
      <c r="E246" s="12">
        <v>2</v>
      </c>
      <c r="F246" s="12" t="s">
        <v>5</v>
      </c>
      <c r="G246" s="12">
        <v>2</v>
      </c>
      <c r="H246" s="13" t="str">
        <f t="shared" si="17"/>
        <v/>
      </c>
      <c r="I246" s="13" t="str">
        <f t="shared" si="18"/>
        <v>West Brom</v>
      </c>
      <c r="J246" s="13" t="str">
        <f t="shared" si="19"/>
        <v>Crystal Palace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466447</v>
      </c>
      <c r="B247" s="15">
        <v>38384</v>
      </c>
      <c r="C247" s="12" t="s">
        <v>0</v>
      </c>
      <c r="D247" s="12" t="s">
        <v>61</v>
      </c>
      <c r="E247" s="12">
        <v>2</v>
      </c>
      <c r="F247" s="12" t="s">
        <v>13</v>
      </c>
      <c r="G247" s="12">
        <v>1</v>
      </c>
      <c r="H247" s="13" t="str">
        <f t="shared" si="17"/>
        <v>Birmingham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466448</v>
      </c>
      <c r="B248" s="15">
        <v>38384</v>
      </c>
      <c r="C248" s="12" t="s">
        <v>0</v>
      </c>
      <c r="D248" s="12" t="s">
        <v>6</v>
      </c>
      <c r="E248" s="12">
        <v>0</v>
      </c>
      <c r="F248" s="12" t="s">
        <v>1</v>
      </c>
      <c r="G248" s="12">
        <v>1</v>
      </c>
      <c r="H248" s="13" t="str">
        <f t="shared" si="17"/>
        <v>Chelsea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466449</v>
      </c>
      <c r="B249" s="15">
        <v>38384</v>
      </c>
      <c r="C249" s="12" t="s">
        <v>0</v>
      </c>
      <c r="D249" s="12" t="s">
        <v>9</v>
      </c>
      <c r="E249" s="12">
        <v>1</v>
      </c>
      <c r="F249" s="12" t="s">
        <v>18</v>
      </c>
      <c r="G249" s="12">
        <v>0</v>
      </c>
      <c r="H249" s="13" t="str">
        <f t="shared" si="17"/>
        <v>Everton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466450</v>
      </c>
      <c r="B250" s="15">
        <v>38384</v>
      </c>
      <c r="C250" s="12" t="s">
        <v>0</v>
      </c>
      <c r="D250" s="12" t="s">
        <v>58</v>
      </c>
      <c r="E250" s="12">
        <v>1</v>
      </c>
      <c r="F250" s="12" t="s">
        <v>12</v>
      </c>
      <c r="G250" s="12">
        <v>1</v>
      </c>
      <c r="H250" s="13" t="str">
        <f t="shared" si="17"/>
        <v/>
      </c>
      <c r="I250" s="13" t="str">
        <f t="shared" si="18"/>
        <v>Fulham</v>
      </c>
      <c r="J250" s="13" t="str">
        <f t="shared" si="19"/>
        <v>Aston Villa</v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466451</v>
      </c>
      <c r="B251" s="15">
        <v>38384</v>
      </c>
      <c r="C251" s="12" t="s">
        <v>0</v>
      </c>
      <c r="D251" s="12" t="s">
        <v>20</v>
      </c>
      <c r="E251" s="12">
        <v>1</v>
      </c>
      <c r="F251" s="12" t="s">
        <v>29</v>
      </c>
      <c r="G251" s="12">
        <v>1</v>
      </c>
      <c r="H251" s="13" t="str">
        <f t="shared" si="17"/>
        <v/>
      </c>
      <c r="I251" s="13" t="str">
        <f t="shared" si="18"/>
        <v>Manchester City</v>
      </c>
      <c r="J251" s="13" t="str">
        <f t="shared" si="19"/>
        <v>Newcastle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466452</v>
      </c>
      <c r="B252" s="15">
        <v>38387</v>
      </c>
      <c r="C252" s="12" t="s">
        <v>0</v>
      </c>
      <c r="D252" s="12" t="s">
        <v>12</v>
      </c>
      <c r="E252" s="12">
        <v>1</v>
      </c>
      <c r="F252" s="12" t="s">
        <v>17</v>
      </c>
      <c r="G252" s="12">
        <v>3</v>
      </c>
      <c r="H252" s="13" t="str">
        <f t="shared" si="17"/>
        <v>Arsenal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466453</v>
      </c>
      <c r="B253" s="15">
        <v>38387</v>
      </c>
      <c r="C253" s="12" t="s">
        <v>0</v>
      </c>
      <c r="D253" s="12" t="s">
        <v>5</v>
      </c>
      <c r="E253" s="12">
        <v>0</v>
      </c>
      <c r="F253" s="12" t="s">
        <v>33</v>
      </c>
      <c r="G253" s="12">
        <v>1</v>
      </c>
      <c r="H253" s="13" t="str">
        <f t="shared" si="17"/>
        <v>Bolton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466454</v>
      </c>
      <c r="B254" s="15">
        <v>38387</v>
      </c>
      <c r="C254" s="12" t="s">
        <v>0</v>
      </c>
      <c r="D254" s="12" t="s">
        <v>19</v>
      </c>
      <c r="E254" s="12">
        <v>3</v>
      </c>
      <c r="F254" s="12" t="s">
        <v>58</v>
      </c>
      <c r="G254" s="12">
        <v>1</v>
      </c>
      <c r="H254" s="13" t="str">
        <f t="shared" si="17"/>
        <v>Liverpool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466455</v>
      </c>
      <c r="B255" s="15">
        <v>38387</v>
      </c>
      <c r="C255" s="12" t="s">
        <v>0</v>
      </c>
      <c r="D255" s="12" t="s">
        <v>8</v>
      </c>
      <c r="E255" s="12">
        <v>2</v>
      </c>
      <c r="F255" s="12" t="s">
        <v>61</v>
      </c>
      <c r="G255" s="12">
        <v>0</v>
      </c>
      <c r="H255" s="13" t="str">
        <f t="shared" si="17"/>
        <v>Manchester United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466456</v>
      </c>
      <c r="B256" s="15">
        <v>38387</v>
      </c>
      <c r="C256" s="12" t="s">
        <v>0</v>
      </c>
      <c r="D256" s="12" t="s">
        <v>4</v>
      </c>
      <c r="E256" s="12">
        <v>1</v>
      </c>
      <c r="F256" s="12" t="s">
        <v>6</v>
      </c>
      <c r="G256" s="12">
        <v>0</v>
      </c>
      <c r="H256" s="13" t="str">
        <f t="shared" si="17"/>
        <v>Middlesbrough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466457</v>
      </c>
      <c r="B257" s="15">
        <v>38387</v>
      </c>
      <c r="C257" s="12" t="s">
        <v>0</v>
      </c>
      <c r="D257" s="12" t="s">
        <v>29</v>
      </c>
      <c r="E257" s="12">
        <v>1</v>
      </c>
      <c r="F257" s="12" t="s">
        <v>55</v>
      </c>
      <c r="G257" s="12">
        <v>1</v>
      </c>
      <c r="H257" s="13" t="str">
        <f t="shared" si="17"/>
        <v/>
      </c>
      <c r="I257" s="13" t="str">
        <f t="shared" si="18"/>
        <v>Newcastle</v>
      </c>
      <c r="J257" s="13" t="str">
        <f t="shared" si="19"/>
        <v>Charlton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466458</v>
      </c>
      <c r="B258" s="15">
        <v>38387</v>
      </c>
      <c r="C258" s="12" t="s">
        <v>0</v>
      </c>
      <c r="D258" s="12" t="s">
        <v>18</v>
      </c>
      <c r="E258" s="12">
        <v>3</v>
      </c>
      <c r="F258" s="12" t="s">
        <v>60</v>
      </c>
      <c r="G258" s="12">
        <v>2</v>
      </c>
      <c r="H258" s="13" t="str">
        <f t="shared" si="17"/>
        <v>Norwich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466459</v>
      </c>
      <c r="B259" s="15">
        <v>38387</v>
      </c>
      <c r="C259" s="12" t="s">
        <v>0</v>
      </c>
      <c r="D259" s="12" t="s">
        <v>14</v>
      </c>
      <c r="E259" s="12">
        <v>3</v>
      </c>
      <c r="F259" s="12" t="s">
        <v>64</v>
      </c>
      <c r="G259" s="12">
        <v>1</v>
      </c>
      <c r="H259" s="13" t="str">
        <f t="shared" ref="H259:H322" si="20">IF(E259&gt;G259,D259,IF(G259&gt;E259,F259,""))</f>
        <v>Tottenham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466460</v>
      </c>
      <c r="B260" s="15">
        <v>38388</v>
      </c>
      <c r="C260" s="12" t="s">
        <v>0</v>
      </c>
      <c r="D260" s="12" t="s">
        <v>1</v>
      </c>
      <c r="E260" s="12">
        <v>0</v>
      </c>
      <c r="F260" s="12" t="s">
        <v>20</v>
      </c>
      <c r="G260" s="12">
        <v>0</v>
      </c>
      <c r="H260" s="13" t="str">
        <f t="shared" si="20"/>
        <v/>
      </c>
      <c r="I260" s="13" t="str">
        <f t="shared" si="21"/>
        <v>Chelsea</v>
      </c>
      <c r="J260" s="13" t="str">
        <f t="shared" si="22"/>
        <v>Manchester City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466461</v>
      </c>
      <c r="B261" s="15">
        <v>38388</v>
      </c>
      <c r="C261" s="12" t="s">
        <v>0</v>
      </c>
      <c r="D261" s="12" t="s">
        <v>13</v>
      </c>
      <c r="E261" s="12">
        <v>2</v>
      </c>
      <c r="F261" s="12" t="s">
        <v>9</v>
      </c>
      <c r="G261" s="12">
        <v>2</v>
      </c>
      <c r="H261" s="13" t="str">
        <f t="shared" si="20"/>
        <v/>
      </c>
      <c r="I261" s="13" t="str">
        <f t="shared" si="21"/>
        <v>Southampton</v>
      </c>
      <c r="J261" s="13" t="str">
        <f t="shared" si="22"/>
        <v>Everton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466462</v>
      </c>
      <c r="B262" s="15">
        <v>38394</v>
      </c>
      <c r="C262" s="12" t="s">
        <v>0</v>
      </c>
      <c r="D262" s="12" t="s">
        <v>61</v>
      </c>
      <c r="E262" s="12">
        <v>2</v>
      </c>
      <c r="F262" s="12" t="s">
        <v>19</v>
      </c>
      <c r="G262" s="12">
        <v>0</v>
      </c>
      <c r="H262" s="13" t="str">
        <f t="shared" si="20"/>
        <v>Birmingham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466463</v>
      </c>
      <c r="B263" s="15">
        <v>38394</v>
      </c>
      <c r="C263" s="12" t="s">
        <v>0</v>
      </c>
      <c r="D263" s="12" t="s">
        <v>6</v>
      </c>
      <c r="E263" s="12">
        <v>3</v>
      </c>
      <c r="F263" s="12" t="s">
        <v>18</v>
      </c>
      <c r="G263" s="12">
        <v>0</v>
      </c>
      <c r="H263" s="13" t="str">
        <f t="shared" si="20"/>
        <v>Blackburn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466464</v>
      </c>
      <c r="B264" s="15">
        <v>38394</v>
      </c>
      <c r="C264" s="12" t="s">
        <v>0</v>
      </c>
      <c r="D264" s="12" t="s">
        <v>33</v>
      </c>
      <c r="E264" s="12">
        <v>0</v>
      </c>
      <c r="F264" s="12" t="s">
        <v>4</v>
      </c>
      <c r="G264" s="12">
        <v>0</v>
      </c>
      <c r="H264" s="13" t="str">
        <f t="shared" si="20"/>
        <v/>
      </c>
      <c r="I264" s="13" t="str">
        <f t="shared" si="21"/>
        <v>Bolton</v>
      </c>
      <c r="J264" s="13" t="str">
        <f t="shared" si="22"/>
        <v>Middlesbrough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466465</v>
      </c>
      <c r="B265" s="15">
        <v>38394</v>
      </c>
      <c r="C265" s="12" t="s">
        <v>0</v>
      </c>
      <c r="D265" s="12" t="s">
        <v>9</v>
      </c>
      <c r="E265" s="12">
        <v>0</v>
      </c>
      <c r="F265" s="12" t="s">
        <v>1</v>
      </c>
      <c r="G265" s="12">
        <v>1</v>
      </c>
      <c r="H265" s="13" t="str">
        <f t="shared" si="20"/>
        <v>Chelsea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466466</v>
      </c>
      <c r="B266" s="15">
        <v>38394</v>
      </c>
      <c r="C266" s="12" t="s">
        <v>0</v>
      </c>
      <c r="D266" s="12" t="s">
        <v>64</v>
      </c>
      <c r="E266" s="12">
        <v>1</v>
      </c>
      <c r="F266" s="12" t="s">
        <v>12</v>
      </c>
      <c r="G266" s="12">
        <v>2</v>
      </c>
      <c r="H266" s="13" t="str">
        <f t="shared" si="20"/>
        <v>Aston Villa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466467</v>
      </c>
      <c r="B267" s="15">
        <v>38395</v>
      </c>
      <c r="C267" s="12" t="s">
        <v>0</v>
      </c>
      <c r="D267" s="12" t="s">
        <v>20</v>
      </c>
      <c r="E267" s="12">
        <v>0</v>
      </c>
      <c r="F267" s="12" t="s">
        <v>8</v>
      </c>
      <c r="G267" s="12">
        <v>2</v>
      </c>
      <c r="H267" s="13" t="str">
        <f t="shared" si="20"/>
        <v>Manchester United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466468</v>
      </c>
      <c r="B268" s="15">
        <v>38396</v>
      </c>
      <c r="C268" s="12" t="s">
        <v>0</v>
      </c>
      <c r="D268" s="12" t="s">
        <v>17</v>
      </c>
      <c r="E268" s="12">
        <v>5</v>
      </c>
      <c r="F268" s="12" t="s">
        <v>5</v>
      </c>
      <c r="G268" s="12">
        <v>1</v>
      </c>
      <c r="H268" s="13" t="str">
        <f t="shared" si="20"/>
        <v>Arsenal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466469</v>
      </c>
      <c r="B269" s="15">
        <v>38404</v>
      </c>
      <c r="C269" s="12" t="s">
        <v>0</v>
      </c>
      <c r="D269" s="12" t="s">
        <v>60</v>
      </c>
      <c r="E269" s="12">
        <v>0</v>
      </c>
      <c r="F269" s="12" t="s">
        <v>13</v>
      </c>
      <c r="G269" s="12">
        <v>0</v>
      </c>
      <c r="H269" s="13" t="str">
        <f t="shared" si="20"/>
        <v/>
      </c>
      <c r="I269" s="13" t="str">
        <f t="shared" si="21"/>
        <v>West Brom</v>
      </c>
      <c r="J269" s="13" t="str">
        <f t="shared" si="22"/>
        <v>Southampton</v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466470</v>
      </c>
      <c r="B270" s="15">
        <v>38408</v>
      </c>
      <c r="C270" s="12" t="s">
        <v>0</v>
      </c>
      <c r="D270" s="12" t="s">
        <v>12</v>
      </c>
      <c r="E270" s="12">
        <v>1</v>
      </c>
      <c r="F270" s="12" t="s">
        <v>9</v>
      </c>
      <c r="G270" s="12">
        <v>3</v>
      </c>
      <c r="H270" s="13" t="str">
        <f t="shared" si="20"/>
        <v>Everton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466471</v>
      </c>
      <c r="B271" s="15">
        <v>38408</v>
      </c>
      <c r="C271" s="12" t="s">
        <v>0</v>
      </c>
      <c r="D271" s="12" t="s">
        <v>5</v>
      </c>
      <c r="E271" s="12">
        <v>2</v>
      </c>
      <c r="F271" s="12" t="s">
        <v>61</v>
      </c>
      <c r="G271" s="12">
        <v>0</v>
      </c>
      <c r="H271" s="13" t="str">
        <f t="shared" si="20"/>
        <v>Crystal Palace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466472</v>
      </c>
      <c r="B272" s="15">
        <v>38408</v>
      </c>
      <c r="C272" s="12" t="s">
        <v>0</v>
      </c>
      <c r="D272" s="12" t="s">
        <v>8</v>
      </c>
      <c r="E272" s="12">
        <v>2</v>
      </c>
      <c r="F272" s="12" t="s">
        <v>64</v>
      </c>
      <c r="G272" s="12">
        <v>1</v>
      </c>
      <c r="H272" s="13" t="str">
        <f t="shared" si="20"/>
        <v>Manchester United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466473</v>
      </c>
      <c r="B273" s="15">
        <v>38408</v>
      </c>
      <c r="C273" s="12" t="s">
        <v>0</v>
      </c>
      <c r="D273" s="12" t="s">
        <v>13</v>
      </c>
      <c r="E273" s="12">
        <v>1</v>
      </c>
      <c r="F273" s="12" t="s">
        <v>17</v>
      </c>
      <c r="G273" s="12">
        <v>1</v>
      </c>
      <c r="H273" s="13" t="str">
        <f t="shared" si="20"/>
        <v/>
      </c>
      <c r="I273" s="13" t="str">
        <f t="shared" si="21"/>
        <v>Southampton</v>
      </c>
      <c r="J273" s="13" t="str">
        <f t="shared" si="22"/>
        <v>Arsenal</v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466474</v>
      </c>
      <c r="B274" s="15">
        <v>38408</v>
      </c>
      <c r="C274" s="12" t="s">
        <v>0</v>
      </c>
      <c r="D274" s="12" t="s">
        <v>14</v>
      </c>
      <c r="E274" s="12">
        <v>2</v>
      </c>
      <c r="F274" s="12" t="s">
        <v>58</v>
      </c>
      <c r="G274" s="12">
        <v>0</v>
      </c>
      <c r="H274" s="13" t="str">
        <f t="shared" si="20"/>
        <v>Tottenham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466475</v>
      </c>
      <c r="B275" s="15">
        <v>38409</v>
      </c>
      <c r="C275" s="12" t="s">
        <v>0</v>
      </c>
      <c r="D275" s="12" t="s">
        <v>4</v>
      </c>
      <c r="E275" s="12">
        <v>2</v>
      </c>
      <c r="F275" s="12" t="s">
        <v>55</v>
      </c>
      <c r="G275" s="12">
        <v>2</v>
      </c>
      <c r="H275" s="13" t="str">
        <f t="shared" si="20"/>
        <v/>
      </c>
      <c r="I275" s="13" t="str">
        <f t="shared" si="21"/>
        <v>Middlesbrough</v>
      </c>
      <c r="J275" s="13" t="str">
        <f t="shared" si="22"/>
        <v>Charlton</v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466476</v>
      </c>
      <c r="B276" s="15">
        <v>38409</v>
      </c>
      <c r="C276" s="12" t="s">
        <v>0</v>
      </c>
      <c r="D276" s="12" t="s">
        <v>29</v>
      </c>
      <c r="E276" s="12">
        <v>2</v>
      </c>
      <c r="F276" s="12" t="s">
        <v>33</v>
      </c>
      <c r="G276" s="12">
        <v>1</v>
      </c>
      <c r="H276" s="13" t="str">
        <f t="shared" si="20"/>
        <v>Newcastle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466477</v>
      </c>
      <c r="B277" s="15">
        <v>38410</v>
      </c>
      <c r="C277" s="12" t="s">
        <v>0</v>
      </c>
      <c r="D277" s="12" t="s">
        <v>18</v>
      </c>
      <c r="E277" s="12">
        <v>2</v>
      </c>
      <c r="F277" s="12" t="s">
        <v>20</v>
      </c>
      <c r="G277" s="12">
        <v>3</v>
      </c>
      <c r="H277" s="13" t="str">
        <f t="shared" si="20"/>
        <v>Manchester City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466478</v>
      </c>
      <c r="B278" s="15">
        <v>38415</v>
      </c>
      <c r="C278" s="12" t="s">
        <v>0</v>
      </c>
      <c r="D278" s="12" t="s">
        <v>17</v>
      </c>
      <c r="E278" s="12">
        <v>3</v>
      </c>
      <c r="F278" s="12" t="s">
        <v>64</v>
      </c>
      <c r="G278" s="12">
        <v>0</v>
      </c>
      <c r="H278" s="13" t="str">
        <f t="shared" si="20"/>
        <v>Arsenal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466479</v>
      </c>
      <c r="B279" s="15">
        <v>38415</v>
      </c>
      <c r="C279" s="12" t="s">
        <v>0</v>
      </c>
      <c r="D279" s="12" t="s">
        <v>12</v>
      </c>
      <c r="E279" s="12">
        <v>2</v>
      </c>
      <c r="F279" s="12" t="s">
        <v>4</v>
      </c>
      <c r="G279" s="12">
        <v>0</v>
      </c>
      <c r="H279" s="13" t="str">
        <f t="shared" si="20"/>
        <v>Aston Villa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466480</v>
      </c>
      <c r="B280" s="15">
        <v>38415</v>
      </c>
      <c r="C280" s="12" t="s">
        <v>0</v>
      </c>
      <c r="D280" s="12" t="s">
        <v>5</v>
      </c>
      <c r="E280" s="12">
        <v>0</v>
      </c>
      <c r="F280" s="12" t="s">
        <v>8</v>
      </c>
      <c r="G280" s="12">
        <v>0</v>
      </c>
      <c r="H280" s="13" t="str">
        <f t="shared" si="20"/>
        <v/>
      </c>
      <c r="I280" s="13" t="str">
        <f t="shared" si="21"/>
        <v>Crystal Palace</v>
      </c>
      <c r="J280" s="13" t="str">
        <f t="shared" si="22"/>
        <v>Manchester United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466481</v>
      </c>
      <c r="B281" s="15">
        <v>38415</v>
      </c>
      <c r="C281" s="12" t="s">
        <v>0</v>
      </c>
      <c r="D281" s="12" t="s">
        <v>58</v>
      </c>
      <c r="E281" s="12">
        <v>0</v>
      </c>
      <c r="F281" s="12" t="s">
        <v>55</v>
      </c>
      <c r="G281" s="12">
        <v>0</v>
      </c>
      <c r="H281" s="13" t="str">
        <f t="shared" si="20"/>
        <v/>
      </c>
      <c r="I281" s="13" t="str">
        <f t="shared" si="21"/>
        <v>Fulham</v>
      </c>
      <c r="J281" s="13" t="str">
        <f t="shared" si="22"/>
        <v>Charlton</v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466482</v>
      </c>
      <c r="B282" s="15">
        <v>38415</v>
      </c>
      <c r="C282" s="12" t="s">
        <v>0</v>
      </c>
      <c r="D282" s="12" t="s">
        <v>29</v>
      </c>
      <c r="E282" s="12">
        <v>1</v>
      </c>
      <c r="F282" s="12" t="s">
        <v>19</v>
      </c>
      <c r="G282" s="12">
        <v>0</v>
      </c>
      <c r="H282" s="13" t="str">
        <f t="shared" si="20"/>
        <v>Newcastle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466483</v>
      </c>
      <c r="B283" s="15">
        <v>38415</v>
      </c>
      <c r="C283" s="12" t="s">
        <v>0</v>
      </c>
      <c r="D283" s="12" t="s">
        <v>18</v>
      </c>
      <c r="E283" s="12">
        <v>1</v>
      </c>
      <c r="F283" s="12" t="s">
        <v>1</v>
      </c>
      <c r="G283" s="12">
        <v>3</v>
      </c>
      <c r="H283" s="13" t="str">
        <f t="shared" si="20"/>
        <v>Chelsea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466484</v>
      </c>
      <c r="B284" s="15">
        <v>38415</v>
      </c>
      <c r="C284" s="12" t="s">
        <v>0</v>
      </c>
      <c r="D284" s="12" t="s">
        <v>13</v>
      </c>
      <c r="E284" s="12">
        <v>1</v>
      </c>
      <c r="F284" s="12" t="s">
        <v>14</v>
      </c>
      <c r="G284" s="12">
        <v>0</v>
      </c>
      <c r="H284" s="13" t="str">
        <f t="shared" si="20"/>
        <v>Southampton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466485</v>
      </c>
      <c r="B285" s="15">
        <v>38416</v>
      </c>
      <c r="C285" s="12" t="s">
        <v>0</v>
      </c>
      <c r="D285" s="12" t="s">
        <v>9</v>
      </c>
      <c r="E285" s="12">
        <v>0</v>
      </c>
      <c r="F285" s="12" t="s">
        <v>6</v>
      </c>
      <c r="G285" s="12">
        <v>1</v>
      </c>
      <c r="H285" s="13" t="str">
        <f t="shared" si="20"/>
        <v>Blackburn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466486</v>
      </c>
      <c r="B286" s="15">
        <v>38416</v>
      </c>
      <c r="C286" s="12" t="s">
        <v>0</v>
      </c>
      <c r="D286" s="12" t="s">
        <v>60</v>
      </c>
      <c r="E286" s="12">
        <v>2</v>
      </c>
      <c r="F286" s="12" t="s">
        <v>61</v>
      </c>
      <c r="G286" s="12">
        <v>0</v>
      </c>
      <c r="H286" s="13" t="str">
        <f t="shared" si="20"/>
        <v>West Brom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466487</v>
      </c>
      <c r="B287" s="15">
        <v>38417</v>
      </c>
      <c r="C287" s="12" t="s">
        <v>0</v>
      </c>
      <c r="D287" s="12" t="s">
        <v>20</v>
      </c>
      <c r="E287" s="12">
        <v>0</v>
      </c>
      <c r="F287" s="12" t="s">
        <v>33</v>
      </c>
      <c r="G287" s="12">
        <v>1</v>
      </c>
      <c r="H287" s="13" t="str">
        <f t="shared" si="20"/>
        <v>Bolton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466488</v>
      </c>
      <c r="B288" s="15">
        <v>38425</v>
      </c>
      <c r="C288" s="12" t="s">
        <v>0</v>
      </c>
      <c r="D288" s="12" t="s">
        <v>1</v>
      </c>
      <c r="E288" s="12">
        <v>1</v>
      </c>
      <c r="F288" s="12" t="s">
        <v>60</v>
      </c>
      <c r="G288" s="12">
        <v>0</v>
      </c>
      <c r="H288" s="13" t="str">
        <f t="shared" si="20"/>
        <v>Chelsea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466489</v>
      </c>
      <c r="B289" s="15">
        <v>38426</v>
      </c>
      <c r="C289" s="12" t="s">
        <v>0</v>
      </c>
      <c r="D289" s="12" t="s">
        <v>55</v>
      </c>
      <c r="E289" s="12">
        <v>2</v>
      </c>
      <c r="F289" s="12" t="s">
        <v>14</v>
      </c>
      <c r="G289" s="12">
        <v>0</v>
      </c>
      <c r="H289" s="13" t="str">
        <f t="shared" si="20"/>
        <v>Charlton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466490</v>
      </c>
      <c r="B290" s="15">
        <v>38426</v>
      </c>
      <c r="C290" s="12" t="s">
        <v>0</v>
      </c>
      <c r="D290" s="12" t="s">
        <v>19</v>
      </c>
      <c r="E290" s="12">
        <v>0</v>
      </c>
      <c r="F290" s="12" t="s">
        <v>6</v>
      </c>
      <c r="G290" s="12">
        <v>0</v>
      </c>
      <c r="H290" s="13" t="str">
        <f t="shared" si="20"/>
        <v/>
      </c>
      <c r="I290" s="13" t="str">
        <f t="shared" si="21"/>
        <v>Liverpool</v>
      </c>
      <c r="J290" s="13" t="str">
        <f t="shared" si="22"/>
        <v>Blackburn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466491</v>
      </c>
      <c r="B291" s="15">
        <v>38429</v>
      </c>
      <c r="C291" s="12" t="s">
        <v>0</v>
      </c>
      <c r="D291" s="12" t="s">
        <v>6</v>
      </c>
      <c r="E291" s="12">
        <v>0</v>
      </c>
      <c r="F291" s="12" t="s">
        <v>17</v>
      </c>
      <c r="G291" s="12">
        <v>1</v>
      </c>
      <c r="H291" s="13" t="str">
        <f t="shared" si="20"/>
        <v>Arsenal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466492</v>
      </c>
      <c r="B292" s="15">
        <v>38429</v>
      </c>
      <c r="C292" s="12" t="s">
        <v>0</v>
      </c>
      <c r="D292" s="12" t="s">
        <v>33</v>
      </c>
      <c r="E292" s="12">
        <v>1</v>
      </c>
      <c r="F292" s="12" t="s">
        <v>18</v>
      </c>
      <c r="G292" s="12">
        <v>0</v>
      </c>
      <c r="H292" s="13" t="str">
        <f t="shared" si="20"/>
        <v>Bolton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466493</v>
      </c>
      <c r="B293" s="15">
        <v>38429</v>
      </c>
      <c r="C293" s="12" t="s">
        <v>0</v>
      </c>
      <c r="D293" s="12" t="s">
        <v>55</v>
      </c>
      <c r="E293" s="12">
        <v>1</v>
      </c>
      <c r="F293" s="12" t="s">
        <v>60</v>
      </c>
      <c r="G293" s="12">
        <v>4</v>
      </c>
      <c r="H293" s="13" t="str">
        <f t="shared" si="20"/>
        <v>West Brom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466494</v>
      </c>
      <c r="B294" s="15">
        <v>38429</v>
      </c>
      <c r="C294" s="12" t="s">
        <v>0</v>
      </c>
      <c r="D294" s="12" t="s">
        <v>1</v>
      </c>
      <c r="E294" s="12">
        <v>4</v>
      </c>
      <c r="F294" s="12" t="s">
        <v>5</v>
      </c>
      <c r="G294" s="12">
        <v>1</v>
      </c>
      <c r="H294" s="13" t="str">
        <f t="shared" si="20"/>
        <v>Chelsea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466495</v>
      </c>
      <c r="B295" s="15">
        <v>38429</v>
      </c>
      <c r="C295" s="12" t="s">
        <v>0</v>
      </c>
      <c r="D295" s="12" t="s">
        <v>8</v>
      </c>
      <c r="E295" s="12">
        <v>1</v>
      </c>
      <c r="F295" s="12" t="s">
        <v>58</v>
      </c>
      <c r="G295" s="12">
        <v>0</v>
      </c>
      <c r="H295" s="13" t="str">
        <f t="shared" si="20"/>
        <v>Manchester United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466496</v>
      </c>
      <c r="B296" s="15">
        <v>38429</v>
      </c>
      <c r="C296" s="12" t="s">
        <v>0</v>
      </c>
      <c r="D296" s="12" t="s">
        <v>64</v>
      </c>
      <c r="E296" s="12">
        <v>1</v>
      </c>
      <c r="F296" s="12" t="s">
        <v>29</v>
      </c>
      <c r="G296" s="12">
        <v>1</v>
      </c>
      <c r="H296" s="13" t="str">
        <f t="shared" si="20"/>
        <v/>
      </c>
      <c r="I296" s="13" t="str">
        <f t="shared" si="21"/>
        <v>Portsmouth</v>
      </c>
      <c r="J296" s="13" t="str">
        <f t="shared" si="22"/>
        <v>Newcastle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466497</v>
      </c>
      <c r="B297" s="15">
        <v>38429</v>
      </c>
      <c r="C297" s="12" t="s">
        <v>0</v>
      </c>
      <c r="D297" s="12" t="s">
        <v>14</v>
      </c>
      <c r="E297" s="12">
        <v>2</v>
      </c>
      <c r="F297" s="12" t="s">
        <v>20</v>
      </c>
      <c r="G297" s="12">
        <v>1</v>
      </c>
      <c r="H297" s="13" t="str">
        <f t="shared" si="20"/>
        <v>Tottenham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466498</v>
      </c>
      <c r="B298" s="15">
        <v>38430</v>
      </c>
      <c r="C298" s="12" t="s">
        <v>0</v>
      </c>
      <c r="D298" s="12" t="s">
        <v>61</v>
      </c>
      <c r="E298" s="12">
        <v>2</v>
      </c>
      <c r="F298" s="12" t="s">
        <v>12</v>
      </c>
      <c r="G298" s="12">
        <v>0</v>
      </c>
      <c r="H298" s="13" t="str">
        <f t="shared" si="20"/>
        <v>Birmingham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466499</v>
      </c>
      <c r="B299" s="15">
        <v>38430</v>
      </c>
      <c r="C299" s="12" t="s">
        <v>0</v>
      </c>
      <c r="D299" s="12" t="s">
        <v>19</v>
      </c>
      <c r="E299" s="12">
        <v>2</v>
      </c>
      <c r="F299" s="12" t="s">
        <v>9</v>
      </c>
      <c r="G299" s="12">
        <v>1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466500</v>
      </c>
      <c r="B300" s="15">
        <v>38430</v>
      </c>
      <c r="C300" s="12" t="s">
        <v>0</v>
      </c>
      <c r="D300" s="12" t="s">
        <v>4</v>
      </c>
      <c r="E300" s="12">
        <v>1</v>
      </c>
      <c r="F300" s="12" t="s">
        <v>13</v>
      </c>
      <c r="G300" s="12">
        <v>3</v>
      </c>
      <c r="H300" s="13" t="str">
        <f t="shared" si="20"/>
        <v>Southampton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466501</v>
      </c>
      <c r="B301" s="15">
        <v>38443</v>
      </c>
      <c r="C301" s="12" t="s">
        <v>0</v>
      </c>
      <c r="D301" s="12" t="s">
        <v>17</v>
      </c>
      <c r="E301" s="12">
        <v>4</v>
      </c>
      <c r="F301" s="12" t="s">
        <v>18</v>
      </c>
      <c r="G301" s="12">
        <v>1</v>
      </c>
      <c r="H301" s="13" t="str">
        <f t="shared" si="20"/>
        <v>Arsenal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466502</v>
      </c>
      <c r="B302" s="15">
        <v>38443</v>
      </c>
      <c r="C302" s="12" t="s">
        <v>0</v>
      </c>
      <c r="D302" s="12" t="s">
        <v>61</v>
      </c>
      <c r="E302" s="12">
        <v>1</v>
      </c>
      <c r="F302" s="12" t="s">
        <v>14</v>
      </c>
      <c r="G302" s="12">
        <v>1</v>
      </c>
      <c r="H302" s="13" t="str">
        <f t="shared" si="20"/>
        <v/>
      </c>
      <c r="I302" s="13" t="str">
        <f t="shared" si="21"/>
        <v>Birmingham</v>
      </c>
      <c r="J302" s="13" t="str">
        <f t="shared" si="22"/>
        <v>Tottenham</v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466503</v>
      </c>
      <c r="B303" s="15">
        <v>38443</v>
      </c>
      <c r="C303" s="12" t="s">
        <v>0</v>
      </c>
      <c r="D303" s="12" t="s">
        <v>55</v>
      </c>
      <c r="E303" s="12">
        <v>2</v>
      </c>
      <c r="F303" s="12" t="s">
        <v>20</v>
      </c>
      <c r="G303" s="12">
        <v>2</v>
      </c>
      <c r="H303" s="13" t="str">
        <f t="shared" si="20"/>
        <v/>
      </c>
      <c r="I303" s="13" t="str">
        <f t="shared" si="21"/>
        <v>Charlton</v>
      </c>
      <c r="J303" s="13" t="str">
        <f t="shared" si="22"/>
        <v>Manchester City</v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466504</v>
      </c>
      <c r="B304" s="15">
        <v>38443</v>
      </c>
      <c r="C304" s="12" t="s">
        <v>0</v>
      </c>
      <c r="D304" s="12" t="s">
        <v>5</v>
      </c>
      <c r="E304" s="12">
        <v>0</v>
      </c>
      <c r="F304" s="12" t="s">
        <v>4</v>
      </c>
      <c r="G304" s="12">
        <v>1</v>
      </c>
      <c r="H304" s="13" t="str">
        <f t="shared" si="20"/>
        <v>Middlesbrough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466505</v>
      </c>
      <c r="B305" s="15">
        <v>38443</v>
      </c>
      <c r="C305" s="12" t="s">
        <v>0</v>
      </c>
      <c r="D305" s="12" t="s">
        <v>19</v>
      </c>
      <c r="E305" s="12">
        <v>1</v>
      </c>
      <c r="F305" s="12" t="s">
        <v>33</v>
      </c>
      <c r="G305" s="12">
        <v>0</v>
      </c>
      <c r="H305" s="13" t="str">
        <f t="shared" si="20"/>
        <v>Liverpool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466506</v>
      </c>
      <c r="B306" s="15">
        <v>38443</v>
      </c>
      <c r="C306" s="12" t="s">
        <v>0</v>
      </c>
      <c r="D306" s="12" t="s">
        <v>8</v>
      </c>
      <c r="E306" s="12">
        <v>0</v>
      </c>
      <c r="F306" s="12" t="s">
        <v>6</v>
      </c>
      <c r="G306" s="12">
        <v>0</v>
      </c>
      <c r="H306" s="13" t="str">
        <f t="shared" si="20"/>
        <v/>
      </c>
      <c r="I306" s="13" t="str">
        <f t="shared" si="21"/>
        <v>Manchester United</v>
      </c>
      <c r="J306" s="13" t="str">
        <f t="shared" si="22"/>
        <v>Blackburn</v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466507</v>
      </c>
      <c r="B307" s="15">
        <v>38443</v>
      </c>
      <c r="C307" s="12" t="s">
        <v>0</v>
      </c>
      <c r="D307" s="12" t="s">
        <v>29</v>
      </c>
      <c r="E307" s="12">
        <v>0</v>
      </c>
      <c r="F307" s="12" t="s">
        <v>12</v>
      </c>
      <c r="G307" s="12">
        <v>3</v>
      </c>
      <c r="H307" s="13" t="str">
        <f t="shared" si="20"/>
        <v>Aston Villa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466508</v>
      </c>
      <c r="B308" s="15">
        <v>38443</v>
      </c>
      <c r="C308" s="12" t="s">
        <v>0</v>
      </c>
      <c r="D308" s="12" t="s">
        <v>13</v>
      </c>
      <c r="E308" s="12">
        <v>1</v>
      </c>
      <c r="F308" s="12" t="s">
        <v>1</v>
      </c>
      <c r="G308" s="12">
        <v>3</v>
      </c>
      <c r="H308" s="13" t="str">
        <f t="shared" si="20"/>
        <v>Chelsea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466509</v>
      </c>
      <c r="B309" s="15">
        <v>38444</v>
      </c>
      <c r="C309" s="12" t="s">
        <v>0</v>
      </c>
      <c r="D309" s="12" t="s">
        <v>58</v>
      </c>
      <c r="E309" s="12">
        <v>3</v>
      </c>
      <c r="F309" s="12" t="s">
        <v>64</v>
      </c>
      <c r="G309" s="12">
        <v>1</v>
      </c>
      <c r="H309" s="13" t="str">
        <f t="shared" si="20"/>
        <v>Fulham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466510</v>
      </c>
      <c r="B310" s="15">
        <v>38444</v>
      </c>
      <c r="C310" s="12" t="s">
        <v>0</v>
      </c>
      <c r="D310" s="12" t="s">
        <v>60</v>
      </c>
      <c r="E310" s="12">
        <v>1</v>
      </c>
      <c r="F310" s="12" t="s">
        <v>9</v>
      </c>
      <c r="G310" s="12">
        <v>0</v>
      </c>
      <c r="H310" s="13" t="str">
        <f t="shared" si="20"/>
        <v>West Brom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466511</v>
      </c>
      <c r="B311" s="15">
        <v>38450</v>
      </c>
      <c r="C311" s="12" t="s">
        <v>0</v>
      </c>
      <c r="D311" s="12" t="s">
        <v>6</v>
      </c>
      <c r="E311" s="12">
        <v>3</v>
      </c>
      <c r="F311" s="12" t="s">
        <v>13</v>
      </c>
      <c r="G311" s="12">
        <v>0</v>
      </c>
      <c r="H311" s="13" t="str">
        <f t="shared" si="20"/>
        <v>Blackburn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466512</v>
      </c>
      <c r="B312" s="15">
        <v>38450</v>
      </c>
      <c r="C312" s="12" t="s">
        <v>0</v>
      </c>
      <c r="D312" s="12" t="s">
        <v>33</v>
      </c>
      <c r="E312" s="12">
        <v>3</v>
      </c>
      <c r="F312" s="12" t="s">
        <v>58</v>
      </c>
      <c r="G312" s="12">
        <v>1</v>
      </c>
      <c r="H312" s="13" t="str">
        <f t="shared" si="20"/>
        <v>Bolton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466513</v>
      </c>
      <c r="B313" s="15">
        <v>38450</v>
      </c>
      <c r="C313" s="12" t="s">
        <v>0</v>
      </c>
      <c r="D313" s="12" t="s">
        <v>1</v>
      </c>
      <c r="E313" s="12">
        <v>1</v>
      </c>
      <c r="F313" s="12" t="s">
        <v>61</v>
      </c>
      <c r="G313" s="12">
        <v>1</v>
      </c>
      <c r="H313" s="13" t="str">
        <f t="shared" si="20"/>
        <v/>
      </c>
      <c r="I313" s="13" t="str">
        <f t="shared" si="21"/>
        <v>Chelsea</v>
      </c>
      <c r="J313" s="13" t="str">
        <f t="shared" si="22"/>
        <v>Birmingham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466514</v>
      </c>
      <c r="B314" s="15">
        <v>38450</v>
      </c>
      <c r="C314" s="12" t="s">
        <v>0</v>
      </c>
      <c r="D314" s="12" t="s">
        <v>20</v>
      </c>
      <c r="E314" s="12">
        <v>1</v>
      </c>
      <c r="F314" s="12" t="s">
        <v>19</v>
      </c>
      <c r="G314" s="12">
        <v>0</v>
      </c>
      <c r="H314" s="13" t="str">
        <f t="shared" si="20"/>
        <v>Manchester City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466515</v>
      </c>
      <c r="B315" s="15">
        <v>38450</v>
      </c>
      <c r="C315" s="12" t="s">
        <v>0</v>
      </c>
      <c r="D315" s="12" t="s">
        <v>4</v>
      </c>
      <c r="E315" s="12">
        <v>0</v>
      </c>
      <c r="F315" s="12" t="s">
        <v>17</v>
      </c>
      <c r="G315" s="12">
        <v>1</v>
      </c>
      <c r="H315" s="13" t="str">
        <f t="shared" si="20"/>
        <v>Arsenal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466516</v>
      </c>
      <c r="B316" s="15">
        <v>38450</v>
      </c>
      <c r="C316" s="12" t="s">
        <v>0</v>
      </c>
      <c r="D316" s="12" t="s">
        <v>18</v>
      </c>
      <c r="E316" s="12">
        <v>2</v>
      </c>
      <c r="F316" s="12" t="s">
        <v>8</v>
      </c>
      <c r="G316" s="12">
        <v>0</v>
      </c>
      <c r="H316" s="13" t="str">
        <f t="shared" si="20"/>
        <v>Norwich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466517</v>
      </c>
      <c r="B317" s="15">
        <v>38450</v>
      </c>
      <c r="C317" s="12" t="s">
        <v>0</v>
      </c>
      <c r="D317" s="12" t="s">
        <v>64</v>
      </c>
      <c r="E317" s="12">
        <v>4</v>
      </c>
      <c r="F317" s="12" t="s">
        <v>55</v>
      </c>
      <c r="G317" s="12">
        <v>2</v>
      </c>
      <c r="H317" s="13" t="str">
        <f t="shared" si="20"/>
        <v>Portsmouth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466518</v>
      </c>
      <c r="B318" s="15">
        <v>38451</v>
      </c>
      <c r="C318" s="12" t="s">
        <v>0</v>
      </c>
      <c r="D318" s="12" t="s">
        <v>12</v>
      </c>
      <c r="E318" s="12">
        <v>1</v>
      </c>
      <c r="F318" s="12" t="s">
        <v>60</v>
      </c>
      <c r="G318" s="12">
        <v>1</v>
      </c>
      <c r="H318" s="13" t="str">
        <f t="shared" si="20"/>
        <v/>
      </c>
      <c r="I318" s="13" t="str">
        <f t="shared" si="21"/>
        <v>Aston Villa</v>
      </c>
      <c r="J318" s="13" t="str">
        <f t="shared" si="22"/>
        <v>West Brom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466519</v>
      </c>
      <c r="B319" s="15">
        <v>38451</v>
      </c>
      <c r="C319" s="12" t="s">
        <v>0</v>
      </c>
      <c r="D319" s="12" t="s">
        <v>9</v>
      </c>
      <c r="E319" s="12">
        <v>4</v>
      </c>
      <c r="F319" s="12" t="s">
        <v>5</v>
      </c>
      <c r="G319" s="12">
        <v>0</v>
      </c>
      <c r="H319" s="13" t="str">
        <f t="shared" si="20"/>
        <v>Everton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466520</v>
      </c>
      <c r="B320" s="15">
        <v>38451</v>
      </c>
      <c r="C320" s="12" t="s">
        <v>0</v>
      </c>
      <c r="D320" s="12" t="s">
        <v>14</v>
      </c>
      <c r="E320" s="12">
        <v>1</v>
      </c>
      <c r="F320" s="12" t="s">
        <v>29</v>
      </c>
      <c r="G320" s="12">
        <v>0</v>
      </c>
      <c r="H320" s="13" t="str">
        <f t="shared" si="20"/>
        <v>Tottenham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466521</v>
      </c>
      <c r="B321" s="15">
        <v>38457</v>
      </c>
      <c r="C321" s="12" t="s">
        <v>0</v>
      </c>
      <c r="D321" s="12" t="s">
        <v>61</v>
      </c>
      <c r="E321" s="12">
        <v>0</v>
      </c>
      <c r="F321" s="12" t="s">
        <v>64</v>
      </c>
      <c r="G321" s="12">
        <v>0</v>
      </c>
      <c r="H321" s="13" t="str">
        <f t="shared" si="20"/>
        <v/>
      </c>
      <c r="I321" s="13" t="str">
        <f t="shared" si="21"/>
        <v>Birmingham</v>
      </c>
      <c r="J321" s="13" t="str">
        <f t="shared" si="22"/>
        <v>Portsmouth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466522</v>
      </c>
      <c r="B322" s="15">
        <v>38457</v>
      </c>
      <c r="C322" s="12" t="s">
        <v>0</v>
      </c>
      <c r="D322" s="12" t="s">
        <v>55</v>
      </c>
      <c r="E322" s="12">
        <v>1</v>
      </c>
      <c r="F322" s="12" t="s">
        <v>33</v>
      </c>
      <c r="G322" s="12">
        <v>2</v>
      </c>
      <c r="H322" s="13" t="str">
        <f t="shared" si="20"/>
        <v>Bolton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466523</v>
      </c>
      <c r="B323" s="15">
        <v>38457</v>
      </c>
      <c r="C323" s="12" t="s">
        <v>0</v>
      </c>
      <c r="D323" s="12" t="s">
        <v>5</v>
      </c>
      <c r="E323" s="12">
        <v>3</v>
      </c>
      <c r="F323" s="12" t="s">
        <v>18</v>
      </c>
      <c r="G323" s="12">
        <v>3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Crystal Palace</v>
      </c>
      <c r="J323" s="13" t="str">
        <f t="shared" ref="J323:J381" si="25">IF(H323="",F323,"")</f>
        <v>Norwich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466524</v>
      </c>
      <c r="B324" s="15">
        <v>38457</v>
      </c>
      <c r="C324" s="12" t="s">
        <v>0</v>
      </c>
      <c r="D324" s="12" t="s">
        <v>58</v>
      </c>
      <c r="E324" s="12">
        <v>1</v>
      </c>
      <c r="F324" s="12" t="s">
        <v>20</v>
      </c>
      <c r="G324" s="12">
        <v>1</v>
      </c>
      <c r="H324" s="13" t="str">
        <f t="shared" si="23"/>
        <v/>
      </c>
      <c r="I324" s="13" t="str">
        <f t="shared" si="24"/>
        <v>Fulham</v>
      </c>
      <c r="J324" s="13" t="str">
        <f t="shared" si="25"/>
        <v>Manchester City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466525</v>
      </c>
      <c r="B325" s="15">
        <v>38457</v>
      </c>
      <c r="C325" s="12" t="s">
        <v>0</v>
      </c>
      <c r="D325" s="12" t="s">
        <v>19</v>
      </c>
      <c r="E325" s="12">
        <v>2</v>
      </c>
      <c r="F325" s="12" t="s">
        <v>14</v>
      </c>
      <c r="G325" s="12">
        <v>2</v>
      </c>
      <c r="H325" s="13" t="str">
        <f t="shared" si="23"/>
        <v/>
      </c>
      <c r="I325" s="13" t="str">
        <f t="shared" si="24"/>
        <v>Liverpool</v>
      </c>
      <c r="J325" s="13" t="str">
        <f t="shared" si="25"/>
        <v>Tottenham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466526</v>
      </c>
      <c r="B326" s="15">
        <v>38457</v>
      </c>
      <c r="C326" s="12" t="s">
        <v>0</v>
      </c>
      <c r="D326" s="12" t="s">
        <v>13</v>
      </c>
      <c r="E326" s="12">
        <v>2</v>
      </c>
      <c r="F326" s="12" t="s">
        <v>12</v>
      </c>
      <c r="G326" s="12">
        <v>3</v>
      </c>
      <c r="H326" s="13" t="str">
        <f t="shared" si="23"/>
        <v>Aston Villa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466527</v>
      </c>
      <c r="B327" s="15">
        <v>38460</v>
      </c>
      <c r="C327" s="12" t="s">
        <v>0</v>
      </c>
      <c r="D327" s="12" t="s">
        <v>33</v>
      </c>
      <c r="E327" s="12">
        <v>1</v>
      </c>
      <c r="F327" s="12" t="s">
        <v>13</v>
      </c>
      <c r="G327" s="12">
        <v>1</v>
      </c>
      <c r="H327" s="13" t="str">
        <f t="shared" si="23"/>
        <v/>
      </c>
      <c r="I327" s="13" t="str">
        <f t="shared" si="24"/>
        <v>Bolton</v>
      </c>
      <c r="J327" s="13" t="str">
        <f t="shared" si="25"/>
        <v>Southampton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466528</v>
      </c>
      <c r="B328" s="15">
        <v>38460</v>
      </c>
      <c r="C328" s="12" t="s">
        <v>0</v>
      </c>
      <c r="D328" s="12" t="s">
        <v>4</v>
      </c>
      <c r="E328" s="12">
        <v>1</v>
      </c>
      <c r="F328" s="12" t="s">
        <v>58</v>
      </c>
      <c r="G328" s="12">
        <v>1</v>
      </c>
      <c r="H328" s="13" t="str">
        <f t="shared" si="23"/>
        <v/>
      </c>
      <c r="I328" s="13" t="str">
        <f t="shared" si="24"/>
        <v>Middlesbrough</v>
      </c>
      <c r="J328" s="13" t="str">
        <f t="shared" si="25"/>
        <v>Fulham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466529</v>
      </c>
      <c r="B329" s="15">
        <v>38461</v>
      </c>
      <c r="C329" s="12" t="s">
        <v>0</v>
      </c>
      <c r="D329" s="12" t="s">
        <v>12</v>
      </c>
      <c r="E329" s="12">
        <v>0</v>
      </c>
      <c r="F329" s="12" t="s">
        <v>55</v>
      </c>
      <c r="G329" s="12">
        <v>0</v>
      </c>
      <c r="H329" s="13" t="str">
        <f t="shared" si="23"/>
        <v/>
      </c>
      <c r="I329" s="13" t="str">
        <f t="shared" si="24"/>
        <v>Aston Villa</v>
      </c>
      <c r="J329" s="13" t="str">
        <f t="shared" si="25"/>
        <v>Charlton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466530</v>
      </c>
      <c r="B330" s="15">
        <v>38461</v>
      </c>
      <c r="C330" s="12" t="s">
        <v>0</v>
      </c>
      <c r="D330" s="12" t="s">
        <v>6</v>
      </c>
      <c r="E330" s="12">
        <v>1</v>
      </c>
      <c r="F330" s="12" t="s">
        <v>5</v>
      </c>
      <c r="G330" s="12">
        <v>0</v>
      </c>
      <c r="H330" s="13" t="str">
        <f t="shared" si="23"/>
        <v>Blackburn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466531</v>
      </c>
      <c r="B331" s="15">
        <v>38461</v>
      </c>
      <c r="C331" s="12" t="s">
        <v>0</v>
      </c>
      <c r="D331" s="12" t="s">
        <v>1</v>
      </c>
      <c r="E331" s="12">
        <v>0</v>
      </c>
      <c r="F331" s="12" t="s">
        <v>17</v>
      </c>
      <c r="G331" s="12">
        <v>0</v>
      </c>
      <c r="H331" s="13" t="str">
        <f t="shared" si="23"/>
        <v/>
      </c>
      <c r="I331" s="13" t="str">
        <f t="shared" si="24"/>
        <v>Chelsea</v>
      </c>
      <c r="J331" s="13" t="str">
        <f t="shared" si="25"/>
        <v>Arsenal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466532</v>
      </c>
      <c r="B332" s="15">
        <v>38461</v>
      </c>
      <c r="C332" s="12" t="s">
        <v>0</v>
      </c>
      <c r="D332" s="12" t="s">
        <v>9</v>
      </c>
      <c r="E332" s="12">
        <v>1</v>
      </c>
      <c r="F332" s="12" t="s">
        <v>8</v>
      </c>
      <c r="G332" s="12">
        <v>0</v>
      </c>
      <c r="H332" s="13" t="str">
        <f t="shared" si="23"/>
        <v>Everton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466533</v>
      </c>
      <c r="B333" s="15">
        <v>38461</v>
      </c>
      <c r="C333" s="12" t="s">
        <v>0</v>
      </c>
      <c r="D333" s="12" t="s">
        <v>20</v>
      </c>
      <c r="E333" s="12">
        <v>3</v>
      </c>
      <c r="F333" s="12" t="s">
        <v>61</v>
      </c>
      <c r="G333" s="12">
        <v>0</v>
      </c>
      <c r="H333" s="13" t="str">
        <f t="shared" si="23"/>
        <v>Manchester City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466534</v>
      </c>
      <c r="B334" s="15">
        <v>38461</v>
      </c>
      <c r="C334" s="12" t="s">
        <v>0</v>
      </c>
      <c r="D334" s="12" t="s">
        <v>18</v>
      </c>
      <c r="E334" s="12">
        <v>2</v>
      </c>
      <c r="F334" s="12" t="s">
        <v>29</v>
      </c>
      <c r="G334" s="12">
        <v>1</v>
      </c>
      <c r="H334" s="13" t="str">
        <f t="shared" si="23"/>
        <v>Norwich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466535</v>
      </c>
      <c r="B335" s="15">
        <v>38461</v>
      </c>
      <c r="C335" s="12" t="s">
        <v>0</v>
      </c>
      <c r="D335" s="12" t="s">
        <v>64</v>
      </c>
      <c r="E335" s="12">
        <v>1</v>
      </c>
      <c r="F335" s="12" t="s">
        <v>19</v>
      </c>
      <c r="G335" s="12">
        <v>2</v>
      </c>
      <c r="H335" s="13" t="str">
        <f t="shared" si="23"/>
        <v>Liverpool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466536</v>
      </c>
      <c r="B336" s="15">
        <v>38461</v>
      </c>
      <c r="C336" s="12" t="s">
        <v>0</v>
      </c>
      <c r="D336" s="12" t="s">
        <v>14</v>
      </c>
      <c r="E336" s="12">
        <v>1</v>
      </c>
      <c r="F336" s="12" t="s">
        <v>60</v>
      </c>
      <c r="G336" s="12">
        <v>1</v>
      </c>
      <c r="H336" s="13" t="str">
        <f t="shared" si="23"/>
        <v/>
      </c>
      <c r="I336" s="13" t="str">
        <f t="shared" si="24"/>
        <v>Tottenham</v>
      </c>
      <c r="J336" s="13" t="str">
        <f t="shared" si="25"/>
        <v>West Brom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466537</v>
      </c>
      <c r="B337" s="15">
        <v>38464</v>
      </c>
      <c r="C337" s="12" t="s">
        <v>0</v>
      </c>
      <c r="D337" s="12" t="s">
        <v>12</v>
      </c>
      <c r="E337" s="12">
        <v>1</v>
      </c>
      <c r="F337" s="12" t="s">
        <v>33</v>
      </c>
      <c r="G337" s="12">
        <v>1</v>
      </c>
      <c r="H337" s="13" t="str">
        <f t="shared" si="23"/>
        <v/>
      </c>
      <c r="I337" s="13" t="str">
        <f t="shared" si="24"/>
        <v>Aston Villa</v>
      </c>
      <c r="J337" s="13" t="str">
        <f t="shared" si="25"/>
        <v>Bolton</v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466538</v>
      </c>
      <c r="B338" s="15">
        <v>38464</v>
      </c>
      <c r="C338" s="12" t="s">
        <v>0</v>
      </c>
      <c r="D338" s="12" t="s">
        <v>6</v>
      </c>
      <c r="E338" s="12">
        <v>0</v>
      </c>
      <c r="F338" s="12" t="s">
        <v>20</v>
      </c>
      <c r="G338" s="12">
        <v>0</v>
      </c>
      <c r="H338" s="13" t="str">
        <f t="shared" si="23"/>
        <v/>
      </c>
      <c r="I338" s="13" t="str">
        <f t="shared" si="24"/>
        <v>Blackburn</v>
      </c>
      <c r="J338" s="13" t="str">
        <f t="shared" si="25"/>
        <v>Manchester City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466539</v>
      </c>
      <c r="B339" s="15">
        <v>38464</v>
      </c>
      <c r="C339" s="12" t="s">
        <v>0</v>
      </c>
      <c r="D339" s="12" t="s">
        <v>1</v>
      </c>
      <c r="E339" s="12">
        <v>3</v>
      </c>
      <c r="F339" s="12" t="s">
        <v>58</v>
      </c>
      <c r="G339" s="12">
        <v>1</v>
      </c>
      <c r="H339" s="13" t="str">
        <f t="shared" si="23"/>
        <v>Chelsea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466540</v>
      </c>
      <c r="B340" s="15">
        <v>38464</v>
      </c>
      <c r="C340" s="12" t="s">
        <v>0</v>
      </c>
      <c r="D340" s="12" t="s">
        <v>5</v>
      </c>
      <c r="E340" s="12">
        <v>1</v>
      </c>
      <c r="F340" s="12" t="s">
        <v>19</v>
      </c>
      <c r="G340" s="12">
        <v>0</v>
      </c>
      <c r="H340" s="13" t="str">
        <f t="shared" si="23"/>
        <v>Crystal Palace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466541</v>
      </c>
      <c r="B341" s="15">
        <v>38464</v>
      </c>
      <c r="C341" s="12" t="s">
        <v>0</v>
      </c>
      <c r="D341" s="12" t="s">
        <v>9</v>
      </c>
      <c r="E341" s="12">
        <v>1</v>
      </c>
      <c r="F341" s="12" t="s">
        <v>61</v>
      </c>
      <c r="G341" s="12">
        <v>1</v>
      </c>
      <c r="H341" s="13" t="str">
        <f t="shared" si="23"/>
        <v/>
      </c>
      <c r="I341" s="13" t="str">
        <f t="shared" si="24"/>
        <v>Everton</v>
      </c>
      <c r="J341" s="13" t="str">
        <f t="shared" si="25"/>
        <v>Birmingham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466542</v>
      </c>
      <c r="B342" s="15">
        <v>38464</v>
      </c>
      <c r="C342" s="12" t="s">
        <v>0</v>
      </c>
      <c r="D342" s="12" t="s">
        <v>4</v>
      </c>
      <c r="E342" s="12">
        <v>4</v>
      </c>
      <c r="F342" s="12" t="s">
        <v>60</v>
      </c>
      <c r="G342" s="12">
        <v>0</v>
      </c>
      <c r="H342" s="13" t="str">
        <f t="shared" si="23"/>
        <v>Middlesbrough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466543</v>
      </c>
      <c r="B343" s="15">
        <v>38464</v>
      </c>
      <c r="C343" s="12" t="s">
        <v>0</v>
      </c>
      <c r="D343" s="12" t="s">
        <v>18</v>
      </c>
      <c r="E343" s="12">
        <v>1</v>
      </c>
      <c r="F343" s="12" t="s">
        <v>55</v>
      </c>
      <c r="G343" s="12">
        <v>0</v>
      </c>
      <c r="H343" s="13" t="str">
        <f t="shared" si="23"/>
        <v>Norwich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466544</v>
      </c>
      <c r="B344" s="15">
        <v>38465</v>
      </c>
      <c r="C344" s="12" t="s">
        <v>0</v>
      </c>
      <c r="D344" s="12" t="s">
        <v>8</v>
      </c>
      <c r="E344" s="12">
        <v>2</v>
      </c>
      <c r="F344" s="12" t="s">
        <v>29</v>
      </c>
      <c r="G344" s="12">
        <v>1</v>
      </c>
      <c r="H344" s="13" t="str">
        <f t="shared" si="23"/>
        <v>Manchester United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466545</v>
      </c>
      <c r="B345" s="15">
        <v>38465</v>
      </c>
      <c r="C345" s="12" t="s">
        <v>0</v>
      </c>
      <c r="D345" s="12" t="s">
        <v>64</v>
      </c>
      <c r="E345" s="12">
        <v>4</v>
      </c>
      <c r="F345" s="12" t="s">
        <v>13</v>
      </c>
      <c r="G345" s="12">
        <v>1</v>
      </c>
      <c r="H345" s="13" t="str">
        <f t="shared" si="23"/>
        <v>Portsmouth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466546</v>
      </c>
      <c r="B346" s="15">
        <v>38466</v>
      </c>
      <c r="C346" s="12" t="s">
        <v>0</v>
      </c>
      <c r="D346" s="12" t="s">
        <v>17</v>
      </c>
      <c r="E346" s="12">
        <v>1</v>
      </c>
      <c r="F346" s="12" t="s">
        <v>14</v>
      </c>
      <c r="G346" s="12">
        <v>0</v>
      </c>
      <c r="H346" s="13" t="str">
        <f t="shared" si="23"/>
        <v>Arsenal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466547</v>
      </c>
      <c r="B347" s="15">
        <v>38467</v>
      </c>
      <c r="C347" s="12" t="s">
        <v>0</v>
      </c>
      <c r="D347" s="12" t="s">
        <v>60</v>
      </c>
      <c r="E347" s="12">
        <v>1</v>
      </c>
      <c r="F347" s="12" t="s">
        <v>6</v>
      </c>
      <c r="G347" s="12">
        <v>1</v>
      </c>
      <c r="H347" s="13" t="str">
        <f t="shared" si="23"/>
        <v/>
      </c>
      <c r="I347" s="13" t="str">
        <f t="shared" si="24"/>
        <v>West Brom</v>
      </c>
      <c r="J347" s="13" t="str">
        <f t="shared" si="25"/>
        <v>Blackburn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466548</v>
      </c>
      <c r="B348" s="15">
        <v>38468</v>
      </c>
      <c r="C348" s="12" t="s">
        <v>0</v>
      </c>
      <c r="D348" s="12" t="s">
        <v>29</v>
      </c>
      <c r="E348" s="12">
        <v>0</v>
      </c>
      <c r="F348" s="12" t="s">
        <v>4</v>
      </c>
      <c r="G348" s="12">
        <v>0</v>
      </c>
      <c r="H348" s="13" t="str">
        <f t="shared" si="23"/>
        <v/>
      </c>
      <c r="I348" s="13" t="str">
        <f t="shared" si="24"/>
        <v>Newcastle</v>
      </c>
      <c r="J348" s="13" t="str">
        <f t="shared" si="25"/>
        <v>Middlesbrough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466549</v>
      </c>
      <c r="B349" s="15">
        <v>38471</v>
      </c>
      <c r="C349" s="12" t="s">
        <v>0</v>
      </c>
      <c r="D349" s="12" t="s">
        <v>61</v>
      </c>
      <c r="E349" s="12">
        <v>2</v>
      </c>
      <c r="F349" s="12" t="s">
        <v>6</v>
      </c>
      <c r="G349" s="12">
        <v>1</v>
      </c>
      <c r="H349" s="13" t="str">
        <f t="shared" si="23"/>
        <v>Birmingham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466550</v>
      </c>
      <c r="B350" s="15">
        <v>38471</v>
      </c>
      <c r="C350" s="12" t="s">
        <v>0</v>
      </c>
      <c r="D350" s="12" t="s">
        <v>33</v>
      </c>
      <c r="E350" s="12">
        <v>0</v>
      </c>
      <c r="F350" s="12" t="s">
        <v>1</v>
      </c>
      <c r="G350" s="12">
        <v>2</v>
      </c>
      <c r="H350" s="13" t="str">
        <f t="shared" si="23"/>
        <v>Chelsea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466551</v>
      </c>
      <c r="B351" s="15">
        <v>38471</v>
      </c>
      <c r="C351" s="12" t="s">
        <v>0</v>
      </c>
      <c r="D351" s="12" t="s">
        <v>58</v>
      </c>
      <c r="E351" s="12">
        <v>2</v>
      </c>
      <c r="F351" s="12" t="s">
        <v>9</v>
      </c>
      <c r="G351" s="12">
        <v>0</v>
      </c>
      <c r="H351" s="13" t="str">
        <f t="shared" si="23"/>
        <v>Fulham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466552</v>
      </c>
      <c r="B352" s="15">
        <v>38471</v>
      </c>
      <c r="C352" s="12" t="s">
        <v>0</v>
      </c>
      <c r="D352" s="12" t="s">
        <v>19</v>
      </c>
      <c r="E352" s="12">
        <v>1</v>
      </c>
      <c r="F352" s="12" t="s">
        <v>4</v>
      </c>
      <c r="G352" s="12">
        <v>1</v>
      </c>
      <c r="H352" s="13" t="str">
        <f t="shared" si="23"/>
        <v/>
      </c>
      <c r="I352" s="13" t="str">
        <f t="shared" si="24"/>
        <v>Liverpool</v>
      </c>
      <c r="J352" s="13" t="str">
        <f t="shared" si="25"/>
        <v>Middlesbrough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466553</v>
      </c>
      <c r="B353" s="15">
        <v>38471</v>
      </c>
      <c r="C353" s="12" t="s">
        <v>0</v>
      </c>
      <c r="D353" s="12" t="s">
        <v>20</v>
      </c>
      <c r="E353" s="12">
        <v>2</v>
      </c>
      <c r="F353" s="12" t="s">
        <v>64</v>
      </c>
      <c r="G353" s="12">
        <v>0</v>
      </c>
      <c r="H353" s="13" t="str">
        <f t="shared" si="23"/>
        <v>Manchester City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466554</v>
      </c>
      <c r="B354" s="15">
        <v>38471</v>
      </c>
      <c r="C354" s="12" t="s">
        <v>0</v>
      </c>
      <c r="D354" s="12" t="s">
        <v>29</v>
      </c>
      <c r="E354" s="12">
        <v>0</v>
      </c>
      <c r="F354" s="12" t="s">
        <v>5</v>
      </c>
      <c r="G354" s="12">
        <v>0</v>
      </c>
      <c r="H354" s="13" t="str">
        <f t="shared" si="23"/>
        <v/>
      </c>
      <c r="I354" s="13" t="str">
        <f t="shared" si="24"/>
        <v>Newcastle</v>
      </c>
      <c r="J354" s="13" t="str">
        <f t="shared" si="25"/>
        <v>Crystal Palace</v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466555</v>
      </c>
      <c r="B355" s="15">
        <v>38471</v>
      </c>
      <c r="C355" s="12" t="s">
        <v>0</v>
      </c>
      <c r="D355" s="12" t="s">
        <v>13</v>
      </c>
      <c r="E355" s="12">
        <v>4</v>
      </c>
      <c r="F355" s="12" t="s">
        <v>18</v>
      </c>
      <c r="G355" s="12">
        <v>3</v>
      </c>
      <c r="H355" s="13" t="str">
        <f t="shared" si="23"/>
        <v>Southampton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466556</v>
      </c>
      <c r="B356" s="15">
        <v>38472</v>
      </c>
      <c r="C356" s="12" t="s">
        <v>0</v>
      </c>
      <c r="D356" s="12" t="s">
        <v>55</v>
      </c>
      <c r="E356" s="12">
        <v>0</v>
      </c>
      <c r="F356" s="12" t="s">
        <v>8</v>
      </c>
      <c r="G356" s="12">
        <v>4</v>
      </c>
      <c r="H356" s="13" t="str">
        <f t="shared" si="23"/>
        <v>Manchester United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466557</v>
      </c>
      <c r="B357" s="15">
        <v>38472</v>
      </c>
      <c r="C357" s="12" t="s">
        <v>0</v>
      </c>
      <c r="D357" s="12" t="s">
        <v>14</v>
      </c>
      <c r="E357" s="12">
        <v>5</v>
      </c>
      <c r="F357" s="12" t="s">
        <v>12</v>
      </c>
      <c r="G357" s="12">
        <v>1</v>
      </c>
      <c r="H357" s="13" t="str">
        <f t="shared" si="23"/>
        <v>Tottenham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466558</v>
      </c>
      <c r="B358" s="15">
        <v>38473</v>
      </c>
      <c r="C358" s="12" t="s">
        <v>0</v>
      </c>
      <c r="D358" s="12" t="s">
        <v>60</v>
      </c>
      <c r="E358" s="12">
        <v>0</v>
      </c>
      <c r="F358" s="12" t="s">
        <v>17</v>
      </c>
      <c r="G358" s="12">
        <v>2</v>
      </c>
      <c r="H358" s="13" t="str">
        <f t="shared" si="23"/>
        <v>Arsenal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466559</v>
      </c>
      <c r="B359" s="15">
        <v>38475</v>
      </c>
      <c r="C359" s="12" t="s">
        <v>0</v>
      </c>
      <c r="D359" s="12" t="s">
        <v>58</v>
      </c>
      <c r="E359" s="12">
        <v>1</v>
      </c>
      <c r="F359" s="12" t="s">
        <v>29</v>
      </c>
      <c r="G359" s="12">
        <v>3</v>
      </c>
      <c r="H359" s="13" t="str">
        <f t="shared" si="23"/>
        <v>Newcastle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466560</v>
      </c>
      <c r="B360" s="15">
        <v>38478</v>
      </c>
      <c r="C360" s="12" t="s">
        <v>0</v>
      </c>
      <c r="D360" s="12" t="s">
        <v>12</v>
      </c>
      <c r="E360" s="12">
        <v>1</v>
      </c>
      <c r="F360" s="12" t="s">
        <v>20</v>
      </c>
      <c r="G360" s="12">
        <v>2</v>
      </c>
      <c r="H360" s="13" t="str">
        <f t="shared" si="23"/>
        <v>Manchester City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466561</v>
      </c>
      <c r="B361" s="15">
        <v>38478</v>
      </c>
      <c r="C361" s="12" t="s">
        <v>0</v>
      </c>
      <c r="D361" s="12" t="s">
        <v>6</v>
      </c>
      <c r="E361" s="12">
        <v>1</v>
      </c>
      <c r="F361" s="12" t="s">
        <v>58</v>
      </c>
      <c r="G361" s="12">
        <v>3</v>
      </c>
      <c r="H361" s="13" t="str">
        <f t="shared" si="23"/>
        <v>Fulham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466562</v>
      </c>
      <c r="B362" s="15">
        <v>38478</v>
      </c>
      <c r="C362" s="12" t="s">
        <v>0</v>
      </c>
      <c r="D362" s="12" t="s">
        <v>1</v>
      </c>
      <c r="E362" s="12">
        <v>1</v>
      </c>
      <c r="F362" s="12" t="s">
        <v>55</v>
      </c>
      <c r="G362" s="12">
        <v>0</v>
      </c>
      <c r="H362" s="13" t="str">
        <f t="shared" si="23"/>
        <v>Chelsea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466563</v>
      </c>
      <c r="B363" s="15">
        <v>38478</v>
      </c>
      <c r="C363" s="12" t="s">
        <v>0</v>
      </c>
      <c r="D363" s="12" t="s">
        <v>5</v>
      </c>
      <c r="E363" s="12">
        <v>2</v>
      </c>
      <c r="F363" s="12" t="s">
        <v>13</v>
      </c>
      <c r="G363" s="12">
        <v>2</v>
      </c>
      <c r="H363" s="13" t="str">
        <f t="shared" si="23"/>
        <v/>
      </c>
      <c r="I363" s="13" t="str">
        <f t="shared" si="24"/>
        <v>Crystal Palace</v>
      </c>
      <c r="J363" s="13" t="str">
        <f t="shared" si="25"/>
        <v>Southampton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466564</v>
      </c>
      <c r="B364" s="15">
        <v>38478</v>
      </c>
      <c r="C364" s="12" t="s">
        <v>0</v>
      </c>
      <c r="D364" s="12" t="s">
        <v>9</v>
      </c>
      <c r="E364" s="12">
        <v>2</v>
      </c>
      <c r="F364" s="12" t="s">
        <v>29</v>
      </c>
      <c r="G364" s="12">
        <v>0</v>
      </c>
      <c r="H364" s="13" t="str">
        <f t="shared" si="23"/>
        <v>Everton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466565</v>
      </c>
      <c r="B365" s="15">
        <v>38478</v>
      </c>
      <c r="C365" s="12" t="s">
        <v>0</v>
      </c>
      <c r="D365" s="12" t="s">
        <v>8</v>
      </c>
      <c r="E365" s="12">
        <v>1</v>
      </c>
      <c r="F365" s="12" t="s">
        <v>60</v>
      </c>
      <c r="G365" s="12">
        <v>1</v>
      </c>
      <c r="H365" s="13" t="str">
        <f t="shared" si="23"/>
        <v/>
      </c>
      <c r="I365" s="13" t="str">
        <f t="shared" si="24"/>
        <v>Manchester United</v>
      </c>
      <c r="J365" s="13" t="str">
        <f t="shared" si="25"/>
        <v>West Brom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466566</v>
      </c>
      <c r="B366" s="15">
        <v>38478</v>
      </c>
      <c r="C366" s="12" t="s">
        <v>0</v>
      </c>
      <c r="D366" s="12" t="s">
        <v>4</v>
      </c>
      <c r="E366" s="12">
        <v>1</v>
      </c>
      <c r="F366" s="12" t="s">
        <v>14</v>
      </c>
      <c r="G366" s="12">
        <v>0</v>
      </c>
      <c r="H366" s="13" t="str">
        <f t="shared" si="23"/>
        <v>Middlesbrough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466567</v>
      </c>
      <c r="B367" s="15">
        <v>38478</v>
      </c>
      <c r="C367" s="12" t="s">
        <v>0</v>
      </c>
      <c r="D367" s="12" t="s">
        <v>18</v>
      </c>
      <c r="E367" s="12">
        <v>1</v>
      </c>
      <c r="F367" s="12" t="s">
        <v>61</v>
      </c>
      <c r="G367" s="12">
        <v>0</v>
      </c>
      <c r="H367" s="13" t="str">
        <f t="shared" si="23"/>
        <v>Norwich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466568</v>
      </c>
      <c r="B368" s="15">
        <v>38478</v>
      </c>
      <c r="C368" s="12" t="s">
        <v>0</v>
      </c>
      <c r="D368" s="12" t="s">
        <v>64</v>
      </c>
      <c r="E368" s="12">
        <v>1</v>
      </c>
      <c r="F368" s="12" t="s">
        <v>33</v>
      </c>
      <c r="G368" s="12">
        <v>1</v>
      </c>
      <c r="H368" s="13" t="str">
        <f t="shared" si="23"/>
        <v/>
      </c>
      <c r="I368" s="13" t="str">
        <f t="shared" si="24"/>
        <v>Portsmouth</v>
      </c>
      <c r="J368" s="13" t="str">
        <f t="shared" si="25"/>
        <v>Bolton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466569</v>
      </c>
      <c r="B369" s="15">
        <v>38479</v>
      </c>
      <c r="C369" s="12" t="s">
        <v>0</v>
      </c>
      <c r="D369" s="12" t="s">
        <v>17</v>
      </c>
      <c r="E369" s="12">
        <v>3</v>
      </c>
      <c r="F369" s="12" t="s">
        <v>19</v>
      </c>
      <c r="G369" s="12">
        <v>1</v>
      </c>
      <c r="H369" s="13" t="str">
        <f t="shared" si="23"/>
        <v>Arsenal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466570</v>
      </c>
      <c r="B370" s="15">
        <v>38481</v>
      </c>
      <c r="C370" s="12" t="s">
        <v>0</v>
      </c>
      <c r="D370" s="12" t="s">
        <v>8</v>
      </c>
      <c r="E370" s="12">
        <v>1</v>
      </c>
      <c r="F370" s="12" t="s">
        <v>1</v>
      </c>
      <c r="G370" s="12">
        <v>3</v>
      </c>
      <c r="H370" s="13" t="str">
        <f t="shared" si="23"/>
        <v>Chelsea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466571</v>
      </c>
      <c r="B371" s="15">
        <v>38482</v>
      </c>
      <c r="C371" s="12" t="s">
        <v>71</v>
      </c>
      <c r="D371" s="12" t="s">
        <v>17</v>
      </c>
      <c r="E371" s="12">
        <v>7</v>
      </c>
      <c r="F371" s="12" t="s">
        <v>9</v>
      </c>
      <c r="G371" s="12">
        <v>0</v>
      </c>
      <c r="H371" s="13" t="str">
        <f t="shared" si="23"/>
        <v>Arsenal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466572</v>
      </c>
      <c r="B372" s="15">
        <v>38486</v>
      </c>
      <c r="C372" s="12" t="s">
        <v>0</v>
      </c>
      <c r="D372" s="12" t="s">
        <v>61</v>
      </c>
      <c r="E372" s="12">
        <v>2</v>
      </c>
      <c r="F372" s="12" t="s">
        <v>17</v>
      </c>
      <c r="G372" s="12">
        <v>1</v>
      </c>
      <c r="H372" s="13" t="str">
        <f t="shared" si="23"/>
        <v>Birmingham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466573</v>
      </c>
      <c r="B373" s="15">
        <v>38486</v>
      </c>
      <c r="C373" s="12" t="s">
        <v>0</v>
      </c>
      <c r="D373" s="12" t="s">
        <v>33</v>
      </c>
      <c r="E373" s="12">
        <v>3</v>
      </c>
      <c r="F373" s="12" t="s">
        <v>9</v>
      </c>
      <c r="G373" s="12">
        <v>2</v>
      </c>
      <c r="H373" s="13" t="str">
        <f t="shared" si="23"/>
        <v>Bolton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466574</v>
      </c>
      <c r="B374" s="15">
        <v>38486</v>
      </c>
      <c r="C374" s="12" t="s">
        <v>0</v>
      </c>
      <c r="D374" s="12" t="s">
        <v>55</v>
      </c>
      <c r="E374" s="12">
        <v>2</v>
      </c>
      <c r="F374" s="12" t="s">
        <v>5</v>
      </c>
      <c r="G374" s="12">
        <v>2</v>
      </c>
      <c r="H374" s="13" t="str">
        <f t="shared" si="23"/>
        <v/>
      </c>
      <c r="I374" s="13" t="str">
        <f t="shared" si="24"/>
        <v>Charlton</v>
      </c>
      <c r="J374" s="13" t="str">
        <f t="shared" si="25"/>
        <v>Crystal Palace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466575</v>
      </c>
      <c r="B375" s="15">
        <v>38486</v>
      </c>
      <c r="C375" s="12" t="s">
        <v>0</v>
      </c>
      <c r="D375" s="12" t="s">
        <v>58</v>
      </c>
      <c r="E375" s="12">
        <v>6</v>
      </c>
      <c r="F375" s="12" t="s">
        <v>18</v>
      </c>
      <c r="G375" s="12">
        <v>0</v>
      </c>
      <c r="H375" s="13" t="str">
        <f t="shared" si="23"/>
        <v>Fulham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466576</v>
      </c>
      <c r="B376" s="15">
        <v>38486</v>
      </c>
      <c r="C376" s="12" t="s">
        <v>0</v>
      </c>
      <c r="D376" s="12" t="s">
        <v>19</v>
      </c>
      <c r="E376" s="12">
        <v>2</v>
      </c>
      <c r="F376" s="12" t="s">
        <v>12</v>
      </c>
      <c r="G376" s="12">
        <v>1</v>
      </c>
      <c r="H376" s="13" t="str">
        <f t="shared" si="23"/>
        <v>Liverpool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466577</v>
      </c>
      <c r="B377" s="15">
        <v>38486</v>
      </c>
      <c r="C377" s="12" t="s">
        <v>0</v>
      </c>
      <c r="D377" s="12" t="s">
        <v>20</v>
      </c>
      <c r="E377" s="12">
        <v>1</v>
      </c>
      <c r="F377" s="12" t="s">
        <v>4</v>
      </c>
      <c r="G377" s="12">
        <v>1</v>
      </c>
      <c r="H377" s="13" t="str">
        <f t="shared" si="23"/>
        <v/>
      </c>
      <c r="I377" s="13" t="str">
        <f t="shared" si="24"/>
        <v>Manchester City</v>
      </c>
      <c r="J377" s="13" t="str">
        <f t="shared" si="25"/>
        <v>Middlesbrough</v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466578</v>
      </c>
      <c r="B378" s="15">
        <v>38486</v>
      </c>
      <c r="C378" s="12" t="s">
        <v>0</v>
      </c>
      <c r="D378" s="12" t="s">
        <v>29</v>
      </c>
      <c r="E378" s="12">
        <v>1</v>
      </c>
      <c r="F378" s="12" t="s">
        <v>1</v>
      </c>
      <c r="G378" s="12">
        <v>1</v>
      </c>
      <c r="H378" s="13" t="str">
        <f t="shared" si="23"/>
        <v/>
      </c>
      <c r="I378" s="13" t="str">
        <f t="shared" si="24"/>
        <v>Newcastle</v>
      </c>
      <c r="J378" s="13" t="str">
        <f t="shared" si="25"/>
        <v>Chelsea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466579</v>
      </c>
      <c r="B379" s="15">
        <v>38486</v>
      </c>
      <c r="C379" s="12" t="s">
        <v>0</v>
      </c>
      <c r="D379" s="12" t="s">
        <v>13</v>
      </c>
      <c r="E379" s="12">
        <v>1</v>
      </c>
      <c r="F379" s="12" t="s">
        <v>8</v>
      </c>
      <c r="G379" s="12">
        <v>2</v>
      </c>
      <c r="H379" s="13" t="str">
        <f t="shared" si="23"/>
        <v>Manchester United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466580</v>
      </c>
      <c r="B380" s="15">
        <v>38486</v>
      </c>
      <c r="C380" s="12" t="s">
        <v>0</v>
      </c>
      <c r="D380" s="12" t="s">
        <v>14</v>
      </c>
      <c r="E380" s="12">
        <v>0</v>
      </c>
      <c r="F380" s="12" t="s">
        <v>6</v>
      </c>
      <c r="G380" s="12">
        <v>0</v>
      </c>
      <c r="H380" s="13" t="str">
        <f t="shared" si="23"/>
        <v/>
      </c>
      <c r="I380" s="13" t="str">
        <f t="shared" si="24"/>
        <v>Tottenham</v>
      </c>
      <c r="J380" s="13" t="str">
        <f t="shared" si="25"/>
        <v>Blackburn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466581</v>
      </c>
      <c r="B381" s="15">
        <v>38486</v>
      </c>
      <c r="C381" s="12" t="s">
        <v>0</v>
      </c>
      <c r="D381" s="12" t="s">
        <v>60</v>
      </c>
      <c r="E381" s="12">
        <v>2</v>
      </c>
      <c r="F381" s="12" t="s">
        <v>64</v>
      </c>
      <c r="G381" s="12">
        <v>0</v>
      </c>
      <c r="H381" s="13" t="str">
        <f t="shared" si="23"/>
        <v>West Brom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45CC5156-0C13-4BB2-8861-9DE732B9CB7F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35BC-BCC4-4CE4-B9B9-11082BE18DDF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4.4257812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465822</v>
      </c>
      <c r="B2" s="15">
        <v>38576</v>
      </c>
      <c r="C2" s="12" t="s">
        <v>0</v>
      </c>
      <c r="D2" s="12" t="s">
        <v>12</v>
      </c>
      <c r="E2" s="12">
        <v>2</v>
      </c>
      <c r="F2" s="12" t="s">
        <v>33</v>
      </c>
      <c r="G2" s="12">
        <v>2</v>
      </c>
      <c r="H2" s="13" t="str">
        <f>IF(E2&gt;G2,D2,IF(G2&gt;E2,F2,""))</f>
        <v/>
      </c>
      <c r="I2" s="13" t="str">
        <f>IF(H2="",D2,"")</f>
        <v>Aston Villa</v>
      </c>
      <c r="J2" s="13" t="str">
        <f>IF(H2="",F2,"")</f>
        <v>Bolton</v>
      </c>
      <c r="K2" s="2"/>
      <c r="L2" s="2"/>
      <c r="M2" s="13" t="s">
        <v>1</v>
      </c>
      <c r="N2" s="16">
        <f t="shared" ref="N2:N21" si="0">COUNTIF($H$2:$H$381,M2)</f>
        <v>29</v>
      </c>
      <c r="O2" s="16">
        <f t="shared" ref="O2:O21" si="1">COUNTIF($J$2:$J$381,M2)+COUNTIF($I$2:$I$381,M2)</f>
        <v>4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72</v>
      </c>
      <c r="S2" s="16">
        <f t="shared" ref="S2:S21" si="5">SUMIF(D:D,M2,G:G)+SUMIF(F:F,M2,E:E)</f>
        <v>22</v>
      </c>
      <c r="T2" s="16">
        <f t="shared" ref="T2:T21" si="6">R2-S2</f>
        <v>50</v>
      </c>
      <c r="U2" s="16">
        <f t="shared" ref="U2:U21" si="7">(N2*3)+O2</f>
        <v>91</v>
      </c>
      <c r="V2" s="16">
        <v>1</v>
      </c>
    </row>
    <row r="3" spans="1:22" ht="12" customHeight="1" x14ac:dyDescent="0.15">
      <c r="A3" s="12">
        <v>465823</v>
      </c>
      <c r="B3" s="15">
        <v>38576</v>
      </c>
      <c r="C3" s="12" t="s">
        <v>0</v>
      </c>
      <c r="D3" s="12" t="s">
        <v>9</v>
      </c>
      <c r="E3" s="12">
        <v>0</v>
      </c>
      <c r="F3" s="12" t="s">
        <v>8</v>
      </c>
      <c r="G3" s="12">
        <v>2</v>
      </c>
      <c r="H3" s="13" t="str">
        <f t="shared" ref="H3:H66" si="8">IF(E3&gt;G3,D3,IF(G3&gt;E3,F3,""))</f>
        <v>Manchester United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8</v>
      </c>
      <c r="N3" s="16">
        <f t="shared" si="0"/>
        <v>25</v>
      </c>
      <c r="O3" s="16">
        <f t="shared" si="1"/>
        <v>8</v>
      </c>
      <c r="P3" s="16">
        <f t="shared" si="2"/>
        <v>5</v>
      </c>
      <c r="Q3" s="16">
        <f t="shared" si="3"/>
        <v>38</v>
      </c>
      <c r="R3" s="16">
        <f t="shared" si="4"/>
        <v>72</v>
      </c>
      <c r="S3" s="16">
        <f t="shared" si="5"/>
        <v>34</v>
      </c>
      <c r="T3" s="16">
        <f t="shared" si="6"/>
        <v>38</v>
      </c>
      <c r="U3" s="16">
        <f t="shared" si="7"/>
        <v>83</v>
      </c>
      <c r="V3" s="16">
        <v>2</v>
      </c>
    </row>
    <row r="4" spans="1:22" ht="12" customHeight="1" x14ac:dyDescent="0.15">
      <c r="A4" s="12">
        <v>465824</v>
      </c>
      <c r="B4" s="15">
        <v>38576</v>
      </c>
      <c r="C4" s="12" t="s">
        <v>0</v>
      </c>
      <c r="D4" s="12" t="s">
        <v>58</v>
      </c>
      <c r="E4" s="12">
        <v>0</v>
      </c>
      <c r="F4" s="12" t="s">
        <v>61</v>
      </c>
      <c r="G4" s="12">
        <v>0</v>
      </c>
      <c r="H4" s="13" t="str">
        <f t="shared" si="8"/>
        <v/>
      </c>
      <c r="I4" s="13" t="str">
        <f t="shared" si="9"/>
        <v>Fulham</v>
      </c>
      <c r="J4" s="13" t="str">
        <f t="shared" si="10"/>
        <v>Birmingham</v>
      </c>
      <c r="K4" s="2"/>
      <c r="L4" s="2"/>
      <c r="M4" s="13" t="s">
        <v>19</v>
      </c>
      <c r="N4" s="16">
        <f t="shared" si="0"/>
        <v>25</v>
      </c>
      <c r="O4" s="16">
        <f t="shared" si="1"/>
        <v>7</v>
      </c>
      <c r="P4" s="16">
        <f t="shared" si="2"/>
        <v>6</v>
      </c>
      <c r="Q4" s="16">
        <f t="shared" si="3"/>
        <v>38</v>
      </c>
      <c r="R4" s="16">
        <f t="shared" si="4"/>
        <v>57</v>
      </c>
      <c r="S4" s="16">
        <f t="shared" si="5"/>
        <v>25</v>
      </c>
      <c r="T4" s="16">
        <f t="shared" si="6"/>
        <v>32</v>
      </c>
      <c r="U4" s="16">
        <f t="shared" si="7"/>
        <v>82</v>
      </c>
      <c r="V4" s="16">
        <v>3</v>
      </c>
    </row>
    <row r="5" spans="1:22" ht="12" customHeight="1" x14ac:dyDescent="0.15">
      <c r="A5" s="12">
        <v>465825</v>
      </c>
      <c r="B5" s="15">
        <v>38576</v>
      </c>
      <c r="C5" s="12" t="s">
        <v>0</v>
      </c>
      <c r="D5" s="12" t="s">
        <v>20</v>
      </c>
      <c r="E5" s="12">
        <v>0</v>
      </c>
      <c r="F5" s="12" t="s">
        <v>60</v>
      </c>
      <c r="G5" s="12">
        <v>0</v>
      </c>
      <c r="H5" s="13" t="str">
        <f t="shared" si="8"/>
        <v/>
      </c>
      <c r="I5" s="13" t="str">
        <f t="shared" si="9"/>
        <v>Manchester City</v>
      </c>
      <c r="J5" s="13" t="str">
        <f t="shared" si="10"/>
        <v>West Brom</v>
      </c>
      <c r="K5" s="2"/>
      <c r="L5" s="2"/>
      <c r="M5" s="13" t="s">
        <v>17</v>
      </c>
      <c r="N5" s="16">
        <f t="shared" si="0"/>
        <v>20</v>
      </c>
      <c r="O5" s="16">
        <f t="shared" si="1"/>
        <v>7</v>
      </c>
      <c r="P5" s="16">
        <f t="shared" si="2"/>
        <v>11</v>
      </c>
      <c r="Q5" s="16">
        <f t="shared" si="3"/>
        <v>38</v>
      </c>
      <c r="R5" s="16">
        <f t="shared" si="4"/>
        <v>68</v>
      </c>
      <c r="S5" s="16">
        <f t="shared" si="5"/>
        <v>31</v>
      </c>
      <c r="T5" s="16">
        <f t="shared" si="6"/>
        <v>37</v>
      </c>
      <c r="U5" s="16">
        <f t="shared" si="7"/>
        <v>67</v>
      </c>
      <c r="V5" s="16">
        <v>4</v>
      </c>
    </row>
    <row r="6" spans="1:22" ht="12" customHeight="1" x14ac:dyDescent="0.15">
      <c r="A6" s="12">
        <v>465826</v>
      </c>
      <c r="B6" s="15">
        <v>38576</v>
      </c>
      <c r="C6" s="12" t="s">
        <v>0</v>
      </c>
      <c r="D6" s="12" t="s">
        <v>4</v>
      </c>
      <c r="E6" s="12">
        <v>0</v>
      </c>
      <c r="F6" s="12" t="s">
        <v>19</v>
      </c>
      <c r="G6" s="12">
        <v>0</v>
      </c>
      <c r="H6" s="13" t="str">
        <f t="shared" si="8"/>
        <v/>
      </c>
      <c r="I6" s="13" t="str">
        <f t="shared" si="9"/>
        <v>Middlesbrough</v>
      </c>
      <c r="J6" s="13" t="str">
        <f t="shared" si="10"/>
        <v>Liverpool</v>
      </c>
      <c r="K6" s="2"/>
      <c r="L6" s="2"/>
      <c r="M6" s="13" t="s">
        <v>14</v>
      </c>
      <c r="N6" s="16">
        <f t="shared" si="0"/>
        <v>18</v>
      </c>
      <c r="O6" s="16">
        <f t="shared" si="1"/>
        <v>11</v>
      </c>
      <c r="P6" s="16">
        <f t="shared" si="2"/>
        <v>9</v>
      </c>
      <c r="Q6" s="16">
        <f t="shared" si="3"/>
        <v>38</v>
      </c>
      <c r="R6" s="16">
        <f t="shared" si="4"/>
        <v>53</v>
      </c>
      <c r="S6" s="16">
        <f t="shared" si="5"/>
        <v>38</v>
      </c>
      <c r="T6" s="16">
        <f t="shared" si="6"/>
        <v>15</v>
      </c>
      <c r="U6" s="16">
        <f t="shared" si="7"/>
        <v>65</v>
      </c>
      <c r="V6" s="16">
        <v>5</v>
      </c>
    </row>
    <row r="7" spans="1:22" ht="12" customHeight="1" x14ac:dyDescent="0.15">
      <c r="A7" s="12">
        <v>465827</v>
      </c>
      <c r="B7" s="15">
        <v>38576</v>
      </c>
      <c r="C7" s="12" t="s">
        <v>0</v>
      </c>
      <c r="D7" s="12" t="s">
        <v>64</v>
      </c>
      <c r="E7" s="12">
        <v>0</v>
      </c>
      <c r="F7" s="12" t="s">
        <v>14</v>
      </c>
      <c r="G7" s="12">
        <v>2</v>
      </c>
      <c r="H7" s="13" t="str">
        <f t="shared" si="8"/>
        <v>Tottenham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6</v>
      </c>
      <c r="N7" s="16">
        <f t="shared" si="0"/>
        <v>19</v>
      </c>
      <c r="O7" s="16">
        <f t="shared" si="1"/>
        <v>6</v>
      </c>
      <c r="P7" s="16">
        <f t="shared" si="2"/>
        <v>13</v>
      </c>
      <c r="Q7" s="16">
        <f t="shared" si="3"/>
        <v>38</v>
      </c>
      <c r="R7" s="16">
        <f t="shared" si="4"/>
        <v>51</v>
      </c>
      <c r="S7" s="16">
        <f t="shared" si="5"/>
        <v>42</v>
      </c>
      <c r="T7" s="16">
        <f t="shared" si="6"/>
        <v>9</v>
      </c>
      <c r="U7" s="16">
        <f t="shared" si="7"/>
        <v>63</v>
      </c>
      <c r="V7" s="16">
        <v>6</v>
      </c>
    </row>
    <row r="8" spans="1:22" ht="12" customHeight="1" x14ac:dyDescent="0.15">
      <c r="A8" s="12">
        <v>465828</v>
      </c>
      <c r="B8" s="15">
        <v>38576</v>
      </c>
      <c r="C8" s="12" t="s">
        <v>0</v>
      </c>
      <c r="D8" s="12" t="s">
        <v>50</v>
      </c>
      <c r="E8" s="12">
        <v>1</v>
      </c>
      <c r="F8" s="12" t="s">
        <v>55</v>
      </c>
      <c r="G8" s="12">
        <v>3</v>
      </c>
      <c r="H8" s="13" t="str">
        <f t="shared" si="8"/>
        <v>Charlton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29</v>
      </c>
      <c r="N8" s="16">
        <f t="shared" si="0"/>
        <v>17</v>
      </c>
      <c r="O8" s="16">
        <f t="shared" si="1"/>
        <v>7</v>
      </c>
      <c r="P8" s="16">
        <f t="shared" si="2"/>
        <v>14</v>
      </c>
      <c r="Q8" s="16">
        <f t="shared" si="3"/>
        <v>38</v>
      </c>
      <c r="R8" s="16">
        <f t="shared" si="4"/>
        <v>47</v>
      </c>
      <c r="S8" s="16">
        <f t="shared" si="5"/>
        <v>42</v>
      </c>
      <c r="T8" s="16">
        <f t="shared" si="6"/>
        <v>5</v>
      </c>
      <c r="U8" s="16">
        <f t="shared" si="7"/>
        <v>58</v>
      </c>
      <c r="V8" s="16">
        <v>7</v>
      </c>
    </row>
    <row r="9" spans="1:22" ht="12" customHeight="1" x14ac:dyDescent="0.15">
      <c r="A9" s="12">
        <v>465829</v>
      </c>
      <c r="B9" s="15">
        <v>38576</v>
      </c>
      <c r="C9" s="12" t="s">
        <v>0</v>
      </c>
      <c r="D9" s="12" t="s">
        <v>28</v>
      </c>
      <c r="E9" s="12">
        <v>3</v>
      </c>
      <c r="F9" s="12" t="s">
        <v>6</v>
      </c>
      <c r="G9" s="12">
        <v>1</v>
      </c>
      <c r="H9" s="13" t="str">
        <f t="shared" si="8"/>
        <v>West 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33</v>
      </c>
      <c r="N9" s="16">
        <f t="shared" si="0"/>
        <v>15</v>
      </c>
      <c r="O9" s="16">
        <f t="shared" si="1"/>
        <v>11</v>
      </c>
      <c r="P9" s="16">
        <f t="shared" si="2"/>
        <v>12</v>
      </c>
      <c r="Q9" s="16">
        <f t="shared" si="3"/>
        <v>38</v>
      </c>
      <c r="R9" s="16">
        <f t="shared" si="4"/>
        <v>49</v>
      </c>
      <c r="S9" s="16">
        <f t="shared" si="5"/>
        <v>41</v>
      </c>
      <c r="T9" s="16">
        <f t="shared" si="6"/>
        <v>8</v>
      </c>
      <c r="U9" s="16">
        <f t="shared" si="7"/>
        <v>56</v>
      </c>
      <c r="V9" s="16">
        <v>8</v>
      </c>
    </row>
    <row r="10" spans="1:22" ht="12" customHeight="1" x14ac:dyDescent="0.15">
      <c r="A10" s="12">
        <v>465830</v>
      </c>
      <c r="B10" s="15">
        <v>38577</v>
      </c>
      <c r="C10" s="12" t="s">
        <v>0</v>
      </c>
      <c r="D10" s="12" t="s">
        <v>17</v>
      </c>
      <c r="E10" s="12">
        <v>2</v>
      </c>
      <c r="F10" s="12" t="s">
        <v>29</v>
      </c>
      <c r="G10" s="12">
        <v>0</v>
      </c>
      <c r="H10" s="13" t="str">
        <f t="shared" si="8"/>
        <v>Arsenal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28</v>
      </c>
      <c r="N10" s="16">
        <f t="shared" si="0"/>
        <v>16</v>
      </c>
      <c r="O10" s="16">
        <f t="shared" si="1"/>
        <v>7</v>
      </c>
      <c r="P10" s="16">
        <f t="shared" si="2"/>
        <v>15</v>
      </c>
      <c r="Q10" s="16">
        <f t="shared" si="3"/>
        <v>38</v>
      </c>
      <c r="R10" s="16">
        <f t="shared" si="4"/>
        <v>52</v>
      </c>
      <c r="S10" s="16">
        <f t="shared" si="5"/>
        <v>55</v>
      </c>
      <c r="T10" s="16">
        <f t="shared" si="6"/>
        <v>-3</v>
      </c>
      <c r="U10" s="16">
        <f t="shared" si="7"/>
        <v>55</v>
      </c>
      <c r="V10" s="16">
        <v>9</v>
      </c>
    </row>
    <row r="11" spans="1:22" ht="12" customHeight="1" x14ac:dyDescent="0.15">
      <c r="A11" s="12">
        <v>465831</v>
      </c>
      <c r="B11" s="15">
        <v>38577</v>
      </c>
      <c r="C11" s="12" t="s">
        <v>0</v>
      </c>
      <c r="D11" s="12" t="s">
        <v>72</v>
      </c>
      <c r="E11" s="12">
        <v>0</v>
      </c>
      <c r="F11" s="12" t="s">
        <v>1</v>
      </c>
      <c r="G11" s="12">
        <v>1</v>
      </c>
      <c r="H11" s="13" t="str">
        <f t="shared" si="8"/>
        <v>Chelsea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72</v>
      </c>
      <c r="N11" s="16">
        <f t="shared" si="0"/>
        <v>15</v>
      </c>
      <c r="O11" s="16">
        <f t="shared" si="1"/>
        <v>6</v>
      </c>
      <c r="P11" s="16">
        <f t="shared" si="2"/>
        <v>17</v>
      </c>
      <c r="Q11" s="16">
        <f t="shared" si="3"/>
        <v>38</v>
      </c>
      <c r="R11" s="16">
        <f t="shared" si="4"/>
        <v>45</v>
      </c>
      <c r="S11" s="16">
        <f t="shared" si="5"/>
        <v>52</v>
      </c>
      <c r="T11" s="16">
        <f t="shared" si="6"/>
        <v>-7</v>
      </c>
      <c r="U11" s="16">
        <f t="shared" si="7"/>
        <v>51</v>
      </c>
      <c r="V11" s="16">
        <v>10</v>
      </c>
    </row>
    <row r="12" spans="1:22" ht="12" customHeight="1" x14ac:dyDescent="0.15">
      <c r="A12" s="12">
        <v>465832</v>
      </c>
      <c r="B12" s="15">
        <v>38583</v>
      </c>
      <c r="C12" s="12" t="s">
        <v>0</v>
      </c>
      <c r="D12" s="12" t="s">
        <v>61</v>
      </c>
      <c r="E12" s="12">
        <v>1</v>
      </c>
      <c r="F12" s="12" t="s">
        <v>20</v>
      </c>
      <c r="G12" s="12">
        <v>2</v>
      </c>
      <c r="H12" s="13" t="str">
        <f t="shared" si="8"/>
        <v>Manchester City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9</v>
      </c>
      <c r="N12" s="16">
        <f t="shared" si="0"/>
        <v>14</v>
      </c>
      <c r="O12" s="16">
        <f t="shared" si="1"/>
        <v>8</v>
      </c>
      <c r="P12" s="16">
        <f t="shared" si="2"/>
        <v>16</v>
      </c>
      <c r="Q12" s="16">
        <f t="shared" si="3"/>
        <v>38</v>
      </c>
      <c r="R12" s="16">
        <f t="shared" si="4"/>
        <v>34</v>
      </c>
      <c r="S12" s="16">
        <f t="shared" si="5"/>
        <v>49</v>
      </c>
      <c r="T12" s="16">
        <f t="shared" si="6"/>
        <v>-15</v>
      </c>
      <c r="U12" s="16">
        <f t="shared" si="7"/>
        <v>50</v>
      </c>
      <c r="V12" s="16">
        <v>11</v>
      </c>
    </row>
    <row r="13" spans="1:22" ht="12" customHeight="1" x14ac:dyDescent="0.15">
      <c r="A13" s="12">
        <v>465833</v>
      </c>
      <c r="B13" s="15">
        <v>38583</v>
      </c>
      <c r="C13" s="12" t="s">
        <v>0</v>
      </c>
      <c r="D13" s="12" t="s">
        <v>6</v>
      </c>
      <c r="E13" s="12">
        <v>2</v>
      </c>
      <c r="F13" s="12" t="s">
        <v>58</v>
      </c>
      <c r="G13" s="12">
        <v>1</v>
      </c>
      <c r="H13" s="13" t="str">
        <f t="shared" si="8"/>
        <v>Blackburn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58</v>
      </c>
      <c r="N13" s="16">
        <f t="shared" si="0"/>
        <v>14</v>
      </c>
      <c r="O13" s="16">
        <f t="shared" si="1"/>
        <v>6</v>
      </c>
      <c r="P13" s="16">
        <f t="shared" si="2"/>
        <v>18</v>
      </c>
      <c r="Q13" s="16">
        <f t="shared" si="3"/>
        <v>38</v>
      </c>
      <c r="R13" s="16">
        <f t="shared" si="4"/>
        <v>48</v>
      </c>
      <c r="S13" s="16">
        <f t="shared" si="5"/>
        <v>58</v>
      </c>
      <c r="T13" s="16">
        <f t="shared" si="6"/>
        <v>-10</v>
      </c>
      <c r="U13" s="16">
        <f t="shared" si="7"/>
        <v>48</v>
      </c>
      <c r="V13" s="16">
        <v>12</v>
      </c>
    </row>
    <row r="14" spans="1:22" ht="12" customHeight="1" x14ac:dyDescent="0.15">
      <c r="A14" s="12">
        <v>465834</v>
      </c>
      <c r="B14" s="15">
        <v>38583</v>
      </c>
      <c r="C14" s="12" t="s">
        <v>0</v>
      </c>
      <c r="D14" s="12" t="s">
        <v>55</v>
      </c>
      <c r="E14" s="12">
        <v>1</v>
      </c>
      <c r="F14" s="12" t="s">
        <v>72</v>
      </c>
      <c r="G14" s="12">
        <v>0</v>
      </c>
      <c r="H14" s="13" t="str">
        <f t="shared" si="8"/>
        <v>Charlton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55</v>
      </c>
      <c r="N14" s="16">
        <f t="shared" si="0"/>
        <v>13</v>
      </c>
      <c r="O14" s="16">
        <f t="shared" si="1"/>
        <v>8</v>
      </c>
      <c r="P14" s="16">
        <f t="shared" si="2"/>
        <v>17</v>
      </c>
      <c r="Q14" s="16">
        <f t="shared" si="3"/>
        <v>38</v>
      </c>
      <c r="R14" s="16">
        <f t="shared" si="4"/>
        <v>41</v>
      </c>
      <c r="S14" s="16">
        <f t="shared" si="5"/>
        <v>55</v>
      </c>
      <c r="T14" s="16">
        <f t="shared" si="6"/>
        <v>-14</v>
      </c>
      <c r="U14" s="16">
        <f t="shared" si="7"/>
        <v>47</v>
      </c>
      <c r="V14" s="16">
        <v>13</v>
      </c>
    </row>
    <row r="15" spans="1:22" ht="12" customHeight="1" x14ac:dyDescent="0.15">
      <c r="A15" s="12">
        <v>465835</v>
      </c>
      <c r="B15" s="15">
        <v>38583</v>
      </c>
      <c r="C15" s="12" t="s">
        <v>0</v>
      </c>
      <c r="D15" s="12" t="s">
        <v>19</v>
      </c>
      <c r="E15" s="12">
        <v>1</v>
      </c>
      <c r="F15" s="12" t="s">
        <v>50</v>
      </c>
      <c r="G15" s="12">
        <v>0</v>
      </c>
      <c r="H15" s="13" t="str">
        <f t="shared" si="8"/>
        <v>Liverpool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4</v>
      </c>
      <c r="N15" s="16">
        <f t="shared" si="0"/>
        <v>12</v>
      </c>
      <c r="O15" s="16">
        <f t="shared" si="1"/>
        <v>9</v>
      </c>
      <c r="P15" s="16">
        <f t="shared" si="2"/>
        <v>17</v>
      </c>
      <c r="Q15" s="16">
        <f t="shared" si="3"/>
        <v>38</v>
      </c>
      <c r="R15" s="16">
        <f t="shared" si="4"/>
        <v>48</v>
      </c>
      <c r="S15" s="16">
        <f t="shared" si="5"/>
        <v>58</v>
      </c>
      <c r="T15" s="16">
        <f t="shared" si="6"/>
        <v>-10</v>
      </c>
      <c r="U15" s="16">
        <f t="shared" si="7"/>
        <v>45</v>
      </c>
      <c r="V15" s="16">
        <v>14</v>
      </c>
    </row>
    <row r="16" spans="1:22" ht="12" customHeight="1" x14ac:dyDescent="0.15">
      <c r="A16" s="12">
        <v>465836</v>
      </c>
      <c r="B16" s="15">
        <v>38583</v>
      </c>
      <c r="C16" s="12" t="s">
        <v>0</v>
      </c>
      <c r="D16" s="12" t="s">
        <v>8</v>
      </c>
      <c r="E16" s="12">
        <v>1</v>
      </c>
      <c r="F16" s="12" t="s">
        <v>12</v>
      </c>
      <c r="G16" s="12">
        <v>0</v>
      </c>
      <c r="H16" s="13" t="str">
        <f t="shared" si="8"/>
        <v>Manchester United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20</v>
      </c>
      <c r="N16" s="16">
        <f t="shared" si="0"/>
        <v>13</v>
      </c>
      <c r="O16" s="16">
        <f t="shared" si="1"/>
        <v>4</v>
      </c>
      <c r="P16" s="16">
        <f t="shared" si="2"/>
        <v>21</v>
      </c>
      <c r="Q16" s="16">
        <f t="shared" si="3"/>
        <v>38</v>
      </c>
      <c r="R16" s="16">
        <f t="shared" si="4"/>
        <v>43</v>
      </c>
      <c r="S16" s="16">
        <f t="shared" si="5"/>
        <v>48</v>
      </c>
      <c r="T16" s="16">
        <f t="shared" si="6"/>
        <v>-5</v>
      </c>
      <c r="U16" s="16">
        <f t="shared" si="7"/>
        <v>43</v>
      </c>
      <c r="V16" s="16">
        <v>15</v>
      </c>
    </row>
    <row r="17" spans="1:22" ht="12" customHeight="1" x14ac:dyDescent="0.15">
      <c r="A17" s="12">
        <v>465837</v>
      </c>
      <c r="B17" s="15">
        <v>38583</v>
      </c>
      <c r="C17" s="12" t="s">
        <v>0</v>
      </c>
      <c r="D17" s="12" t="s">
        <v>29</v>
      </c>
      <c r="E17" s="12">
        <v>0</v>
      </c>
      <c r="F17" s="12" t="s">
        <v>28</v>
      </c>
      <c r="G17" s="12">
        <v>0</v>
      </c>
      <c r="H17" s="13" t="str">
        <f t="shared" si="8"/>
        <v/>
      </c>
      <c r="I17" s="13" t="str">
        <f t="shared" si="9"/>
        <v>Newcastle</v>
      </c>
      <c r="J17" s="13" t="str">
        <f t="shared" si="10"/>
        <v>West Ham</v>
      </c>
      <c r="K17" s="2"/>
      <c r="L17" s="2"/>
      <c r="M17" s="13" t="s">
        <v>12</v>
      </c>
      <c r="N17" s="16">
        <f t="shared" si="0"/>
        <v>10</v>
      </c>
      <c r="O17" s="16">
        <f t="shared" si="1"/>
        <v>12</v>
      </c>
      <c r="P17" s="16">
        <f t="shared" si="2"/>
        <v>16</v>
      </c>
      <c r="Q17" s="16">
        <f t="shared" si="3"/>
        <v>38</v>
      </c>
      <c r="R17" s="16">
        <f t="shared" si="4"/>
        <v>42</v>
      </c>
      <c r="S17" s="16">
        <f t="shared" si="5"/>
        <v>55</v>
      </c>
      <c r="T17" s="16">
        <f t="shared" si="6"/>
        <v>-13</v>
      </c>
      <c r="U17" s="16">
        <f t="shared" si="7"/>
        <v>42</v>
      </c>
      <c r="V17" s="16">
        <v>16</v>
      </c>
    </row>
    <row r="18" spans="1:22" ht="12" customHeight="1" x14ac:dyDescent="0.15">
      <c r="A18" s="12">
        <v>465838</v>
      </c>
      <c r="B18" s="15">
        <v>38583</v>
      </c>
      <c r="C18" s="12" t="s">
        <v>0</v>
      </c>
      <c r="D18" s="12" t="s">
        <v>14</v>
      </c>
      <c r="E18" s="12">
        <v>2</v>
      </c>
      <c r="F18" s="12" t="s">
        <v>4</v>
      </c>
      <c r="G18" s="12">
        <v>0</v>
      </c>
      <c r="H18" s="13" t="str">
        <f t="shared" si="8"/>
        <v>Tottenham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64</v>
      </c>
      <c r="N18" s="16">
        <f t="shared" si="0"/>
        <v>10</v>
      </c>
      <c r="O18" s="16">
        <f t="shared" si="1"/>
        <v>8</v>
      </c>
      <c r="P18" s="16">
        <f t="shared" si="2"/>
        <v>20</v>
      </c>
      <c r="Q18" s="16">
        <f t="shared" si="3"/>
        <v>38</v>
      </c>
      <c r="R18" s="16">
        <f t="shared" si="4"/>
        <v>37</v>
      </c>
      <c r="S18" s="16">
        <f t="shared" si="5"/>
        <v>62</v>
      </c>
      <c r="T18" s="16">
        <f t="shared" si="6"/>
        <v>-25</v>
      </c>
      <c r="U18" s="16">
        <f t="shared" si="7"/>
        <v>38</v>
      </c>
      <c r="V18" s="16">
        <v>17</v>
      </c>
    </row>
    <row r="19" spans="1:22" ht="12" customHeight="1" x14ac:dyDescent="0.15">
      <c r="A19" s="12">
        <v>465839</v>
      </c>
      <c r="B19" s="15">
        <v>38583</v>
      </c>
      <c r="C19" s="12" t="s">
        <v>0</v>
      </c>
      <c r="D19" s="12" t="s">
        <v>60</v>
      </c>
      <c r="E19" s="12">
        <v>2</v>
      </c>
      <c r="F19" s="12" t="s">
        <v>64</v>
      </c>
      <c r="G19" s="12">
        <v>1</v>
      </c>
      <c r="H19" s="13" t="str">
        <f t="shared" si="8"/>
        <v>West Brom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61</v>
      </c>
      <c r="N19" s="16">
        <f t="shared" si="0"/>
        <v>8</v>
      </c>
      <c r="O19" s="16">
        <f t="shared" si="1"/>
        <v>10</v>
      </c>
      <c r="P19" s="16">
        <f t="shared" si="2"/>
        <v>20</v>
      </c>
      <c r="Q19" s="16">
        <f t="shared" si="3"/>
        <v>38</v>
      </c>
      <c r="R19" s="16">
        <f t="shared" si="4"/>
        <v>28</v>
      </c>
      <c r="S19" s="16">
        <f t="shared" si="5"/>
        <v>50</v>
      </c>
      <c r="T19" s="16">
        <f t="shared" si="6"/>
        <v>-22</v>
      </c>
      <c r="U19" s="16">
        <f t="shared" si="7"/>
        <v>34</v>
      </c>
      <c r="V19" s="16">
        <v>18</v>
      </c>
    </row>
    <row r="20" spans="1:22" ht="12" customHeight="1" x14ac:dyDescent="0.15">
      <c r="A20" s="12">
        <v>465840</v>
      </c>
      <c r="B20" s="15">
        <v>38584</v>
      </c>
      <c r="C20" s="12" t="s">
        <v>0</v>
      </c>
      <c r="D20" s="12" t="s">
        <v>33</v>
      </c>
      <c r="E20" s="12">
        <v>0</v>
      </c>
      <c r="F20" s="12" t="s">
        <v>9</v>
      </c>
      <c r="G20" s="12">
        <v>1</v>
      </c>
      <c r="H20" s="13" t="str">
        <f t="shared" si="8"/>
        <v>Everton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60</v>
      </c>
      <c r="N20" s="16">
        <f t="shared" si="0"/>
        <v>7</v>
      </c>
      <c r="O20" s="16">
        <f t="shared" si="1"/>
        <v>9</v>
      </c>
      <c r="P20" s="16">
        <f t="shared" si="2"/>
        <v>22</v>
      </c>
      <c r="Q20" s="16">
        <f t="shared" si="3"/>
        <v>38</v>
      </c>
      <c r="R20" s="16">
        <f t="shared" si="4"/>
        <v>31</v>
      </c>
      <c r="S20" s="16">
        <f t="shared" si="5"/>
        <v>58</v>
      </c>
      <c r="T20" s="16">
        <f t="shared" si="6"/>
        <v>-27</v>
      </c>
      <c r="U20" s="16">
        <f t="shared" si="7"/>
        <v>30</v>
      </c>
      <c r="V20" s="16">
        <v>19</v>
      </c>
    </row>
    <row r="21" spans="1:22" ht="12" customHeight="1" x14ac:dyDescent="0.15">
      <c r="A21" s="12">
        <v>465841</v>
      </c>
      <c r="B21" s="15">
        <v>38584</v>
      </c>
      <c r="C21" s="12" t="s">
        <v>0</v>
      </c>
      <c r="D21" s="12" t="s">
        <v>1</v>
      </c>
      <c r="E21" s="12">
        <v>1</v>
      </c>
      <c r="F21" s="12" t="s">
        <v>17</v>
      </c>
      <c r="G21" s="12">
        <v>0</v>
      </c>
      <c r="H21" s="13" t="str">
        <f t="shared" si="8"/>
        <v>Chelsea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50</v>
      </c>
      <c r="N21" s="16">
        <f t="shared" si="0"/>
        <v>3</v>
      </c>
      <c r="O21" s="16">
        <f t="shared" si="1"/>
        <v>6</v>
      </c>
      <c r="P21" s="16">
        <f t="shared" si="2"/>
        <v>29</v>
      </c>
      <c r="Q21" s="16">
        <f t="shared" si="3"/>
        <v>38</v>
      </c>
      <c r="R21" s="16">
        <f t="shared" si="4"/>
        <v>26</v>
      </c>
      <c r="S21" s="16">
        <f t="shared" si="5"/>
        <v>69</v>
      </c>
      <c r="T21" s="16">
        <f t="shared" si="6"/>
        <v>-43</v>
      </c>
      <c r="U21" s="16">
        <f t="shared" si="7"/>
        <v>15</v>
      </c>
      <c r="V21" s="16">
        <v>20</v>
      </c>
    </row>
    <row r="22" spans="1:22" ht="12" customHeight="1" x14ac:dyDescent="0.15">
      <c r="A22" s="12">
        <v>465842</v>
      </c>
      <c r="B22" s="15">
        <v>38586</v>
      </c>
      <c r="C22" s="12" t="s">
        <v>0</v>
      </c>
      <c r="D22" s="12" t="s">
        <v>61</v>
      </c>
      <c r="E22" s="12">
        <v>0</v>
      </c>
      <c r="F22" s="12" t="s">
        <v>4</v>
      </c>
      <c r="G22" s="12">
        <v>3</v>
      </c>
      <c r="H22" s="13" t="str">
        <f t="shared" si="8"/>
        <v>Middlesbrough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465843</v>
      </c>
      <c r="B23" s="15">
        <v>38586</v>
      </c>
      <c r="C23" s="12" t="s">
        <v>0</v>
      </c>
      <c r="D23" s="12" t="s">
        <v>64</v>
      </c>
      <c r="E23" s="12">
        <v>1</v>
      </c>
      <c r="F23" s="12" t="s">
        <v>12</v>
      </c>
      <c r="G23" s="12">
        <v>1</v>
      </c>
      <c r="H23" s="13" t="str">
        <f t="shared" si="8"/>
        <v/>
      </c>
      <c r="I23" s="13" t="str">
        <f t="shared" si="9"/>
        <v>Portsmouth</v>
      </c>
      <c r="J23" s="13" t="str">
        <f t="shared" si="10"/>
        <v>Aston Villa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465844</v>
      </c>
      <c r="B24" s="15">
        <v>38586</v>
      </c>
      <c r="C24" s="12" t="s">
        <v>0</v>
      </c>
      <c r="D24" s="12" t="s">
        <v>50</v>
      </c>
      <c r="E24" s="12">
        <v>1</v>
      </c>
      <c r="F24" s="12" t="s">
        <v>20</v>
      </c>
      <c r="G24" s="12">
        <v>2</v>
      </c>
      <c r="H24" s="13" t="str">
        <f t="shared" si="8"/>
        <v>Manchester City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465845</v>
      </c>
      <c r="B25" s="15">
        <v>38587</v>
      </c>
      <c r="C25" s="12" t="s">
        <v>0</v>
      </c>
      <c r="D25" s="12" t="s">
        <v>17</v>
      </c>
      <c r="E25" s="12">
        <v>4</v>
      </c>
      <c r="F25" s="12" t="s">
        <v>58</v>
      </c>
      <c r="G25" s="12">
        <v>1</v>
      </c>
      <c r="H25" s="13" t="str">
        <f t="shared" si="8"/>
        <v>Arsenal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465846</v>
      </c>
      <c r="B26" s="15">
        <v>38587</v>
      </c>
      <c r="C26" s="12" t="s">
        <v>0</v>
      </c>
      <c r="D26" s="12" t="s">
        <v>6</v>
      </c>
      <c r="E26" s="12">
        <v>0</v>
      </c>
      <c r="F26" s="12" t="s">
        <v>14</v>
      </c>
      <c r="G26" s="12">
        <v>0</v>
      </c>
      <c r="H26" s="13" t="str">
        <f t="shared" si="8"/>
        <v/>
      </c>
      <c r="I26" s="13" t="str">
        <f t="shared" si="9"/>
        <v>Blackburn</v>
      </c>
      <c r="J26" s="13" t="str">
        <f t="shared" si="10"/>
        <v>Tottenham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465847</v>
      </c>
      <c r="B27" s="15">
        <v>38587</v>
      </c>
      <c r="C27" s="12" t="s">
        <v>0</v>
      </c>
      <c r="D27" s="12" t="s">
        <v>33</v>
      </c>
      <c r="E27" s="12">
        <v>2</v>
      </c>
      <c r="F27" s="12" t="s">
        <v>29</v>
      </c>
      <c r="G27" s="12">
        <v>0</v>
      </c>
      <c r="H27" s="13" t="str">
        <f t="shared" si="8"/>
        <v>Bolton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465848</v>
      </c>
      <c r="B28" s="15">
        <v>38587</v>
      </c>
      <c r="C28" s="12" t="s">
        <v>0</v>
      </c>
      <c r="D28" s="12" t="s">
        <v>1</v>
      </c>
      <c r="E28" s="12">
        <v>4</v>
      </c>
      <c r="F28" s="12" t="s">
        <v>60</v>
      </c>
      <c r="G28" s="12">
        <v>0</v>
      </c>
      <c r="H28" s="13" t="str">
        <f t="shared" si="8"/>
        <v>Chelsea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465849</v>
      </c>
      <c r="B29" s="15">
        <v>38590</v>
      </c>
      <c r="C29" s="12" t="s">
        <v>0</v>
      </c>
      <c r="D29" s="12" t="s">
        <v>12</v>
      </c>
      <c r="E29" s="12">
        <v>1</v>
      </c>
      <c r="F29" s="12" t="s">
        <v>6</v>
      </c>
      <c r="G29" s="12">
        <v>0</v>
      </c>
      <c r="H29" s="13" t="str">
        <f t="shared" si="8"/>
        <v>Aston Villa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465850</v>
      </c>
      <c r="B30" s="15">
        <v>38590</v>
      </c>
      <c r="C30" s="12" t="s">
        <v>0</v>
      </c>
      <c r="D30" s="12" t="s">
        <v>58</v>
      </c>
      <c r="E30" s="12">
        <v>1</v>
      </c>
      <c r="F30" s="12" t="s">
        <v>9</v>
      </c>
      <c r="G30" s="12">
        <v>0</v>
      </c>
      <c r="H30" s="13" t="str">
        <f t="shared" si="8"/>
        <v>Fulham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465851</v>
      </c>
      <c r="B31" s="15">
        <v>38590</v>
      </c>
      <c r="C31" s="12" t="s">
        <v>0</v>
      </c>
      <c r="D31" s="12" t="s">
        <v>20</v>
      </c>
      <c r="E31" s="12">
        <v>2</v>
      </c>
      <c r="F31" s="12" t="s">
        <v>64</v>
      </c>
      <c r="G31" s="12">
        <v>1</v>
      </c>
      <c r="H31" s="13" t="str">
        <f t="shared" si="8"/>
        <v>Manchester City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465852</v>
      </c>
      <c r="B32" s="15">
        <v>38590</v>
      </c>
      <c r="C32" s="12" t="s">
        <v>0</v>
      </c>
      <c r="D32" s="12" t="s">
        <v>14</v>
      </c>
      <c r="E32" s="12">
        <v>0</v>
      </c>
      <c r="F32" s="12" t="s">
        <v>1</v>
      </c>
      <c r="G32" s="12">
        <v>2</v>
      </c>
      <c r="H32" s="13" t="str">
        <f t="shared" si="8"/>
        <v>Chelsea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465853</v>
      </c>
      <c r="B33" s="15">
        <v>38590</v>
      </c>
      <c r="C33" s="12" t="s">
        <v>0</v>
      </c>
      <c r="D33" s="12" t="s">
        <v>60</v>
      </c>
      <c r="E33" s="12">
        <v>2</v>
      </c>
      <c r="F33" s="12" t="s">
        <v>61</v>
      </c>
      <c r="G33" s="12">
        <v>3</v>
      </c>
      <c r="H33" s="13" t="str">
        <f t="shared" si="8"/>
        <v>Birmingham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465854</v>
      </c>
      <c r="B34" s="15">
        <v>38590</v>
      </c>
      <c r="C34" s="12" t="s">
        <v>0</v>
      </c>
      <c r="D34" s="12" t="s">
        <v>28</v>
      </c>
      <c r="E34" s="12">
        <v>1</v>
      </c>
      <c r="F34" s="12" t="s">
        <v>33</v>
      </c>
      <c r="G34" s="12">
        <v>2</v>
      </c>
      <c r="H34" s="13" t="str">
        <f t="shared" si="8"/>
        <v>Bolton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465855</v>
      </c>
      <c r="B35" s="15">
        <v>38590</v>
      </c>
      <c r="C35" s="12" t="s">
        <v>0</v>
      </c>
      <c r="D35" s="12" t="s">
        <v>72</v>
      </c>
      <c r="E35" s="12">
        <v>1</v>
      </c>
      <c r="F35" s="12" t="s">
        <v>50</v>
      </c>
      <c r="G35" s="12">
        <v>0</v>
      </c>
      <c r="H35" s="13" t="str">
        <f t="shared" si="8"/>
        <v>Wigan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465856</v>
      </c>
      <c r="B36" s="15">
        <v>38591</v>
      </c>
      <c r="C36" s="12" t="s">
        <v>0</v>
      </c>
      <c r="D36" s="12" t="s">
        <v>4</v>
      </c>
      <c r="E36" s="12">
        <v>0</v>
      </c>
      <c r="F36" s="12" t="s">
        <v>55</v>
      </c>
      <c r="G36" s="12">
        <v>3</v>
      </c>
      <c r="H36" s="13" t="str">
        <f t="shared" si="8"/>
        <v>Charlton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465857</v>
      </c>
      <c r="B37" s="15">
        <v>38591</v>
      </c>
      <c r="C37" s="12" t="s">
        <v>0</v>
      </c>
      <c r="D37" s="12" t="s">
        <v>29</v>
      </c>
      <c r="E37" s="12">
        <v>0</v>
      </c>
      <c r="F37" s="12" t="s">
        <v>8</v>
      </c>
      <c r="G37" s="12">
        <v>2</v>
      </c>
      <c r="H37" s="13" t="str">
        <f t="shared" si="8"/>
        <v>Manchester United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465858</v>
      </c>
      <c r="B38" s="15">
        <v>38604</v>
      </c>
      <c r="C38" s="12" t="s">
        <v>0</v>
      </c>
      <c r="D38" s="12" t="s">
        <v>61</v>
      </c>
      <c r="E38" s="12">
        <v>0</v>
      </c>
      <c r="F38" s="12" t="s">
        <v>55</v>
      </c>
      <c r="G38" s="12">
        <v>1</v>
      </c>
      <c r="H38" s="13" t="str">
        <f t="shared" si="8"/>
        <v>Charlton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465859</v>
      </c>
      <c r="B39" s="15">
        <v>38604</v>
      </c>
      <c r="C39" s="12" t="s">
        <v>0</v>
      </c>
      <c r="D39" s="12" t="s">
        <v>1</v>
      </c>
      <c r="E39" s="12">
        <v>2</v>
      </c>
      <c r="F39" s="12" t="s">
        <v>50</v>
      </c>
      <c r="G39" s="12">
        <v>0</v>
      </c>
      <c r="H39" s="13" t="str">
        <f t="shared" si="8"/>
        <v>Chelsea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465860</v>
      </c>
      <c r="B40" s="15">
        <v>38604</v>
      </c>
      <c r="C40" s="12" t="s">
        <v>0</v>
      </c>
      <c r="D40" s="12" t="s">
        <v>9</v>
      </c>
      <c r="E40" s="12">
        <v>0</v>
      </c>
      <c r="F40" s="12" t="s">
        <v>64</v>
      </c>
      <c r="G40" s="12">
        <v>1</v>
      </c>
      <c r="H40" s="13" t="str">
        <f t="shared" si="8"/>
        <v>Portsmouth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465861</v>
      </c>
      <c r="B41" s="15">
        <v>38604</v>
      </c>
      <c r="C41" s="12" t="s">
        <v>0</v>
      </c>
      <c r="D41" s="12" t="s">
        <v>8</v>
      </c>
      <c r="E41" s="12">
        <v>1</v>
      </c>
      <c r="F41" s="12" t="s">
        <v>20</v>
      </c>
      <c r="G41" s="12">
        <v>1</v>
      </c>
      <c r="H41" s="13" t="str">
        <f t="shared" si="8"/>
        <v/>
      </c>
      <c r="I41" s="13" t="str">
        <f t="shared" si="9"/>
        <v>Manchester United</v>
      </c>
      <c r="J41" s="13" t="str">
        <f t="shared" si="10"/>
        <v>Manchester City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465862</v>
      </c>
      <c r="B42" s="15">
        <v>38604</v>
      </c>
      <c r="C42" s="12" t="s">
        <v>0</v>
      </c>
      <c r="D42" s="12" t="s">
        <v>4</v>
      </c>
      <c r="E42" s="12">
        <v>2</v>
      </c>
      <c r="F42" s="12" t="s">
        <v>17</v>
      </c>
      <c r="G42" s="12">
        <v>1</v>
      </c>
      <c r="H42" s="13" t="str">
        <f t="shared" si="8"/>
        <v>Middlesbrough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465863</v>
      </c>
      <c r="B43" s="15">
        <v>38604</v>
      </c>
      <c r="C43" s="12" t="s">
        <v>0</v>
      </c>
      <c r="D43" s="12" t="s">
        <v>29</v>
      </c>
      <c r="E43" s="12">
        <v>1</v>
      </c>
      <c r="F43" s="12" t="s">
        <v>58</v>
      </c>
      <c r="G43" s="12">
        <v>1</v>
      </c>
      <c r="H43" s="13" t="str">
        <f t="shared" si="8"/>
        <v/>
      </c>
      <c r="I43" s="13" t="str">
        <f t="shared" si="9"/>
        <v>Newcastle</v>
      </c>
      <c r="J43" s="13" t="str">
        <f t="shared" si="10"/>
        <v>Fulham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465864</v>
      </c>
      <c r="B44" s="15">
        <v>38604</v>
      </c>
      <c r="C44" s="12" t="s">
        <v>0</v>
      </c>
      <c r="D44" s="12" t="s">
        <v>14</v>
      </c>
      <c r="E44" s="12">
        <v>0</v>
      </c>
      <c r="F44" s="12" t="s">
        <v>19</v>
      </c>
      <c r="G44" s="12">
        <v>0</v>
      </c>
      <c r="H44" s="13" t="str">
        <f t="shared" si="8"/>
        <v/>
      </c>
      <c r="I44" s="13" t="str">
        <f t="shared" si="9"/>
        <v>Tottenham</v>
      </c>
      <c r="J44" s="13" t="str">
        <f t="shared" si="10"/>
        <v>Liverpool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465865</v>
      </c>
      <c r="B45" s="15">
        <v>38604</v>
      </c>
      <c r="C45" s="12" t="s">
        <v>0</v>
      </c>
      <c r="D45" s="12" t="s">
        <v>60</v>
      </c>
      <c r="E45" s="12">
        <v>1</v>
      </c>
      <c r="F45" s="12" t="s">
        <v>72</v>
      </c>
      <c r="G45" s="12">
        <v>2</v>
      </c>
      <c r="H45" s="13" t="str">
        <f t="shared" si="8"/>
        <v>Wigan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465866</v>
      </c>
      <c r="B46" s="15">
        <v>38605</v>
      </c>
      <c r="C46" s="12" t="s">
        <v>0</v>
      </c>
      <c r="D46" s="12" t="s">
        <v>33</v>
      </c>
      <c r="E46" s="12">
        <v>0</v>
      </c>
      <c r="F46" s="12" t="s">
        <v>6</v>
      </c>
      <c r="G46" s="12">
        <v>0</v>
      </c>
      <c r="H46" s="13" t="str">
        <f t="shared" si="8"/>
        <v/>
      </c>
      <c r="I46" s="13" t="str">
        <f t="shared" si="9"/>
        <v>Bolton</v>
      </c>
      <c r="J46" s="13" t="str">
        <f t="shared" si="10"/>
        <v>Blackburn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465867</v>
      </c>
      <c r="B47" s="15">
        <v>38606</v>
      </c>
      <c r="C47" s="12" t="s">
        <v>0</v>
      </c>
      <c r="D47" s="12" t="s">
        <v>28</v>
      </c>
      <c r="E47" s="12">
        <v>4</v>
      </c>
      <c r="F47" s="12" t="s">
        <v>12</v>
      </c>
      <c r="G47" s="12">
        <v>0</v>
      </c>
      <c r="H47" s="13" t="str">
        <f t="shared" si="8"/>
        <v>West Ham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465868</v>
      </c>
      <c r="B48" s="15">
        <v>38611</v>
      </c>
      <c r="C48" s="12" t="s">
        <v>0</v>
      </c>
      <c r="D48" s="12" t="s">
        <v>12</v>
      </c>
      <c r="E48" s="12">
        <v>1</v>
      </c>
      <c r="F48" s="12" t="s">
        <v>14</v>
      </c>
      <c r="G48" s="12">
        <v>1</v>
      </c>
      <c r="H48" s="13" t="str">
        <f t="shared" si="8"/>
        <v/>
      </c>
      <c r="I48" s="13" t="str">
        <f t="shared" si="9"/>
        <v>Aston Villa</v>
      </c>
      <c r="J48" s="13" t="str">
        <f t="shared" si="10"/>
        <v>Tottenham</v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465869</v>
      </c>
      <c r="B49" s="15">
        <v>38611</v>
      </c>
      <c r="C49" s="12" t="s">
        <v>0</v>
      </c>
      <c r="D49" s="12" t="s">
        <v>55</v>
      </c>
      <c r="E49" s="12">
        <v>0</v>
      </c>
      <c r="F49" s="12" t="s">
        <v>1</v>
      </c>
      <c r="G49" s="12">
        <v>2</v>
      </c>
      <c r="H49" s="13" t="str">
        <f t="shared" si="8"/>
        <v>Chelsea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465870</v>
      </c>
      <c r="B50" s="15">
        <v>38611</v>
      </c>
      <c r="C50" s="12" t="s">
        <v>0</v>
      </c>
      <c r="D50" s="12" t="s">
        <v>58</v>
      </c>
      <c r="E50" s="12">
        <v>1</v>
      </c>
      <c r="F50" s="12" t="s">
        <v>28</v>
      </c>
      <c r="G50" s="12">
        <v>2</v>
      </c>
      <c r="H50" s="13" t="str">
        <f t="shared" si="8"/>
        <v>West 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465871</v>
      </c>
      <c r="B51" s="15">
        <v>38611</v>
      </c>
      <c r="C51" s="12" t="s">
        <v>0</v>
      </c>
      <c r="D51" s="12" t="s">
        <v>64</v>
      </c>
      <c r="E51" s="12">
        <v>1</v>
      </c>
      <c r="F51" s="12" t="s">
        <v>61</v>
      </c>
      <c r="G51" s="12">
        <v>1</v>
      </c>
      <c r="H51" s="13" t="str">
        <f t="shared" si="8"/>
        <v/>
      </c>
      <c r="I51" s="13" t="str">
        <f t="shared" si="9"/>
        <v>Portsmouth</v>
      </c>
      <c r="J51" s="13" t="str">
        <f t="shared" si="10"/>
        <v>Birmingham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465872</v>
      </c>
      <c r="B52" s="15">
        <v>38611</v>
      </c>
      <c r="C52" s="12" t="s">
        <v>0</v>
      </c>
      <c r="D52" s="12" t="s">
        <v>50</v>
      </c>
      <c r="E52" s="12">
        <v>1</v>
      </c>
      <c r="F52" s="12" t="s">
        <v>60</v>
      </c>
      <c r="G52" s="12">
        <v>1</v>
      </c>
      <c r="H52" s="13" t="str">
        <f t="shared" si="8"/>
        <v/>
      </c>
      <c r="I52" s="13" t="str">
        <f t="shared" si="9"/>
        <v>Sunderland</v>
      </c>
      <c r="J52" s="13" t="str">
        <f t="shared" si="10"/>
        <v>West Brom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465873</v>
      </c>
      <c r="B53" s="15">
        <v>38612</v>
      </c>
      <c r="C53" s="12" t="s">
        <v>0</v>
      </c>
      <c r="D53" s="12" t="s">
        <v>6</v>
      </c>
      <c r="E53" s="12">
        <v>0</v>
      </c>
      <c r="F53" s="12" t="s">
        <v>29</v>
      </c>
      <c r="G53" s="12">
        <v>3</v>
      </c>
      <c r="H53" s="13" t="str">
        <f t="shared" si="8"/>
        <v>Newcastle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465874</v>
      </c>
      <c r="B54" s="15">
        <v>38612</v>
      </c>
      <c r="C54" s="12" t="s">
        <v>0</v>
      </c>
      <c r="D54" s="12" t="s">
        <v>19</v>
      </c>
      <c r="E54" s="12">
        <v>0</v>
      </c>
      <c r="F54" s="12" t="s">
        <v>8</v>
      </c>
      <c r="G54" s="12">
        <v>0</v>
      </c>
      <c r="H54" s="13" t="str">
        <f t="shared" si="8"/>
        <v/>
      </c>
      <c r="I54" s="13" t="str">
        <f t="shared" si="9"/>
        <v>Liverpool</v>
      </c>
      <c r="J54" s="13" t="str">
        <f t="shared" si="10"/>
        <v>Manchester United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465875</v>
      </c>
      <c r="B55" s="15">
        <v>38612</v>
      </c>
      <c r="C55" s="12" t="s">
        <v>0</v>
      </c>
      <c r="D55" s="12" t="s">
        <v>20</v>
      </c>
      <c r="E55" s="12">
        <v>0</v>
      </c>
      <c r="F55" s="12" t="s">
        <v>33</v>
      </c>
      <c r="G55" s="12">
        <v>1</v>
      </c>
      <c r="H55" s="13" t="str">
        <f t="shared" si="8"/>
        <v>Bolton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465876</v>
      </c>
      <c r="B56" s="15">
        <v>38612</v>
      </c>
      <c r="C56" s="12" t="s">
        <v>0</v>
      </c>
      <c r="D56" s="12" t="s">
        <v>72</v>
      </c>
      <c r="E56" s="12">
        <v>1</v>
      </c>
      <c r="F56" s="12" t="s">
        <v>4</v>
      </c>
      <c r="G56" s="12">
        <v>1</v>
      </c>
      <c r="H56" s="13" t="str">
        <f t="shared" si="8"/>
        <v/>
      </c>
      <c r="I56" s="13" t="str">
        <f t="shared" si="9"/>
        <v>Wigan</v>
      </c>
      <c r="J56" s="13" t="str">
        <f t="shared" si="10"/>
        <v>Middlesbrough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465877</v>
      </c>
      <c r="B57" s="15">
        <v>38613</v>
      </c>
      <c r="C57" s="12" t="s">
        <v>0</v>
      </c>
      <c r="D57" s="12" t="s">
        <v>17</v>
      </c>
      <c r="E57" s="12">
        <v>2</v>
      </c>
      <c r="F57" s="12" t="s">
        <v>9</v>
      </c>
      <c r="G57" s="12">
        <v>0</v>
      </c>
      <c r="H57" s="13" t="str">
        <f t="shared" si="8"/>
        <v>Arsenal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465878</v>
      </c>
      <c r="B58" s="15">
        <v>38618</v>
      </c>
      <c r="C58" s="12" t="s">
        <v>0</v>
      </c>
      <c r="D58" s="12" t="s">
        <v>61</v>
      </c>
      <c r="E58" s="12">
        <v>2</v>
      </c>
      <c r="F58" s="12" t="s">
        <v>19</v>
      </c>
      <c r="G58" s="12">
        <v>2</v>
      </c>
      <c r="H58" s="13" t="str">
        <f t="shared" si="8"/>
        <v/>
      </c>
      <c r="I58" s="13" t="str">
        <f t="shared" si="9"/>
        <v>Birmingham</v>
      </c>
      <c r="J58" s="13" t="str">
        <f t="shared" si="10"/>
        <v>Liverpool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465879</v>
      </c>
      <c r="B59" s="15">
        <v>38618</v>
      </c>
      <c r="C59" s="12" t="s">
        <v>0</v>
      </c>
      <c r="D59" s="12" t="s">
        <v>33</v>
      </c>
      <c r="E59" s="12">
        <v>1</v>
      </c>
      <c r="F59" s="12" t="s">
        <v>64</v>
      </c>
      <c r="G59" s="12">
        <v>0</v>
      </c>
      <c r="H59" s="13" t="str">
        <f t="shared" si="8"/>
        <v>Bolton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465880</v>
      </c>
      <c r="B60" s="15">
        <v>38618</v>
      </c>
      <c r="C60" s="12" t="s">
        <v>0</v>
      </c>
      <c r="D60" s="12" t="s">
        <v>1</v>
      </c>
      <c r="E60" s="12">
        <v>2</v>
      </c>
      <c r="F60" s="12" t="s">
        <v>12</v>
      </c>
      <c r="G60" s="12">
        <v>1</v>
      </c>
      <c r="H60" s="13" t="str">
        <f t="shared" si="8"/>
        <v>Chelsea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465881</v>
      </c>
      <c r="B61" s="15">
        <v>38618</v>
      </c>
      <c r="C61" s="12" t="s">
        <v>0</v>
      </c>
      <c r="D61" s="12" t="s">
        <v>9</v>
      </c>
      <c r="E61" s="12">
        <v>0</v>
      </c>
      <c r="F61" s="12" t="s">
        <v>72</v>
      </c>
      <c r="G61" s="12">
        <v>1</v>
      </c>
      <c r="H61" s="13" t="str">
        <f t="shared" si="8"/>
        <v>Wigan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465882</v>
      </c>
      <c r="B62" s="15">
        <v>38618</v>
      </c>
      <c r="C62" s="12" t="s">
        <v>0</v>
      </c>
      <c r="D62" s="12" t="s">
        <v>8</v>
      </c>
      <c r="E62" s="12">
        <v>1</v>
      </c>
      <c r="F62" s="12" t="s">
        <v>6</v>
      </c>
      <c r="G62" s="12">
        <v>2</v>
      </c>
      <c r="H62" s="13" t="str">
        <f t="shared" si="8"/>
        <v>Blackburn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465883</v>
      </c>
      <c r="B63" s="15">
        <v>38618</v>
      </c>
      <c r="C63" s="12" t="s">
        <v>0</v>
      </c>
      <c r="D63" s="12" t="s">
        <v>29</v>
      </c>
      <c r="E63" s="12">
        <v>1</v>
      </c>
      <c r="F63" s="12" t="s">
        <v>20</v>
      </c>
      <c r="G63" s="12">
        <v>0</v>
      </c>
      <c r="H63" s="13" t="str">
        <f t="shared" si="8"/>
        <v>Newcastle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465884</v>
      </c>
      <c r="B64" s="15">
        <v>38618</v>
      </c>
      <c r="C64" s="12" t="s">
        <v>0</v>
      </c>
      <c r="D64" s="12" t="s">
        <v>60</v>
      </c>
      <c r="E64" s="12">
        <v>1</v>
      </c>
      <c r="F64" s="12" t="s">
        <v>55</v>
      </c>
      <c r="G64" s="12">
        <v>2</v>
      </c>
      <c r="H64" s="13" t="str">
        <f t="shared" si="8"/>
        <v>Charlton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465885</v>
      </c>
      <c r="B65" s="15">
        <v>38618</v>
      </c>
      <c r="C65" s="12" t="s">
        <v>0</v>
      </c>
      <c r="D65" s="12" t="s">
        <v>28</v>
      </c>
      <c r="E65" s="12">
        <v>0</v>
      </c>
      <c r="F65" s="12" t="s">
        <v>17</v>
      </c>
      <c r="G65" s="12">
        <v>0</v>
      </c>
      <c r="H65" s="13" t="str">
        <f t="shared" si="8"/>
        <v/>
      </c>
      <c r="I65" s="13" t="str">
        <f t="shared" si="9"/>
        <v>West Ham</v>
      </c>
      <c r="J65" s="13" t="str">
        <f t="shared" si="10"/>
        <v>Arsenal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465886</v>
      </c>
      <c r="B66" s="15">
        <v>38619</v>
      </c>
      <c r="C66" s="12" t="s">
        <v>0</v>
      </c>
      <c r="D66" s="12" t="s">
        <v>4</v>
      </c>
      <c r="E66" s="12">
        <v>0</v>
      </c>
      <c r="F66" s="12" t="s">
        <v>50</v>
      </c>
      <c r="G66" s="12">
        <v>2</v>
      </c>
      <c r="H66" s="13" t="str">
        <f t="shared" si="8"/>
        <v>Sunderland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465887</v>
      </c>
      <c r="B67" s="15">
        <v>38620</v>
      </c>
      <c r="C67" s="12" t="s">
        <v>0</v>
      </c>
      <c r="D67" s="12" t="s">
        <v>14</v>
      </c>
      <c r="E67" s="12">
        <v>1</v>
      </c>
      <c r="F67" s="12" t="s">
        <v>58</v>
      </c>
      <c r="G67" s="12">
        <v>0</v>
      </c>
      <c r="H67" s="13" t="str">
        <f t="shared" ref="H67:H130" si="11">IF(E67&gt;G67,D67,IF(G67&gt;E67,F67,""))</f>
        <v>Tottenham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465888</v>
      </c>
      <c r="B68" s="15">
        <v>38625</v>
      </c>
      <c r="C68" s="12" t="s">
        <v>0</v>
      </c>
      <c r="D68" s="12" t="s">
        <v>6</v>
      </c>
      <c r="E68" s="12">
        <v>2</v>
      </c>
      <c r="F68" s="12" t="s">
        <v>60</v>
      </c>
      <c r="G68" s="12">
        <v>0</v>
      </c>
      <c r="H68" s="13" t="str">
        <f t="shared" si="11"/>
        <v>Blackburn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465889</v>
      </c>
      <c r="B69" s="15">
        <v>38625</v>
      </c>
      <c r="C69" s="12" t="s">
        <v>0</v>
      </c>
      <c r="D69" s="12" t="s">
        <v>55</v>
      </c>
      <c r="E69" s="12">
        <v>2</v>
      </c>
      <c r="F69" s="12" t="s">
        <v>14</v>
      </c>
      <c r="G69" s="12">
        <v>3</v>
      </c>
      <c r="H69" s="13" t="str">
        <f t="shared" si="11"/>
        <v>Tottenham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465890</v>
      </c>
      <c r="B70" s="15">
        <v>38625</v>
      </c>
      <c r="C70" s="12" t="s">
        <v>0</v>
      </c>
      <c r="D70" s="12" t="s">
        <v>58</v>
      </c>
      <c r="E70" s="12">
        <v>2</v>
      </c>
      <c r="F70" s="12" t="s">
        <v>8</v>
      </c>
      <c r="G70" s="12">
        <v>3</v>
      </c>
      <c r="H70" s="13" t="str">
        <f t="shared" si="11"/>
        <v>Manchester United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465891</v>
      </c>
      <c r="B71" s="15">
        <v>38625</v>
      </c>
      <c r="C71" s="12" t="s">
        <v>0</v>
      </c>
      <c r="D71" s="12" t="s">
        <v>64</v>
      </c>
      <c r="E71" s="12">
        <v>0</v>
      </c>
      <c r="F71" s="12" t="s">
        <v>29</v>
      </c>
      <c r="G71" s="12">
        <v>0</v>
      </c>
      <c r="H71" s="13" t="str">
        <f t="shared" si="11"/>
        <v/>
      </c>
      <c r="I71" s="13" t="str">
        <f t="shared" si="12"/>
        <v>Portsmouth</v>
      </c>
      <c r="J71" s="13" t="str">
        <f t="shared" si="13"/>
        <v>Newcastle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465892</v>
      </c>
      <c r="B72" s="15">
        <v>38625</v>
      </c>
      <c r="C72" s="12" t="s">
        <v>0</v>
      </c>
      <c r="D72" s="12" t="s">
        <v>50</v>
      </c>
      <c r="E72" s="12">
        <v>1</v>
      </c>
      <c r="F72" s="12" t="s">
        <v>28</v>
      </c>
      <c r="G72" s="12">
        <v>1</v>
      </c>
      <c r="H72" s="13" t="str">
        <f t="shared" si="11"/>
        <v/>
      </c>
      <c r="I72" s="13" t="str">
        <f t="shared" si="12"/>
        <v>Sunderland</v>
      </c>
      <c r="J72" s="13" t="str">
        <f t="shared" si="13"/>
        <v>West Ham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465893</v>
      </c>
      <c r="B73" s="15">
        <v>38626</v>
      </c>
      <c r="C73" s="12" t="s">
        <v>0</v>
      </c>
      <c r="D73" s="12" t="s">
        <v>17</v>
      </c>
      <c r="E73" s="12">
        <v>1</v>
      </c>
      <c r="F73" s="12" t="s">
        <v>61</v>
      </c>
      <c r="G73" s="12">
        <v>0</v>
      </c>
      <c r="H73" s="13" t="str">
        <f t="shared" si="11"/>
        <v>Arsenal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465894</v>
      </c>
      <c r="B74" s="15">
        <v>38626</v>
      </c>
      <c r="C74" s="12" t="s">
        <v>0</v>
      </c>
      <c r="D74" s="12" t="s">
        <v>12</v>
      </c>
      <c r="E74" s="12">
        <v>2</v>
      </c>
      <c r="F74" s="12" t="s">
        <v>4</v>
      </c>
      <c r="G74" s="12">
        <v>3</v>
      </c>
      <c r="H74" s="13" t="str">
        <f t="shared" si="11"/>
        <v>Middlesbrough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465895</v>
      </c>
      <c r="B75" s="15">
        <v>38626</v>
      </c>
      <c r="C75" s="12" t="s">
        <v>0</v>
      </c>
      <c r="D75" s="12" t="s">
        <v>19</v>
      </c>
      <c r="E75" s="12">
        <v>1</v>
      </c>
      <c r="F75" s="12" t="s">
        <v>1</v>
      </c>
      <c r="G75" s="12">
        <v>4</v>
      </c>
      <c r="H75" s="13" t="str">
        <f t="shared" si="11"/>
        <v>Chelsea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465896</v>
      </c>
      <c r="B76" s="15">
        <v>38626</v>
      </c>
      <c r="C76" s="12" t="s">
        <v>0</v>
      </c>
      <c r="D76" s="12" t="s">
        <v>20</v>
      </c>
      <c r="E76" s="12">
        <v>2</v>
      </c>
      <c r="F76" s="12" t="s">
        <v>9</v>
      </c>
      <c r="G76" s="12">
        <v>0</v>
      </c>
      <c r="H76" s="13" t="str">
        <f t="shared" si="11"/>
        <v>Manchester City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465897</v>
      </c>
      <c r="B77" s="15">
        <v>38626</v>
      </c>
      <c r="C77" s="12" t="s">
        <v>0</v>
      </c>
      <c r="D77" s="12" t="s">
        <v>72</v>
      </c>
      <c r="E77" s="12">
        <v>2</v>
      </c>
      <c r="F77" s="12" t="s">
        <v>33</v>
      </c>
      <c r="G77" s="12">
        <v>1</v>
      </c>
      <c r="H77" s="13" t="str">
        <f t="shared" si="11"/>
        <v>Wigan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465898</v>
      </c>
      <c r="B78" s="15">
        <v>38639</v>
      </c>
      <c r="C78" s="12" t="s">
        <v>0</v>
      </c>
      <c r="D78" s="12" t="s">
        <v>1</v>
      </c>
      <c r="E78" s="12">
        <v>5</v>
      </c>
      <c r="F78" s="12" t="s">
        <v>33</v>
      </c>
      <c r="G78" s="12">
        <v>1</v>
      </c>
      <c r="H78" s="13" t="str">
        <f t="shared" si="11"/>
        <v>Chelsea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465899</v>
      </c>
      <c r="B79" s="15">
        <v>38639</v>
      </c>
      <c r="C79" s="12" t="s">
        <v>0</v>
      </c>
      <c r="D79" s="12" t="s">
        <v>19</v>
      </c>
      <c r="E79" s="12">
        <v>1</v>
      </c>
      <c r="F79" s="12" t="s">
        <v>6</v>
      </c>
      <c r="G79" s="12">
        <v>0</v>
      </c>
      <c r="H79" s="13" t="str">
        <f t="shared" si="11"/>
        <v>Liverpool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465900</v>
      </c>
      <c r="B80" s="15">
        <v>38639</v>
      </c>
      <c r="C80" s="12" t="s">
        <v>0</v>
      </c>
      <c r="D80" s="12" t="s">
        <v>4</v>
      </c>
      <c r="E80" s="12">
        <v>1</v>
      </c>
      <c r="F80" s="12" t="s">
        <v>64</v>
      </c>
      <c r="G80" s="12">
        <v>1</v>
      </c>
      <c r="H80" s="13" t="str">
        <f t="shared" si="11"/>
        <v/>
      </c>
      <c r="I80" s="13" t="str">
        <f t="shared" si="12"/>
        <v>Middlesbrough</v>
      </c>
      <c r="J80" s="13" t="str">
        <f t="shared" si="13"/>
        <v>Portsmouth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465901</v>
      </c>
      <c r="B81" s="15">
        <v>38639</v>
      </c>
      <c r="C81" s="12" t="s">
        <v>0</v>
      </c>
      <c r="D81" s="12" t="s">
        <v>50</v>
      </c>
      <c r="E81" s="12">
        <v>1</v>
      </c>
      <c r="F81" s="12" t="s">
        <v>8</v>
      </c>
      <c r="G81" s="12">
        <v>3</v>
      </c>
      <c r="H81" s="13" t="str">
        <f t="shared" si="11"/>
        <v>Manchester United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465902</v>
      </c>
      <c r="B82" s="15">
        <v>38639</v>
      </c>
      <c r="C82" s="12" t="s">
        <v>0</v>
      </c>
      <c r="D82" s="12" t="s">
        <v>14</v>
      </c>
      <c r="E82" s="12">
        <v>2</v>
      </c>
      <c r="F82" s="12" t="s">
        <v>9</v>
      </c>
      <c r="G82" s="12">
        <v>0</v>
      </c>
      <c r="H82" s="13" t="str">
        <f t="shared" si="11"/>
        <v>Tottenham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465903</v>
      </c>
      <c r="B83" s="15">
        <v>38639</v>
      </c>
      <c r="C83" s="12" t="s">
        <v>0</v>
      </c>
      <c r="D83" s="12" t="s">
        <v>60</v>
      </c>
      <c r="E83" s="12">
        <v>2</v>
      </c>
      <c r="F83" s="12" t="s">
        <v>17</v>
      </c>
      <c r="G83" s="12">
        <v>1</v>
      </c>
      <c r="H83" s="13" t="str">
        <f t="shared" si="11"/>
        <v>West Brom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465904</v>
      </c>
      <c r="B84" s="15">
        <v>38639</v>
      </c>
      <c r="C84" s="12" t="s">
        <v>0</v>
      </c>
      <c r="D84" s="12" t="s">
        <v>72</v>
      </c>
      <c r="E84" s="12">
        <v>1</v>
      </c>
      <c r="F84" s="12" t="s">
        <v>29</v>
      </c>
      <c r="G84" s="12">
        <v>0</v>
      </c>
      <c r="H84" s="13" t="str">
        <f t="shared" si="11"/>
        <v>Wigan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465905</v>
      </c>
      <c r="B85" s="15">
        <v>38640</v>
      </c>
      <c r="C85" s="12" t="s">
        <v>0</v>
      </c>
      <c r="D85" s="12" t="s">
        <v>61</v>
      </c>
      <c r="E85" s="12">
        <v>0</v>
      </c>
      <c r="F85" s="12" t="s">
        <v>12</v>
      </c>
      <c r="G85" s="12">
        <v>1</v>
      </c>
      <c r="H85" s="13" t="str">
        <f t="shared" si="11"/>
        <v>Aston Villa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465906</v>
      </c>
      <c r="B86" s="15">
        <v>38640</v>
      </c>
      <c r="C86" s="12" t="s">
        <v>0</v>
      </c>
      <c r="D86" s="12" t="s">
        <v>20</v>
      </c>
      <c r="E86" s="12">
        <v>2</v>
      </c>
      <c r="F86" s="12" t="s">
        <v>28</v>
      </c>
      <c r="G86" s="12">
        <v>1</v>
      </c>
      <c r="H86" s="13" t="str">
        <f t="shared" si="11"/>
        <v>Manchester City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465907</v>
      </c>
      <c r="B87" s="15">
        <v>38641</v>
      </c>
      <c r="C87" s="12" t="s">
        <v>0</v>
      </c>
      <c r="D87" s="12" t="s">
        <v>55</v>
      </c>
      <c r="E87" s="12">
        <v>1</v>
      </c>
      <c r="F87" s="12" t="s">
        <v>58</v>
      </c>
      <c r="G87" s="12">
        <v>1</v>
      </c>
      <c r="H87" s="13" t="str">
        <f t="shared" si="11"/>
        <v/>
      </c>
      <c r="I87" s="13" t="str">
        <f t="shared" si="12"/>
        <v>Charlton</v>
      </c>
      <c r="J87" s="13" t="str">
        <f t="shared" si="13"/>
        <v>Fulham</v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465908</v>
      </c>
      <c r="B88" s="15">
        <v>38646</v>
      </c>
      <c r="C88" s="12" t="s">
        <v>0</v>
      </c>
      <c r="D88" s="12" t="s">
        <v>17</v>
      </c>
      <c r="E88" s="12">
        <v>1</v>
      </c>
      <c r="F88" s="12" t="s">
        <v>20</v>
      </c>
      <c r="G88" s="12">
        <v>0</v>
      </c>
      <c r="H88" s="13" t="str">
        <f t="shared" si="11"/>
        <v>Arsenal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465909</v>
      </c>
      <c r="B89" s="15">
        <v>38646</v>
      </c>
      <c r="C89" s="12" t="s">
        <v>0</v>
      </c>
      <c r="D89" s="12" t="s">
        <v>12</v>
      </c>
      <c r="E89" s="12">
        <v>0</v>
      </c>
      <c r="F89" s="12" t="s">
        <v>72</v>
      </c>
      <c r="G89" s="12">
        <v>2</v>
      </c>
      <c r="H89" s="13" t="str">
        <f t="shared" si="11"/>
        <v>Wigan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465910</v>
      </c>
      <c r="B90" s="15">
        <v>38646</v>
      </c>
      <c r="C90" s="12" t="s">
        <v>0</v>
      </c>
      <c r="D90" s="12" t="s">
        <v>6</v>
      </c>
      <c r="E90" s="12">
        <v>2</v>
      </c>
      <c r="F90" s="12" t="s">
        <v>61</v>
      </c>
      <c r="G90" s="12">
        <v>0</v>
      </c>
      <c r="H90" s="13" t="str">
        <f t="shared" si="11"/>
        <v>Blackburn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465911</v>
      </c>
      <c r="B91" s="15">
        <v>38646</v>
      </c>
      <c r="C91" s="12" t="s">
        <v>0</v>
      </c>
      <c r="D91" s="12" t="s">
        <v>58</v>
      </c>
      <c r="E91" s="12">
        <v>2</v>
      </c>
      <c r="F91" s="12" t="s">
        <v>19</v>
      </c>
      <c r="G91" s="12">
        <v>0</v>
      </c>
      <c r="H91" s="13" t="str">
        <f t="shared" si="11"/>
        <v>Fulham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465912</v>
      </c>
      <c r="B92" s="15">
        <v>38646</v>
      </c>
      <c r="C92" s="12" t="s">
        <v>0</v>
      </c>
      <c r="D92" s="12" t="s">
        <v>8</v>
      </c>
      <c r="E92" s="12">
        <v>1</v>
      </c>
      <c r="F92" s="12" t="s">
        <v>14</v>
      </c>
      <c r="G92" s="12">
        <v>1</v>
      </c>
      <c r="H92" s="13" t="str">
        <f t="shared" si="11"/>
        <v/>
      </c>
      <c r="I92" s="13" t="str">
        <f t="shared" si="12"/>
        <v>Manchester United</v>
      </c>
      <c r="J92" s="13" t="str">
        <f t="shared" si="13"/>
        <v>Tottenham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465913</v>
      </c>
      <c r="B93" s="15">
        <v>38646</v>
      </c>
      <c r="C93" s="12" t="s">
        <v>0</v>
      </c>
      <c r="D93" s="12" t="s">
        <v>64</v>
      </c>
      <c r="E93" s="12">
        <v>1</v>
      </c>
      <c r="F93" s="12" t="s">
        <v>55</v>
      </c>
      <c r="G93" s="12">
        <v>2</v>
      </c>
      <c r="H93" s="13" t="str">
        <f t="shared" si="11"/>
        <v>Charlton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465914</v>
      </c>
      <c r="B94" s="15">
        <v>38647</v>
      </c>
      <c r="C94" s="12" t="s">
        <v>0</v>
      </c>
      <c r="D94" s="12" t="s">
        <v>33</v>
      </c>
      <c r="E94" s="12">
        <v>2</v>
      </c>
      <c r="F94" s="12" t="s">
        <v>60</v>
      </c>
      <c r="G94" s="12">
        <v>0</v>
      </c>
      <c r="H94" s="13" t="str">
        <f t="shared" si="11"/>
        <v>Bolton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465915</v>
      </c>
      <c r="B95" s="15">
        <v>38647</v>
      </c>
      <c r="C95" s="12" t="s">
        <v>0</v>
      </c>
      <c r="D95" s="12" t="s">
        <v>9</v>
      </c>
      <c r="E95" s="12">
        <v>1</v>
      </c>
      <c r="F95" s="12" t="s">
        <v>1</v>
      </c>
      <c r="G95" s="12">
        <v>1</v>
      </c>
      <c r="H95" s="13" t="str">
        <f t="shared" si="11"/>
        <v/>
      </c>
      <c r="I95" s="13" t="str">
        <f t="shared" si="12"/>
        <v>Everton</v>
      </c>
      <c r="J95" s="13" t="str">
        <f t="shared" si="13"/>
        <v>Chelsea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465916</v>
      </c>
      <c r="B96" s="15">
        <v>38647</v>
      </c>
      <c r="C96" s="12" t="s">
        <v>0</v>
      </c>
      <c r="D96" s="12" t="s">
        <v>29</v>
      </c>
      <c r="E96" s="12">
        <v>3</v>
      </c>
      <c r="F96" s="12" t="s">
        <v>50</v>
      </c>
      <c r="G96" s="12">
        <v>2</v>
      </c>
      <c r="H96" s="13" t="str">
        <f t="shared" si="11"/>
        <v>Newcastle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465917</v>
      </c>
      <c r="B97" s="15">
        <v>38647</v>
      </c>
      <c r="C97" s="12" t="s">
        <v>0</v>
      </c>
      <c r="D97" s="12" t="s">
        <v>28</v>
      </c>
      <c r="E97" s="12">
        <v>2</v>
      </c>
      <c r="F97" s="12" t="s">
        <v>4</v>
      </c>
      <c r="G97" s="12">
        <v>1</v>
      </c>
      <c r="H97" s="13" t="str">
        <f t="shared" si="11"/>
        <v>West Ham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465918</v>
      </c>
      <c r="B98" s="15">
        <v>38653</v>
      </c>
      <c r="C98" s="12" t="s">
        <v>0</v>
      </c>
      <c r="D98" s="12" t="s">
        <v>61</v>
      </c>
      <c r="E98" s="12">
        <v>0</v>
      </c>
      <c r="F98" s="12" t="s">
        <v>9</v>
      </c>
      <c r="G98" s="12">
        <v>1</v>
      </c>
      <c r="H98" s="13" t="str">
        <f t="shared" si="11"/>
        <v>Everton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465919</v>
      </c>
      <c r="B99" s="15">
        <v>38653</v>
      </c>
      <c r="C99" s="12" t="s">
        <v>0</v>
      </c>
      <c r="D99" s="12" t="s">
        <v>55</v>
      </c>
      <c r="E99" s="12">
        <v>0</v>
      </c>
      <c r="F99" s="12" t="s">
        <v>33</v>
      </c>
      <c r="G99" s="12">
        <v>1</v>
      </c>
      <c r="H99" s="13" t="str">
        <f t="shared" si="11"/>
        <v>Bolton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465920</v>
      </c>
      <c r="B100" s="15">
        <v>38653</v>
      </c>
      <c r="C100" s="12" t="s">
        <v>0</v>
      </c>
      <c r="D100" s="12" t="s">
        <v>1</v>
      </c>
      <c r="E100" s="12">
        <v>4</v>
      </c>
      <c r="F100" s="12" t="s">
        <v>6</v>
      </c>
      <c r="G100" s="12">
        <v>2</v>
      </c>
      <c r="H100" s="13" t="str">
        <f t="shared" si="11"/>
        <v>Chelsea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465921</v>
      </c>
      <c r="B101" s="15">
        <v>38653</v>
      </c>
      <c r="C101" s="12" t="s">
        <v>0</v>
      </c>
      <c r="D101" s="12" t="s">
        <v>19</v>
      </c>
      <c r="E101" s="12">
        <v>2</v>
      </c>
      <c r="F101" s="12" t="s">
        <v>28</v>
      </c>
      <c r="G101" s="12">
        <v>0</v>
      </c>
      <c r="H101" s="13" t="str">
        <f t="shared" si="11"/>
        <v>Liverpool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465922</v>
      </c>
      <c r="B102" s="15">
        <v>38653</v>
      </c>
      <c r="C102" s="12" t="s">
        <v>0</v>
      </c>
      <c r="D102" s="12" t="s">
        <v>4</v>
      </c>
      <c r="E102" s="12">
        <v>4</v>
      </c>
      <c r="F102" s="12" t="s">
        <v>8</v>
      </c>
      <c r="G102" s="12">
        <v>1</v>
      </c>
      <c r="H102" s="13" t="str">
        <f t="shared" si="11"/>
        <v>Middlesbrough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465923</v>
      </c>
      <c r="B103" s="15">
        <v>38653</v>
      </c>
      <c r="C103" s="12" t="s">
        <v>0</v>
      </c>
      <c r="D103" s="12" t="s">
        <v>50</v>
      </c>
      <c r="E103" s="12">
        <v>1</v>
      </c>
      <c r="F103" s="12" t="s">
        <v>64</v>
      </c>
      <c r="G103" s="12">
        <v>4</v>
      </c>
      <c r="H103" s="13" t="str">
        <f t="shared" si="11"/>
        <v>Portsmouth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465924</v>
      </c>
      <c r="B104" s="15">
        <v>38653</v>
      </c>
      <c r="C104" s="12" t="s">
        <v>0</v>
      </c>
      <c r="D104" s="12" t="s">
        <v>14</v>
      </c>
      <c r="E104" s="12">
        <v>1</v>
      </c>
      <c r="F104" s="12" t="s">
        <v>17</v>
      </c>
      <c r="G104" s="12">
        <v>1</v>
      </c>
      <c r="H104" s="13" t="str">
        <f t="shared" si="11"/>
        <v/>
      </c>
      <c r="I104" s="13" t="str">
        <f t="shared" si="12"/>
        <v>Tottenham</v>
      </c>
      <c r="J104" s="13" t="str">
        <f t="shared" si="13"/>
        <v>Arsenal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465925</v>
      </c>
      <c r="B105" s="15">
        <v>38653</v>
      </c>
      <c r="C105" s="12" t="s">
        <v>0</v>
      </c>
      <c r="D105" s="12" t="s">
        <v>72</v>
      </c>
      <c r="E105" s="12">
        <v>1</v>
      </c>
      <c r="F105" s="12" t="s">
        <v>58</v>
      </c>
      <c r="G105" s="12">
        <v>0</v>
      </c>
      <c r="H105" s="13" t="str">
        <f t="shared" si="11"/>
        <v>Wigan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465926</v>
      </c>
      <c r="B106" s="15">
        <v>38654</v>
      </c>
      <c r="C106" s="12" t="s">
        <v>0</v>
      </c>
      <c r="D106" s="12" t="s">
        <v>60</v>
      </c>
      <c r="E106" s="12">
        <v>0</v>
      </c>
      <c r="F106" s="12" t="s">
        <v>29</v>
      </c>
      <c r="G106" s="12">
        <v>3</v>
      </c>
      <c r="H106" s="13" t="str">
        <f t="shared" si="11"/>
        <v>Newcastle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465927</v>
      </c>
      <c r="B107" s="15">
        <v>38655</v>
      </c>
      <c r="C107" s="12" t="s">
        <v>0</v>
      </c>
      <c r="D107" s="12" t="s">
        <v>20</v>
      </c>
      <c r="E107" s="12">
        <v>3</v>
      </c>
      <c r="F107" s="12" t="s">
        <v>12</v>
      </c>
      <c r="G107" s="12">
        <v>1</v>
      </c>
      <c r="H107" s="13" t="str">
        <f t="shared" si="11"/>
        <v>Manchester City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465928</v>
      </c>
      <c r="B108" s="15">
        <v>38660</v>
      </c>
      <c r="C108" s="12" t="s">
        <v>0</v>
      </c>
      <c r="D108" s="12" t="s">
        <v>17</v>
      </c>
      <c r="E108" s="12">
        <v>3</v>
      </c>
      <c r="F108" s="12" t="s">
        <v>50</v>
      </c>
      <c r="G108" s="12">
        <v>1</v>
      </c>
      <c r="H108" s="13" t="str">
        <f t="shared" si="11"/>
        <v>Arsenal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465929</v>
      </c>
      <c r="B109" s="15">
        <v>38660</v>
      </c>
      <c r="C109" s="12" t="s">
        <v>0</v>
      </c>
      <c r="D109" s="12" t="s">
        <v>12</v>
      </c>
      <c r="E109" s="12">
        <v>0</v>
      </c>
      <c r="F109" s="12" t="s">
        <v>19</v>
      </c>
      <c r="G109" s="12">
        <v>2</v>
      </c>
      <c r="H109" s="13" t="str">
        <f t="shared" si="11"/>
        <v>Liverpool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465930</v>
      </c>
      <c r="B110" s="15">
        <v>38660</v>
      </c>
      <c r="C110" s="12" t="s">
        <v>0</v>
      </c>
      <c r="D110" s="12" t="s">
        <v>6</v>
      </c>
      <c r="E110" s="12">
        <v>4</v>
      </c>
      <c r="F110" s="12" t="s">
        <v>55</v>
      </c>
      <c r="G110" s="12">
        <v>1</v>
      </c>
      <c r="H110" s="13" t="str">
        <f t="shared" si="11"/>
        <v>Blackburn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465931</v>
      </c>
      <c r="B111" s="15">
        <v>38660</v>
      </c>
      <c r="C111" s="12" t="s">
        <v>0</v>
      </c>
      <c r="D111" s="12" t="s">
        <v>58</v>
      </c>
      <c r="E111" s="12">
        <v>2</v>
      </c>
      <c r="F111" s="12" t="s">
        <v>20</v>
      </c>
      <c r="G111" s="12">
        <v>1</v>
      </c>
      <c r="H111" s="13" t="str">
        <f t="shared" si="11"/>
        <v>Fulham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465932</v>
      </c>
      <c r="B112" s="15">
        <v>38660</v>
      </c>
      <c r="C112" s="12" t="s">
        <v>0</v>
      </c>
      <c r="D112" s="12" t="s">
        <v>29</v>
      </c>
      <c r="E112" s="12">
        <v>1</v>
      </c>
      <c r="F112" s="12" t="s">
        <v>61</v>
      </c>
      <c r="G112" s="12">
        <v>0</v>
      </c>
      <c r="H112" s="13" t="str">
        <f t="shared" si="11"/>
        <v>Newcastle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465933</v>
      </c>
      <c r="B113" s="15">
        <v>38660</v>
      </c>
      <c r="C113" s="12" t="s">
        <v>0</v>
      </c>
      <c r="D113" s="12" t="s">
        <v>64</v>
      </c>
      <c r="E113" s="12">
        <v>0</v>
      </c>
      <c r="F113" s="12" t="s">
        <v>72</v>
      </c>
      <c r="G113" s="12">
        <v>2</v>
      </c>
      <c r="H113" s="13" t="str">
        <f t="shared" si="11"/>
        <v>Wigan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465934</v>
      </c>
      <c r="B114" s="15">
        <v>38660</v>
      </c>
      <c r="C114" s="12" t="s">
        <v>0</v>
      </c>
      <c r="D114" s="12" t="s">
        <v>28</v>
      </c>
      <c r="E114" s="12">
        <v>1</v>
      </c>
      <c r="F114" s="12" t="s">
        <v>60</v>
      </c>
      <c r="G114" s="12">
        <v>0</v>
      </c>
      <c r="H114" s="13" t="str">
        <f t="shared" si="11"/>
        <v>West Ham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465935</v>
      </c>
      <c r="B115" s="15">
        <v>38661</v>
      </c>
      <c r="C115" s="12" t="s">
        <v>0</v>
      </c>
      <c r="D115" s="12" t="s">
        <v>9</v>
      </c>
      <c r="E115" s="12">
        <v>1</v>
      </c>
      <c r="F115" s="12" t="s">
        <v>4</v>
      </c>
      <c r="G115" s="12">
        <v>0</v>
      </c>
      <c r="H115" s="13" t="str">
        <f t="shared" si="11"/>
        <v>Everton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465936</v>
      </c>
      <c r="B116" s="15">
        <v>38661</v>
      </c>
      <c r="C116" s="12" t="s">
        <v>0</v>
      </c>
      <c r="D116" s="12" t="s">
        <v>8</v>
      </c>
      <c r="E116" s="12">
        <v>1</v>
      </c>
      <c r="F116" s="12" t="s">
        <v>1</v>
      </c>
      <c r="G116" s="12">
        <v>0</v>
      </c>
      <c r="H116" s="13" t="str">
        <f t="shared" si="11"/>
        <v>Manchester United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465937</v>
      </c>
      <c r="B117" s="15">
        <v>38662</v>
      </c>
      <c r="C117" s="12" t="s">
        <v>0</v>
      </c>
      <c r="D117" s="12" t="s">
        <v>33</v>
      </c>
      <c r="E117" s="12">
        <v>1</v>
      </c>
      <c r="F117" s="12" t="s">
        <v>14</v>
      </c>
      <c r="G117" s="12">
        <v>0</v>
      </c>
      <c r="H117" s="13" t="str">
        <f t="shared" si="11"/>
        <v>Bolton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465938</v>
      </c>
      <c r="B118" s="15">
        <v>38674</v>
      </c>
      <c r="C118" s="12" t="s">
        <v>0</v>
      </c>
      <c r="D118" s="12" t="s">
        <v>55</v>
      </c>
      <c r="E118" s="12">
        <v>1</v>
      </c>
      <c r="F118" s="12" t="s">
        <v>8</v>
      </c>
      <c r="G118" s="12">
        <v>3</v>
      </c>
      <c r="H118" s="13" t="str">
        <f t="shared" si="11"/>
        <v>Manchester United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465939</v>
      </c>
      <c r="B119" s="15">
        <v>38674</v>
      </c>
      <c r="C119" s="12" t="s">
        <v>0</v>
      </c>
      <c r="D119" s="12" t="s">
        <v>1</v>
      </c>
      <c r="E119" s="12">
        <v>3</v>
      </c>
      <c r="F119" s="12" t="s">
        <v>29</v>
      </c>
      <c r="G119" s="12">
        <v>0</v>
      </c>
      <c r="H119" s="13" t="str">
        <f t="shared" si="11"/>
        <v>Chelsea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465940</v>
      </c>
      <c r="B120" s="15">
        <v>38674</v>
      </c>
      <c r="C120" s="12" t="s">
        <v>0</v>
      </c>
      <c r="D120" s="12" t="s">
        <v>19</v>
      </c>
      <c r="E120" s="12">
        <v>3</v>
      </c>
      <c r="F120" s="12" t="s">
        <v>64</v>
      </c>
      <c r="G120" s="12">
        <v>0</v>
      </c>
      <c r="H120" s="13" t="str">
        <f t="shared" si="11"/>
        <v>Liverpool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465941</v>
      </c>
      <c r="B121" s="15">
        <v>38674</v>
      </c>
      <c r="C121" s="12" t="s">
        <v>0</v>
      </c>
      <c r="D121" s="12" t="s">
        <v>20</v>
      </c>
      <c r="E121" s="12">
        <v>0</v>
      </c>
      <c r="F121" s="12" t="s">
        <v>6</v>
      </c>
      <c r="G121" s="12">
        <v>0</v>
      </c>
      <c r="H121" s="13" t="str">
        <f t="shared" si="11"/>
        <v/>
      </c>
      <c r="I121" s="13" t="str">
        <f t="shared" si="12"/>
        <v>Manchester City</v>
      </c>
      <c r="J121" s="13" t="str">
        <f t="shared" si="13"/>
        <v>Blackburn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465942</v>
      </c>
      <c r="B122" s="15">
        <v>38674</v>
      </c>
      <c r="C122" s="12" t="s">
        <v>0</v>
      </c>
      <c r="D122" s="12" t="s">
        <v>50</v>
      </c>
      <c r="E122" s="12">
        <v>1</v>
      </c>
      <c r="F122" s="12" t="s">
        <v>12</v>
      </c>
      <c r="G122" s="12">
        <v>3</v>
      </c>
      <c r="H122" s="13" t="str">
        <f t="shared" si="11"/>
        <v>Aston Villa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465943</v>
      </c>
      <c r="B123" s="15">
        <v>38674</v>
      </c>
      <c r="C123" s="12" t="s">
        <v>0</v>
      </c>
      <c r="D123" s="12" t="s">
        <v>60</v>
      </c>
      <c r="E123" s="12">
        <v>4</v>
      </c>
      <c r="F123" s="12" t="s">
        <v>9</v>
      </c>
      <c r="G123" s="12">
        <v>0</v>
      </c>
      <c r="H123" s="13" t="str">
        <f t="shared" si="11"/>
        <v>West Brom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465944</v>
      </c>
      <c r="B124" s="15">
        <v>38674</v>
      </c>
      <c r="C124" s="12" t="s">
        <v>0</v>
      </c>
      <c r="D124" s="12" t="s">
        <v>72</v>
      </c>
      <c r="E124" s="12">
        <v>2</v>
      </c>
      <c r="F124" s="12" t="s">
        <v>17</v>
      </c>
      <c r="G124" s="12">
        <v>3</v>
      </c>
      <c r="H124" s="13" t="str">
        <f t="shared" si="11"/>
        <v>Arsenal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465945</v>
      </c>
      <c r="B125" s="15">
        <v>38675</v>
      </c>
      <c r="C125" s="12" t="s">
        <v>0</v>
      </c>
      <c r="D125" s="12" t="s">
        <v>4</v>
      </c>
      <c r="E125" s="12">
        <v>3</v>
      </c>
      <c r="F125" s="12" t="s">
        <v>58</v>
      </c>
      <c r="G125" s="12">
        <v>2</v>
      </c>
      <c r="H125" s="13" t="str">
        <f t="shared" si="11"/>
        <v>Middlesbrough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465946</v>
      </c>
      <c r="B126" s="15">
        <v>38675</v>
      </c>
      <c r="C126" s="12" t="s">
        <v>0</v>
      </c>
      <c r="D126" s="12" t="s">
        <v>14</v>
      </c>
      <c r="E126" s="12">
        <v>1</v>
      </c>
      <c r="F126" s="12" t="s">
        <v>28</v>
      </c>
      <c r="G126" s="12">
        <v>1</v>
      </c>
      <c r="H126" s="13" t="str">
        <f t="shared" si="11"/>
        <v/>
      </c>
      <c r="I126" s="13" t="str">
        <f t="shared" si="12"/>
        <v>Tottenham</v>
      </c>
      <c r="J126" s="13" t="str">
        <f t="shared" si="13"/>
        <v>West Ham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465947</v>
      </c>
      <c r="B127" s="15">
        <v>38681</v>
      </c>
      <c r="C127" s="12" t="s">
        <v>0</v>
      </c>
      <c r="D127" s="12" t="s">
        <v>17</v>
      </c>
      <c r="E127" s="12">
        <v>3</v>
      </c>
      <c r="F127" s="12" t="s">
        <v>6</v>
      </c>
      <c r="G127" s="12">
        <v>0</v>
      </c>
      <c r="H127" s="13" t="str">
        <f t="shared" si="11"/>
        <v>Arsenal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465948</v>
      </c>
      <c r="B128" s="15">
        <v>38681</v>
      </c>
      <c r="C128" s="12" t="s">
        <v>0</v>
      </c>
      <c r="D128" s="12" t="s">
        <v>12</v>
      </c>
      <c r="E128" s="12">
        <v>1</v>
      </c>
      <c r="F128" s="12" t="s">
        <v>55</v>
      </c>
      <c r="G128" s="12">
        <v>0</v>
      </c>
      <c r="H128" s="13" t="str">
        <f t="shared" si="11"/>
        <v>Aston Villa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465949</v>
      </c>
      <c r="B129" s="15">
        <v>38681</v>
      </c>
      <c r="C129" s="12" t="s">
        <v>0</v>
      </c>
      <c r="D129" s="12" t="s">
        <v>20</v>
      </c>
      <c r="E129" s="12">
        <v>0</v>
      </c>
      <c r="F129" s="12" t="s">
        <v>19</v>
      </c>
      <c r="G129" s="12">
        <v>1</v>
      </c>
      <c r="H129" s="13" t="str">
        <f t="shared" si="11"/>
        <v>Liverpool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465950</v>
      </c>
      <c r="B130" s="15">
        <v>38681</v>
      </c>
      <c r="C130" s="12" t="s">
        <v>0</v>
      </c>
      <c r="D130" s="12" t="s">
        <v>64</v>
      </c>
      <c r="E130" s="12">
        <v>0</v>
      </c>
      <c r="F130" s="12" t="s">
        <v>1</v>
      </c>
      <c r="G130" s="12">
        <v>2</v>
      </c>
      <c r="H130" s="13" t="str">
        <f t="shared" si="11"/>
        <v>Chelsea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465951</v>
      </c>
      <c r="B131" s="15">
        <v>38681</v>
      </c>
      <c r="C131" s="12" t="s">
        <v>0</v>
      </c>
      <c r="D131" s="12" t="s">
        <v>50</v>
      </c>
      <c r="E131" s="12">
        <v>0</v>
      </c>
      <c r="F131" s="12" t="s">
        <v>61</v>
      </c>
      <c r="G131" s="12">
        <v>1</v>
      </c>
      <c r="H131" s="13" t="str">
        <f t="shared" ref="H131:H194" si="14">IF(E131&gt;G131,D131,IF(G131&gt;E131,F131,""))</f>
        <v>Birmingham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465952</v>
      </c>
      <c r="B132" s="15">
        <v>38681</v>
      </c>
      <c r="C132" s="12" t="s">
        <v>0</v>
      </c>
      <c r="D132" s="12" t="s">
        <v>72</v>
      </c>
      <c r="E132" s="12">
        <v>1</v>
      </c>
      <c r="F132" s="12" t="s">
        <v>14</v>
      </c>
      <c r="G132" s="12">
        <v>2</v>
      </c>
      <c r="H132" s="13" t="str">
        <f t="shared" si="14"/>
        <v>Tottenham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465953</v>
      </c>
      <c r="B133" s="15">
        <v>38682</v>
      </c>
      <c r="C133" s="12" t="s">
        <v>0</v>
      </c>
      <c r="D133" s="12" t="s">
        <v>9</v>
      </c>
      <c r="E133" s="12">
        <v>1</v>
      </c>
      <c r="F133" s="12" t="s">
        <v>29</v>
      </c>
      <c r="G133" s="12">
        <v>0</v>
      </c>
      <c r="H133" s="13" t="str">
        <f t="shared" si="14"/>
        <v>Everton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465954</v>
      </c>
      <c r="B134" s="15">
        <v>38682</v>
      </c>
      <c r="C134" s="12" t="s">
        <v>0</v>
      </c>
      <c r="D134" s="12" t="s">
        <v>58</v>
      </c>
      <c r="E134" s="12">
        <v>2</v>
      </c>
      <c r="F134" s="12" t="s">
        <v>33</v>
      </c>
      <c r="G134" s="12">
        <v>1</v>
      </c>
      <c r="H134" s="13" t="str">
        <f t="shared" si="14"/>
        <v>Fulham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465955</v>
      </c>
      <c r="B135" s="15">
        <v>38682</v>
      </c>
      <c r="C135" s="12" t="s">
        <v>0</v>
      </c>
      <c r="D135" s="12" t="s">
        <v>4</v>
      </c>
      <c r="E135" s="12">
        <v>2</v>
      </c>
      <c r="F135" s="12" t="s">
        <v>60</v>
      </c>
      <c r="G135" s="12">
        <v>2</v>
      </c>
      <c r="H135" s="13" t="str">
        <f t="shared" si="14"/>
        <v/>
      </c>
      <c r="I135" s="13" t="str">
        <f t="shared" si="15"/>
        <v>Middlesbrough</v>
      </c>
      <c r="J135" s="13" t="str">
        <f t="shared" si="16"/>
        <v>West Brom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465956</v>
      </c>
      <c r="B136" s="15">
        <v>38682</v>
      </c>
      <c r="C136" s="12" t="s">
        <v>0</v>
      </c>
      <c r="D136" s="12" t="s">
        <v>28</v>
      </c>
      <c r="E136" s="12">
        <v>1</v>
      </c>
      <c r="F136" s="12" t="s">
        <v>8</v>
      </c>
      <c r="G136" s="12">
        <v>2</v>
      </c>
      <c r="H136" s="13" t="str">
        <f t="shared" si="14"/>
        <v>Manchester United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465957</v>
      </c>
      <c r="B137" s="15">
        <v>38685</v>
      </c>
      <c r="C137" s="12" t="s">
        <v>0</v>
      </c>
      <c r="D137" s="12" t="s">
        <v>50</v>
      </c>
      <c r="E137" s="12">
        <v>0</v>
      </c>
      <c r="F137" s="12" t="s">
        <v>19</v>
      </c>
      <c r="G137" s="12">
        <v>2</v>
      </c>
      <c r="H137" s="13" t="str">
        <f t="shared" si="14"/>
        <v>Liverpool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465958</v>
      </c>
      <c r="B138" s="15">
        <v>38688</v>
      </c>
      <c r="C138" s="12" t="s">
        <v>0</v>
      </c>
      <c r="D138" s="12" t="s">
        <v>6</v>
      </c>
      <c r="E138" s="12">
        <v>0</v>
      </c>
      <c r="F138" s="12" t="s">
        <v>9</v>
      </c>
      <c r="G138" s="12">
        <v>2</v>
      </c>
      <c r="H138" s="13" t="str">
        <f t="shared" si="14"/>
        <v>Everton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465959</v>
      </c>
      <c r="B139" s="15">
        <v>38688</v>
      </c>
      <c r="C139" s="12" t="s">
        <v>0</v>
      </c>
      <c r="D139" s="12" t="s">
        <v>33</v>
      </c>
      <c r="E139" s="12">
        <v>2</v>
      </c>
      <c r="F139" s="12" t="s">
        <v>17</v>
      </c>
      <c r="G139" s="12">
        <v>0</v>
      </c>
      <c r="H139" s="13" t="str">
        <f t="shared" si="14"/>
        <v>Bolton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465960</v>
      </c>
      <c r="B140" s="15">
        <v>38688</v>
      </c>
      <c r="C140" s="12" t="s">
        <v>0</v>
      </c>
      <c r="D140" s="12" t="s">
        <v>1</v>
      </c>
      <c r="E140" s="12">
        <v>1</v>
      </c>
      <c r="F140" s="12" t="s">
        <v>4</v>
      </c>
      <c r="G140" s="12">
        <v>0</v>
      </c>
      <c r="H140" s="13" t="str">
        <f t="shared" si="14"/>
        <v>Chelsea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465961</v>
      </c>
      <c r="B141" s="15">
        <v>38688</v>
      </c>
      <c r="C141" s="12" t="s">
        <v>0</v>
      </c>
      <c r="D141" s="12" t="s">
        <v>19</v>
      </c>
      <c r="E141" s="12">
        <v>3</v>
      </c>
      <c r="F141" s="12" t="s">
        <v>72</v>
      </c>
      <c r="G141" s="12">
        <v>0</v>
      </c>
      <c r="H141" s="13" t="str">
        <f t="shared" si="14"/>
        <v>Liverpool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465962</v>
      </c>
      <c r="B142" s="15">
        <v>38688</v>
      </c>
      <c r="C142" s="12" t="s">
        <v>0</v>
      </c>
      <c r="D142" s="12" t="s">
        <v>8</v>
      </c>
      <c r="E142" s="12">
        <v>3</v>
      </c>
      <c r="F142" s="12" t="s">
        <v>64</v>
      </c>
      <c r="G142" s="12">
        <v>0</v>
      </c>
      <c r="H142" s="13" t="str">
        <f t="shared" si="14"/>
        <v>Manchester United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465963</v>
      </c>
      <c r="B143" s="15">
        <v>38688</v>
      </c>
      <c r="C143" s="12" t="s">
        <v>0</v>
      </c>
      <c r="D143" s="12" t="s">
        <v>29</v>
      </c>
      <c r="E143" s="12">
        <v>1</v>
      </c>
      <c r="F143" s="12" t="s">
        <v>12</v>
      </c>
      <c r="G143" s="12">
        <v>1</v>
      </c>
      <c r="H143" s="13" t="str">
        <f t="shared" si="14"/>
        <v/>
      </c>
      <c r="I143" s="13" t="str">
        <f t="shared" si="15"/>
        <v>Newcastle</v>
      </c>
      <c r="J143" s="13" t="str">
        <f t="shared" si="16"/>
        <v>Aston Villa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465964</v>
      </c>
      <c r="B144" s="15">
        <v>38688</v>
      </c>
      <c r="C144" s="12" t="s">
        <v>0</v>
      </c>
      <c r="D144" s="12" t="s">
        <v>14</v>
      </c>
      <c r="E144" s="12">
        <v>3</v>
      </c>
      <c r="F144" s="12" t="s">
        <v>50</v>
      </c>
      <c r="G144" s="12">
        <v>2</v>
      </c>
      <c r="H144" s="13" t="str">
        <f t="shared" si="14"/>
        <v>Tottenham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465965</v>
      </c>
      <c r="B145" s="15">
        <v>38688</v>
      </c>
      <c r="C145" s="12" t="s">
        <v>0</v>
      </c>
      <c r="D145" s="12" t="s">
        <v>60</v>
      </c>
      <c r="E145" s="12">
        <v>0</v>
      </c>
      <c r="F145" s="12" t="s">
        <v>58</v>
      </c>
      <c r="G145" s="12">
        <v>0</v>
      </c>
      <c r="H145" s="13" t="str">
        <f t="shared" si="14"/>
        <v/>
      </c>
      <c r="I145" s="13" t="str">
        <f t="shared" si="15"/>
        <v>West Brom</v>
      </c>
      <c r="J145" s="13" t="str">
        <f t="shared" si="16"/>
        <v>Fulham</v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465966</v>
      </c>
      <c r="B146" s="15">
        <v>38689</v>
      </c>
      <c r="C146" s="12" t="s">
        <v>0</v>
      </c>
      <c r="D146" s="12" t="s">
        <v>55</v>
      </c>
      <c r="E146" s="12">
        <v>2</v>
      </c>
      <c r="F146" s="12" t="s">
        <v>20</v>
      </c>
      <c r="G146" s="12">
        <v>5</v>
      </c>
      <c r="H146" s="13" t="str">
        <f t="shared" si="14"/>
        <v>Manchester City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465967</v>
      </c>
      <c r="B147" s="15">
        <v>38690</v>
      </c>
      <c r="C147" s="12" t="s">
        <v>0</v>
      </c>
      <c r="D147" s="12" t="s">
        <v>61</v>
      </c>
      <c r="E147" s="12">
        <v>1</v>
      </c>
      <c r="F147" s="12" t="s">
        <v>28</v>
      </c>
      <c r="G147" s="12">
        <v>2</v>
      </c>
      <c r="H147" s="13" t="str">
        <f t="shared" si="14"/>
        <v>West Ham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465968</v>
      </c>
      <c r="B148" s="15">
        <v>38695</v>
      </c>
      <c r="C148" s="12" t="s">
        <v>0</v>
      </c>
      <c r="D148" s="12" t="s">
        <v>61</v>
      </c>
      <c r="E148" s="12">
        <v>1</v>
      </c>
      <c r="F148" s="12" t="s">
        <v>58</v>
      </c>
      <c r="G148" s="12">
        <v>0</v>
      </c>
      <c r="H148" s="13" t="str">
        <f t="shared" si="14"/>
        <v>Birmingham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465969</v>
      </c>
      <c r="B149" s="15">
        <v>38695</v>
      </c>
      <c r="C149" s="12" t="s">
        <v>0</v>
      </c>
      <c r="D149" s="12" t="s">
        <v>6</v>
      </c>
      <c r="E149" s="12">
        <v>3</v>
      </c>
      <c r="F149" s="12" t="s">
        <v>28</v>
      </c>
      <c r="G149" s="12">
        <v>2</v>
      </c>
      <c r="H149" s="13" t="str">
        <f t="shared" si="14"/>
        <v>Blackburn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465970</v>
      </c>
      <c r="B150" s="15">
        <v>38695</v>
      </c>
      <c r="C150" s="12" t="s">
        <v>0</v>
      </c>
      <c r="D150" s="12" t="s">
        <v>33</v>
      </c>
      <c r="E150" s="12">
        <v>1</v>
      </c>
      <c r="F150" s="12" t="s">
        <v>12</v>
      </c>
      <c r="G150" s="12">
        <v>1</v>
      </c>
      <c r="H150" s="13" t="str">
        <f t="shared" si="14"/>
        <v/>
      </c>
      <c r="I150" s="13" t="str">
        <f t="shared" si="15"/>
        <v>Bolton</v>
      </c>
      <c r="J150" s="13" t="str">
        <f t="shared" si="16"/>
        <v>Aston Villa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465971</v>
      </c>
      <c r="B151" s="15">
        <v>38695</v>
      </c>
      <c r="C151" s="12" t="s">
        <v>0</v>
      </c>
      <c r="D151" s="12" t="s">
        <v>55</v>
      </c>
      <c r="E151" s="12">
        <v>2</v>
      </c>
      <c r="F151" s="12" t="s">
        <v>50</v>
      </c>
      <c r="G151" s="12">
        <v>0</v>
      </c>
      <c r="H151" s="13" t="str">
        <f t="shared" si="14"/>
        <v>Charlton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465972</v>
      </c>
      <c r="B152" s="15">
        <v>38695</v>
      </c>
      <c r="C152" s="12" t="s">
        <v>0</v>
      </c>
      <c r="D152" s="12" t="s">
        <v>1</v>
      </c>
      <c r="E152" s="12">
        <v>1</v>
      </c>
      <c r="F152" s="12" t="s">
        <v>72</v>
      </c>
      <c r="G152" s="12">
        <v>0</v>
      </c>
      <c r="H152" s="13" t="str">
        <f t="shared" si="14"/>
        <v>Chelsea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465973</v>
      </c>
      <c r="B153" s="15">
        <v>38695</v>
      </c>
      <c r="C153" s="12" t="s">
        <v>0</v>
      </c>
      <c r="D153" s="12" t="s">
        <v>19</v>
      </c>
      <c r="E153" s="12">
        <v>2</v>
      </c>
      <c r="F153" s="12" t="s">
        <v>4</v>
      </c>
      <c r="G153" s="12">
        <v>0</v>
      </c>
      <c r="H153" s="13" t="str">
        <f t="shared" si="14"/>
        <v>Liverpool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465974</v>
      </c>
      <c r="B154" s="15">
        <v>38695</v>
      </c>
      <c r="C154" s="12" t="s">
        <v>0</v>
      </c>
      <c r="D154" s="12" t="s">
        <v>29</v>
      </c>
      <c r="E154" s="12">
        <v>1</v>
      </c>
      <c r="F154" s="12" t="s">
        <v>17</v>
      </c>
      <c r="G154" s="12">
        <v>0</v>
      </c>
      <c r="H154" s="13" t="str">
        <f t="shared" si="14"/>
        <v>Newcastle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465975</v>
      </c>
      <c r="B155" s="15">
        <v>38695</v>
      </c>
      <c r="C155" s="12" t="s">
        <v>0</v>
      </c>
      <c r="D155" s="12" t="s">
        <v>60</v>
      </c>
      <c r="E155" s="12">
        <v>2</v>
      </c>
      <c r="F155" s="12" t="s">
        <v>20</v>
      </c>
      <c r="G155" s="12">
        <v>0</v>
      </c>
      <c r="H155" s="13" t="str">
        <f t="shared" si="14"/>
        <v>West Brom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465976</v>
      </c>
      <c r="B156" s="15">
        <v>38696</v>
      </c>
      <c r="C156" s="12" t="s">
        <v>0</v>
      </c>
      <c r="D156" s="12" t="s">
        <v>8</v>
      </c>
      <c r="E156" s="12">
        <v>1</v>
      </c>
      <c r="F156" s="12" t="s">
        <v>9</v>
      </c>
      <c r="G156" s="12">
        <v>1</v>
      </c>
      <c r="H156" s="13" t="str">
        <f t="shared" si="14"/>
        <v/>
      </c>
      <c r="I156" s="13" t="str">
        <f t="shared" si="15"/>
        <v>Manchester United</v>
      </c>
      <c r="J156" s="13" t="str">
        <f t="shared" si="16"/>
        <v>Everton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465977</v>
      </c>
      <c r="B157" s="15">
        <v>38697</v>
      </c>
      <c r="C157" s="12" t="s">
        <v>0</v>
      </c>
      <c r="D157" s="12" t="s">
        <v>14</v>
      </c>
      <c r="E157" s="12">
        <v>3</v>
      </c>
      <c r="F157" s="12" t="s">
        <v>64</v>
      </c>
      <c r="G157" s="12">
        <v>1</v>
      </c>
      <c r="H157" s="13" t="str">
        <f t="shared" si="14"/>
        <v>Tottenham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465978</v>
      </c>
      <c r="B158" s="15">
        <v>38699</v>
      </c>
      <c r="C158" s="12" t="s">
        <v>0</v>
      </c>
      <c r="D158" s="12" t="s">
        <v>9</v>
      </c>
      <c r="E158" s="12">
        <v>1</v>
      </c>
      <c r="F158" s="12" t="s">
        <v>28</v>
      </c>
      <c r="G158" s="12">
        <v>2</v>
      </c>
      <c r="H158" s="13" t="str">
        <f t="shared" si="14"/>
        <v>West Ham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465979</v>
      </c>
      <c r="B159" s="15">
        <v>38699</v>
      </c>
      <c r="C159" s="12" t="s">
        <v>0</v>
      </c>
      <c r="D159" s="12" t="s">
        <v>8</v>
      </c>
      <c r="E159" s="12">
        <v>4</v>
      </c>
      <c r="F159" s="12" t="s">
        <v>72</v>
      </c>
      <c r="G159" s="12">
        <v>0</v>
      </c>
      <c r="H159" s="13" t="str">
        <f t="shared" si="14"/>
        <v>Manchester United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465980</v>
      </c>
      <c r="B160" s="15">
        <v>38702</v>
      </c>
      <c r="C160" s="12" t="s">
        <v>0</v>
      </c>
      <c r="D160" s="12" t="s">
        <v>12</v>
      </c>
      <c r="E160" s="12">
        <v>0</v>
      </c>
      <c r="F160" s="12" t="s">
        <v>8</v>
      </c>
      <c r="G160" s="12">
        <v>2</v>
      </c>
      <c r="H160" s="13" t="str">
        <f t="shared" si="14"/>
        <v>Manchester United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465981</v>
      </c>
      <c r="B161" s="15">
        <v>38702</v>
      </c>
      <c r="C161" s="12" t="s">
        <v>0</v>
      </c>
      <c r="D161" s="12" t="s">
        <v>9</v>
      </c>
      <c r="E161" s="12">
        <v>0</v>
      </c>
      <c r="F161" s="12" t="s">
        <v>33</v>
      </c>
      <c r="G161" s="12">
        <v>4</v>
      </c>
      <c r="H161" s="13" t="str">
        <f t="shared" si="14"/>
        <v>Bolton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465982</v>
      </c>
      <c r="B162" s="15">
        <v>38702</v>
      </c>
      <c r="C162" s="12" t="s">
        <v>0</v>
      </c>
      <c r="D162" s="12" t="s">
        <v>58</v>
      </c>
      <c r="E162" s="12">
        <v>2</v>
      </c>
      <c r="F162" s="12" t="s">
        <v>6</v>
      </c>
      <c r="G162" s="12">
        <v>1</v>
      </c>
      <c r="H162" s="13" t="str">
        <f t="shared" si="14"/>
        <v>Fulham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465983</v>
      </c>
      <c r="B163" s="15">
        <v>38702</v>
      </c>
      <c r="C163" s="12" t="s">
        <v>0</v>
      </c>
      <c r="D163" s="12" t="s">
        <v>20</v>
      </c>
      <c r="E163" s="12">
        <v>4</v>
      </c>
      <c r="F163" s="12" t="s">
        <v>61</v>
      </c>
      <c r="G163" s="12">
        <v>1</v>
      </c>
      <c r="H163" s="13" t="str">
        <f t="shared" si="14"/>
        <v>Manchester City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465984</v>
      </c>
      <c r="B164" s="15">
        <v>38702</v>
      </c>
      <c r="C164" s="12" t="s">
        <v>0</v>
      </c>
      <c r="D164" s="12" t="s">
        <v>64</v>
      </c>
      <c r="E164" s="12">
        <v>1</v>
      </c>
      <c r="F164" s="12" t="s">
        <v>60</v>
      </c>
      <c r="G164" s="12">
        <v>0</v>
      </c>
      <c r="H164" s="13" t="str">
        <f t="shared" si="14"/>
        <v>Portsmouth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465985</v>
      </c>
      <c r="B165" s="15">
        <v>38702</v>
      </c>
      <c r="C165" s="12" t="s">
        <v>0</v>
      </c>
      <c r="D165" s="12" t="s">
        <v>28</v>
      </c>
      <c r="E165" s="12">
        <v>2</v>
      </c>
      <c r="F165" s="12" t="s">
        <v>29</v>
      </c>
      <c r="G165" s="12">
        <v>4</v>
      </c>
      <c r="H165" s="13" t="str">
        <f t="shared" si="14"/>
        <v>Newcastle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465986</v>
      </c>
      <c r="B166" s="15">
        <v>38702</v>
      </c>
      <c r="C166" s="12" t="s">
        <v>0</v>
      </c>
      <c r="D166" s="12" t="s">
        <v>72</v>
      </c>
      <c r="E166" s="12">
        <v>3</v>
      </c>
      <c r="F166" s="12" t="s">
        <v>55</v>
      </c>
      <c r="G166" s="12">
        <v>0</v>
      </c>
      <c r="H166" s="13" t="str">
        <f t="shared" si="14"/>
        <v>Wigan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465987</v>
      </c>
      <c r="B167" s="15">
        <v>38703</v>
      </c>
      <c r="C167" s="12" t="s">
        <v>0</v>
      </c>
      <c r="D167" s="12" t="s">
        <v>17</v>
      </c>
      <c r="E167" s="12">
        <v>0</v>
      </c>
      <c r="F167" s="12" t="s">
        <v>1</v>
      </c>
      <c r="G167" s="12">
        <v>2</v>
      </c>
      <c r="H167" s="13" t="str">
        <f t="shared" si="14"/>
        <v>Chelsea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465988</v>
      </c>
      <c r="B168" s="15">
        <v>38703</v>
      </c>
      <c r="C168" s="12" t="s">
        <v>0</v>
      </c>
      <c r="D168" s="12" t="s">
        <v>4</v>
      </c>
      <c r="E168" s="12">
        <v>3</v>
      </c>
      <c r="F168" s="12" t="s">
        <v>14</v>
      </c>
      <c r="G168" s="12">
        <v>3</v>
      </c>
      <c r="H168" s="13" t="str">
        <f t="shared" si="14"/>
        <v/>
      </c>
      <c r="I168" s="13" t="str">
        <f t="shared" si="15"/>
        <v>Middlesbrough</v>
      </c>
      <c r="J168" s="13" t="str">
        <f t="shared" si="16"/>
        <v>Tottenham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465989</v>
      </c>
      <c r="B169" s="15">
        <v>38711</v>
      </c>
      <c r="C169" s="12" t="s">
        <v>0</v>
      </c>
      <c r="D169" s="12" t="s">
        <v>12</v>
      </c>
      <c r="E169" s="12">
        <v>4</v>
      </c>
      <c r="F169" s="12" t="s">
        <v>9</v>
      </c>
      <c r="G169" s="12">
        <v>0</v>
      </c>
      <c r="H169" s="13" t="str">
        <f t="shared" si="14"/>
        <v>Aston Villa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465990</v>
      </c>
      <c r="B170" s="15">
        <v>38711</v>
      </c>
      <c r="C170" s="12" t="s">
        <v>0</v>
      </c>
      <c r="D170" s="12" t="s">
        <v>55</v>
      </c>
      <c r="E170" s="12">
        <v>0</v>
      </c>
      <c r="F170" s="12" t="s">
        <v>17</v>
      </c>
      <c r="G170" s="12">
        <v>1</v>
      </c>
      <c r="H170" s="13" t="str">
        <f t="shared" si="14"/>
        <v>Arsenal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465991</v>
      </c>
      <c r="B171" s="15">
        <v>38711</v>
      </c>
      <c r="C171" s="12" t="s">
        <v>0</v>
      </c>
      <c r="D171" s="12" t="s">
        <v>1</v>
      </c>
      <c r="E171" s="12">
        <v>3</v>
      </c>
      <c r="F171" s="12" t="s">
        <v>58</v>
      </c>
      <c r="G171" s="12">
        <v>2</v>
      </c>
      <c r="H171" s="13" t="str">
        <f t="shared" si="14"/>
        <v>Chelsea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465992</v>
      </c>
      <c r="B172" s="15">
        <v>38711</v>
      </c>
      <c r="C172" s="12" t="s">
        <v>0</v>
      </c>
      <c r="D172" s="12" t="s">
        <v>19</v>
      </c>
      <c r="E172" s="12">
        <v>2</v>
      </c>
      <c r="F172" s="12" t="s">
        <v>29</v>
      </c>
      <c r="G172" s="12">
        <v>0</v>
      </c>
      <c r="H172" s="13" t="str">
        <f t="shared" si="14"/>
        <v>Liverpool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465993</v>
      </c>
      <c r="B173" s="15">
        <v>38711</v>
      </c>
      <c r="C173" s="12" t="s">
        <v>0</v>
      </c>
      <c r="D173" s="12" t="s">
        <v>8</v>
      </c>
      <c r="E173" s="12">
        <v>3</v>
      </c>
      <c r="F173" s="12" t="s">
        <v>60</v>
      </c>
      <c r="G173" s="12">
        <v>0</v>
      </c>
      <c r="H173" s="13" t="str">
        <f t="shared" si="14"/>
        <v>Manchester United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465994</v>
      </c>
      <c r="B174" s="15">
        <v>38711</v>
      </c>
      <c r="C174" s="12" t="s">
        <v>0</v>
      </c>
      <c r="D174" s="12" t="s">
        <v>4</v>
      </c>
      <c r="E174" s="12">
        <v>0</v>
      </c>
      <c r="F174" s="12" t="s">
        <v>6</v>
      </c>
      <c r="G174" s="12">
        <v>2</v>
      </c>
      <c r="H174" s="13" t="str">
        <f t="shared" si="14"/>
        <v>Blackburn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465995</v>
      </c>
      <c r="B175" s="15">
        <v>38711</v>
      </c>
      <c r="C175" s="12" t="s">
        <v>0</v>
      </c>
      <c r="D175" s="12" t="s">
        <v>64</v>
      </c>
      <c r="E175" s="12">
        <v>1</v>
      </c>
      <c r="F175" s="12" t="s">
        <v>28</v>
      </c>
      <c r="G175" s="12">
        <v>1</v>
      </c>
      <c r="H175" s="13" t="str">
        <f t="shared" si="14"/>
        <v/>
      </c>
      <c r="I175" s="13" t="str">
        <f t="shared" si="15"/>
        <v>Portsmouth</v>
      </c>
      <c r="J175" s="13" t="str">
        <f t="shared" si="16"/>
        <v>West Ham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465996</v>
      </c>
      <c r="B176" s="15">
        <v>38711</v>
      </c>
      <c r="C176" s="12" t="s">
        <v>0</v>
      </c>
      <c r="D176" s="12" t="s">
        <v>50</v>
      </c>
      <c r="E176" s="12">
        <v>0</v>
      </c>
      <c r="F176" s="12" t="s">
        <v>33</v>
      </c>
      <c r="G176" s="12">
        <v>0</v>
      </c>
      <c r="H176" s="13" t="str">
        <f t="shared" si="14"/>
        <v/>
      </c>
      <c r="I176" s="13" t="str">
        <f t="shared" si="15"/>
        <v>Sunderland</v>
      </c>
      <c r="J176" s="13" t="str">
        <f t="shared" si="16"/>
        <v>Bolton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465997</v>
      </c>
      <c r="B177" s="15">
        <v>38711</v>
      </c>
      <c r="C177" s="12" t="s">
        <v>0</v>
      </c>
      <c r="D177" s="12" t="s">
        <v>14</v>
      </c>
      <c r="E177" s="12">
        <v>2</v>
      </c>
      <c r="F177" s="12" t="s">
        <v>61</v>
      </c>
      <c r="G177" s="12">
        <v>0</v>
      </c>
      <c r="H177" s="13" t="str">
        <f t="shared" si="14"/>
        <v>Tottenham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465998</v>
      </c>
      <c r="B178" s="15">
        <v>38711</v>
      </c>
      <c r="C178" s="12" t="s">
        <v>0</v>
      </c>
      <c r="D178" s="12" t="s">
        <v>72</v>
      </c>
      <c r="E178" s="12">
        <v>4</v>
      </c>
      <c r="F178" s="12" t="s">
        <v>20</v>
      </c>
      <c r="G178" s="12">
        <v>3</v>
      </c>
      <c r="H178" s="13" t="str">
        <f t="shared" si="14"/>
        <v>Wigan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465999</v>
      </c>
      <c r="B179" s="15">
        <v>38713</v>
      </c>
      <c r="C179" s="12" t="s">
        <v>0</v>
      </c>
      <c r="D179" s="12" t="s">
        <v>17</v>
      </c>
      <c r="E179" s="12">
        <v>4</v>
      </c>
      <c r="F179" s="12" t="s">
        <v>64</v>
      </c>
      <c r="G179" s="12">
        <v>0</v>
      </c>
      <c r="H179" s="13" t="str">
        <f t="shared" si="14"/>
        <v>Arsenal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466000</v>
      </c>
      <c r="B180" s="15">
        <v>38713</v>
      </c>
      <c r="C180" s="12" t="s">
        <v>0</v>
      </c>
      <c r="D180" s="12" t="s">
        <v>61</v>
      </c>
      <c r="E180" s="12">
        <v>2</v>
      </c>
      <c r="F180" s="12" t="s">
        <v>8</v>
      </c>
      <c r="G180" s="12">
        <v>2</v>
      </c>
      <c r="H180" s="13" t="str">
        <f t="shared" si="14"/>
        <v/>
      </c>
      <c r="I180" s="13" t="str">
        <f t="shared" si="15"/>
        <v>Birmingham</v>
      </c>
      <c r="J180" s="13" t="str">
        <f t="shared" si="16"/>
        <v>Manchester United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466001</v>
      </c>
      <c r="B181" s="15">
        <v>38713</v>
      </c>
      <c r="C181" s="12" t="s">
        <v>0</v>
      </c>
      <c r="D181" s="12" t="s">
        <v>9</v>
      </c>
      <c r="E181" s="12">
        <v>1</v>
      </c>
      <c r="F181" s="12" t="s">
        <v>19</v>
      </c>
      <c r="G181" s="12">
        <v>3</v>
      </c>
      <c r="H181" s="13" t="str">
        <f t="shared" si="14"/>
        <v>Liverpool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466002</v>
      </c>
      <c r="B182" s="15">
        <v>38713</v>
      </c>
      <c r="C182" s="12" t="s">
        <v>0</v>
      </c>
      <c r="D182" s="12" t="s">
        <v>58</v>
      </c>
      <c r="E182" s="12">
        <v>3</v>
      </c>
      <c r="F182" s="12" t="s">
        <v>12</v>
      </c>
      <c r="G182" s="12">
        <v>3</v>
      </c>
      <c r="H182" s="13" t="str">
        <f t="shared" si="14"/>
        <v/>
      </c>
      <c r="I182" s="13" t="str">
        <f t="shared" si="15"/>
        <v>Fulham</v>
      </c>
      <c r="J182" s="13" t="str">
        <f t="shared" si="16"/>
        <v>Aston Villa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466003</v>
      </c>
      <c r="B183" s="15">
        <v>38713</v>
      </c>
      <c r="C183" s="12" t="s">
        <v>0</v>
      </c>
      <c r="D183" s="12" t="s">
        <v>20</v>
      </c>
      <c r="E183" s="12">
        <v>0</v>
      </c>
      <c r="F183" s="12" t="s">
        <v>1</v>
      </c>
      <c r="G183" s="12">
        <v>1</v>
      </c>
      <c r="H183" s="13" t="str">
        <f t="shared" si="14"/>
        <v>Chelsea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466004</v>
      </c>
      <c r="B184" s="15">
        <v>38713</v>
      </c>
      <c r="C184" s="12" t="s">
        <v>0</v>
      </c>
      <c r="D184" s="12" t="s">
        <v>60</v>
      </c>
      <c r="E184" s="12">
        <v>2</v>
      </c>
      <c r="F184" s="12" t="s">
        <v>14</v>
      </c>
      <c r="G184" s="12">
        <v>0</v>
      </c>
      <c r="H184" s="13" t="str">
        <f t="shared" si="14"/>
        <v>West Brom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466005</v>
      </c>
      <c r="B185" s="15">
        <v>38713</v>
      </c>
      <c r="C185" s="12" t="s">
        <v>0</v>
      </c>
      <c r="D185" s="12" t="s">
        <v>28</v>
      </c>
      <c r="E185" s="12">
        <v>0</v>
      </c>
      <c r="F185" s="12" t="s">
        <v>72</v>
      </c>
      <c r="G185" s="12">
        <v>2</v>
      </c>
      <c r="H185" s="13" t="str">
        <f t="shared" si="14"/>
        <v>Wigan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466006</v>
      </c>
      <c r="B186" s="15">
        <v>38716</v>
      </c>
      <c r="C186" s="12" t="s">
        <v>0</v>
      </c>
      <c r="D186" s="12" t="s">
        <v>12</v>
      </c>
      <c r="E186" s="12">
        <v>0</v>
      </c>
      <c r="F186" s="12" t="s">
        <v>17</v>
      </c>
      <c r="G186" s="12">
        <v>0</v>
      </c>
      <c r="H186" s="13" t="str">
        <f t="shared" si="14"/>
        <v/>
      </c>
      <c r="I186" s="13" t="str">
        <f t="shared" si="15"/>
        <v>Aston Villa</v>
      </c>
      <c r="J186" s="13" t="str">
        <f t="shared" si="16"/>
        <v>Arsenal</v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466007</v>
      </c>
      <c r="B187" s="15">
        <v>38716</v>
      </c>
      <c r="C187" s="12" t="s">
        <v>0</v>
      </c>
      <c r="D187" s="12" t="s">
        <v>55</v>
      </c>
      <c r="E187" s="12">
        <v>2</v>
      </c>
      <c r="F187" s="12" t="s">
        <v>28</v>
      </c>
      <c r="G187" s="12">
        <v>0</v>
      </c>
      <c r="H187" s="13" t="str">
        <f t="shared" si="14"/>
        <v>Charlton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466008</v>
      </c>
      <c r="B188" s="15">
        <v>38716</v>
      </c>
      <c r="C188" s="12" t="s">
        <v>0</v>
      </c>
      <c r="D188" s="12" t="s">
        <v>1</v>
      </c>
      <c r="E188" s="12">
        <v>2</v>
      </c>
      <c r="F188" s="12" t="s">
        <v>61</v>
      </c>
      <c r="G188" s="12">
        <v>0</v>
      </c>
      <c r="H188" s="13" t="str">
        <f t="shared" si="14"/>
        <v>Chelsea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466009</v>
      </c>
      <c r="B189" s="15">
        <v>38716</v>
      </c>
      <c r="C189" s="12" t="s">
        <v>0</v>
      </c>
      <c r="D189" s="12" t="s">
        <v>19</v>
      </c>
      <c r="E189" s="12">
        <v>1</v>
      </c>
      <c r="F189" s="12" t="s">
        <v>60</v>
      </c>
      <c r="G189" s="12">
        <v>0</v>
      </c>
      <c r="H189" s="13" t="str">
        <f t="shared" si="14"/>
        <v>Liverpool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466010</v>
      </c>
      <c r="B190" s="15">
        <v>38716</v>
      </c>
      <c r="C190" s="12" t="s">
        <v>0</v>
      </c>
      <c r="D190" s="12" t="s">
        <v>8</v>
      </c>
      <c r="E190" s="12">
        <v>4</v>
      </c>
      <c r="F190" s="12" t="s">
        <v>33</v>
      </c>
      <c r="G190" s="12">
        <v>1</v>
      </c>
      <c r="H190" s="13" t="str">
        <f t="shared" si="14"/>
        <v>Manchester United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466011</v>
      </c>
      <c r="B191" s="15">
        <v>38716</v>
      </c>
      <c r="C191" s="12" t="s">
        <v>0</v>
      </c>
      <c r="D191" s="12" t="s">
        <v>4</v>
      </c>
      <c r="E191" s="12">
        <v>0</v>
      </c>
      <c r="F191" s="12" t="s">
        <v>20</v>
      </c>
      <c r="G191" s="12">
        <v>0</v>
      </c>
      <c r="H191" s="13" t="str">
        <f t="shared" si="14"/>
        <v/>
      </c>
      <c r="I191" s="13" t="str">
        <f t="shared" si="15"/>
        <v>Middlesbrough</v>
      </c>
      <c r="J191" s="13" t="str">
        <f t="shared" si="16"/>
        <v>Manchester City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466012</v>
      </c>
      <c r="B192" s="15">
        <v>38716</v>
      </c>
      <c r="C192" s="12" t="s">
        <v>0</v>
      </c>
      <c r="D192" s="12" t="s">
        <v>64</v>
      </c>
      <c r="E192" s="12">
        <v>1</v>
      </c>
      <c r="F192" s="12" t="s">
        <v>58</v>
      </c>
      <c r="G192" s="12">
        <v>0</v>
      </c>
      <c r="H192" s="13" t="str">
        <f t="shared" si="14"/>
        <v>Portsmouth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466013</v>
      </c>
      <c r="B193" s="15">
        <v>38716</v>
      </c>
      <c r="C193" s="12" t="s">
        <v>0</v>
      </c>
      <c r="D193" s="12" t="s">
        <v>50</v>
      </c>
      <c r="E193" s="12">
        <v>0</v>
      </c>
      <c r="F193" s="12" t="s">
        <v>9</v>
      </c>
      <c r="G193" s="12">
        <v>1</v>
      </c>
      <c r="H193" s="13" t="str">
        <f t="shared" si="14"/>
        <v>Everton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466014</v>
      </c>
      <c r="B194" s="15">
        <v>38716</v>
      </c>
      <c r="C194" s="12" t="s">
        <v>0</v>
      </c>
      <c r="D194" s="12" t="s">
        <v>14</v>
      </c>
      <c r="E194" s="12">
        <v>2</v>
      </c>
      <c r="F194" s="12" t="s">
        <v>29</v>
      </c>
      <c r="G194" s="12">
        <v>0</v>
      </c>
      <c r="H194" s="13" t="str">
        <f t="shared" si="14"/>
        <v>Tottenham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466015</v>
      </c>
      <c r="B195" s="15">
        <v>38716</v>
      </c>
      <c r="C195" s="12" t="s">
        <v>0</v>
      </c>
      <c r="D195" s="12" t="s">
        <v>72</v>
      </c>
      <c r="E195" s="12">
        <v>0</v>
      </c>
      <c r="F195" s="12" t="s">
        <v>6</v>
      </c>
      <c r="G195" s="12">
        <v>3</v>
      </c>
      <c r="H195" s="13" t="str">
        <f t="shared" ref="H195:H258" si="17">IF(E195&gt;G195,D195,IF(G195&gt;E195,F195,""))</f>
        <v>Blackburn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466016</v>
      </c>
      <c r="B196" s="15">
        <v>38718</v>
      </c>
      <c r="C196" s="12" t="s">
        <v>0</v>
      </c>
      <c r="D196" s="12" t="s">
        <v>61</v>
      </c>
      <c r="E196" s="12">
        <v>2</v>
      </c>
      <c r="F196" s="12" t="s">
        <v>72</v>
      </c>
      <c r="G196" s="12">
        <v>0</v>
      </c>
      <c r="H196" s="13" t="str">
        <f t="shared" si="17"/>
        <v>Birmingham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466017</v>
      </c>
      <c r="B197" s="15">
        <v>38718</v>
      </c>
      <c r="C197" s="12" t="s">
        <v>0</v>
      </c>
      <c r="D197" s="12" t="s">
        <v>6</v>
      </c>
      <c r="E197" s="12">
        <v>2</v>
      </c>
      <c r="F197" s="12" t="s">
        <v>64</v>
      </c>
      <c r="G197" s="12">
        <v>1</v>
      </c>
      <c r="H197" s="13" t="str">
        <f t="shared" si="17"/>
        <v>Blackburn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466018</v>
      </c>
      <c r="B198" s="15">
        <v>38718</v>
      </c>
      <c r="C198" s="12" t="s">
        <v>0</v>
      </c>
      <c r="D198" s="12" t="s">
        <v>33</v>
      </c>
      <c r="E198" s="12">
        <v>2</v>
      </c>
      <c r="F198" s="12" t="s">
        <v>19</v>
      </c>
      <c r="G198" s="12">
        <v>2</v>
      </c>
      <c r="H198" s="13" t="str">
        <f t="shared" si="17"/>
        <v/>
      </c>
      <c r="I198" s="13" t="str">
        <f t="shared" si="18"/>
        <v>Bolton</v>
      </c>
      <c r="J198" s="13" t="str">
        <f t="shared" si="19"/>
        <v>Liverpool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466019</v>
      </c>
      <c r="B199" s="15">
        <v>38718</v>
      </c>
      <c r="C199" s="12" t="s">
        <v>0</v>
      </c>
      <c r="D199" s="12" t="s">
        <v>9</v>
      </c>
      <c r="E199" s="12">
        <v>3</v>
      </c>
      <c r="F199" s="12" t="s">
        <v>55</v>
      </c>
      <c r="G199" s="12">
        <v>1</v>
      </c>
      <c r="H199" s="13" t="str">
        <f t="shared" si="17"/>
        <v>Everton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466020</v>
      </c>
      <c r="B200" s="15">
        <v>38718</v>
      </c>
      <c r="C200" s="12" t="s">
        <v>0</v>
      </c>
      <c r="D200" s="12" t="s">
        <v>58</v>
      </c>
      <c r="E200" s="12">
        <v>2</v>
      </c>
      <c r="F200" s="12" t="s">
        <v>50</v>
      </c>
      <c r="G200" s="12">
        <v>1</v>
      </c>
      <c r="H200" s="13" t="str">
        <f t="shared" si="17"/>
        <v>Fulham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466021</v>
      </c>
      <c r="B201" s="15">
        <v>38718</v>
      </c>
      <c r="C201" s="12" t="s">
        <v>0</v>
      </c>
      <c r="D201" s="12" t="s">
        <v>29</v>
      </c>
      <c r="E201" s="12">
        <v>2</v>
      </c>
      <c r="F201" s="12" t="s">
        <v>4</v>
      </c>
      <c r="G201" s="12">
        <v>2</v>
      </c>
      <c r="H201" s="13" t="str">
        <f t="shared" si="17"/>
        <v/>
      </c>
      <c r="I201" s="13" t="str">
        <f t="shared" si="18"/>
        <v>Newcastle</v>
      </c>
      <c r="J201" s="13" t="str">
        <f t="shared" si="19"/>
        <v>Middlesbrough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466022</v>
      </c>
      <c r="B202" s="15">
        <v>38718</v>
      </c>
      <c r="C202" s="12" t="s">
        <v>0</v>
      </c>
      <c r="D202" s="12" t="s">
        <v>60</v>
      </c>
      <c r="E202" s="12">
        <v>1</v>
      </c>
      <c r="F202" s="12" t="s">
        <v>12</v>
      </c>
      <c r="G202" s="12">
        <v>2</v>
      </c>
      <c r="H202" s="13" t="str">
        <f t="shared" si="17"/>
        <v>Aston Villa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466023</v>
      </c>
      <c r="B203" s="15">
        <v>38718</v>
      </c>
      <c r="C203" s="12" t="s">
        <v>0</v>
      </c>
      <c r="D203" s="12" t="s">
        <v>28</v>
      </c>
      <c r="E203" s="12">
        <v>1</v>
      </c>
      <c r="F203" s="12" t="s">
        <v>1</v>
      </c>
      <c r="G203" s="12">
        <v>3</v>
      </c>
      <c r="H203" s="13" t="str">
        <f t="shared" si="17"/>
        <v>Chelsea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466024</v>
      </c>
      <c r="B204" s="15">
        <v>38719</v>
      </c>
      <c r="C204" s="12" t="s">
        <v>0</v>
      </c>
      <c r="D204" s="12" t="s">
        <v>17</v>
      </c>
      <c r="E204" s="12">
        <v>0</v>
      </c>
      <c r="F204" s="12" t="s">
        <v>8</v>
      </c>
      <c r="G204" s="12">
        <v>0</v>
      </c>
      <c r="H204" s="13" t="str">
        <f t="shared" si="17"/>
        <v/>
      </c>
      <c r="I204" s="13" t="str">
        <f t="shared" si="18"/>
        <v>Arsenal</v>
      </c>
      <c r="J204" s="13" t="str">
        <f t="shared" si="19"/>
        <v>Manchester United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466025</v>
      </c>
      <c r="B205" s="15">
        <v>38720</v>
      </c>
      <c r="C205" s="12" t="s">
        <v>0</v>
      </c>
      <c r="D205" s="12" t="s">
        <v>20</v>
      </c>
      <c r="E205" s="12">
        <v>0</v>
      </c>
      <c r="F205" s="12" t="s">
        <v>14</v>
      </c>
      <c r="G205" s="12">
        <v>2</v>
      </c>
      <c r="H205" s="13" t="str">
        <f t="shared" si="17"/>
        <v>Tottenham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466026</v>
      </c>
      <c r="B206" s="15">
        <v>38730</v>
      </c>
      <c r="C206" s="12" t="s">
        <v>0</v>
      </c>
      <c r="D206" s="12" t="s">
        <v>17</v>
      </c>
      <c r="E206" s="12">
        <v>7</v>
      </c>
      <c r="F206" s="12" t="s">
        <v>4</v>
      </c>
      <c r="G206" s="12">
        <v>0</v>
      </c>
      <c r="H206" s="13" t="str">
        <f t="shared" si="17"/>
        <v>Arsenal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466027</v>
      </c>
      <c r="B207" s="15">
        <v>38730</v>
      </c>
      <c r="C207" s="12" t="s">
        <v>0</v>
      </c>
      <c r="D207" s="12" t="s">
        <v>12</v>
      </c>
      <c r="E207" s="12">
        <v>1</v>
      </c>
      <c r="F207" s="12" t="s">
        <v>28</v>
      </c>
      <c r="G207" s="12">
        <v>2</v>
      </c>
      <c r="H207" s="13" t="str">
        <f t="shared" si="17"/>
        <v>West Ham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466028</v>
      </c>
      <c r="B208" s="15">
        <v>38730</v>
      </c>
      <c r="C208" s="12" t="s">
        <v>0</v>
      </c>
      <c r="D208" s="12" t="s">
        <v>6</v>
      </c>
      <c r="E208" s="12">
        <v>0</v>
      </c>
      <c r="F208" s="12" t="s">
        <v>33</v>
      </c>
      <c r="G208" s="12">
        <v>0</v>
      </c>
      <c r="H208" s="13" t="str">
        <f t="shared" si="17"/>
        <v/>
      </c>
      <c r="I208" s="13" t="str">
        <f t="shared" si="18"/>
        <v>Blackburn</v>
      </c>
      <c r="J208" s="13" t="str">
        <f t="shared" si="19"/>
        <v>Bolton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466029</v>
      </c>
      <c r="B209" s="15">
        <v>38730</v>
      </c>
      <c r="C209" s="12" t="s">
        <v>0</v>
      </c>
      <c r="D209" s="12" t="s">
        <v>55</v>
      </c>
      <c r="E209" s="12">
        <v>2</v>
      </c>
      <c r="F209" s="12" t="s">
        <v>61</v>
      </c>
      <c r="G209" s="12">
        <v>0</v>
      </c>
      <c r="H209" s="13" t="str">
        <f t="shared" si="17"/>
        <v>Charlton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466030</v>
      </c>
      <c r="B210" s="15">
        <v>38730</v>
      </c>
      <c r="C210" s="12" t="s">
        <v>0</v>
      </c>
      <c r="D210" s="12" t="s">
        <v>58</v>
      </c>
      <c r="E210" s="12">
        <v>1</v>
      </c>
      <c r="F210" s="12" t="s">
        <v>29</v>
      </c>
      <c r="G210" s="12">
        <v>0</v>
      </c>
      <c r="H210" s="13" t="str">
        <f t="shared" si="17"/>
        <v>Fulham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466031</v>
      </c>
      <c r="B211" s="15">
        <v>38730</v>
      </c>
      <c r="C211" s="12" t="s">
        <v>0</v>
      </c>
      <c r="D211" s="12" t="s">
        <v>19</v>
      </c>
      <c r="E211" s="12">
        <v>1</v>
      </c>
      <c r="F211" s="12" t="s">
        <v>14</v>
      </c>
      <c r="G211" s="12">
        <v>0</v>
      </c>
      <c r="H211" s="13" t="str">
        <f t="shared" si="17"/>
        <v>Liverpool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466032</v>
      </c>
      <c r="B212" s="15">
        <v>38730</v>
      </c>
      <c r="C212" s="12" t="s">
        <v>0</v>
      </c>
      <c r="D212" s="12" t="s">
        <v>20</v>
      </c>
      <c r="E212" s="12">
        <v>3</v>
      </c>
      <c r="F212" s="12" t="s">
        <v>8</v>
      </c>
      <c r="G212" s="12">
        <v>1</v>
      </c>
      <c r="H212" s="13" t="str">
        <f t="shared" si="17"/>
        <v>Manchester City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466033</v>
      </c>
      <c r="B213" s="15">
        <v>38730</v>
      </c>
      <c r="C213" s="12" t="s">
        <v>0</v>
      </c>
      <c r="D213" s="12" t="s">
        <v>64</v>
      </c>
      <c r="E213" s="12">
        <v>0</v>
      </c>
      <c r="F213" s="12" t="s">
        <v>9</v>
      </c>
      <c r="G213" s="12">
        <v>1</v>
      </c>
      <c r="H213" s="13" t="str">
        <f t="shared" si="17"/>
        <v>Everton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466034</v>
      </c>
      <c r="B214" s="15">
        <v>38731</v>
      </c>
      <c r="C214" s="12" t="s">
        <v>0</v>
      </c>
      <c r="D214" s="12" t="s">
        <v>50</v>
      </c>
      <c r="E214" s="12">
        <v>1</v>
      </c>
      <c r="F214" s="12" t="s">
        <v>1</v>
      </c>
      <c r="G214" s="12">
        <v>2</v>
      </c>
      <c r="H214" s="13" t="str">
        <f t="shared" si="17"/>
        <v>Chelsea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466035</v>
      </c>
      <c r="B215" s="15">
        <v>38731</v>
      </c>
      <c r="C215" s="12" t="s">
        <v>0</v>
      </c>
      <c r="D215" s="12" t="s">
        <v>72</v>
      </c>
      <c r="E215" s="12">
        <v>0</v>
      </c>
      <c r="F215" s="12" t="s">
        <v>60</v>
      </c>
      <c r="G215" s="12">
        <v>1</v>
      </c>
      <c r="H215" s="13" t="str">
        <f t="shared" si="17"/>
        <v>West Brom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466036</v>
      </c>
      <c r="B216" s="15">
        <v>38737</v>
      </c>
      <c r="C216" s="12" t="s">
        <v>0</v>
      </c>
      <c r="D216" s="12" t="s">
        <v>61</v>
      </c>
      <c r="E216" s="12">
        <v>5</v>
      </c>
      <c r="F216" s="12" t="s">
        <v>64</v>
      </c>
      <c r="G216" s="12">
        <v>0</v>
      </c>
      <c r="H216" s="13" t="str">
        <f t="shared" si="17"/>
        <v>Birmingham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466037</v>
      </c>
      <c r="B217" s="15">
        <v>38737</v>
      </c>
      <c r="C217" s="12" t="s">
        <v>0</v>
      </c>
      <c r="D217" s="12" t="s">
        <v>33</v>
      </c>
      <c r="E217" s="12">
        <v>2</v>
      </c>
      <c r="F217" s="12" t="s">
        <v>20</v>
      </c>
      <c r="G217" s="12">
        <v>0</v>
      </c>
      <c r="H217" s="13" t="str">
        <f t="shared" si="17"/>
        <v>Bolton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466038</v>
      </c>
      <c r="B218" s="15">
        <v>38737</v>
      </c>
      <c r="C218" s="12" t="s">
        <v>0</v>
      </c>
      <c r="D218" s="12" t="s">
        <v>9</v>
      </c>
      <c r="E218" s="12">
        <v>1</v>
      </c>
      <c r="F218" s="12" t="s">
        <v>17</v>
      </c>
      <c r="G218" s="12">
        <v>0</v>
      </c>
      <c r="H218" s="13" t="str">
        <f t="shared" si="17"/>
        <v>Everton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466039</v>
      </c>
      <c r="B219" s="15">
        <v>38737</v>
      </c>
      <c r="C219" s="12" t="s">
        <v>0</v>
      </c>
      <c r="D219" s="12" t="s">
        <v>4</v>
      </c>
      <c r="E219" s="12">
        <v>2</v>
      </c>
      <c r="F219" s="12" t="s">
        <v>72</v>
      </c>
      <c r="G219" s="12">
        <v>3</v>
      </c>
      <c r="H219" s="13" t="str">
        <f t="shared" si="17"/>
        <v>Wigan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466040</v>
      </c>
      <c r="B220" s="15">
        <v>38737</v>
      </c>
      <c r="C220" s="12" t="s">
        <v>0</v>
      </c>
      <c r="D220" s="12" t="s">
        <v>29</v>
      </c>
      <c r="E220" s="12">
        <v>0</v>
      </c>
      <c r="F220" s="12" t="s">
        <v>6</v>
      </c>
      <c r="G220" s="12">
        <v>1</v>
      </c>
      <c r="H220" s="13" t="str">
        <f t="shared" si="17"/>
        <v>Blackburn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466041</v>
      </c>
      <c r="B221" s="15">
        <v>38737</v>
      </c>
      <c r="C221" s="12" t="s">
        <v>0</v>
      </c>
      <c r="D221" s="12" t="s">
        <v>14</v>
      </c>
      <c r="E221" s="12">
        <v>0</v>
      </c>
      <c r="F221" s="12" t="s">
        <v>12</v>
      </c>
      <c r="G221" s="12">
        <v>0</v>
      </c>
      <c r="H221" s="13" t="str">
        <f t="shared" si="17"/>
        <v/>
      </c>
      <c r="I221" s="13" t="str">
        <f t="shared" si="18"/>
        <v>Tottenham</v>
      </c>
      <c r="J221" s="13" t="str">
        <f t="shared" si="19"/>
        <v>Aston Villa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466042</v>
      </c>
      <c r="B222" s="15">
        <v>38737</v>
      </c>
      <c r="C222" s="12" t="s">
        <v>0</v>
      </c>
      <c r="D222" s="12" t="s">
        <v>60</v>
      </c>
      <c r="E222" s="12">
        <v>0</v>
      </c>
      <c r="F222" s="12" t="s">
        <v>50</v>
      </c>
      <c r="G222" s="12">
        <v>1</v>
      </c>
      <c r="H222" s="13" t="str">
        <f t="shared" si="17"/>
        <v>Sunderland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466043</v>
      </c>
      <c r="B223" s="15">
        <v>38738</v>
      </c>
      <c r="C223" s="12" t="s">
        <v>0</v>
      </c>
      <c r="D223" s="12" t="s">
        <v>1</v>
      </c>
      <c r="E223" s="12">
        <v>1</v>
      </c>
      <c r="F223" s="12" t="s">
        <v>55</v>
      </c>
      <c r="G223" s="12">
        <v>1</v>
      </c>
      <c r="H223" s="13" t="str">
        <f t="shared" si="17"/>
        <v/>
      </c>
      <c r="I223" s="13" t="str">
        <f t="shared" si="18"/>
        <v>Chelsea</v>
      </c>
      <c r="J223" s="13" t="str">
        <f t="shared" si="19"/>
        <v>Charlton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466044</v>
      </c>
      <c r="B224" s="15">
        <v>38738</v>
      </c>
      <c r="C224" s="12" t="s">
        <v>0</v>
      </c>
      <c r="D224" s="12" t="s">
        <v>8</v>
      </c>
      <c r="E224" s="12">
        <v>1</v>
      </c>
      <c r="F224" s="12" t="s">
        <v>19</v>
      </c>
      <c r="G224" s="12">
        <v>0</v>
      </c>
      <c r="H224" s="13" t="str">
        <f t="shared" si="17"/>
        <v>Manchester United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466045</v>
      </c>
      <c r="B225" s="15">
        <v>38739</v>
      </c>
      <c r="C225" s="12" t="s">
        <v>0</v>
      </c>
      <c r="D225" s="12" t="s">
        <v>28</v>
      </c>
      <c r="E225" s="12">
        <v>2</v>
      </c>
      <c r="F225" s="12" t="s">
        <v>58</v>
      </c>
      <c r="G225" s="12">
        <v>1</v>
      </c>
      <c r="H225" s="13" t="str">
        <f t="shared" si="17"/>
        <v>West Ham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466046</v>
      </c>
      <c r="B226" s="15">
        <v>38747</v>
      </c>
      <c r="C226" s="12" t="s">
        <v>0</v>
      </c>
      <c r="D226" s="12" t="s">
        <v>55</v>
      </c>
      <c r="E226" s="12">
        <v>0</v>
      </c>
      <c r="F226" s="12" t="s">
        <v>60</v>
      </c>
      <c r="G226" s="12">
        <v>0</v>
      </c>
      <c r="H226" s="13" t="str">
        <f t="shared" si="17"/>
        <v/>
      </c>
      <c r="I226" s="13" t="str">
        <f t="shared" si="18"/>
        <v>Charlton</v>
      </c>
      <c r="J226" s="13" t="str">
        <f t="shared" si="19"/>
        <v>West Brom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466047</v>
      </c>
      <c r="B227" s="15">
        <v>38747</v>
      </c>
      <c r="C227" s="12" t="s">
        <v>0</v>
      </c>
      <c r="D227" s="12" t="s">
        <v>58</v>
      </c>
      <c r="E227" s="12">
        <v>1</v>
      </c>
      <c r="F227" s="12" t="s">
        <v>14</v>
      </c>
      <c r="G227" s="12">
        <v>0</v>
      </c>
      <c r="H227" s="13" t="str">
        <f t="shared" si="17"/>
        <v>Fulham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466048</v>
      </c>
      <c r="B228" s="15">
        <v>38747</v>
      </c>
      <c r="C228" s="12" t="s">
        <v>0</v>
      </c>
      <c r="D228" s="12" t="s">
        <v>50</v>
      </c>
      <c r="E228" s="12">
        <v>0</v>
      </c>
      <c r="F228" s="12" t="s">
        <v>4</v>
      </c>
      <c r="G228" s="12">
        <v>3</v>
      </c>
      <c r="H228" s="13" t="str">
        <f t="shared" si="17"/>
        <v>Middlesbrough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466049</v>
      </c>
      <c r="B229" s="15">
        <v>38747</v>
      </c>
      <c r="C229" s="12" t="s">
        <v>0</v>
      </c>
      <c r="D229" s="12" t="s">
        <v>72</v>
      </c>
      <c r="E229" s="12">
        <v>1</v>
      </c>
      <c r="F229" s="12" t="s">
        <v>9</v>
      </c>
      <c r="G229" s="12">
        <v>1</v>
      </c>
      <c r="H229" s="13" t="str">
        <f t="shared" si="17"/>
        <v/>
      </c>
      <c r="I229" s="13" t="str">
        <f t="shared" si="18"/>
        <v>Wigan</v>
      </c>
      <c r="J229" s="13" t="str">
        <f t="shared" si="19"/>
        <v>Everton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466050</v>
      </c>
      <c r="B230" s="15">
        <v>38748</v>
      </c>
      <c r="C230" s="12" t="s">
        <v>0</v>
      </c>
      <c r="D230" s="12" t="s">
        <v>17</v>
      </c>
      <c r="E230" s="12">
        <v>2</v>
      </c>
      <c r="F230" s="12" t="s">
        <v>28</v>
      </c>
      <c r="G230" s="12">
        <v>3</v>
      </c>
      <c r="H230" s="13" t="str">
        <f t="shared" si="17"/>
        <v>West Ham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466051</v>
      </c>
      <c r="B231" s="15">
        <v>38748</v>
      </c>
      <c r="C231" s="12" t="s">
        <v>0</v>
      </c>
      <c r="D231" s="12" t="s">
        <v>12</v>
      </c>
      <c r="E231" s="12">
        <v>1</v>
      </c>
      <c r="F231" s="12" t="s">
        <v>1</v>
      </c>
      <c r="G231" s="12">
        <v>1</v>
      </c>
      <c r="H231" s="13" t="str">
        <f t="shared" si="17"/>
        <v/>
      </c>
      <c r="I231" s="13" t="str">
        <f t="shared" si="18"/>
        <v>Aston Villa</v>
      </c>
      <c r="J231" s="13" t="str">
        <f t="shared" si="19"/>
        <v>Chelsea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466052</v>
      </c>
      <c r="B232" s="15">
        <v>38748</v>
      </c>
      <c r="C232" s="12" t="s">
        <v>0</v>
      </c>
      <c r="D232" s="12" t="s">
        <v>6</v>
      </c>
      <c r="E232" s="12">
        <v>4</v>
      </c>
      <c r="F232" s="12" t="s">
        <v>8</v>
      </c>
      <c r="G232" s="12">
        <v>3</v>
      </c>
      <c r="H232" s="13" t="str">
        <f t="shared" si="17"/>
        <v>Blackburn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466053</v>
      </c>
      <c r="B233" s="15">
        <v>38748</v>
      </c>
      <c r="C233" s="12" t="s">
        <v>0</v>
      </c>
      <c r="D233" s="12" t="s">
        <v>19</v>
      </c>
      <c r="E233" s="12">
        <v>1</v>
      </c>
      <c r="F233" s="12" t="s">
        <v>61</v>
      </c>
      <c r="G233" s="12">
        <v>1</v>
      </c>
      <c r="H233" s="13" t="str">
        <f t="shared" si="17"/>
        <v/>
      </c>
      <c r="I233" s="13" t="str">
        <f t="shared" si="18"/>
        <v>Liverpool</v>
      </c>
      <c r="J233" s="13" t="str">
        <f t="shared" si="19"/>
        <v>Birmingham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466054</v>
      </c>
      <c r="B234" s="15">
        <v>38748</v>
      </c>
      <c r="C234" s="12" t="s">
        <v>0</v>
      </c>
      <c r="D234" s="12" t="s">
        <v>20</v>
      </c>
      <c r="E234" s="12">
        <v>3</v>
      </c>
      <c r="F234" s="12" t="s">
        <v>29</v>
      </c>
      <c r="G234" s="12">
        <v>0</v>
      </c>
      <c r="H234" s="13" t="str">
        <f t="shared" si="17"/>
        <v>Manchester City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466055</v>
      </c>
      <c r="B235" s="15">
        <v>38748</v>
      </c>
      <c r="C235" s="12" t="s">
        <v>0</v>
      </c>
      <c r="D235" s="12" t="s">
        <v>64</v>
      </c>
      <c r="E235" s="12">
        <v>1</v>
      </c>
      <c r="F235" s="12" t="s">
        <v>33</v>
      </c>
      <c r="G235" s="12">
        <v>1</v>
      </c>
      <c r="H235" s="13" t="str">
        <f t="shared" si="17"/>
        <v/>
      </c>
      <c r="I235" s="13" t="str">
        <f t="shared" si="18"/>
        <v>Portsmouth</v>
      </c>
      <c r="J235" s="13" t="str">
        <f t="shared" si="19"/>
        <v>Bolton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466056</v>
      </c>
      <c r="B236" s="15">
        <v>38751</v>
      </c>
      <c r="C236" s="12" t="s">
        <v>0</v>
      </c>
      <c r="D236" s="12" t="s">
        <v>61</v>
      </c>
      <c r="E236" s="12">
        <v>0</v>
      </c>
      <c r="F236" s="12" t="s">
        <v>17</v>
      </c>
      <c r="G236" s="12">
        <v>2</v>
      </c>
      <c r="H236" s="13" t="str">
        <f t="shared" si="17"/>
        <v>Arsenal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466057</v>
      </c>
      <c r="B237" s="15">
        <v>38751</v>
      </c>
      <c r="C237" s="12" t="s">
        <v>0</v>
      </c>
      <c r="D237" s="12" t="s">
        <v>33</v>
      </c>
      <c r="E237" s="12">
        <v>1</v>
      </c>
      <c r="F237" s="12" t="s">
        <v>72</v>
      </c>
      <c r="G237" s="12">
        <v>1</v>
      </c>
      <c r="H237" s="13" t="str">
        <f t="shared" si="17"/>
        <v/>
      </c>
      <c r="I237" s="13" t="str">
        <f t="shared" si="18"/>
        <v>Bolton</v>
      </c>
      <c r="J237" s="13" t="str">
        <f t="shared" si="19"/>
        <v>Wigan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466058</v>
      </c>
      <c r="B238" s="15">
        <v>38751</v>
      </c>
      <c r="C238" s="12" t="s">
        <v>0</v>
      </c>
      <c r="D238" s="12" t="s">
        <v>9</v>
      </c>
      <c r="E238" s="12">
        <v>1</v>
      </c>
      <c r="F238" s="12" t="s">
        <v>20</v>
      </c>
      <c r="G238" s="12">
        <v>0</v>
      </c>
      <c r="H238" s="13" t="str">
        <f t="shared" si="17"/>
        <v>Everton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466059</v>
      </c>
      <c r="B239" s="15">
        <v>38751</v>
      </c>
      <c r="C239" s="12" t="s">
        <v>0</v>
      </c>
      <c r="D239" s="12" t="s">
        <v>8</v>
      </c>
      <c r="E239" s="12">
        <v>4</v>
      </c>
      <c r="F239" s="12" t="s">
        <v>58</v>
      </c>
      <c r="G239" s="12">
        <v>2</v>
      </c>
      <c r="H239" s="13" t="str">
        <f t="shared" si="17"/>
        <v>Manchester United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466060</v>
      </c>
      <c r="B240" s="15">
        <v>38751</v>
      </c>
      <c r="C240" s="12" t="s">
        <v>0</v>
      </c>
      <c r="D240" s="12" t="s">
        <v>4</v>
      </c>
      <c r="E240" s="12">
        <v>0</v>
      </c>
      <c r="F240" s="12" t="s">
        <v>12</v>
      </c>
      <c r="G240" s="12">
        <v>4</v>
      </c>
      <c r="H240" s="13" t="str">
        <f t="shared" si="17"/>
        <v>Aston Villa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466061</v>
      </c>
      <c r="B241" s="15">
        <v>38751</v>
      </c>
      <c r="C241" s="12" t="s">
        <v>0</v>
      </c>
      <c r="D241" s="12" t="s">
        <v>29</v>
      </c>
      <c r="E241" s="12">
        <v>2</v>
      </c>
      <c r="F241" s="12" t="s">
        <v>64</v>
      </c>
      <c r="G241" s="12">
        <v>0</v>
      </c>
      <c r="H241" s="13" t="str">
        <f t="shared" si="17"/>
        <v>Newcastle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466062</v>
      </c>
      <c r="B242" s="15">
        <v>38751</v>
      </c>
      <c r="C242" s="12" t="s">
        <v>0</v>
      </c>
      <c r="D242" s="12" t="s">
        <v>60</v>
      </c>
      <c r="E242" s="12">
        <v>2</v>
      </c>
      <c r="F242" s="12" t="s">
        <v>6</v>
      </c>
      <c r="G242" s="12">
        <v>0</v>
      </c>
      <c r="H242" s="13" t="str">
        <f t="shared" si="17"/>
        <v>West Brom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466063</v>
      </c>
      <c r="B243" s="15">
        <v>38751</v>
      </c>
      <c r="C243" s="12" t="s">
        <v>0</v>
      </c>
      <c r="D243" s="12" t="s">
        <v>28</v>
      </c>
      <c r="E243" s="12">
        <v>2</v>
      </c>
      <c r="F243" s="12" t="s">
        <v>50</v>
      </c>
      <c r="G243" s="12">
        <v>0</v>
      </c>
      <c r="H243" s="13" t="str">
        <f t="shared" si="17"/>
        <v>West Ham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466064</v>
      </c>
      <c r="B244" s="15">
        <v>38752</v>
      </c>
      <c r="C244" s="12" t="s">
        <v>0</v>
      </c>
      <c r="D244" s="12" t="s">
        <v>1</v>
      </c>
      <c r="E244" s="12">
        <v>2</v>
      </c>
      <c r="F244" s="12" t="s">
        <v>19</v>
      </c>
      <c r="G244" s="12">
        <v>0</v>
      </c>
      <c r="H244" s="13" t="str">
        <f t="shared" si="17"/>
        <v>Chelsea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466065</v>
      </c>
      <c r="B245" s="15">
        <v>38752</v>
      </c>
      <c r="C245" s="12" t="s">
        <v>0</v>
      </c>
      <c r="D245" s="12" t="s">
        <v>14</v>
      </c>
      <c r="E245" s="12">
        <v>3</v>
      </c>
      <c r="F245" s="12" t="s">
        <v>55</v>
      </c>
      <c r="G245" s="12">
        <v>1</v>
      </c>
      <c r="H245" s="13" t="str">
        <f t="shared" si="17"/>
        <v>Tottenham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466066</v>
      </c>
      <c r="B246" s="15">
        <v>38755</v>
      </c>
      <c r="C246" s="12" t="s">
        <v>0</v>
      </c>
      <c r="D246" s="12" t="s">
        <v>55</v>
      </c>
      <c r="E246" s="12">
        <v>2</v>
      </c>
      <c r="F246" s="12" t="s">
        <v>19</v>
      </c>
      <c r="G246" s="12">
        <v>0</v>
      </c>
      <c r="H246" s="13" t="str">
        <f t="shared" si="17"/>
        <v>Charlton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466067</v>
      </c>
      <c r="B247" s="15">
        <v>38758</v>
      </c>
      <c r="C247" s="12" t="s">
        <v>0</v>
      </c>
      <c r="D247" s="12" t="s">
        <v>17</v>
      </c>
      <c r="E247" s="12">
        <v>1</v>
      </c>
      <c r="F247" s="12" t="s">
        <v>33</v>
      </c>
      <c r="G247" s="12">
        <v>1</v>
      </c>
      <c r="H247" s="13" t="str">
        <f t="shared" si="17"/>
        <v/>
      </c>
      <c r="I247" s="13" t="str">
        <f t="shared" si="18"/>
        <v>Arsenal</v>
      </c>
      <c r="J247" s="13" t="str">
        <f t="shared" si="19"/>
        <v>Bolton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466068</v>
      </c>
      <c r="B248" s="15">
        <v>38758</v>
      </c>
      <c r="C248" s="12" t="s">
        <v>0</v>
      </c>
      <c r="D248" s="12" t="s">
        <v>12</v>
      </c>
      <c r="E248" s="12">
        <v>1</v>
      </c>
      <c r="F248" s="12" t="s">
        <v>29</v>
      </c>
      <c r="G248" s="12">
        <v>2</v>
      </c>
      <c r="H248" s="13" t="str">
        <f t="shared" si="17"/>
        <v>Newcastle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466069</v>
      </c>
      <c r="B249" s="15">
        <v>38758</v>
      </c>
      <c r="C249" s="12" t="s">
        <v>0</v>
      </c>
      <c r="D249" s="12" t="s">
        <v>9</v>
      </c>
      <c r="E249" s="12">
        <v>1</v>
      </c>
      <c r="F249" s="12" t="s">
        <v>6</v>
      </c>
      <c r="G249" s="12">
        <v>0</v>
      </c>
      <c r="H249" s="13" t="str">
        <f t="shared" si="17"/>
        <v>Everton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466070</v>
      </c>
      <c r="B250" s="15">
        <v>38758</v>
      </c>
      <c r="C250" s="12" t="s">
        <v>0</v>
      </c>
      <c r="D250" s="12" t="s">
        <v>58</v>
      </c>
      <c r="E250" s="12">
        <v>6</v>
      </c>
      <c r="F250" s="12" t="s">
        <v>60</v>
      </c>
      <c r="G250" s="12">
        <v>1</v>
      </c>
      <c r="H250" s="13" t="str">
        <f t="shared" si="17"/>
        <v>Fulham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466071</v>
      </c>
      <c r="B251" s="15">
        <v>38758</v>
      </c>
      <c r="C251" s="12" t="s">
        <v>0</v>
      </c>
      <c r="D251" s="12" t="s">
        <v>4</v>
      </c>
      <c r="E251" s="12">
        <v>3</v>
      </c>
      <c r="F251" s="12" t="s">
        <v>1</v>
      </c>
      <c r="G251" s="12">
        <v>0</v>
      </c>
      <c r="H251" s="13" t="str">
        <f t="shared" si="17"/>
        <v>Middlesbrough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466072</v>
      </c>
      <c r="B252" s="15">
        <v>38758</v>
      </c>
      <c r="C252" s="12" t="s">
        <v>0</v>
      </c>
      <c r="D252" s="12" t="s">
        <v>64</v>
      </c>
      <c r="E252" s="12">
        <v>1</v>
      </c>
      <c r="F252" s="12" t="s">
        <v>8</v>
      </c>
      <c r="G252" s="12">
        <v>3</v>
      </c>
      <c r="H252" s="13" t="str">
        <f t="shared" si="17"/>
        <v>Manchester United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466073</v>
      </c>
      <c r="B253" s="15">
        <v>38758</v>
      </c>
      <c r="C253" s="12" t="s">
        <v>0</v>
      </c>
      <c r="D253" s="12" t="s">
        <v>72</v>
      </c>
      <c r="E253" s="12">
        <v>0</v>
      </c>
      <c r="F253" s="12" t="s">
        <v>19</v>
      </c>
      <c r="G253" s="12">
        <v>1</v>
      </c>
      <c r="H253" s="13" t="str">
        <f t="shared" si="17"/>
        <v>Liverpool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466074</v>
      </c>
      <c r="B254" s="15">
        <v>38759</v>
      </c>
      <c r="C254" s="12" t="s">
        <v>0</v>
      </c>
      <c r="D254" s="12" t="s">
        <v>20</v>
      </c>
      <c r="E254" s="12">
        <v>3</v>
      </c>
      <c r="F254" s="12" t="s">
        <v>55</v>
      </c>
      <c r="G254" s="12">
        <v>2</v>
      </c>
      <c r="H254" s="13" t="str">
        <f t="shared" si="17"/>
        <v>Manchester City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466075</v>
      </c>
      <c r="B255" s="15">
        <v>38759</v>
      </c>
      <c r="C255" s="12" t="s">
        <v>0</v>
      </c>
      <c r="D255" s="12" t="s">
        <v>50</v>
      </c>
      <c r="E255" s="12">
        <v>1</v>
      </c>
      <c r="F255" s="12" t="s">
        <v>14</v>
      </c>
      <c r="G255" s="12">
        <v>1</v>
      </c>
      <c r="H255" s="13" t="str">
        <f t="shared" si="17"/>
        <v/>
      </c>
      <c r="I255" s="13" t="str">
        <f t="shared" si="18"/>
        <v>Sunderland</v>
      </c>
      <c r="J255" s="13" t="str">
        <f t="shared" si="19"/>
        <v>Tottenham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466076</v>
      </c>
      <c r="B256" s="15">
        <v>38760</v>
      </c>
      <c r="C256" s="12" t="s">
        <v>0</v>
      </c>
      <c r="D256" s="12" t="s">
        <v>28</v>
      </c>
      <c r="E256" s="12">
        <v>3</v>
      </c>
      <c r="F256" s="12" t="s">
        <v>61</v>
      </c>
      <c r="G256" s="12">
        <v>0</v>
      </c>
      <c r="H256" s="13" t="str">
        <f t="shared" si="17"/>
        <v>West Ham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466077</v>
      </c>
      <c r="B257" s="15">
        <v>38761</v>
      </c>
      <c r="C257" s="12" t="s">
        <v>0</v>
      </c>
      <c r="D257" s="12" t="s">
        <v>19</v>
      </c>
      <c r="E257" s="12">
        <v>1</v>
      </c>
      <c r="F257" s="12" t="s">
        <v>17</v>
      </c>
      <c r="G257" s="12">
        <v>0</v>
      </c>
      <c r="H257" s="13" t="str">
        <f t="shared" si="17"/>
        <v>Liverpool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466078</v>
      </c>
      <c r="B258" s="15">
        <v>38762</v>
      </c>
      <c r="C258" s="12" t="s">
        <v>0</v>
      </c>
      <c r="D258" s="12" t="s">
        <v>6</v>
      </c>
      <c r="E258" s="12">
        <v>2</v>
      </c>
      <c r="F258" s="12" t="s">
        <v>50</v>
      </c>
      <c r="G258" s="12">
        <v>0</v>
      </c>
      <c r="H258" s="13" t="str">
        <f t="shared" si="17"/>
        <v>Blackburn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466079</v>
      </c>
      <c r="B259" s="15">
        <v>38766</v>
      </c>
      <c r="C259" s="12" t="s">
        <v>0</v>
      </c>
      <c r="D259" s="12" t="s">
        <v>14</v>
      </c>
      <c r="E259" s="12">
        <v>2</v>
      </c>
      <c r="F259" s="12" t="s">
        <v>72</v>
      </c>
      <c r="G259" s="12">
        <v>2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Tottenham</v>
      </c>
      <c r="J259" s="13" t="str">
        <f t="shared" ref="J259:J322" si="22">IF(H259="",F259,"")</f>
        <v>Wigan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466080</v>
      </c>
      <c r="B260" s="15">
        <v>38769</v>
      </c>
      <c r="C260" s="12" t="s">
        <v>0</v>
      </c>
      <c r="D260" s="12" t="s">
        <v>29</v>
      </c>
      <c r="E260" s="12">
        <v>0</v>
      </c>
      <c r="F260" s="12" t="s">
        <v>55</v>
      </c>
      <c r="G260" s="12">
        <v>0</v>
      </c>
      <c r="H260" s="13" t="str">
        <f t="shared" si="20"/>
        <v/>
      </c>
      <c r="I260" s="13" t="str">
        <f t="shared" si="21"/>
        <v>Newcastle</v>
      </c>
      <c r="J260" s="13" t="str">
        <f t="shared" si="22"/>
        <v>Charlton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466081</v>
      </c>
      <c r="B261" s="15">
        <v>38772</v>
      </c>
      <c r="C261" s="12" t="s">
        <v>0</v>
      </c>
      <c r="D261" s="12" t="s">
        <v>61</v>
      </c>
      <c r="E261" s="12">
        <v>1</v>
      </c>
      <c r="F261" s="12" t="s">
        <v>50</v>
      </c>
      <c r="G261" s="12">
        <v>0</v>
      </c>
      <c r="H261" s="13" t="str">
        <f t="shared" si="20"/>
        <v>Birmingham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466082</v>
      </c>
      <c r="B262" s="15">
        <v>38772</v>
      </c>
      <c r="C262" s="12" t="s">
        <v>0</v>
      </c>
      <c r="D262" s="12" t="s">
        <v>6</v>
      </c>
      <c r="E262" s="12">
        <v>1</v>
      </c>
      <c r="F262" s="12" t="s">
        <v>17</v>
      </c>
      <c r="G262" s="12">
        <v>0</v>
      </c>
      <c r="H262" s="13" t="str">
        <f t="shared" si="20"/>
        <v>Blackburn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466083</v>
      </c>
      <c r="B263" s="15">
        <v>38772</v>
      </c>
      <c r="C263" s="12" t="s">
        <v>0</v>
      </c>
      <c r="D263" s="12" t="s">
        <v>55</v>
      </c>
      <c r="E263" s="12">
        <v>0</v>
      </c>
      <c r="F263" s="12" t="s">
        <v>12</v>
      </c>
      <c r="G263" s="12">
        <v>0</v>
      </c>
      <c r="H263" s="13" t="str">
        <f t="shared" si="20"/>
        <v/>
      </c>
      <c r="I263" s="13" t="str">
        <f t="shared" si="21"/>
        <v>Charlton</v>
      </c>
      <c r="J263" s="13" t="str">
        <f t="shared" si="22"/>
        <v>Aston Villa</v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466084</v>
      </c>
      <c r="B264" s="15">
        <v>38772</v>
      </c>
      <c r="C264" s="12" t="s">
        <v>0</v>
      </c>
      <c r="D264" s="12" t="s">
        <v>1</v>
      </c>
      <c r="E264" s="12">
        <v>2</v>
      </c>
      <c r="F264" s="12" t="s">
        <v>64</v>
      </c>
      <c r="G264" s="12">
        <v>0</v>
      </c>
      <c r="H264" s="13" t="str">
        <f t="shared" si="20"/>
        <v>Chelsea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466085</v>
      </c>
      <c r="B265" s="15">
        <v>38772</v>
      </c>
      <c r="C265" s="12" t="s">
        <v>0</v>
      </c>
      <c r="D265" s="12" t="s">
        <v>29</v>
      </c>
      <c r="E265" s="12">
        <v>2</v>
      </c>
      <c r="F265" s="12" t="s">
        <v>9</v>
      </c>
      <c r="G265" s="12">
        <v>0</v>
      </c>
      <c r="H265" s="13" t="str">
        <f t="shared" si="20"/>
        <v>Newcastle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466086</v>
      </c>
      <c r="B266" s="15">
        <v>38773</v>
      </c>
      <c r="C266" s="12" t="s">
        <v>0</v>
      </c>
      <c r="D266" s="12" t="s">
        <v>33</v>
      </c>
      <c r="E266" s="12">
        <v>2</v>
      </c>
      <c r="F266" s="12" t="s">
        <v>58</v>
      </c>
      <c r="G266" s="12">
        <v>1</v>
      </c>
      <c r="H266" s="13" t="str">
        <f t="shared" si="20"/>
        <v>Bolton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466087</v>
      </c>
      <c r="B267" s="15">
        <v>38773</v>
      </c>
      <c r="C267" s="12" t="s">
        <v>0</v>
      </c>
      <c r="D267" s="12" t="s">
        <v>19</v>
      </c>
      <c r="E267" s="12">
        <v>1</v>
      </c>
      <c r="F267" s="12" t="s">
        <v>20</v>
      </c>
      <c r="G267" s="12">
        <v>0</v>
      </c>
      <c r="H267" s="13" t="str">
        <f t="shared" si="20"/>
        <v>Liverpool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466088</v>
      </c>
      <c r="B268" s="15">
        <v>38773</v>
      </c>
      <c r="C268" s="12" t="s">
        <v>0</v>
      </c>
      <c r="D268" s="12" t="s">
        <v>60</v>
      </c>
      <c r="E268" s="12">
        <v>0</v>
      </c>
      <c r="F268" s="12" t="s">
        <v>4</v>
      </c>
      <c r="G268" s="12">
        <v>2</v>
      </c>
      <c r="H268" s="13" t="str">
        <f t="shared" si="20"/>
        <v>Middlesbrough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466089</v>
      </c>
      <c r="B269" s="15">
        <v>38779</v>
      </c>
      <c r="C269" s="12" t="s">
        <v>0</v>
      </c>
      <c r="D269" s="12" t="s">
        <v>12</v>
      </c>
      <c r="E269" s="12">
        <v>1</v>
      </c>
      <c r="F269" s="12" t="s">
        <v>64</v>
      </c>
      <c r="G269" s="12">
        <v>0</v>
      </c>
      <c r="H269" s="13" t="str">
        <f t="shared" si="20"/>
        <v>Aston Villa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466090</v>
      </c>
      <c r="B270" s="15">
        <v>38779</v>
      </c>
      <c r="C270" s="12" t="s">
        <v>0</v>
      </c>
      <c r="D270" s="12" t="s">
        <v>58</v>
      </c>
      <c r="E270" s="12">
        <v>0</v>
      </c>
      <c r="F270" s="12" t="s">
        <v>17</v>
      </c>
      <c r="G270" s="12">
        <v>4</v>
      </c>
      <c r="H270" s="13" t="str">
        <f t="shared" si="20"/>
        <v>Arsenal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466091</v>
      </c>
      <c r="B271" s="15">
        <v>38779</v>
      </c>
      <c r="C271" s="12" t="s">
        <v>0</v>
      </c>
      <c r="D271" s="12" t="s">
        <v>19</v>
      </c>
      <c r="E271" s="12">
        <v>0</v>
      </c>
      <c r="F271" s="12" t="s">
        <v>55</v>
      </c>
      <c r="G271" s="12">
        <v>0</v>
      </c>
      <c r="H271" s="13" t="str">
        <f t="shared" si="20"/>
        <v/>
      </c>
      <c r="I271" s="13" t="str">
        <f t="shared" si="21"/>
        <v>Liverpool</v>
      </c>
      <c r="J271" s="13" t="str">
        <f t="shared" si="22"/>
        <v>Charlton</v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466092</v>
      </c>
      <c r="B272" s="15">
        <v>38779</v>
      </c>
      <c r="C272" s="12" t="s">
        <v>0</v>
      </c>
      <c r="D272" s="12" t="s">
        <v>4</v>
      </c>
      <c r="E272" s="12">
        <v>1</v>
      </c>
      <c r="F272" s="12" t="s">
        <v>61</v>
      </c>
      <c r="G272" s="12">
        <v>0</v>
      </c>
      <c r="H272" s="13" t="str">
        <f t="shared" si="20"/>
        <v>Middlesbrough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466093</v>
      </c>
      <c r="B273" s="15">
        <v>38779</v>
      </c>
      <c r="C273" s="12" t="s">
        <v>0</v>
      </c>
      <c r="D273" s="12" t="s">
        <v>29</v>
      </c>
      <c r="E273" s="12">
        <v>3</v>
      </c>
      <c r="F273" s="12" t="s">
        <v>33</v>
      </c>
      <c r="G273" s="12">
        <v>1</v>
      </c>
      <c r="H273" s="13" t="str">
        <f t="shared" si="20"/>
        <v>Newcastle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466094</v>
      </c>
      <c r="B274" s="15">
        <v>38779</v>
      </c>
      <c r="C274" s="12" t="s">
        <v>0</v>
      </c>
      <c r="D274" s="12" t="s">
        <v>60</v>
      </c>
      <c r="E274" s="12">
        <v>1</v>
      </c>
      <c r="F274" s="12" t="s">
        <v>1</v>
      </c>
      <c r="G274" s="12">
        <v>2</v>
      </c>
      <c r="H274" s="13" t="str">
        <f t="shared" si="20"/>
        <v>Chelsea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466095</v>
      </c>
      <c r="B275" s="15">
        <v>38779</v>
      </c>
      <c r="C275" s="12" t="s">
        <v>0</v>
      </c>
      <c r="D275" s="12" t="s">
        <v>28</v>
      </c>
      <c r="E275" s="12">
        <v>2</v>
      </c>
      <c r="F275" s="12" t="s">
        <v>9</v>
      </c>
      <c r="G275" s="12">
        <v>2</v>
      </c>
      <c r="H275" s="13" t="str">
        <f t="shared" si="20"/>
        <v/>
      </c>
      <c r="I275" s="13" t="str">
        <f t="shared" si="21"/>
        <v>West Ham</v>
      </c>
      <c r="J275" s="13" t="str">
        <f t="shared" si="22"/>
        <v>Everton</v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466096</v>
      </c>
      <c r="B276" s="15">
        <v>38780</v>
      </c>
      <c r="C276" s="12" t="s">
        <v>0</v>
      </c>
      <c r="D276" s="12" t="s">
        <v>20</v>
      </c>
      <c r="E276" s="12">
        <v>2</v>
      </c>
      <c r="F276" s="12" t="s">
        <v>50</v>
      </c>
      <c r="G276" s="12">
        <v>1</v>
      </c>
      <c r="H276" s="13" t="str">
        <f t="shared" si="20"/>
        <v>Manchester City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466097</v>
      </c>
      <c r="B277" s="15">
        <v>38780</v>
      </c>
      <c r="C277" s="12" t="s">
        <v>0</v>
      </c>
      <c r="D277" s="12" t="s">
        <v>14</v>
      </c>
      <c r="E277" s="12">
        <v>3</v>
      </c>
      <c r="F277" s="12" t="s">
        <v>6</v>
      </c>
      <c r="G277" s="12">
        <v>2</v>
      </c>
      <c r="H277" s="13" t="str">
        <f t="shared" si="20"/>
        <v>Tottenham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466098</v>
      </c>
      <c r="B278" s="15">
        <v>38781</v>
      </c>
      <c r="C278" s="12" t="s">
        <v>0</v>
      </c>
      <c r="D278" s="12" t="s">
        <v>72</v>
      </c>
      <c r="E278" s="12">
        <v>1</v>
      </c>
      <c r="F278" s="12" t="s">
        <v>8</v>
      </c>
      <c r="G278" s="12">
        <v>2</v>
      </c>
      <c r="H278" s="13" t="str">
        <f t="shared" si="20"/>
        <v>Manchester United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466099</v>
      </c>
      <c r="B279" s="15">
        <v>38786</v>
      </c>
      <c r="C279" s="12" t="s">
        <v>0</v>
      </c>
      <c r="D279" s="12" t="s">
        <v>61</v>
      </c>
      <c r="E279" s="12">
        <v>1</v>
      </c>
      <c r="F279" s="12" t="s">
        <v>60</v>
      </c>
      <c r="G279" s="12">
        <v>1</v>
      </c>
      <c r="H279" s="13" t="str">
        <f t="shared" si="20"/>
        <v/>
      </c>
      <c r="I279" s="13" t="str">
        <f t="shared" si="21"/>
        <v>Birmingham</v>
      </c>
      <c r="J279" s="13" t="str">
        <f t="shared" si="22"/>
        <v>West Brom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466100</v>
      </c>
      <c r="B280" s="15">
        <v>38786</v>
      </c>
      <c r="C280" s="12" t="s">
        <v>0</v>
      </c>
      <c r="D280" s="12" t="s">
        <v>6</v>
      </c>
      <c r="E280" s="12">
        <v>2</v>
      </c>
      <c r="F280" s="12" t="s">
        <v>12</v>
      </c>
      <c r="G280" s="12">
        <v>0</v>
      </c>
      <c r="H280" s="13" t="str">
        <f t="shared" si="20"/>
        <v>Blackburn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466101</v>
      </c>
      <c r="B281" s="15">
        <v>38786</v>
      </c>
      <c r="C281" s="12" t="s">
        <v>0</v>
      </c>
      <c r="D281" s="12" t="s">
        <v>33</v>
      </c>
      <c r="E281" s="12">
        <v>4</v>
      </c>
      <c r="F281" s="12" t="s">
        <v>28</v>
      </c>
      <c r="G281" s="12">
        <v>1</v>
      </c>
      <c r="H281" s="13" t="str">
        <f t="shared" si="20"/>
        <v>Bolton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466102</v>
      </c>
      <c r="B282" s="15">
        <v>38786</v>
      </c>
      <c r="C282" s="12" t="s">
        <v>0</v>
      </c>
      <c r="D282" s="12" t="s">
        <v>1</v>
      </c>
      <c r="E282" s="12">
        <v>2</v>
      </c>
      <c r="F282" s="12" t="s">
        <v>14</v>
      </c>
      <c r="G282" s="12">
        <v>1</v>
      </c>
      <c r="H282" s="13" t="str">
        <f t="shared" si="20"/>
        <v>Chelsea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466103</v>
      </c>
      <c r="B283" s="15">
        <v>38786</v>
      </c>
      <c r="C283" s="12" t="s">
        <v>0</v>
      </c>
      <c r="D283" s="12" t="s">
        <v>9</v>
      </c>
      <c r="E283" s="12">
        <v>3</v>
      </c>
      <c r="F283" s="12" t="s">
        <v>58</v>
      </c>
      <c r="G283" s="12">
        <v>1</v>
      </c>
      <c r="H283" s="13" t="str">
        <f t="shared" si="20"/>
        <v>Everton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466104</v>
      </c>
      <c r="B284" s="15">
        <v>38786</v>
      </c>
      <c r="C284" s="12" t="s">
        <v>0</v>
      </c>
      <c r="D284" s="12" t="s">
        <v>64</v>
      </c>
      <c r="E284" s="12">
        <v>2</v>
      </c>
      <c r="F284" s="12" t="s">
        <v>20</v>
      </c>
      <c r="G284" s="12">
        <v>1</v>
      </c>
      <c r="H284" s="13" t="str">
        <f t="shared" si="20"/>
        <v>Portsmouth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466105</v>
      </c>
      <c r="B285" s="15">
        <v>38786</v>
      </c>
      <c r="C285" s="12" t="s">
        <v>0</v>
      </c>
      <c r="D285" s="12" t="s">
        <v>50</v>
      </c>
      <c r="E285" s="12">
        <v>0</v>
      </c>
      <c r="F285" s="12" t="s">
        <v>72</v>
      </c>
      <c r="G285" s="12">
        <v>1</v>
      </c>
      <c r="H285" s="13" t="str">
        <f t="shared" si="20"/>
        <v>Wigan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466106</v>
      </c>
      <c r="B286" s="15">
        <v>38787</v>
      </c>
      <c r="C286" s="12" t="s">
        <v>0</v>
      </c>
      <c r="D286" s="12" t="s">
        <v>17</v>
      </c>
      <c r="E286" s="12">
        <v>2</v>
      </c>
      <c r="F286" s="12" t="s">
        <v>19</v>
      </c>
      <c r="G286" s="12">
        <v>1</v>
      </c>
      <c r="H286" s="13" t="str">
        <f t="shared" si="20"/>
        <v>Arsenal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466107</v>
      </c>
      <c r="B287" s="15">
        <v>38787</v>
      </c>
      <c r="C287" s="12" t="s">
        <v>0</v>
      </c>
      <c r="D287" s="12" t="s">
        <v>55</v>
      </c>
      <c r="E287" s="12">
        <v>2</v>
      </c>
      <c r="F287" s="12" t="s">
        <v>4</v>
      </c>
      <c r="G287" s="12">
        <v>1</v>
      </c>
      <c r="H287" s="13" t="str">
        <f t="shared" si="20"/>
        <v>Charlton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466108</v>
      </c>
      <c r="B288" s="15">
        <v>38787</v>
      </c>
      <c r="C288" s="12" t="s">
        <v>0</v>
      </c>
      <c r="D288" s="12" t="s">
        <v>8</v>
      </c>
      <c r="E288" s="12">
        <v>2</v>
      </c>
      <c r="F288" s="12" t="s">
        <v>29</v>
      </c>
      <c r="G288" s="12">
        <v>0</v>
      </c>
      <c r="H288" s="13" t="str">
        <f t="shared" si="20"/>
        <v>Manchester United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466109</v>
      </c>
      <c r="B289" s="15">
        <v>38790</v>
      </c>
      <c r="C289" s="12" t="s">
        <v>0</v>
      </c>
      <c r="D289" s="12" t="s">
        <v>19</v>
      </c>
      <c r="E289" s="12">
        <v>5</v>
      </c>
      <c r="F289" s="12" t="s">
        <v>58</v>
      </c>
      <c r="G289" s="12">
        <v>1</v>
      </c>
      <c r="H289" s="13" t="str">
        <f t="shared" si="20"/>
        <v>Liverpool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466110</v>
      </c>
      <c r="B290" s="15">
        <v>38793</v>
      </c>
      <c r="C290" s="12" t="s">
        <v>0</v>
      </c>
      <c r="D290" s="12" t="s">
        <v>17</v>
      </c>
      <c r="E290" s="12">
        <v>3</v>
      </c>
      <c r="F290" s="12" t="s">
        <v>55</v>
      </c>
      <c r="G290" s="12">
        <v>0</v>
      </c>
      <c r="H290" s="13" t="str">
        <f t="shared" si="20"/>
        <v>Arsenal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466111</v>
      </c>
      <c r="B291" s="15">
        <v>38793</v>
      </c>
      <c r="C291" s="12" t="s">
        <v>0</v>
      </c>
      <c r="D291" s="12" t="s">
        <v>61</v>
      </c>
      <c r="E291" s="12">
        <v>0</v>
      </c>
      <c r="F291" s="12" t="s">
        <v>14</v>
      </c>
      <c r="G291" s="12">
        <v>2</v>
      </c>
      <c r="H291" s="13" t="str">
        <f t="shared" si="20"/>
        <v>Tottenham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466112</v>
      </c>
      <c r="B292" s="15">
        <v>38793</v>
      </c>
      <c r="C292" s="12" t="s">
        <v>0</v>
      </c>
      <c r="D292" s="12" t="s">
        <v>6</v>
      </c>
      <c r="E292" s="12">
        <v>3</v>
      </c>
      <c r="F292" s="12" t="s">
        <v>4</v>
      </c>
      <c r="G292" s="12">
        <v>2</v>
      </c>
      <c r="H292" s="13" t="str">
        <f t="shared" si="20"/>
        <v>Blackburn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466113</v>
      </c>
      <c r="B293" s="15">
        <v>38793</v>
      </c>
      <c r="C293" s="12" t="s">
        <v>0</v>
      </c>
      <c r="D293" s="12" t="s">
        <v>33</v>
      </c>
      <c r="E293" s="12">
        <v>2</v>
      </c>
      <c r="F293" s="12" t="s">
        <v>50</v>
      </c>
      <c r="G293" s="12">
        <v>0</v>
      </c>
      <c r="H293" s="13" t="str">
        <f t="shared" si="20"/>
        <v>Bolton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466114</v>
      </c>
      <c r="B294" s="15">
        <v>38793</v>
      </c>
      <c r="C294" s="12" t="s">
        <v>0</v>
      </c>
      <c r="D294" s="12" t="s">
        <v>9</v>
      </c>
      <c r="E294" s="12">
        <v>4</v>
      </c>
      <c r="F294" s="12" t="s">
        <v>12</v>
      </c>
      <c r="G294" s="12">
        <v>1</v>
      </c>
      <c r="H294" s="13" t="str">
        <f t="shared" si="20"/>
        <v>Everton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466115</v>
      </c>
      <c r="B295" s="15">
        <v>38793</v>
      </c>
      <c r="C295" s="12" t="s">
        <v>0</v>
      </c>
      <c r="D295" s="12" t="s">
        <v>20</v>
      </c>
      <c r="E295" s="12">
        <v>0</v>
      </c>
      <c r="F295" s="12" t="s">
        <v>72</v>
      </c>
      <c r="G295" s="12">
        <v>1</v>
      </c>
      <c r="H295" s="13" t="str">
        <f t="shared" si="20"/>
        <v>Wigan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466116</v>
      </c>
      <c r="B296" s="15">
        <v>38793</v>
      </c>
      <c r="C296" s="12" t="s">
        <v>0</v>
      </c>
      <c r="D296" s="12" t="s">
        <v>60</v>
      </c>
      <c r="E296" s="12">
        <v>1</v>
      </c>
      <c r="F296" s="12" t="s">
        <v>8</v>
      </c>
      <c r="G296" s="12">
        <v>2</v>
      </c>
      <c r="H296" s="13" t="str">
        <f t="shared" si="20"/>
        <v>Manchester United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466117</v>
      </c>
      <c r="B297" s="15">
        <v>38793</v>
      </c>
      <c r="C297" s="12" t="s">
        <v>0</v>
      </c>
      <c r="D297" s="12" t="s">
        <v>28</v>
      </c>
      <c r="E297" s="12">
        <v>2</v>
      </c>
      <c r="F297" s="12" t="s">
        <v>64</v>
      </c>
      <c r="G297" s="12">
        <v>4</v>
      </c>
      <c r="H297" s="13" t="str">
        <f t="shared" si="20"/>
        <v>Portsmouth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466118</v>
      </c>
      <c r="B298" s="15">
        <v>38794</v>
      </c>
      <c r="C298" s="12" t="s">
        <v>0</v>
      </c>
      <c r="D298" s="12" t="s">
        <v>58</v>
      </c>
      <c r="E298" s="12">
        <v>1</v>
      </c>
      <c r="F298" s="12" t="s">
        <v>1</v>
      </c>
      <c r="G298" s="12">
        <v>0</v>
      </c>
      <c r="H298" s="13" t="str">
        <f t="shared" si="20"/>
        <v>Fulham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466119</v>
      </c>
      <c r="B299" s="15">
        <v>38794</v>
      </c>
      <c r="C299" s="12" t="s">
        <v>0</v>
      </c>
      <c r="D299" s="12" t="s">
        <v>29</v>
      </c>
      <c r="E299" s="12">
        <v>1</v>
      </c>
      <c r="F299" s="12" t="s">
        <v>19</v>
      </c>
      <c r="G299" s="12">
        <v>3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466120</v>
      </c>
      <c r="B300" s="15">
        <v>38800</v>
      </c>
      <c r="C300" s="12" t="s">
        <v>0</v>
      </c>
      <c r="D300" s="12" t="s">
        <v>12</v>
      </c>
      <c r="E300" s="12">
        <v>0</v>
      </c>
      <c r="F300" s="12" t="s">
        <v>58</v>
      </c>
      <c r="G300" s="12">
        <v>0</v>
      </c>
      <c r="H300" s="13" t="str">
        <f t="shared" si="20"/>
        <v/>
      </c>
      <c r="I300" s="13" t="str">
        <f t="shared" si="21"/>
        <v>Aston Villa</v>
      </c>
      <c r="J300" s="13" t="str">
        <f t="shared" si="22"/>
        <v>Fulham</v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466121</v>
      </c>
      <c r="B301" s="15">
        <v>38800</v>
      </c>
      <c r="C301" s="12" t="s">
        <v>0</v>
      </c>
      <c r="D301" s="12" t="s">
        <v>1</v>
      </c>
      <c r="E301" s="12">
        <v>2</v>
      </c>
      <c r="F301" s="12" t="s">
        <v>20</v>
      </c>
      <c r="G301" s="12">
        <v>0</v>
      </c>
      <c r="H301" s="13" t="str">
        <f t="shared" si="20"/>
        <v>Chelsea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466122</v>
      </c>
      <c r="B302" s="15">
        <v>38800</v>
      </c>
      <c r="C302" s="12" t="s">
        <v>0</v>
      </c>
      <c r="D302" s="12" t="s">
        <v>19</v>
      </c>
      <c r="E302" s="12">
        <v>3</v>
      </c>
      <c r="F302" s="12" t="s">
        <v>9</v>
      </c>
      <c r="G302" s="12">
        <v>1</v>
      </c>
      <c r="H302" s="13" t="str">
        <f t="shared" si="20"/>
        <v>Liverpool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466123</v>
      </c>
      <c r="B303" s="15">
        <v>38800</v>
      </c>
      <c r="C303" s="12" t="s">
        <v>0</v>
      </c>
      <c r="D303" s="12" t="s">
        <v>50</v>
      </c>
      <c r="E303" s="12">
        <v>0</v>
      </c>
      <c r="F303" s="12" t="s">
        <v>6</v>
      </c>
      <c r="G303" s="12">
        <v>1</v>
      </c>
      <c r="H303" s="13" t="str">
        <f t="shared" si="20"/>
        <v>Blackburn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466124</v>
      </c>
      <c r="B304" s="15">
        <v>38800</v>
      </c>
      <c r="C304" s="12" t="s">
        <v>0</v>
      </c>
      <c r="D304" s="12" t="s">
        <v>72</v>
      </c>
      <c r="E304" s="12">
        <v>1</v>
      </c>
      <c r="F304" s="12" t="s">
        <v>28</v>
      </c>
      <c r="G304" s="12">
        <v>2</v>
      </c>
      <c r="H304" s="13" t="str">
        <f t="shared" si="20"/>
        <v>West Ham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466125</v>
      </c>
      <c r="B305" s="15">
        <v>38801</v>
      </c>
      <c r="C305" s="12" t="s">
        <v>0</v>
      </c>
      <c r="D305" s="12" t="s">
        <v>55</v>
      </c>
      <c r="E305" s="12">
        <v>3</v>
      </c>
      <c r="F305" s="12" t="s">
        <v>29</v>
      </c>
      <c r="G305" s="12">
        <v>1</v>
      </c>
      <c r="H305" s="13" t="str">
        <f t="shared" si="20"/>
        <v>Charlton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466126</v>
      </c>
      <c r="B306" s="15">
        <v>38801</v>
      </c>
      <c r="C306" s="12" t="s">
        <v>0</v>
      </c>
      <c r="D306" s="12" t="s">
        <v>8</v>
      </c>
      <c r="E306" s="12">
        <v>3</v>
      </c>
      <c r="F306" s="12" t="s">
        <v>61</v>
      </c>
      <c r="G306" s="12">
        <v>0</v>
      </c>
      <c r="H306" s="13" t="str">
        <f t="shared" si="20"/>
        <v>Manchester United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466127</v>
      </c>
      <c r="B307" s="15">
        <v>38801</v>
      </c>
      <c r="C307" s="12" t="s">
        <v>0</v>
      </c>
      <c r="D307" s="12" t="s">
        <v>4</v>
      </c>
      <c r="E307" s="12">
        <v>4</v>
      </c>
      <c r="F307" s="12" t="s">
        <v>33</v>
      </c>
      <c r="G307" s="12">
        <v>3</v>
      </c>
      <c r="H307" s="13" t="str">
        <f t="shared" si="20"/>
        <v>Middlesbrough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466128</v>
      </c>
      <c r="B308" s="15">
        <v>38802</v>
      </c>
      <c r="C308" s="12" t="s">
        <v>0</v>
      </c>
      <c r="D308" s="12" t="s">
        <v>14</v>
      </c>
      <c r="E308" s="12">
        <v>2</v>
      </c>
      <c r="F308" s="12" t="s">
        <v>60</v>
      </c>
      <c r="G308" s="12">
        <v>1</v>
      </c>
      <c r="H308" s="13" t="str">
        <f t="shared" si="20"/>
        <v>Tottenham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466129</v>
      </c>
      <c r="B309" s="15">
        <v>38804</v>
      </c>
      <c r="C309" s="12" t="s">
        <v>0</v>
      </c>
      <c r="D309" s="12" t="s">
        <v>8</v>
      </c>
      <c r="E309" s="12">
        <v>1</v>
      </c>
      <c r="F309" s="12" t="s">
        <v>28</v>
      </c>
      <c r="G309" s="12">
        <v>0</v>
      </c>
      <c r="H309" s="13" t="str">
        <f t="shared" si="20"/>
        <v>Manchester United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466130</v>
      </c>
      <c r="B310" s="15">
        <v>38807</v>
      </c>
      <c r="C310" s="12" t="s">
        <v>0</v>
      </c>
      <c r="D310" s="12" t="s">
        <v>17</v>
      </c>
      <c r="E310" s="12">
        <v>5</v>
      </c>
      <c r="F310" s="12" t="s">
        <v>12</v>
      </c>
      <c r="G310" s="12">
        <v>0</v>
      </c>
      <c r="H310" s="13" t="str">
        <f t="shared" si="20"/>
        <v>Arsenal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466131</v>
      </c>
      <c r="B311" s="15">
        <v>38807</v>
      </c>
      <c r="C311" s="12" t="s">
        <v>0</v>
      </c>
      <c r="D311" s="12" t="s">
        <v>61</v>
      </c>
      <c r="E311" s="12">
        <v>0</v>
      </c>
      <c r="F311" s="12" t="s">
        <v>1</v>
      </c>
      <c r="G311" s="12">
        <v>0</v>
      </c>
      <c r="H311" s="13" t="str">
        <f t="shared" si="20"/>
        <v/>
      </c>
      <c r="I311" s="13" t="str">
        <f t="shared" si="21"/>
        <v>Birmingham</v>
      </c>
      <c r="J311" s="13" t="str">
        <f t="shared" si="22"/>
        <v>Chelsea</v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466132</v>
      </c>
      <c r="B312" s="15">
        <v>38807</v>
      </c>
      <c r="C312" s="12" t="s">
        <v>0</v>
      </c>
      <c r="D312" s="12" t="s">
        <v>33</v>
      </c>
      <c r="E312" s="12">
        <v>1</v>
      </c>
      <c r="F312" s="12" t="s">
        <v>8</v>
      </c>
      <c r="G312" s="12">
        <v>2</v>
      </c>
      <c r="H312" s="13" t="str">
        <f t="shared" si="20"/>
        <v>Manchester United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466133</v>
      </c>
      <c r="B313" s="15">
        <v>38807</v>
      </c>
      <c r="C313" s="12" t="s">
        <v>0</v>
      </c>
      <c r="D313" s="12" t="s">
        <v>9</v>
      </c>
      <c r="E313" s="12">
        <v>2</v>
      </c>
      <c r="F313" s="12" t="s">
        <v>50</v>
      </c>
      <c r="G313" s="12">
        <v>2</v>
      </c>
      <c r="H313" s="13" t="str">
        <f t="shared" si="20"/>
        <v/>
      </c>
      <c r="I313" s="13" t="str">
        <f t="shared" si="21"/>
        <v>Everton</v>
      </c>
      <c r="J313" s="13" t="str">
        <f t="shared" si="22"/>
        <v>Sunderland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466134</v>
      </c>
      <c r="B314" s="15">
        <v>38807</v>
      </c>
      <c r="C314" s="12" t="s">
        <v>0</v>
      </c>
      <c r="D314" s="12" t="s">
        <v>58</v>
      </c>
      <c r="E314" s="12">
        <v>1</v>
      </c>
      <c r="F314" s="12" t="s">
        <v>64</v>
      </c>
      <c r="G314" s="12">
        <v>3</v>
      </c>
      <c r="H314" s="13" t="str">
        <f t="shared" si="20"/>
        <v>Portsmouth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466135</v>
      </c>
      <c r="B315" s="15">
        <v>38807</v>
      </c>
      <c r="C315" s="12" t="s">
        <v>0</v>
      </c>
      <c r="D315" s="12" t="s">
        <v>29</v>
      </c>
      <c r="E315" s="12">
        <v>3</v>
      </c>
      <c r="F315" s="12" t="s">
        <v>14</v>
      </c>
      <c r="G315" s="12">
        <v>1</v>
      </c>
      <c r="H315" s="13" t="str">
        <f t="shared" si="20"/>
        <v>Newcastle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466136</v>
      </c>
      <c r="B316" s="15">
        <v>38807</v>
      </c>
      <c r="C316" s="12" t="s">
        <v>0</v>
      </c>
      <c r="D316" s="12" t="s">
        <v>60</v>
      </c>
      <c r="E316" s="12">
        <v>0</v>
      </c>
      <c r="F316" s="12" t="s">
        <v>19</v>
      </c>
      <c r="G316" s="12">
        <v>2</v>
      </c>
      <c r="H316" s="13" t="str">
        <f t="shared" si="20"/>
        <v>Liverpool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466137</v>
      </c>
      <c r="B317" s="15">
        <v>38808</v>
      </c>
      <c r="C317" s="12" t="s">
        <v>0</v>
      </c>
      <c r="D317" s="12" t="s">
        <v>20</v>
      </c>
      <c r="E317" s="12">
        <v>0</v>
      </c>
      <c r="F317" s="12" t="s">
        <v>4</v>
      </c>
      <c r="G317" s="12">
        <v>1</v>
      </c>
      <c r="H317" s="13" t="str">
        <f t="shared" si="20"/>
        <v>Middlesbrough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466138</v>
      </c>
      <c r="B318" s="15">
        <v>38808</v>
      </c>
      <c r="C318" s="12" t="s">
        <v>0</v>
      </c>
      <c r="D318" s="12" t="s">
        <v>28</v>
      </c>
      <c r="E318" s="12">
        <v>0</v>
      </c>
      <c r="F318" s="12" t="s">
        <v>55</v>
      </c>
      <c r="G318" s="12">
        <v>0</v>
      </c>
      <c r="H318" s="13" t="str">
        <f t="shared" si="20"/>
        <v/>
      </c>
      <c r="I318" s="13" t="str">
        <f t="shared" si="21"/>
        <v>West Ham</v>
      </c>
      <c r="J318" s="13" t="str">
        <f t="shared" si="22"/>
        <v>Charlton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466139</v>
      </c>
      <c r="B319" s="15">
        <v>38809</v>
      </c>
      <c r="C319" s="12" t="s">
        <v>0</v>
      </c>
      <c r="D319" s="12" t="s">
        <v>6</v>
      </c>
      <c r="E319" s="12">
        <v>1</v>
      </c>
      <c r="F319" s="12" t="s">
        <v>72</v>
      </c>
      <c r="G319" s="12">
        <v>1</v>
      </c>
      <c r="H319" s="13" t="str">
        <f t="shared" si="20"/>
        <v/>
      </c>
      <c r="I319" s="13" t="str">
        <f t="shared" si="21"/>
        <v>Blackburn</v>
      </c>
      <c r="J319" s="13" t="str">
        <f t="shared" si="22"/>
        <v>Wigan</v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466140</v>
      </c>
      <c r="B320" s="15">
        <v>38810</v>
      </c>
      <c r="C320" s="12" t="s">
        <v>0</v>
      </c>
      <c r="D320" s="12" t="s">
        <v>61</v>
      </c>
      <c r="E320" s="12">
        <v>1</v>
      </c>
      <c r="F320" s="12" t="s">
        <v>33</v>
      </c>
      <c r="G320" s="12">
        <v>0</v>
      </c>
      <c r="H320" s="13" t="str">
        <f t="shared" si="20"/>
        <v>Birmingham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466141</v>
      </c>
      <c r="B321" s="15">
        <v>38814</v>
      </c>
      <c r="C321" s="12" t="s">
        <v>0</v>
      </c>
      <c r="D321" s="12" t="s">
        <v>55</v>
      </c>
      <c r="E321" s="12">
        <v>0</v>
      </c>
      <c r="F321" s="12" t="s">
        <v>9</v>
      </c>
      <c r="G321" s="12">
        <v>0</v>
      </c>
      <c r="H321" s="13" t="str">
        <f t="shared" si="20"/>
        <v/>
      </c>
      <c r="I321" s="13" t="str">
        <f t="shared" si="21"/>
        <v>Charlton</v>
      </c>
      <c r="J321" s="13" t="str">
        <f t="shared" si="22"/>
        <v>Everton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466142</v>
      </c>
      <c r="B322" s="15">
        <v>38814</v>
      </c>
      <c r="C322" s="12" t="s">
        <v>0</v>
      </c>
      <c r="D322" s="12" t="s">
        <v>64</v>
      </c>
      <c r="E322" s="12">
        <v>2</v>
      </c>
      <c r="F322" s="12" t="s">
        <v>6</v>
      </c>
      <c r="G322" s="12">
        <v>2</v>
      </c>
      <c r="H322" s="13" t="str">
        <f t="shared" si="20"/>
        <v/>
      </c>
      <c r="I322" s="13" t="str">
        <f t="shared" si="21"/>
        <v>Portsmouth</v>
      </c>
      <c r="J322" s="13" t="str">
        <f t="shared" si="22"/>
        <v>Blackburn</v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466143</v>
      </c>
      <c r="B323" s="15">
        <v>38814</v>
      </c>
      <c r="C323" s="12" t="s">
        <v>0</v>
      </c>
      <c r="D323" s="12" t="s">
        <v>14</v>
      </c>
      <c r="E323" s="12">
        <v>2</v>
      </c>
      <c r="F323" s="12" t="s">
        <v>20</v>
      </c>
      <c r="G323" s="12">
        <v>1</v>
      </c>
      <c r="H323" s="13" t="str">
        <f t="shared" ref="H323:H381" si="23">IF(E323&gt;G323,D323,IF(G323&gt;E323,F323,""))</f>
        <v>Tottenham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466144</v>
      </c>
      <c r="B324" s="15">
        <v>38814</v>
      </c>
      <c r="C324" s="12" t="s">
        <v>0</v>
      </c>
      <c r="D324" s="12" t="s">
        <v>72</v>
      </c>
      <c r="E324" s="12">
        <v>1</v>
      </c>
      <c r="F324" s="12" t="s">
        <v>61</v>
      </c>
      <c r="G324" s="12">
        <v>1</v>
      </c>
      <c r="H324" s="13" t="str">
        <f t="shared" si="23"/>
        <v/>
      </c>
      <c r="I324" s="13" t="str">
        <f t="shared" si="24"/>
        <v>Wigan</v>
      </c>
      <c r="J324" s="13" t="str">
        <f t="shared" si="25"/>
        <v>Birmingham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466145</v>
      </c>
      <c r="B325" s="15">
        <v>38815</v>
      </c>
      <c r="C325" s="12" t="s">
        <v>0</v>
      </c>
      <c r="D325" s="12" t="s">
        <v>12</v>
      </c>
      <c r="E325" s="12">
        <v>0</v>
      </c>
      <c r="F325" s="12" t="s">
        <v>60</v>
      </c>
      <c r="G325" s="12">
        <v>0</v>
      </c>
      <c r="H325" s="13" t="str">
        <f t="shared" si="23"/>
        <v/>
      </c>
      <c r="I325" s="13" t="str">
        <f t="shared" si="24"/>
        <v>Aston Villa</v>
      </c>
      <c r="J325" s="13" t="str">
        <f t="shared" si="25"/>
        <v>West Brom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466146</v>
      </c>
      <c r="B326" s="15">
        <v>38815</v>
      </c>
      <c r="C326" s="12" t="s">
        <v>0</v>
      </c>
      <c r="D326" s="12" t="s">
        <v>1</v>
      </c>
      <c r="E326" s="12">
        <v>4</v>
      </c>
      <c r="F326" s="12" t="s">
        <v>28</v>
      </c>
      <c r="G326" s="12">
        <v>1</v>
      </c>
      <c r="H326" s="13" t="str">
        <f t="shared" si="23"/>
        <v>Chelsea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466147</v>
      </c>
      <c r="B327" s="15">
        <v>38815</v>
      </c>
      <c r="C327" s="12" t="s">
        <v>0</v>
      </c>
      <c r="D327" s="12" t="s">
        <v>19</v>
      </c>
      <c r="E327" s="12">
        <v>1</v>
      </c>
      <c r="F327" s="12" t="s">
        <v>33</v>
      </c>
      <c r="G327" s="12">
        <v>0</v>
      </c>
      <c r="H327" s="13" t="str">
        <f t="shared" si="23"/>
        <v>Liverpool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466148</v>
      </c>
      <c r="B328" s="15">
        <v>38815</v>
      </c>
      <c r="C328" s="12" t="s">
        <v>0</v>
      </c>
      <c r="D328" s="12" t="s">
        <v>8</v>
      </c>
      <c r="E328" s="12">
        <v>2</v>
      </c>
      <c r="F328" s="12" t="s">
        <v>17</v>
      </c>
      <c r="G328" s="12">
        <v>0</v>
      </c>
      <c r="H328" s="13" t="str">
        <f t="shared" si="23"/>
        <v>Manchester United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466149</v>
      </c>
      <c r="B329" s="15">
        <v>38815</v>
      </c>
      <c r="C329" s="12" t="s">
        <v>0</v>
      </c>
      <c r="D329" s="12" t="s">
        <v>4</v>
      </c>
      <c r="E329" s="12">
        <v>1</v>
      </c>
      <c r="F329" s="12" t="s">
        <v>29</v>
      </c>
      <c r="G329" s="12">
        <v>2</v>
      </c>
      <c r="H329" s="13" t="str">
        <f t="shared" si="23"/>
        <v>Newcastle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466150</v>
      </c>
      <c r="B330" s="15">
        <v>38818</v>
      </c>
      <c r="C330" s="12" t="s">
        <v>0</v>
      </c>
      <c r="D330" s="12" t="s">
        <v>64</v>
      </c>
      <c r="E330" s="12">
        <v>1</v>
      </c>
      <c r="F330" s="12" t="s">
        <v>17</v>
      </c>
      <c r="G330" s="12">
        <v>1</v>
      </c>
      <c r="H330" s="13" t="str">
        <f t="shared" si="23"/>
        <v/>
      </c>
      <c r="I330" s="13" t="str">
        <f t="shared" si="24"/>
        <v>Portsmouth</v>
      </c>
      <c r="J330" s="13" t="str">
        <f t="shared" si="25"/>
        <v>Arsenal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466151</v>
      </c>
      <c r="B331" s="15">
        <v>38820</v>
      </c>
      <c r="C331" s="12" t="s">
        <v>0</v>
      </c>
      <c r="D331" s="12" t="s">
        <v>8</v>
      </c>
      <c r="E331" s="12">
        <v>0</v>
      </c>
      <c r="F331" s="12" t="s">
        <v>50</v>
      </c>
      <c r="G331" s="12">
        <v>0</v>
      </c>
      <c r="H331" s="13" t="str">
        <f t="shared" si="23"/>
        <v/>
      </c>
      <c r="I331" s="13" t="str">
        <f t="shared" si="24"/>
        <v>Manchester United</v>
      </c>
      <c r="J331" s="13" t="str">
        <f t="shared" si="25"/>
        <v>Sunderland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466152</v>
      </c>
      <c r="B332" s="15">
        <v>38821</v>
      </c>
      <c r="C332" s="12" t="s">
        <v>0</v>
      </c>
      <c r="D332" s="12" t="s">
        <v>17</v>
      </c>
      <c r="E332" s="12">
        <v>3</v>
      </c>
      <c r="F332" s="12" t="s">
        <v>60</v>
      </c>
      <c r="G332" s="12">
        <v>1</v>
      </c>
      <c r="H332" s="13" t="str">
        <f t="shared" si="23"/>
        <v>Arsenal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466153</v>
      </c>
      <c r="B333" s="15">
        <v>38821</v>
      </c>
      <c r="C333" s="12" t="s">
        <v>0</v>
      </c>
      <c r="D333" s="12" t="s">
        <v>33</v>
      </c>
      <c r="E333" s="12">
        <v>0</v>
      </c>
      <c r="F333" s="12" t="s">
        <v>1</v>
      </c>
      <c r="G333" s="12">
        <v>2</v>
      </c>
      <c r="H333" s="13" t="str">
        <f t="shared" si="23"/>
        <v>Chelsea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466154</v>
      </c>
      <c r="B334" s="15">
        <v>38821</v>
      </c>
      <c r="C334" s="12" t="s">
        <v>0</v>
      </c>
      <c r="D334" s="12" t="s">
        <v>9</v>
      </c>
      <c r="E334" s="12">
        <v>0</v>
      </c>
      <c r="F334" s="12" t="s">
        <v>14</v>
      </c>
      <c r="G334" s="12">
        <v>1</v>
      </c>
      <c r="H334" s="13" t="str">
        <f t="shared" si="23"/>
        <v>Tottenham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466155</v>
      </c>
      <c r="B335" s="15">
        <v>38821</v>
      </c>
      <c r="C335" s="12" t="s">
        <v>0</v>
      </c>
      <c r="D335" s="12" t="s">
        <v>58</v>
      </c>
      <c r="E335" s="12">
        <v>2</v>
      </c>
      <c r="F335" s="12" t="s">
        <v>55</v>
      </c>
      <c r="G335" s="12">
        <v>1</v>
      </c>
      <c r="H335" s="13" t="str">
        <f t="shared" si="23"/>
        <v>Fulham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466156</v>
      </c>
      <c r="B336" s="15">
        <v>38821</v>
      </c>
      <c r="C336" s="12" t="s">
        <v>0</v>
      </c>
      <c r="D336" s="12" t="s">
        <v>29</v>
      </c>
      <c r="E336" s="12">
        <v>3</v>
      </c>
      <c r="F336" s="12" t="s">
        <v>72</v>
      </c>
      <c r="G336" s="12">
        <v>1</v>
      </c>
      <c r="H336" s="13" t="str">
        <f t="shared" si="23"/>
        <v>Newcastle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466157</v>
      </c>
      <c r="B337" s="15">
        <v>38821</v>
      </c>
      <c r="C337" s="12" t="s">
        <v>0</v>
      </c>
      <c r="D337" s="12" t="s">
        <v>64</v>
      </c>
      <c r="E337" s="12">
        <v>1</v>
      </c>
      <c r="F337" s="12" t="s">
        <v>4</v>
      </c>
      <c r="G337" s="12">
        <v>0</v>
      </c>
      <c r="H337" s="13" t="str">
        <f t="shared" si="23"/>
        <v>Portsmouth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466158</v>
      </c>
      <c r="B338" s="15">
        <v>38821</v>
      </c>
      <c r="C338" s="12" t="s">
        <v>0</v>
      </c>
      <c r="D338" s="12" t="s">
        <v>28</v>
      </c>
      <c r="E338" s="12">
        <v>1</v>
      </c>
      <c r="F338" s="12" t="s">
        <v>20</v>
      </c>
      <c r="G338" s="12">
        <v>0</v>
      </c>
      <c r="H338" s="13" t="str">
        <f t="shared" si="23"/>
        <v>West Ham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466159</v>
      </c>
      <c r="B339" s="15">
        <v>38822</v>
      </c>
      <c r="C339" s="12" t="s">
        <v>0</v>
      </c>
      <c r="D339" s="12" t="s">
        <v>12</v>
      </c>
      <c r="E339" s="12">
        <v>3</v>
      </c>
      <c r="F339" s="12" t="s">
        <v>61</v>
      </c>
      <c r="G339" s="12">
        <v>1</v>
      </c>
      <c r="H339" s="13" t="str">
        <f t="shared" si="23"/>
        <v>Aston Villa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466160</v>
      </c>
      <c r="B340" s="15">
        <v>38822</v>
      </c>
      <c r="C340" s="12" t="s">
        <v>0</v>
      </c>
      <c r="D340" s="12" t="s">
        <v>6</v>
      </c>
      <c r="E340" s="12">
        <v>0</v>
      </c>
      <c r="F340" s="12" t="s">
        <v>19</v>
      </c>
      <c r="G340" s="12">
        <v>1</v>
      </c>
      <c r="H340" s="13" t="str">
        <f t="shared" si="23"/>
        <v>Liverpool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466161</v>
      </c>
      <c r="B341" s="15">
        <v>38823</v>
      </c>
      <c r="C341" s="12" t="s">
        <v>0</v>
      </c>
      <c r="D341" s="12" t="s">
        <v>55</v>
      </c>
      <c r="E341" s="12">
        <v>2</v>
      </c>
      <c r="F341" s="12" t="s">
        <v>64</v>
      </c>
      <c r="G341" s="12">
        <v>1</v>
      </c>
      <c r="H341" s="13" t="str">
        <f t="shared" si="23"/>
        <v>Charlton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466162</v>
      </c>
      <c r="B342" s="15">
        <v>38823</v>
      </c>
      <c r="C342" s="12" t="s">
        <v>0</v>
      </c>
      <c r="D342" s="12" t="s">
        <v>1</v>
      </c>
      <c r="E342" s="12">
        <v>3</v>
      </c>
      <c r="F342" s="12" t="s">
        <v>9</v>
      </c>
      <c r="G342" s="12">
        <v>0</v>
      </c>
      <c r="H342" s="13" t="str">
        <f t="shared" si="23"/>
        <v>Chelsea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466163</v>
      </c>
      <c r="B343" s="15">
        <v>38823</v>
      </c>
      <c r="C343" s="12" t="s">
        <v>0</v>
      </c>
      <c r="D343" s="12" t="s">
        <v>4</v>
      </c>
      <c r="E343" s="12">
        <v>2</v>
      </c>
      <c r="F343" s="12" t="s">
        <v>28</v>
      </c>
      <c r="G343" s="12">
        <v>0</v>
      </c>
      <c r="H343" s="13" t="str">
        <f t="shared" si="23"/>
        <v>Middlesbrough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466164</v>
      </c>
      <c r="B344" s="15">
        <v>38823</v>
      </c>
      <c r="C344" s="12" t="s">
        <v>0</v>
      </c>
      <c r="D344" s="12" t="s">
        <v>50</v>
      </c>
      <c r="E344" s="12">
        <v>1</v>
      </c>
      <c r="F344" s="12" t="s">
        <v>29</v>
      </c>
      <c r="G344" s="12">
        <v>4</v>
      </c>
      <c r="H344" s="13" t="str">
        <f t="shared" si="23"/>
        <v>Newcastle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466165</v>
      </c>
      <c r="B345" s="15">
        <v>38823</v>
      </c>
      <c r="C345" s="12" t="s">
        <v>0</v>
      </c>
      <c r="D345" s="12" t="s">
        <v>14</v>
      </c>
      <c r="E345" s="12">
        <v>1</v>
      </c>
      <c r="F345" s="12" t="s">
        <v>8</v>
      </c>
      <c r="G345" s="12">
        <v>2</v>
      </c>
      <c r="H345" s="13" t="str">
        <f t="shared" si="23"/>
        <v>Manchester United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466166</v>
      </c>
      <c r="B346" s="15">
        <v>38823</v>
      </c>
      <c r="C346" s="12" t="s">
        <v>0</v>
      </c>
      <c r="D346" s="12" t="s">
        <v>60</v>
      </c>
      <c r="E346" s="12">
        <v>0</v>
      </c>
      <c r="F346" s="12" t="s">
        <v>33</v>
      </c>
      <c r="G346" s="12">
        <v>0</v>
      </c>
      <c r="H346" s="13" t="str">
        <f t="shared" si="23"/>
        <v/>
      </c>
      <c r="I346" s="13" t="str">
        <f t="shared" si="24"/>
        <v>West Brom</v>
      </c>
      <c r="J346" s="13" t="str">
        <f t="shared" si="25"/>
        <v>Bolton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466167</v>
      </c>
      <c r="B347" s="15">
        <v>38824</v>
      </c>
      <c r="C347" s="12" t="s">
        <v>0</v>
      </c>
      <c r="D347" s="12" t="s">
        <v>72</v>
      </c>
      <c r="E347" s="12">
        <v>3</v>
      </c>
      <c r="F347" s="12" t="s">
        <v>12</v>
      </c>
      <c r="G347" s="12">
        <v>2</v>
      </c>
      <c r="H347" s="13" t="str">
        <f t="shared" si="23"/>
        <v>Wigan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466168</v>
      </c>
      <c r="B348" s="15">
        <v>38825</v>
      </c>
      <c r="C348" s="12" t="s">
        <v>0</v>
      </c>
      <c r="D348" s="12" t="s">
        <v>61</v>
      </c>
      <c r="E348" s="12">
        <v>2</v>
      </c>
      <c r="F348" s="12" t="s">
        <v>6</v>
      </c>
      <c r="G348" s="12">
        <v>1</v>
      </c>
      <c r="H348" s="13" t="str">
        <f t="shared" si="23"/>
        <v>Birmingham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466169</v>
      </c>
      <c r="B349" s="15">
        <v>38828</v>
      </c>
      <c r="C349" s="12" t="s">
        <v>0</v>
      </c>
      <c r="D349" s="12" t="s">
        <v>17</v>
      </c>
      <c r="E349" s="12">
        <v>1</v>
      </c>
      <c r="F349" s="12" t="s">
        <v>14</v>
      </c>
      <c r="G349" s="12">
        <v>1</v>
      </c>
      <c r="H349" s="13" t="str">
        <f t="shared" si="23"/>
        <v/>
      </c>
      <c r="I349" s="13" t="str">
        <f t="shared" si="24"/>
        <v>Arsenal</v>
      </c>
      <c r="J349" s="13" t="str">
        <f t="shared" si="25"/>
        <v>Tottenham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466170</v>
      </c>
      <c r="B350" s="15">
        <v>38828</v>
      </c>
      <c r="C350" s="12" t="s">
        <v>0</v>
      </c>
      <c r="D350" s="12" t="s">
        <v>33</v>
      </c>
      <c r="E350" s="12">
        <v>4</v>
      </c>
      <c r="F350" s="12" t="s">
        <v>55</v>
      </c>
      <c r="G350" s="12">
        <v>1</v>
      </c>
      <c r="H350" s="13" t="str">
        <f t="shared" si="23"/>
        <v>Bolton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466171</v>
      </c>
      <c r="B351" s="15">
        <v>38828</v>
      </c>
      <c r="C351" s="12" t="s">
        <v>0</v>
      </c>
      <c r="D351" s="12" t="s">
        <v>9</v>
      </c>
      <c r="E351" s="12">
        <v>0</v>
      </c>
      <c r="F351" s="12" t="s">
        <v>61</v>
      </c>
      <c r="G351" s="12">
        <v>0</v>
      </c>
      <c r="H351" s="13" t="str">
        <f t="shared" si="23"/>
        <v/>
      </c>
      <c r="I351" s="13" t="str">
        <f t="shared" si="24"/>
        <v>Everton</v>
      </c>
      <c r="J351" s="13" t="str">
        <f t="shared" si="25"/>
        <v>Birmingham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466172</v>
      </c>
      <c r="B352" s="15">
        <v>38828</v>
      </c>
      <c r="C352" s="12" t="s">
        <v>0</v>
      </c>
      <c r="D352" s="12" t="s">
        <v>29</v>
      </c>
      <c r="E352" s="12">
        <v>3</v>
      </c>
      <c r="F352" s="12" t="s">
        <v>60</v>
      </c>
      <c r="G352" s="12">
        <v>0</v>
      </c>
      <c r="H352" s="13" t="str">
        <f t="shared" si="23"/>
        <v>Newcastle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466173</v>
      </c>
      <c r="B353" s="15">
        <v>38828</v>
      </c>
      <c r="C353" s="12" t="s">
        <v>0</v>
      </c>
      <c r="D353" s="12" t="s">
        <v>64</v>
      </c>
      <c r="E353" s="12">
        <v>2</v>
      </c>
      <c r="F353" s="12" t="s">
        <v>50</v>
      </c>
      <c r="G353" s="12">
        <v>1</v>
      </c>
      <c r="H353" s="13" t="str">
        <f t="shared" si="23"/>
        <v>Portsmouth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466174</v>
      </c>
      <c r="B354" s="15">
        <v>38830</v>
      </c>
      <c r="C354" s="12" t="s">
        <v>0</v>
      </c>
      <c r="D354" s="12" t="s">
        <v>58</v>
      </c>
      <c r="E354" s="12">
        <v>1</v>
      </c>
      <c r="F354" s="12" t="s">
        <v>72</v>
      </c>
      <c r="G354" s="12">
        <v>0</v>
      </c>
      <c r="H354" s="13" t="str">
        <f t="shared" si="23"/>
        <v>Fulham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466175</v>
      </c>
      <c r="B355" s="15">
        <v>38831</v>
      </c>
      <c r="C355" s="12" t="s">
        <v>0</v>
      </c>
      <c r="D355" s="12" t="s">
        <v>12</v>
      </c>
      <c r="E355" s="12">
        <v>0</v>
      </c>
      <c r="F355" s="12" t="s">
        <v>20</v>
      </c>
      <c r="G355" s="12">
        <v>1</v>
      </c>
      <c r="H355" s="13" t="str">
        <f t="shared" si="23"/>
        <v>Manchester City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466176</v>
      </c>
      <c r="B356" s="15">
        <v>38832</v>
      </c>
      <c r="C356" s="12" t="s">
        <v>0</v>
      </c>
      <c r="D356" s="12" t="s">
        <v>28</v>
      </c>
      <c r="E356" s="12">
        <v>1</v>
      </c>
      <c r="F356" s="12" t="s">
        <v>19</v>
      </c>
      <c r="G356" s="12">
        <v>2</v>
      </c>
      <c r="H356" s="13" t="str">
        <f t="shared" si="23"/>
        <v>Liverpool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466177</v>
      </c>
      <c r="B357" s="15">
        <v>38835</v>
      </c>
      <c r="C357" s="12" t="s">
        <v>0</v>
      </c>
      <c r="D357" s="12" t="s">
        <v>61</v>
      </c>
      <c r="E357" s="12">
        <v>0</v>
      </c>
      <c r="F357" s="12" t="s">
        <v>29</v>
      </c>
      <c r="G357" s="12">
        <v>0</v>
      </c>
      <c r="H357" s="13" t="str">
        <f t="shared" si="23"/>
        <v/>
      </c>
      <c r="I357" s="13" t="str">
        <f t="shared" si="24"/>
        <v>Birmingham</v>
      </c>
      <c r="J357" s="13" t="str">
        <f t="shared" si="25"/>
        <v>Newcastle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466178</v>
      </c>
      <c r="B358" s="15">
        <v>38835</v>
      </c>
      <c r="C358" s="12" t="s">
        <v>0</v>
      </c>
      <c r="D358" s="12" t="s">
        <v>55</v>
      </c>
      <c r="E358" s="12">
        <v>0</v>
      </c>
      <c r="F358" s="12" t="s">
        <v>6</v>
      </c>
      <c r="G358" s="12">
        <v>2</v>
      </c>
      <c r="H358" s="13" t="str">
        <f t="shared" si="23"/>
        <v>Blackburn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466179</v>
      </c>
      <c r="B359" s="15">
        <v>38835</v>
      </c>
      <c r="C359" s="12" t="s">
        <v>0</v>
      </c>
      <c r="D359" s="12" t="s">
        <v>1</v>
      </c>
      <c r="E359" s="12">
        <v>3</v>
      </c>
      <c r="F359" s="12" t="s">
        <v>8</v>
      </c>
      <c r="G359" s="12">
        <v>0</v>
      </c>
      <c r="H359" s="13" t="str">
        <f t="shared" si="23"/>
        <v>Chelsea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466180</v>
      </c>
      <c r="B360" s="15">
        <v>38835</v>
      </c>
      <c r="C360" s="12" t="s">
        <v>0</v>
      </c>
      <c r="D360" s="12" t="s">
        <v>19</v>
      </c>
      <c r="E360" s="12">
        <v>3</v>
      </c>
      <c r="F360" s="12" t="s">
        <v>12</v>
      </c>
      <c r="G360" s="12">
        <v>1</v>
      </c>
      <c r="H360" s="13" t="str">
        <f t="shared" si="23"/>
        <v>Liverpool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466181</v>
      </c>
      <c r="B361" s="15">
        <v>38835</v>
      </c>
      <c r="C361" s="12" t="s">
        <v>0</v>
      </c>
      <c r="D361" s="12" t="s">
        <v>20</v>
      </c>
      <c r="E361" s="12">
        <v>1</v>
      </c>
      <c r="F361" s="12" t="s">
        <v>58</v>
      </c>
      <c r="G361" s="12">
        <v>2</v>
      </c>
      <c r="H361" s="13" t="str">
        <f t="shared" si="23"/>
        <v>Fulham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466182</v>
      </c>
      <c r="B362" s="15">
        <v>38835</v>
      </c>
      <c r="C362" s="12" t="s">
        <v>0</v>
      </c>
      <c r="D362" s="12" t="s">
        <v>4</v>
      </c>
      <c r="E362" s="12">
        <v>0</v>
      </c>
      <c r="F362" s="12" t="s">
        <v>9</v>
      </c>
      <c r="G362" s="12">
        <v>1</v>
      </c>
      <c r="H362" s="13" t="str">
        <f t="shared" si="23"/>
        <v>Everton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466183</v>
      </c>
      <c r="B363" s="15">
        <v>38835</v>
      </c>
      <c r="C363" s="12" t="s">
        <v>0</v>
      </c>
      <c r="D363" s="12" t="s">
        <v>72</v>
      </c>
      <c r="E363" s="12">
        <v>1</v>
      </c>
      <c r="F363" s="12" t="s">
        <v>64</v>
      </c>
      <c r="G363" s="12">
        <v>2</v>
      </c>
      <c r="H363" s="13" t="str">
        <f t="shared" si="23"/>
        <v>Portsmouth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466184</v>
      </c>
      <c r="B364" s="15">
        <v>38836</v>
      </c>
      <c r="C364" s="12" t="s">
        <v>0</v>
      </c>
      <c r="D364" s="12" t="s">
        <v>14</v>
      </c>
      <c r="E364" s="12">
        <v>1</v>
      </c>
      <c r="F364" s="12" t="s">
        <v>33</v>
      </c>
      <c r="G364" s="12">
        <v>0</v>
      </c>
      <c r="H364" s="13" t="str">
        <f t="shared" si="23"/>
        <v>Tottenham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466185</v>
      </c>
      <c r="B365" s="15">
        <v>38837</v>
      </c>
      <c r="C365" s="12" t="s">
        <v>0</v>
      </c>
      <c r="D365" s="12" t="s">
        <v>8</v>
      </c>
      <c r="E365" s="12">
        <v>0</v>
      </c>
      <c r="F365" s="12" t="s">
        <v>4</v>
      </c>
      <c r="G365" s="12">
        <v>0</v>
      </c>
      <c r="H365" s="13" t="str">
        <f t="shared" si="23"/>
        <v/>
      </c>
      <c r="I365" s="13" t="str">
        <f t="shared" si="24"/>
        <v>Manchester United</v>
      </c>
      <c r="J365" s="13" t="str">
        <f t="shared" si="25"/>
        <v>Middlesbrough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466186</v>
      </c>
      <c r="B366" s="15">
        <v>38837</v>
      </c>
      <c r="C366" s="12" t="s">
        <v>0</v>
      </c>
      <c r="D366" s="12" t="s">
        <v>50</v>
      </c>
      <c r="E366" s="12">
        <v>0</v>
      </c>
      <c r="F366" s="12" t="s">
        <v>17</v>
      </c>
      <c r="G366" s="12">
        <v>3</v>
      </c>
      <c r="H366" s="13" t="str">
        <f t="shared" si="23"/>
        <v>Arsenal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466187</v>
      </c>
      <c r="B367" s="15">
        <v>38837</v>
      </c>
      <c r="C367" s="12" t="s">
        <v>0</v>
      </c>
      <c r="D367" s="12" t="s">
        <v>60</v>
      </c>
      <c r="E367" s="12">
        <v>0</v>
      </c>
      <c r="F367" s="12" t="s">
        <v>28</v>
      </c>
      <c r="G367" s="12">
        <v>1</v>
      </c>
      <c r="H367" s="13" t="str">
        <f t="shared" si="23"/>
        <v>West Ham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466188</v>
      </c>
      <c r="B368" s="15">
        <v>38838</v>
      </c>
      <c r="C368" s="12" t="s">
        <v>0</v>
      </c>
      <c r="D368" s="12" t="s">
        <v>6</v>
      </c>
      <c r="E368" s="12">
        <v>1</v>
      </c>
      <c r="F368" s="12" t="s">
        <v>1</v>
      </c>
      <c r="G368" s="12">
        <v>0</v>
      </c>
      <c r="H368" s="13" t="str">
        <f t="shared" si="23"/>
        <v>Blackburn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466189</v>
      </c>
      <c r="B369" s="15">
        <v>38839</v>
      </c>
      <c r="C369" s="12" t="s">
        <v>0</v>
      </c>
      <c r="D369" s="12" t="s">
        <v>33</v>
      </c>
      <c r="E369" s="12">
        <v>1</v>
      </c>
      <c r="F369" s="12" t="s">
        <v>4</v>
      </c>
      <c r="G369" s="12">
        <v>1</v>
      </c>
      <c r="H369" s="13" t="str">
        <f t="shared" si="23"/>
        <v/>
      </c>
      <c r="I369" s="13" t="str">
        <f t="shared" si="24"/>
        <v>Bolton</v>
      </c>
      <c r="J369" s="13" t="str">
        <f t="shared" si="25"/>
        <v>Middlesbrough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466190</v>
      </c>
      <c r="B370" s="15">
        <v>38840</v>
      </c>
      <c r="C370" s="12" t="s">
        <v>0</v>
      </c>
      <c r="D370" s="12" t="s">
        <v>20</v>
      </c>
      <c r="E370" s="12">
        <v>1</v>
      </c>
      <c r="F370" s="12" t="s">
        <v>17</v>
      </c>
      <c r="G370" s="12">
        <v>3</v>
      </c>
      <c r="H370" s="13" t="str">
        <f t="shared" si="23"/>
        <v>Arsenal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466191</v>
      </c>
      <c r="B371" s="15">
        <v>38840</v>
      </c>
      <c r="C371" s="12" t="s">
        <v>0</v>
      </c>
      <c r="D371" s="12" t="s">
        <v>50</v>
      </c>
      <c r="E371" s="12">
        <v>2</v>
      </c>
      <c r="F371" s="12" t="s">
        <v>58</v>
      </c>
      <c r="G371" s="12">
        <v>1</v>
      </c>
      <c r="H371" s="13" t="str">
        <f t="shared" si="23"/>
        <v>Sunderland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466192</v>
      </c>
      <c r="B372" s="15">
        <v>38843</v>
      </c>
      <c r="C372" s="12" t="s">
        <v>0</v>
      </c>
      <c r="D372" s="12" t="s">
        <v>17</v>
      </c>
      <c r="E372" s="12">
        <v>4</v>
      </c>
      <c r="F372" s="12" t="s">
        <v>72</v>
      </c>
      <c r="G372" s="12">
        <v>2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466193</v>
      </c>
      <c r="B373" s="15">
        <v>38843</v>
      </c>
      <c r="C373" s="12" t="s">
        <v>0</v>
      </c>
      <c r="D373" s="12" t="s">
        <v>12</v>
      </c>
      <c r="E373" s="12">
        <v>2</v>
      </c>
      <c r="F373" s="12" t="s">
        <v>50</v>
      </c>
      <c r="G373" s="12">
        <v>1</v>
      </c>
      <c r="H373" s="13" t="str">
        <f t="shared" si="23"/>
        <v>Aston Villa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466194</v>
      </c>
      <c r="B374" s="15">
        <v>38843</v>
      </c>
      <c r="C374" s="12" t="s">
        <v>0</v>
      </c>
      <c r="D374" s="12" t="s">
        <v>6</v>
      </c>
      <c r="E374" s="12">
        <v>2</v>
      </c>
      <c r="F374" s="12" t="s">
        <v>20</v>
      </c>
      <c r="G374" s="12">
        <v>0</v>
      </c>
      <c r="H374" s="13" t="str">
        <f t="shared" si="23"/>
        <v>Blackburn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466195</v>
      </c>
      <c r="B375" s="15">
        <v>38843</v>
      </c>
      <c r="C375" s="12" t="s">
        <v>0</v>
      </c>
      <c r="D375" s="12" t="s">
        <v>33</v>
      </c>
      <c r="E375" s="12">
        <v>1</v>
      </c>
      <c r="F375" s="12" t="s">
        <v>61</v>
      </c>
      <c r="G375" s="12">
        <v>0</v>
      </c>
      <c r="H375" s="13" t="str">
        <f t="shared" si="23"/>
        <v>Bolton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466196</v>
      </c>
      <c r="B376" s="15">
        <v>38843</v>
      </c>
      <c r="C376" s="12" t="s">
        <v>0</v>
      </c>
      <c r="D376" s="12" t="s">
        <v>9</v>
      </c>
      <c r="E376" s="12">
        <v>2</v>
      </c>
      <c r="F376" s="12" t="s">
        <v>60</v>
      </c>
      <c r="G376" s="12">
        <v>2</v>
      </c>
      <c r="H376" s="13" t="str">
        <f t="shared" si="23"/>
        <v/>
      </c>
      <c r="I376" s="13" t="str">
        <f t="shared" si="24"/>
        <v>Everton</v>
      </c>
      <c r="J376" s="13" t="str">
        <f t="shared" si="25"/>
        <v>West Brom</v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466197</v>
      </c>
      <c r="B377" s="15">
        <v>38843</v>
      </c>
      <c r="C377" s="12" t="s">
        <v>0</v>
      </c>
      <c r="D377" s="12" t="s">
        <v>58</v>
      </c>
      <c r="E377" s="12">
        <v>1</v>
      </c>
      <c r="F377" s="12" t="s">
        <v>4</v>
      </c>
      <c r="G377" s="12">
        <v>0</v>
      </c>
      <c r="H377" s="13" t="str">
        <f t="shared" si="23"/>
        <v>Fulham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466198</v>
      </c>
      <c r="B378" s="15">
        <v>38843</v>
      </c>
      <c r="C378" s="12" t="s">
        <v>0</v>
      </c>
      <c r="D378" s="12" t="s">
        <v>8</v>
      </c>
      <c r="E378" s="12">
        <v>4</v>
      </c>
      <c r="F378" s="12" t="s">
        <v>55</v>
      </c>
      <c r="G378" s="12">
        <v>0</v>
      </c>
      <c r="H378" s="13" t="str">
        <f t="shared" si="23"/>
        <v>Manchester United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466199</v>
      </c>
      <c r="B379" s="15">
        <v>38843</v>
      </c>
      <c r="C379" s="12" t="s">
        <v>0</v>
      </c>
      <c r="D379" s="12" t="s">
        <v>29</v>
      </c>
      <c r="E379" s="12">
        <v>1</v>
      </c>
      <c r="F379" s="12" t="s">
        <v>1</v>
      </c>
      <c r="G379" s="12">
        <v>0</v>
      </c>
      <c r="H379" s="13" t="str">
        <f t="shared" si="23"/>
        <v>Newcastle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466200</v>
      </c>
      <c r="B380" s="15">
        <v>38843</v>
      </c>
      <c r="C380" s="12" t="s">
        <v>0</v>
      </c>
      <c r="D380" s="12" t="s">
        <v>64</v>
      </c>
      <c r="E380" s="12">
        <v>1</v>
      </c>
      <c r="F380" s="12" t="s">
        <v>19</v>
      </c>
      <c r="G380" s="12">
        <v>3</v>
      </c>
      <c r="H380" s="13" t="str">
        <f t="shared" si="23"/>
        <v>Liverpool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466201</v>
      </c>
      <c r="B381" s="15">
        <v>38843</v>
      </c>
      <c r="C381" s="12" t="s">
        <v>0</v>
      </c>
      <c r="D381" s="12" t="s">
        <v>28</v>
      </c>
      <c r="E381" s="12">
        <v>2</v>
      </c>
      <c r="F381" s="12" t="s">
        <v>14</v>
      </c>
      <c r="G381" s="12">
        <v>1</v>
      </c>
      <c r="H381" s="13" t="str">
        <f t="shared" si="23"/>
        <v>West Ham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268735BC-BCC4-4CE4-B9B9-11082BE18DDF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F829-1A36-4F80-A5E7-FEB8CC30F24C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465442</v>
      </c>
      <c r="B2" s="15">
        <v>38947</v>
      </c>
      <c r="C2" s="12" t="s">
        <v>0</v>
      </c>
      <c r="D2" s="12" t="s">
        <v>17</v>
      </c>
      <c r="E2" s="12">
        <v>1</v>
      </c>
      <c r="F2" s="12" t="s">
        <v>12</v>
      </c>
      <c r="G2" s="12">
        <v>1</v>
      </c>
      <c r="H2" s="13" t="str">
        <f>IF(E2&gt;G2,D2,IF(G2&gt;E2,F2,""))</f>
        <v/>
      </c>
      <c r="I2" s="13" t="str">
        <f>IF(H2="",D2,"")</f>
        <v>Arsenal</v>
      </c>
      <c r="J2" s="13" t="str">
        <f>IF(H2="",F2,"")</f>
        <v>Aston Villa</v>
      </c>
      <c r="K2" s="2"/>
      <c r="L2" s="2"/>
      <c r="M2" s="13" t="s">
        <v>8</v>
      </c>
      <c r="N2" s="16">
        <f t="shared" ref="N2:N21" si="0">COUNTIF($H$2:$H$381,M2)</f>
        <v>28</v>
      </c>
      <c r="O2" s="16">
        <f t="shared" ref="O2:O21" si="1">COUNTIF($J$2:$J$381,M2)+COUNTIF($I$2:$I$381,M2)</f>
        <v>5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83</v>
      </c>
      <c r="S2" s="16">
        <f t="shared" ref="S2:S21" si="5">SUMIF(D:D,M2,G:G)+SUMIF(F:F,M2,E:E)</f>
        <v>27</v>
      </c>
      <c r="T2" s="16">
        <f t="shared" ref="T2:T21" si="6">R2-S2</f>
        <v>56</v>
      </c>
      <c r="U2" s="16">
        <f t="shared" ref="U2:U21" si="7">(N2*3)+O2</f>
        <v>89</v>
      </c>
      <c r="V2" s="16">
        <v>1</v>
      </c>
    </row>
    <row r="3" spans="1:22" ht="12" customHeight="1" x14ac:dyDescent="0.15">
      <c r="A3" s="12">
        <v>465443</v>
      </c>
      <c r="B3" s="15">
        <v>38947</v>
      </c>
      <c r="C3" s="12" t="s">
        <v>0</v>
      </c>
      <c r="D3" s="12" t="s">
        <v>33</v>
      </c>
      <c r="E3" s="12">
        <v>2</v>
      </c>
      <c r="F3" s="12" t="s">
        <v>14</v>
      </c>
      <c r="G3" s="12">
        <v>0</v>
      </c>
      <c r="H3" s="13" t="str">
        <f t="shared" ref="H3:H66" si="8">IF(E3&gt;G3,D3,IF(G3&gt;E3,F3,""))</f>
        <v>Bolton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</v>
      </c>
      <c r="N3" s="16">
        <f t="shared" si="0"/>
        <v>24</v>
      </c>
      <c r="O3" s="16">
        <f t="shared" si="1"/>
        <v>11</v>
      </c>
      <c r="P3" s="16">
        <f t="shared" si="2"/>
        <v>3</v>
      </c>
      <c r="Q3" s="16">
        <f t="shared" si="3"/>
        <v>38</v>
      </c>
      <c r="R3" s="16">
        <f t="shared" si="4"/>
        <v>64</v>
      </c>
      <c r="S3" s="16">
        <f t="shared" si="5"/>
        <v>24</v>
      </c>
      <c r="T3" s="16">
        <f t="shared" si="6"/>
        <v>40</v>
      </c>
      <c r="U3" s="16">
        <f t="shared" si="7"/>
        <v>83</v>
      </c>
      <c r="V3" s="16">
        <v>2</v>
      </c>
    </row>
    <row r="4" spans="1:22" ht="12" customHeight="1" x14ac:dyDescent="0.15">
      <c r="A4" s="12">
        <v>465444</v>
      </c>
      <c r="B4" s="15">
        <v>38947</v>
      </c>
      <c r="C4" s="12" t="s">
        <v>0</v>
      </c>
      <c r="D4" s="12" t="s">
        <v>9</v>
      </c>
      <c r="E4" s="12">
        <v>2</v>
      </c>
      <c r="F4" s="12" t="s">
        <v>56</v>
      </c>
      <c r="G4" s="12">
        <v>1</v>
      </c>
      <c r="H4" s="13" t="str">
        <f t="shared" si="8"/>
        <v>Everton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19</v>
      </c>
      <c r="N4" s="16">
        <f t="shared" si="0"/>
        <v>20</v>
      </c>
      <c r="O4" s="16">
        <f t="shared" si="1"/>
        <v>8</v>
      </c>
      <c r="P4" s="16">
        <f t="shared" si="2"/>
        <v>10</v>
      </c>
      <c r="Q4" s="16">
        <f t="shared" si="3"/>
        <v>38</v>
      </c>
      <c r="R4" s="16">
        <f t="shared" si="4"/>
        <v>57</v>
      </c>
      <c r="S4" s="16">
        <f t="shared" si="5"/>
        <v>27</v>
      </c>
      <c r="T4" s="16">
        <f t="shared" si="6"/>
        <v>30</v>
      </c>
      <c r="U4" s="16">
        <f t="shared" si="7"/>
        <v>68</v>
      </c>
      <c r="V4" s="16">
        <v>3</v>
      </c>
    </row>
    <row r="5" spans="1:22" ht="12" customHeight="1" x14ac:dyDescent="0.15">
      <c r="A5" s="12">
        <v>465445</v>
      </c>
      <c r="B5" s="15">
        <v>38947</v>
      </c>
      <c r="C5" s="12" t="s">
        <v>0</v>
      </c>
      <c r="D5" s="12" t="s">
        <v>29</v>
      </c>
      <c r="E5" s="12">
        <v>2</v>
      </c>
      <c r="F5" s="12" t="s">
        <v>72</v>
      </c>
      <c r="G5" s="12">
        <v>1</v>
      </c>
      <c r="H5" s="13" t="str">
        <f t="shared" si="8"/>
        <v>Newcastle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17</v>
      </c>
      <c r="N5" s="16">
        <f t="shared" si="0"/>
        <v>19</v>
      </c>
      <c r="O5" s="16">
        <f t="shared" si="1"/>
        <v>11</v>
      </c>
      <c r="P5" s="16">
        <f t="shared" si="2"/>
        <v>8</v>
      </c>
      <c r="Q5" s="16">
        <f t="shared" si="3"/>
        <v>38</v>
      </c>
      <c r="R5" s="16">
        <f t="shared" si="4"/>
        <v>63</v>
      </c>
      <c r="S5" s="16">
        <f t="shared" si="5"/>
        <v>35</v>
      </c>
      <c r="T5" s="16">
        <f t="shared" si="6"/>
        <v>28</v>
      </c>
      <c r="U5" s="16">
        <f t="shared" si="7"/>
        <v>68</v>
      </c>
      <c r="V5" s="16">
        <v>4</v>
      </c>
    </row>
    <row r="6" spans="1:22" ht="12" customHeight="1" x14ac:dyDescent="0.15">
      <c r="A6" s="12">
        <v>465446</v>
      </c>
      <c r="B6" s="15">
        <v>38947</v>
      </c>
      <c r="C6" s="12" t="s">
        <v>0</v>
      </c>
      <c r="D6" s="12" t="s">
        <v>64</v>
      </c>
      <c r="E6" s="12">
        <v>3</v>
      </c>
      <c r="F6" s="12" t="s">
        <v>6</v>
      </c>
      <c r="G6" s="12">
        <v>0</v>
      </c>
      <c r="H6" s="13" t="str">
        <f t="shared" si="8"/>
        <v>Portsmouth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14</v>
      </c>
      <c r="N6" s="16">
        <f t="shared" si="0"/>
        <v>17</v>
      </c>
      <c r="O6" s="16">
        <f t="shared" si="1"/>
        <v>9</v>
      </c>
      <c r="P6" s="16">
        <f t="shared" si="2"/>
        <v>12</v>
      </c>
      <c r="Q6" s="16">
        <f t="shared" si="3"/>
        <v>38</v>
      </c>
      <c r="R6" s="16">
        <f t="shared" si="4"/>
        <v>57</v>
      </c>
      <c r="S6" s="16">
        <f t="shared" si="5"/>
        <v>54</v>
      </c>
      <c r="T6" s="16">
        <f t="shared" si="6"/>
        <v>3</v>
      </c>
      <c r="U6" s="16">
        <f t="shared" si="7"/>
        <v>60</v>
      </c>
      <c r="V6" s="16">
        <v>5</v>
      </c>
    </row>
    <row r="7" spans="1:22" ht="12" customHeight="1" x14ac:dyDescent="0.15">
      <c r="A7" s="12">
        <v>465447</v>
      </c>
      <c r="B7" s="15">
        <v>38947</v>
      </c>
      <c r="C7" s="12" t="s">
        <v>0</v>
      </c>
      <c r="D7" s="12" t="s">
        <v>73</v>
      </c>
      <c r="E7" s="12">
        <v>3</v>
      </c>
      <c r="F7" s="12" t="s">
        <v>4</v>
      </c>
      <c r="G7" s="12">
        <v>2</v>
      </c>
      <c r="H7" s="13" t="str">
        <f t="shared" si="8"/>
        <v>Reading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9</v>
      </c>
      <c r="N7" s="16">
        <f t="shared" si="0"/>
        <v>15</v>
      </c>
      <c r="O7" s="16">
        <f t="shared" si="1"/>
        <v>13</v>
      </c>
      <c r="P7" s="16">
        <f t="shared" si="2"/>
        <v>10</v>
      </c>
      <c r="Q7" s="16">
        <f t="shared" si="3"/>
        <v>38</v>
      </c>
      <c r="R7" s="16">
        <f t="shared" si="4"/>
        <v>52</v>
      </c>
      <c r="S7" s="16">
        <f t="shared" si="5"/>
        <v>36</v>
      </c>
      <c r="T7" s="16">
        <f t="shared" si="6"/>
        <v>16</v>
      </c>
      <c r="U7" s="16">
        <f t="shared" si="7"/>
        <v>58</v>
      </c>
      <c r="V7" s="16">
        <v>6</v>
      </c>
    </row>
    <row r="8" spans="1:22" ht="12" customHeight="1" x14ac:dyDescent="0.15">
      <c r="A8" s="12">
        <v>465448</v>
      </c>
      <c r="B8" s="15">
        <v>38947</v>
      </c>
      <c r="C8" s="12" t="s">
        <v>0</v>
      </c>
      <c r="D8" s="12" t="s">
        <v>7</v>
      </c>
      <c r="E8" s="12">
        <v>1</v>
      </c>
      <c r="F8" s="12" t="s">
        <v>19</v>
      </c>
      <c r="G8" s="12">
        <v>1</v>
      </c>
      <c r="H8" s="13" t="str">
        <f t="shared" si="8"/>
        <v/>
      </c>
      <c r="I8" s="13" t="str">
        <f t="shared" si="9"/>
        <v>Sheffield United</v>
      </c>
      <c r="J8" s="13" t="str">
        <f t="shared" si="10"/>
        <v>Liverpool</v>
      </c>
      <c r="K8" s="2"/>
      <c r="L8" s="2"/>
      <c r="M8" s="13" t="s">
        <v>33</v>
      </c>
      <c r="N8" s="16">
        <f t="shared" si="0"/>
        <v>16</v>
      </c>
      <c r="O8" s="16">
        <f t="shared" si="1"/>
        <v>8</v>
      </c>
      <c r="P8" s="16">
        <f t="shared" si="2"/>
        <v>14</v>
      </c>
      <c r="Q8" s="16">
        <f t="shared" si="3"/>
        <v>38</v>
      </c>
      <c r="R8" s="16">
        <f t="shared" si="4"/>
        <v>47</v>
      </c>
      <c r="S8" s="16">
        <f t="shared" si="5"/>
        <v>52</v>
      </c>
      <c r="T8" s="16">
        <f t="shared" si="6"/>
        <v>-5</v>
      </c>
      <c r="U8" s="16">
        <f t="shared" si="7"/>
        <v>56</v>
      </c>
      <c r="V8" s="16">
        <v>7</v>
      </c>
    </row>
    <row r="9" spans="1:22" ht="12" customHeight="1" x14ac:dyDescent="0.15">
      <c r="A9" s="12">
        <v>465449</v>
      </c>
      <c r="B9" s="15">
        <v>38947</v>
      </c>
      <c r="C9" s="12" t="s">
        <v>0</v>
      </c>
      <c r="D9" s="12" t="s">
        <v>28</v>
      </c>
      <c r="E9" s="12">
        <v>3</v>
      </c>
      <c r="F9" s="12" t="s">
        <v>55</v>
      </c>
      <c r="G9" s="12">
        <v>1</v>
      </c>
      <c r="H9" s="13" t="str">
        <f t="shared" si="8"/>
        <v>West 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73</v>
      </c>
      <c r="N9" s="16">
        <f t="shared" si="0"/>
        <v>16</v>
      </c>
      <c r="O9" s="16">
        <f t="shared" si="1"/>
        <v>7</v>
      </c>
      <c r="P9" s="16">
        <f t="shared" si="2"/>
        <v>15</v>
      </c>
      <c r="Q9" s="16">
        <f t="shared" si="3"/>
        <v>38</v>
      </c>
      <c r="R9" s="16">
        <f t="shared" si="4"/>
        <v>52</v>
      </c>
      <c r="S9" s="16">
        <f t="shared" si="5"/>
        <v>47</v>
      </c>
      <c r="T9" s="16">
        <f t="shared" si="6"/>
        <v>5</v>
      </c>
      <c r="U9" s="16">
        <f t="shared" si="7"/>
        <v>55</v>
      </c>
      <c r="V9" s="16">
        <v>8</v>
      </c>
    </row>
    <row r="10" spans="1:22" ht="12" customHeight="1" x14ac:dyDescent="0.15">
      <c r="A10" s="12">
        <v>465450</v>
      </c>
      <c r="B10" s="15">
        <v>38948</v>
      </c>
      <c r="C10" s="12" t="s">
        <v>0</v>
      </c>
      <c r="D10" s="12" t="s">
        <v>1</v>
      </c>
      <c r="E10" s="12">
        <v>3</v>
      </c>
      <c r="F10" s="12" t="s">
        <v>20</v>
      </c>
      <c r="G10" s="12">
        <v>0</v>
      </c>
      <c r="H10" s="13" t="str">
        <f t="shared" si="8"/>
        <v>Chelsea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64</v>
      </c>
      <c r="N10" s="16">
        <f t="shared" si="0"/>
        <v>14</v>
      </c>
      <c r="O10" s="16">
        <f t="shared" si="1"/>
        <v>12</v>
      </c>
      <c r="P10" s="16">
        <f t="shared" si="2"/>
        <v>12</v>
      </c>
      <c r="Q10" s="16">
        <f t="shared" si="3"/>
        <v>38</v>
      </c>
      <c r="R10" s="16">
        <f t="shared" si="4"/>
        <v>45</v>
      </c>
      <c r="S10" s="16">
        <f t="shared" si="5"/>
        <v>42</v>
      </c>
      <c r="T10" s="16">
        <f t="shared" si="6"/>
        <v>3</v>
      </c>
      <c r="U10" s="16">
        <f t="shared" si="7"/>
        <v>54</v>
      </c>
      <c r="V10" s="16">
        <v>9</v>
      </c>
    </row>
    <row r="11" spans="1:22" ht="12" customHeight="1" x14ac:dyDescent="0.15">
      <c r="A11" s="12">
        <v>465451</v>
      </c>
      <c r="B11" s="15">
        <v>38948</v>
      </c>
      <c r="C11" s="12" t="s">
        <v>0</v>
      </c>
      <c r="D11" s="12" t="s">
        <v>8</v>
      </c>
      <c r="E11" s="12">
        <v>5</v>
      </c>
      <c r="F11" s="12" t="s">
        <v>58</v>
      </c>
      <c r="G11" s="12">
        <v>1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</v>
      </c>
      <c r="N11" s="16">
        <f t="shared" si="0"/>
        <v>15</v>
      </c>
      <c r="O11" s="16">
        <f t="shared" si="1"/>
        <v>7</v>
      </c>
      <c r="P11" s="16">
        <f t="shared" si="2"/>
        <v>16</v>
      </c>
      <c r="Q11" s="16">
        <f t="shared" si="3"/>
        <v>38</v>
      </c>
      <c r="R11" s="16">
        <f t="shared" si="4"/>
        <v>52</v>
      </c>
      <c r="S11" s="16">
        <f t="shared" si="5"/>
        <v>54</v>
      </c>
      <c r="T11" s="16">
        <f t="shared" si="6"/>
        <v>-2</v>
      </c>
      <c r="U11" s="16">
        <f t="shared" si="7"/>
        <v>52</v>
      </c>
      <c r="V11" s="16">
        <v>10</v>
      </c>
    </row>
    <row r="12" spans="1:22" ht="12" customHeight="1" x14ac:dyDescent="0.15">
      <c r="A12" s="12">
        <v>465452</v>
      </c>
      <c r="B12" s="15">
        <v>38950</v>
      </c>
      <c r="C12" s="12" t="s">
        <v>0</v>
      </c>
      <c r="D12" s="12" t="s">
        <v>14</v>
      </c>
      <c r="E12" s="12">
        <v>2</v>
      </c>
      <c r="F12" s="12" t="s">
        <v>7</v>
      </c>
      <c r="G12" s="12">
        <v>0</v>
      </c>
      <c r="H12" s="13" t="str">
        <f t="shared" si="8"/>
        <v>Tottenham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12</v>
      </c>
      <c r="N12" s="16">
        <f t="shared" si="0"/>
        <v>11</v>
      </c>
      <c r="O12" s="16">
        <f t="shared" si="1"/>
        <v>17</v>
      </c>
      <c r="P12" s="16">
        <f t="shared" si="2"/>
        <v>10</v>
      </c>
      <c r="Q12" s="16">
        <f t="shared" si="3"/>
        <v>38</v>
      </c>
      <c r="R12" s="16">
        <f t="shared" si="4"/>
        <v>43</v>
      </c>
      <c r="S12" s="16">
        <f t="shared" si="5"/>
        <v>41</v>
      </c>
      <c r="T12" s="16">
        <f t="shared" si="6"/>
        <v>2</v>
      </c>
      <c r="U12" s="16">
        <f t="shared" si="7"/>
        <v>50</v>
      </c>
      <c r="V12" s="16">
        <v>11</v>
      </c>
    </row>
    <row r="13" spans="1:22" ht="12" customHeight="1" x14ac:dyDescent="0.15">
      <c r="A13" s="12">
        <v>465453</v>
      </c>
      <c r="B13" s="15">
        <v>38950</v>
      </c>
      <c r="C13" s="12" t="s">
        <v>0</v>
      </c>
      <c r="D13" s="12" t="s">
        <v>56</v>
      </c>
      <c r="E13" s="12">
        <v>1</v>
      </c>
      <c r="F13" s="12" t="s">
        <v>28</v>
      </c>
      <c r="G13" s="12">
        <v>1</v>
      </c>
      <c r="H13" s="13" t="str">
        <f t="shared" si="8"/>
        <v/>
      </c>
      <c r="I13" s="13" t="str">
        <f t="shared" si="9"/>
        <v>Watford</v>
      </c>
      <c r="J13" s="13" t="str">
        <f t="shared" si="10"/>
        <v>West Ham</v>
      </c>
      <c r="K13" s="2"/>
      <c r="L13" s="2"/>
      <c r="M13" s="13" t="s">
        <v>4</v>
      </c>
      <c r="N13" s="16">
        <f t="shared" si="0"/>
        <v>12</v>
      </c>
      <c r="O13" s="16">
        <f t="shared" si="1"/>
        <v>10</v>
      </c>
      <c r="P13" s="16">
        <f t="shared" si="2"/>
        <v>16</v>
      </c>
      <c r="Q13" s="16">
        <f t="shared" si="3"/>
        <v>38</v>
      </c>
      <c r="R13" s="16">
        <f t="shared" si="4"/>
        <v>44</v>
      </c>
      <c r="S13" s="16">
        <f t="shared" si="5"/>
        <v>49</v>
      </c>
      <c r="T13" s="16">
        <f t="shared" si="6"/>
        <v>-5</v>
      </c>
      <c r="U13" s="16">
        <f t="shared" si="7"/>
        <v>46</v>
      </c>
      <c r="V13" s="16">
        <v>12</v>
      </c>
    </row>
    <row r="14" spans="1:22" ht="12" customHeight="1" x14ac:dyDescent="0.15">
      <c r="A14" s="12">
        <v>465454</v>
      </c>
      <c r="B14" s="15">
        <v>38951</v>
      </c>
      <c r="C14" s="12" t="s">
        <v>0</v>
      </c>
      <c r="D14" s="12" t="s">
        <v>12</v>
      </c>
      <c r="E14" s="12">
        <v>2</v>
      </c>
      <c r="F14" s="12" t="s">
        <v>73</v>
      </c>
      <c r="G14" s="12">
        <v>1</v>
      </c>
      <c r="H14" s="13" t="str">
        <f t="shared" si="8"/>
        <v>Aston Villa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29</v>
      </c>
      <c r="N14" s="16">
        <f t="shared" si="0"/>
        <v>11</v>
      </c>
      <c r="O14" s="16">
        <f t="shared" si="1"/>
        <v>10</v>
      </c>
      <c r="P14" s="16">
        <f t="shared" si="2"/>
        <v>17</v>
      </c>
      <c r="Q14" s="16">
        <f t="shared" si="3"/>
        <v>38</v>
      </c>
      <c r="R14" s="16">
        <f t="shared" si="4"/>
        <v>38</v>
      </c>
      <c r="S14" s="16">
        <f t="shared" si="5"/>
        <v>47</v>
      </c>
      <c r="T14" s="16">
        <f t="shared" si="6"/>
        <v>-9</v>
      </c>
      <c r="U14" s="16">
        <f t="shared" si="7"/>
        <v>43</v>
      </c>
      <c r="V14" s="16">
        <v>13</v>
      </c>
    </row>
    <row r="15" spans="1:22" ht="12" customHeight="1" x14ac:dyDescent="0.15">
      <c r="A15" s="12">
        <v>465455</v>
      </c>
      <c r="B15" s="15">
        <v>38951</v>
      </c>
      <c r="C15" s="12" t="s">
        <v>0</v>
      </c>
      <c r="D15" s="12" t="s">
        <v>6</v>
      </c>
      <c r="E15" s="12">
        <v>1</v>
      </c>
      <c r="F15" s="12" t="s">
        <v>9</v>
      </c>
      <c r="G15" s="12">
        <v>1</v>
      </c>
      <c r="H15" s="13" t="str">
        <f t="shared" si="8"/>
        <v/>
      </c>
      <c r="I15" s="13" t="str">
        <f t="shared" si="9"/>
        <v>Blackburn</v>
      </c>
      <c r="J15" s="13" t="str">
        <f t="shared" si="10"/>
        <v>Everton</v>
      </c>
      <c r="K15" s="2"/>
      <c r="L15" s="2"/>
      <c r="M15" s="13" t="s">
        <v>20</v>
      </c>
      <c r="N15" s="16">
        <f t="shared" si="0"/>
        <v>11</v>
      </c>
      <c r="O15" s="16">
        <f t="shared" si="1"/>
        <v>9</v>
      </c>
      <c r="P15" s="16">
        <f t="shared" si="2"/>
        <v>18</v>
      </c>
      <c r="Q15" s="16">
        <f t="shared" si="3"/>
        <v>38</v>
      </c>
      <c r="R15" s="16">
        <f t="shared" si="4"/>
        <v>29</v>
      </c>
      <c r="S15" s="16">
        <f t="shared" si="5"/>
        <v>44</v>
      </c>
      <c r="T15" s="16">
        <f t="shared" si="6"/>
        <v>-15</v>
      </c>
      <c r="U15" s="16">
        <f t="shared" si="7"/>
        <v>42</v>
      </c>
      <c r="V15" s="16">
        <v>14</v>
      </c>
    </row>
    <row r="16" spans="1:22" ht="12" customHeight="1" x14ac:dyDescent="0.15">
      <c r="A16" s="12">
        <v>465456</v>
      </c>
      <c r="B16" s="15">
        <v>38951</v>
      </c>
      <c r="C16" s="12" t="s">
        <v>0</v>
      </c>
      <c r="D16" s="12" t="s">
        <v>55</v>
      </c>
      <c r="E16" s="12">
        <v>0</v>
      </c>
      <c r="F16" s="12" t="s">
        <v>8</v>
      </c>
      <c r="G16" s="12">
        <v>3</v>
      </c>
      <c r="H16" s="13" t="str">
        <f t="shared" si="8"/>
        <v>Manchester United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28</v>
      </c>
      <c r="N16" s="16">
        <f t="shared" si="0"/>
        <v>12</v>
      </c>
      <c r="O16" s="16">
        <f t="shared" si="1"/>
        <v>5</v>
      </c>
      <c r="P16" s="16">
        <f t="shared" si="2"/>
        <v>21</v>
      </c>
      <c r="Q16" s="16">
        <f t="shared" si="3"/>
        <v>38</v>
      </c>
      <c r="R16" s="16">
        <f t="shared" si="4"/>
        <v>35</v>
      </c>
      <c r="S16" s="16">
        <f t="shared" si="5"/>
        <v>59</v>
      </c>
      <c r="T16" s="16">
        <f t="shared" si="6"/>
        <v>-24</v>
      </c>
      <c r="U16" s="16">
        <f t="shared" si="7"/>
        <v>41</v>
      </c>
      <c r="V16" s="16">
        <v>15</v>
      </c>
    </row>
    <row r="17" spans="1:22" ht="12" customHeight="1" x14ac:dyDescent="0.15">
      <c r="A17" s="12">
        <v>465457</v>
      </c>
      <c r="B17" s="15">
        <v>38951</v>
      </c>
      <c r="C17" s="12" t="s">
        <v>0</v>
      </c>
      <c r="D17" s="12" t="s">
        <v>58</v>
      </c>
      <c r="E17" s="12">
        <v>1</v>
      </c>
      <c r="F17" s="12" t="s">
        <v>33</v>
      </c>
      <c r="G17" s="12">
        <v>1</v>
      </c>
      <c r="H17" s="13" t="str">
        <f t="shared" si="8"/>
        <v/>
      </c>
      <c r="I17" s="13" t="str">
        <f t="shared" si="9"/>
        <v>Fulham</v>
      </c>
      <c r="J17" s="13" t="str">
        <f t="shared" si="10"/>
        <v>Bolton</v>
      </c>
      <c r="K17" s="2"/>
      <c r="L17" s="2"/>
      <c r="M17" s="13" t="s">
        <v>58</v>
      </c>
      <c r="N17" s="16">
        <f t="shared" si="0"/>
        <v>8</v>
      </c>
      <c r="O17" s="16">
        <f t="shared" si="1"/>
        <v>15</v>
      </c>
      <c r="P17" s="16">
        <f t="shared" si="2"/>
        <v>15</v>
      </c>
      <c r="Q17" s="16">
        <f t="shared" si="3"/>
        <v>38</v>
      </c>
      <c r="R17" s="16">
        <f t="shared" si="4"/>
        <v>38</v>
      </c>
      <c r="S17" s="16">
        <f t="shared" si="5"/>
        <v>60</v>
      </c>
      <c r="T17" s="16">
        <f t="shared" si="6"/>
        <v>-22</v>
      </c>
      <c r="U17" s="16">
        <f t="shared" si="7"/>
        <v>39</v>
      </c>
      <c r="V17" s="16">
        <v>16</v>
      </c>
    </row>
    <row r="18" spans="1:22" ht="12" customHeight="1" x14ac:dyDescent="0.15">
      <c r="A18" s="12">
        <v>465458</v>
      </c>
      <c r="B18" s="15">
        <v>38951</v>
      </c>
      <c r="C18" s="12" t="s">
        <v>0</v>
      </c>
      <c r="D18" s="12" t="s">
        <v>20</v>
      </c>
      <c r="E18" s="12">
        <v>0</v>
      </c>
      <c r="F18" s="12" t="s">
        <v>64</v>
      </c>
      <c r="G18" s="12">
        <v>0</v>
      </c>
      <c r="H18" s="13" t="str">
        <f t="shared" si="8"/>
        <v/>
      </c>
      <c r="I18" s="13" t="str">
        <f t="shared" si="9"/>
        <v>Manchester City</v>
      </c>
      <c r="J18" s="13" t="str">
        <f t="shared" si="10"/>
        <v>Portsmouth</v>
      </c>
      <c r="K18" s="2"/>
      <c r="L18" s="2"/>
      <c r="M18" s="13" t="s">
        <v>72</v>
      </c>
      <c r="N18" s="16">
        <f t="shared" si="0"/>
        <v>10</v>
      </c>
      <c r="O18" s="16">
        <f t="shared" si="1"/>
        <v>8</v>
      </c>
      <c r="P18" s="16">
        <f t="shared" si="2"/>
        <v>20</v>
      </c>
      <c r="Q18" s="16">
        <f t="shared" si="3"/>
        <v>38</v>
      </c>
      <c r="R18" s="16">
        <f t="shared" si="4"/>
        <v>37</v>
      </c>
      <c r="S18" s="16">
        <f t="shared" si="5"/>
        <v>59</v>
      </c>
      <c r="T18" s="16">
        <f t="shared" si="6"/>
        <v>-22</v>
      </c>
      <c r="U18" s="16">
        <f t="shared" si="7"/>
        <v>38</v>
      </c>
      <c r="V18" s="16">
        <v>17</v>
      </c>
    </row>
    <row r="19" spans="1:22" ht="12" customHeight="1" x14ac:dyDescent="0.15">
      <c r="A19" s="12">
        <v>465459</v>
      </c>
      <c r="B19" s="15">
        <v>38951</v>
      </c>
      <c r="C19" s="12" t="s">
        <v>0</v>
      </c>
      <c r="D19" s="12" t="s">
        <v>4</v>
      </c>
      <c r="E19" s="12">
        <v>2</v>
      </c>
      <c r="F19" s="12" t="s">
        <v>1</v>
      </c>
      <c r="G19" s="12">
        <v>1</v>
      </c>
      <c r="H19" s="13" t="str">
        <f t="shared" si="8"/>
        <v>Middlesbrough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7</v>
      </c>
      <c r="N19" s="16">
        <f t="shared" si="0"/>
        <v>10</v>
      </c>
      <c r="O19" s="16">
        <f t="shared" si="1"/>
        <v>8</v>
      </c>
      <c r="P19" s="16">
        <f t="shared" si="2"/>
        <v>20</v>
      </c>
      <c r="Q19" s="16">
        <f t="shared" si="3"/>
        <v>38</v>
      </c>
      <c r="R19" s="16">
        <f t="shared" si="4"/>
        <v>32</v>
      </c>
      <c r="S19" s="16">
        <f t="shared" si="5"/>
        <v>55</v>
      </c>
      <c r="T19" s="16">
        <f t="shared" si="6"/>
        <v>-23</v>
      </c>
      <c r="U19" s="16">
        <f t="shared" si="7"/>
        <v>38</v>
      </c>
      <c r="V19" s="16">
        <v>18</v>
      </c>
    </row>
    <row r="20" spans="1:22" ht="12" customHeight="1" x14ac:dyDescent="0.15">
      <c r="A20" s="12">
        <v>465460</v>
      </c>
      <c r="B20" s="15">
        <v>38954</v>
      </c>
      <c r="C20" s="12" t="s">
        <v>0</v>
      </c>
      <c r="D20" s="12" t="s">
        <v>55</v>
      </c>
      <c r="E20" s="12">
        <v>2</v>
      </c>
      <c r="F20" s="12" t="s">
        <v>33</v>
      </c>
      <c r="G20" s="12">
        <v>0</v>
      </c>
      <c r="H20" s="13" t="str">
        <f t="shared" si="8"/>
        <v>Charlton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55</v>
      </c>
      <c r="N20" s="16">
        <f t="shared" si="0"/>
        <v>8</v>
      </c>
      <c r="O20" s="16">
        <f t="shared" si="1"/>
        <v>10</v>
      </c>
      <c r="P20" s="16">
        <f t="shared" si="2"/>
        <v>20</v>
      </c>
      <c r="Q20" s="16">
        <f t="shared" si="3"/>
        <v>38</v>
      </c>
      <c r="R20" s="16">
        <f t="shared" si="4"/>
        <v>34</v>
      </c>
      <c r="S20" s="16">
        <f t="shared" si="5"/>
        <v>60</v>
      </c>
      <c r="T20" s="16">
        <f t="shared" si="6"/>
        <v>-26</v>
      </c>
      <c r="U20" s="16">
        <f t="shared" si="7"/>
        <v>34</v>
      </c>
      <c r="V20" s="16">
        <v>19</v>
      </c>
    </row>
    <row r="21" spans="1:22" ht="12" customHeight="1" x14ac:dyDescent="0.15">
      <c r="A21" s="12">
        <v>465461</v>
      </c>
      <c r="B21" s="15">
        <v>38954</v>
      </c>
      <c r="C21" s="12" t="s">
        <v>0</v>
      </c>
      <c r="D21" s="12" t="s">
        <v>58</v>
      </c>
      <c r="E21" s="12">
        <v>1</v>
      </c>
      <c r="F21" s="12" t="s">
        <v>7</v>
      </c>
      <c r="G21" s="12">
        <v>0</v>
      </c>
      <c r="H21" s="13" t="str">
        <f t="shared" si="8"/>
        <v>Fulham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56</v>
      </c>
      <c r="N21" s="16">
        <f t="shared" si="0"/>
        <v>5</v>
      </c>
      <c r="O21" s="16">
        <f t="shared" si="1"/>
        <v>13</v>
      </c>
      <c r="P21" s="16">
        <f t="shared" si="2"/>
        <v>20</v>
      </c>
      <c r="Q21" s="16">
        <f t="shared" si="3"/>
        <v>38</v>
      </c>
      <c r="R21" s="16">
        <f t="shared" si="4"/>
        <v>29</v>
      </c>
      <c r="S21" s="16">
        <f t="shared" si="5"/>
        <v>59</v>
      </c>
      <c r="T21" s="16">
        <f t="shared" si="6"/>
        <v>-30</v>
      </c>
      <c r="U21" s="16">
        <f t="shared" si="7"/>
        <v>28</v>
      </c>
      <c r="V21" s="16">
        <v>20</v>
      </c>
    </row>
    <row r="22" spans="1:22" ht="12" customHeight="1" x14ac:dyDescent="0.15">
      <c r="A22" s="12">
        <v>465462</v>
      </c>
      <c r="B22" s="15">
        <v>38954</v>
      </c>
      <c r="C22" s="12" t="s">
        <v>0</v>
      </c>
      <c r="D22" s="12" t="s">
        <v>19</v>
      </c>
      <c r="E22" s="12">
        <v>2</v>
      </c>
      <c r="F22" s="12" t="s">
        <v>28</v>
      </c>
      <c r="G22" s="12">
        <v>1</v>
      </c>
      <c r="H22" s="13" t="str">
        <f t="shared" si="8"/>
        <v>Liverpool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465463</v>
      </c>
      <c r="B23" s="15">
        <v>38954</v>
      </c>
      <c r="C23" s="12" t="s">
        <v>0</v>
      </c>
      <c r="D23" s="12" t="s">
        <v>20</v>
      </c>
      <c r="E23" s="12">
        <v>1</v>
      </c>
      <c r="F23" s="12" t="s">
        <v>17</v>
      </c>
      <c r="G23" s="12">
        <v>0</v>
      </c>
      <c r="H23" s="13" t="str">
        <f t="shared" si="8"/>
        <v>Manchester City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465464</v>
      </c>
      <c r="B24" s="15">
        <v>38954</v>
      </c>
      <c r="C24" s="12" t="s">
        <v>0</v>
      </c>
      <c r="D24" s="12" t="s">
        <v>14</v>
      </c>
      <c r="E24" s="12">
        <v>0</v>
      </c>
      <c r="F24" s="12" t="s">
        <v>9</v>
      </c>
      <c r="G24" s="12">
        <v>2</v>
      </c>
      <c r="H24" s="13" t="str">
        <f t="shared" si="8"/>
        <v>Everton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465465</v>
      </c>
      <c r="B25" s="15">
        <v>38954</v>
      </c>
      <c r="C25" s="12" t="s">
        <v>0</v>
      </c>
      <c r="D25" s="12" t="s">
        <v>56</v>
      </c>
      <c r="E25" s="12">
        <v>1</v>
      </c>
      <c r="F25" s="12" t="s">
        <v>8</v>
      </c>
      <c r="G25" s="12">
        <v>2</v>
      </c>
      <c r="H25" s="13" t="str">
        <f t="shared" si="8"/>
        <v>Manchester United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465466</v>
      </c>
      <c r="B26" s="15">
        <v>38954</v>
      </c>
      <c r="C26" s="12" t="s">
        <v>0</v>
      </c>
      <c r="D26" s="12" t="s">
        <v>72</v>
      </c>
      <c r="E26" s="12">
        <v>1</v>
      </c>
      <c r="F26" s="12" t="s">
        <v>73</v>
      </c>
      <c r="G26" s="12">
        <v>0</v>
      </c>
      <c r="H26" s="13" t="str">
        <f t="shared" si="8"/>
        <v>Wigan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465467</v>
      </c>
      <c r="B27" s="15">
        <v>38955</v>
      </c>
      <c r="C27" s="12" t="s">
        <v>0</v>
      </c>
      <c r="D27" s="12" t="s">
        <v>12</v>
      </c>
      <c r="E27" s="12">
        <v>2</v>
      </c>
      <c r="F27" s="12" t="s">
        <v>29</v>
      </c>
      <c r="G27" s="12">
        <v>0</v>
      </c>
      <c r="H27" s="13" t="str">
        <f t="shared" si="8"/>
        <v>Aston Villa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465468</v>
      </c>
      <c r="B28" s="15">
        <v>38955</v>
      </c>
      <c r="C28" s="12" t="s">
        <v>0</v>
      </c>
      <c r="D28" s="12" t="s">
        <v>6</v>
      </c>
      <c r="E28" s="12">
        <v>0</v>
      </c>
      <c r="F28" s="12" t="s">
        <v>1</v>
      </c>
      <c r="G28" s="12">
        <v>2</v>
      </c>
      <c r="H28" s="13" t="str">
        <f t="shared" si="8"/>
        <v>Chelsea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465469</v>
      </c>
      <c r="B29" s="15">
        <v>38956</v>
      </c>
      <c r="C29" s="12" t="s">
        <v>0</v>
      </c>
      <c r="D29" s="12" t="s">
        <v>4</v>
      </c>
      <c r="E29" s="12">
        <v>0</v>
      </c>
      <c r="F29" s="12" t="s">
        <v>64</v>
      </c>
      <c r="G29" s="12">
        <v>4</v>
      </c>
      <c r="H29" s="13" t="str">
        <f t="shared" si="8"/>
        <v>Portsmouth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465470</v>
      </c>
      <c r="B30" s="15">
        <v>38968</v>
      </c>
      <c r="C30" s="12" t="s">
        <v>0</v>
      </c>
      <c r="D30" s="12" t="s">
        <v>17</v>
      </c>
      <c r="E30" s="12">
        <v>1</v>
      </c>
      <c r="F30" s="12" t="s">
        <v>4</v>
      </c>
      <c r="G30" s="12">
        <v>1</v>
      </c>
      <c r="H30" s="13" t="str">
        <f t="shared" si="8"/>
        <v/>
      </c>
      <c r="I30" s="13" t="str">
        <f t="shared" si="9"/>
        <v>Arsenal</v>
      </c>
      <c r="J30" s="13" t="str">
        <f t="shared" si="10"/>
        <v>Middlesbrough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465471</v>
      </c>
      <c r="B31" s="15">
        <v>38968</v>
      </c>
      <c r="C31" s="12" t="s">
        <v>0</v>
      </c>
      <c r="D31" s="12" t="s">
        <v>33</v>
      </c>
      <c r="E31" s="12">
        <v>1</v>
      </c>
      <c r="F31" s="12" t="s">
        <v>56</v>
      </c>
      <c r="G31" s="12">
        <v>0</v>
      </c>
      <c r="H31" s="13" t="str">
        <f t="shared" si="8"/>
        <v>Bolton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465472</v>
      </c>
      <c r="B32" s="15">
        <v>38968</v>
      </c>
      <c r="C32" s="12" t="s">
        <v>0</v>
      </c>
      <c r="D32" s="12" t="s">
        <v>1</v>
      </c>
      <c r="E32" s="12">
        <v>2</v>
      </c>
      <c r="F32" s="12" t="s">
        <v>55</v>
      </c>
      <c r="G32" s="12">
        <v>1</v>
      </c>
      <c r="H32" s="13" t="str">
        <f t="shared" si="8"/>
        <v>Chelsea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465473</v>
      </c>
      <c r="B33" s="15">
        <v>38968</v>
      </c>
      <c r="C33" s="12" t="s">
        <v>0</v>
      </c>
      <c r="D33" s="12" t="s">
        <v>9</v>
      </c>
      <c r="E33" s="12">
        <v>3</v>
      </c>
      <c r="F33" s="12" t="s">
        <v>19</v>
      </c>
      <c r="G33" s="12">
        <v>0</v>
      </c>
      <c r="H33" s="13" t="str">
        <f t="shared" si="8"/>
        <v>Everton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465474</v>
      </c>
      <c r="B34" s="15">
        <v>38968</v>
      </c>
      <c r="C34" s="12" t="s">
        <v>0</v>
      </c>
      <c r="D34" s="12" t="s">
        <v>8</v>
      </c>
      <c r="E34" s="12">
        <v>1</v>
      </c>
      <c r="F34" s="12" t="s">
        <v>14</v>
      </c>
      <c r="G34" s="12">
        <v>0</v>
      </c>
      <c r="H34" s="13" t="str">
        <f t="shared" si="8"/>
        <v>Manchester United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465475</v>
      </c>
      <c r="B35" s="15">
        <v>38968</v>
      </c>
      <c r="C35" s="12" t="s">
        <v>0</v>
      </c>
      <c r="D35" s="12" t="s">
        <v>29</v>
      </c>
      <c r="E35" s="12">
        <v>1</v>
      </c>
      <c r="F35" s="12" t="s">
        <v>58</v>
      </c>
      <c r="G35" s="12">
        <v>2</v>
      </c>
      <c r="H35" s="13" t="str">
        <f t="shared" si="8"/>
        <v>Fulham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465476</v>
      </c>
      <c r="B36" s="15">
        <v>38968</v>
      </c>
      <c r="C36" s="12" t="s">
        <v>0</v>
      </c>
      <c r="D36" s="12" t="s">
        <v>64</v>
      </c>
      <c r="E36" s="12">
        <v>1</v>
      </c>
      <c r="F36" s="12" t="s">
        <v>72</v>
      </c>
      <c r="G36" s="12">
        <v>0</v>
      </c>
      <c r="H36" s="13" t="str">
        <f t="shared" si="8"/>
        <v>Portsmouth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465477</v>
      </c>
      <c r="B37" s="15">
        <v>38968</v>
      </c>
      <c r="C37" s="12" t="s">
        <v>0</v>
      </c>
      <c r="D37" s="12" t="s">
        <v>7</v>
      </c>
      <c r="E37" s="12">
        <v>0</v>
      </c>
      <c r="F37" s="12" t="s">
        <v>6</v>
      </c>
      <c r="G37" s="12">
        <v>0</v>
      </c>
      <c r="H37" s="13" t="str">
        <f t="shared" si="8"/>
        <v/>
      </c>
      <c r="I37" s="13" t="str">
        <f t="shared" si="9"/>
        <v>Sheffield United</v>
      </c>
      <c r="J37" s="13" t="str">
        <f t="shared" si="10"/>
        <v>Blackburn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465478</v>
      </c>
      <c r="B38" s="15">
        <v>38969</v>
      </c>
      <c r="C38" s="12" t="s">
        <v>0</v>
      </c>
      <c r="D38" s="12" t="s">
        <v>28</v>
      </c>
      <c r="E38" s="12">
        <v>1</v>
      </c>
      <c r="F38" s="12" t="s">
        <v>12</v>
      </c>
      <c r="G38" s="12">
        <v>1</v>
      </c>
      <c r="H38" s="13" t="str">
        <f t="shared" si="8"/>
        <v/>
      </c>
      <c r="I38" s="13" t="str">
        <f t="shared" si="9"/>
        <v>West Ham</v>
      </c>
      <c r="J38" s="13" t="str">
        <f t="shared" si="10"/>
        <v>Aston Villa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465479</v>
      </c>
      <c r="B39" s="15">
        <v>38970</v>
      </c>
      <c r="C39" s="12" t="s">
        <v>0</v>
      </c>
      <c r="D39" s="12" t="s">
        <v>73</v>
      </c>
      <c r="E39" s="12">
        <v>1</v>
      </c>
      <c r="F39" s="12" t="s">
        <v>20</v>
      </c>
      <c r="G39" s="12">
        <v>0</v>
      </c>
      <c r="H39" s="13" t="str">
        <f t="shared" si="8"/>
        <v>Reading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465480</v>
      </c>
      <c r="B40" s="15">
        <v>38975</v>
      </c>
      <c r="C40" s="12" t="s">
        <v>0</v>
      </c>
      <c r="D40" s="12" t="s">
        <v>33</v>
      </c>
      <c r="E40" s="12">
        <v>0</v>
      </c>
      <c r="F40" s="12" t="s">
        <v>4</v>
      </c>
      <c r="G40" s="12">
        <v>0</v>
      </c>
      <c r="H40" s="13" t="str">
        <f t="shared" si="8"/>
        <v/>
      </c>
      <c r="I40" s="13" t="str">
        <f t="shared" si="9"/>
        <v>Bolton</v>
      </c>
      <c r="J40" s="13" t="str">
        <f t="shared" si="10"/>
        <v>Middlesbrough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465481</v>
      </c>
      <c r="B41" s="15">
        <v>38975</v>
      </c>
      <c r="C41" s="12" t="s">
        <v>0</v>
      </c>
      <c r="D41" s="12" t="s">
        <v>55</v>
      </c>
      <c r="E41" s="12">
        <v>0</v>
      </c>
      <c r="F41" s="12" t="s">
        <v>64</v>
      </c>
      <c r="G41" s="12">
        <v>1</v>
      </c>
      <c r="H41" s="13" t="str">
        <f t="shared" si="8"/>
        <v>Portsmouth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465482</v>
      </c>
      <c r="B42" s="15">
        <v>38975</v>
      </c>
      <c r="C42" s="12" t="s">
        <v>0</v>
      </c>
      <c r="D42" s="12" t="s">
        <v>9</v>
      </c>
      <c r="E42" s="12">
        <v>2</v>
      </c>
      <c r="F42" s="12" t="s">
        <v>72</v>
      </c>
      <c r="G42" s="12">
        <v>2</v>
      </c>
      <c r="H42" s="13" t="str">
        <f t="shared" si="8"/>
        <v/>
      </c>
      <c r="I42" s="13" t="str">
        <f t="shared" si="9"/>
        <v>Everton</v>
      </c>
      <c r="J42" s="13" t="str">
        <f t="shared" si="10"/>
        <v>Wigan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465483</v>
      </c>
      <c r="B43" s="15">
        <v>38975</v>
      </c>
      <c r="C43" s="12" t="s">
        <v>0</v>
      </c>
      <c r="D43" s="12" t="s">
        <v>7</v>
      </c>
      <c r="E43" s="12">
        <v>1</v>
      </c>
      <c r="F43" s="12" t="s">
        <v>73</v>
      </c>
      <c r="G43" s="12">
        <v>2</v>
      </c>
      <c r="H43" s="13" t="str">
        <f t="shared" si="8"/>
        <v>Reading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465484</v>
      </c>
      <c r="B44" s="15">
        <v>38975</v>
      </c>
      <c r="C44" s="12" t="s">
        <v>0</v>
      </c>
      <c r="D44" s="12" t="s">
        <v>56</v>
      </c>
      <c r="E44" s="12">
        <v>0</v>
      </c>
      <c r="F44" s="12" t="s">
        <v>12</v>
      </c>
      <c r="G44" s="12">
        <v>0</v>
      </c>
      <c r="H44" s="13" t="str">
        <f t="shared" si="8"/>
        <v/>
      </c>
      <c r="I44" s="13" t="str">
        <f t="shared" si="9"/>
        <v>Watford</v>
      </c>
      <c r="J44" s="13" t="str">
        <f t="shared" si="10"/>
        <v>Aston Villa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465485</v>
      </c>
      <c r="B45" s="15">
        <v>38976</v>
      </c>
      <c r="C45" s="12" t="s">
        <v>0</v>
      </c>
      <c r="D45" s="12" t="s">
        <v>6</v>
      </c>
      <c r="E45" s="12">
        <v>4</v>
      </c>
      <c r="F45" s="12" t="s">
        <v>20</v>
      </c>
      <c r="G45" s="12">
        <v>2</v>
      </c>
      <c r="H45" s="13" t="str">
        <f t="shared" si="8"/>
        <v>Blackburn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465486</v>
      </c>
      <c r="B46" s="15">
        <v>38976</v>
      </c>
      <c r="C46" s="12" t="s">
        <v>0</v>
      </c>
      <c r="D46" s="12" t="s">
        <v>1</v>
      </c>
      <c r="E46" s="12">
        <v>1</v>
      </c>
      <c r="F46" s="12" t="s">
        <v>19</v>
      </c>
      <c r="G46" s="12">
        <v>0</v>
      </c>
      <c r="H46" s="13" t="str">
        <f t="shared" si="8"/>
        <v>Chelsea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465487</v>
      </c>
      <c r="B47" s="15">
        <v>38976</v>
      </c>
      <c r="C47" s="12" t="s">
        <v>0</v>
      </c>
      <c r="D47" s="12" t="s">
        <v>8</v>
      </c>
      <c r="E47" s="12">
        <v>0</v>
      </c>
      <c r="F47" s="12" t="s">
        <v>17</v>
      </c>
      <c r="G47" s="12">
        <v>1</v>
      </c>
      <c r="H47" s="13" t="str">
        <f t="shared" si="8"/>
        <v>Arsenal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465488</v>
      </c>
      <c r="B48" s="15">
        <v>38976</v>
      </c>
      <c r="C48" s="12" t="s">
        <v>0</v>
      </c>
      <c r="D48" s="12" t="s">
        <v>14</v>
      </c>
      <c r="E48" s="12">
        <v>0</v>
      </c>
      <c r="F48" s="12" t="s">
        <v>58</v>
      </c>
      <c r="G48" s="12">
        <v>0</v>
      </c>
      <c r="H48" s="13" t="str">
        <f t="shared" si="8"/>
        <v/>
      </c>
      <c r="I48" s="13" t="str">
        <f t="shared" si="9"/>
        <v>Tottenham</v>
      </c>
      <c r="J48" s="13" t="str">
        <f t="shared" si="10"/>
        <v>Fulham</v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465489</v>
      </c>
      <c r="B49" s="15">
        <v>38976</v>
      </c>
      <c r="C49" s="12" t="s">
        <v>0</v>
      </c>
      <c r="D49" s="12" t="s">
        <v>28</v>
      </c>
      <c r="E49" s="12">
        <v>0</v>
      </c>
      <c r="F49" s="12" t="s">
        <v>29</v>
      </c>
      <c r="G49" s="12">
        <v>2</v>
      </c>
      <c r="H49" s="13" t="str">
        <f t="shared" si="8"/>
        <v>Newcastle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465490</v>
      </c>
      <c r="B50" s="15">
        <v>38979</v>
      </c>
      <c r="C50" s="12" t="s">
        <v>0</v>
      </c>
      <c r="D50" s="12" t="s">
        <v>19</v>
      </c>
      <c r="E50" s="12">
        <v>2</v>
      </c>
      <c r="F50" s="12" t="s">
        <v>29</v>
      </c>
      <c r="G50" s="12">
        <v>0</v>
      </c>
      <c r="H50" s="13" t="str">
        <f t="shared" si="8"/>
        <v>Liverpool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465491</v>
      </c>
      <c r="B51" s="15">
        <v>38982</v>
      </c>
      <c r="C51" s="12" t="s">
        <v>0</v>
      </c>
      <c r="D51" s="12" t="s">
        <v>17</v>
      </c>
      <c r="E51" s="12">
        <v>3</v>
      </c>
      <c r="F51" s="12" t="s">
        <v>7</v>
      </c>
      <c r="G51" s="12">
        <v>0</v>
      </c>
      <c r="H51" s="13" t="str">
        <f t="shared" si="8"/>
        <v>Arsenal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465492</v>
      </c>
      <c r="B52" s="15">
        <v>38982</v>
      </c>
      <c r="C52" s="12" t="s">
        <v>0</v>
      </c>
      <c r="D52" s="12" t="s">
        <v>12</v>
      </c>
      <c r="E52" s="12">
        <v>2</v>
      </c>
      <c r="F52" s="12" t="s">
        <v>55</v>
      </c>
      <c r="G52" s="12">
        <v>0</v>
      </c>
      <c r="H52" s="13" t="str">
        <f t="shared" si="8"/>
        <v>Aston Villa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465493</v>
      </c>
      <c r="B53" s="15">
        <v>38982</v>
      </c>
      <c r="C53" s="12" t="s">
        <v>0</v>
      </c>
      <c r="D53" s="12" t="s">
        <v>58</v>
      </c>
      <c r="E53" s="12">
        <v>0</v>
      </c>
      <c r="F53" s="12" t="s">
        <v>1</v>
      </c>
      <c r="G53" s="12">
        <v>2</v>
      </c>
      <c r="H53" s="13" t="str">
        <f t="shared" si="8"/>
        <v>Chelsea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465494</v>
      </c>
      <c r="B54" s="15">
        <v>38982</v>
      </c>
      <c r="C54" s="12" t="s">
        <v>0</v>
      </c>
      <c r="D54" s="12" t="s">
        <v>19</v>
      </c>
      <c r="E54" s="12">
        <v>3</v>
      </c>
      <c r="F54" s="12" t="s">
        <v>14</v>
      </c>
      <c r="G54" s="12">
        <v>0</v>
      </c>
      <c r="H54" s="13" t="str">
        <f t="shared" si="8"/>
        <v>Liverpool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465495</v>
      </c>
      <c r="B55" s="15">
        <v>38982</v>
      </c>
      <c r="C55" s="12" t="s">
        <v>0</v>
      </c>
      <c r="D55" s="12" t="s">
        <v>20</v>
      </c>
      <c r="E55" s="12">
        <v>2</v>
      </c>
      <c r="F55" s="12" t="s">
        <v>28</v>
      </c>
      <c r="G55" s="12">
        <v>0</v>
      </c>
      <c r="H55" s="13" t="str">
        <f t="shared" si="8"/>
        <v>Manchester City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465496</v>
      </c>
      <c r="B56" s="15">
        <v>38982</v>
      </c>
      <c r="C56" s="12" t="s">
        <v>0</v>
      </c>
      <c r="D56" s="12" t="s">
        <v>4</v>
      </c>
      <c r="E56" s="12">
        <v>0</v>
      </c>
      <c r="F56" s="12" t="s">
        <v>6</v>
      </c>
      <c r="G56" s="12">
        <v>1</v>
      </c>
      <c r="H56" s="13" t="str">
        <f t="shared" si="8"/>
        <v>Blackburn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465497</v>
      </c>
      <c r="B57" s="15">
        <v>38982</v>
      </c>
      <c r="C57" s="12" t="s">
        <v>0</v>
      </c>
      <c r="D57" s="12" t="s">
        <v>73</v>
      </c>
      <c r="E57" s="12">
        <v>1</v>
      </c>
      <c r="F57" s="12" t="s">
        <v>8</v>
      </c>
      <c r="G57" s="12">
        <v>1</v>
      </c>
      <c r="H57" s="13" t="str">
        <f t="shared" si="8"/>
        <v/>
      </c>
      <c r="I57" s="13" t="str">
        <f t="shared" si="9"/>
        <v>Reading</v>
      </c>
      <c r="J57" s="13" t="str">
        <f t="shared" si="10"/>
        <v>Manchester United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465498</v>
      </c>
      <c r="B58" s="15">
        <v>38982</v>
      </c>
      <c r="C58" s="12" t="s">
        <v>0</v>
      </c>
      <c r="D58" s="12" t="s">
        <v>72</v>
      </c>
      <c r="E58" s="12">
        <v>1</v>
      </c>
      <c r="F58" s="12" t="s">
        <v>56</v>
      </c>
      <c r="G58" s="12">
        <v>1</v>
      </c>
      <c r="H58" s="13" t="str">
        <f t="shared" si="8"/>
        <v/>
      </c>
      <c r="I58" s="13" t="str">
        <f t="shared" si="9"/>
        <v>Wigan</v>
      </c>
      <c r="J58" s="13" t="str">
        <f t="shared" si="10"/>
        <v>Watford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465499</v>
      </c>
      <c r="B59" s="15">
        <v>38983</v>
      </c>
      <c r="C59" s="12" t="s">
        <v>0</v>
      </c>
      <c r="D59" s="12" t="s">
        <v>29</v>
      </c>
      <c r="E59" s="12">
        <v>1</v>
      </c>
      <c r="F59" s="12" t="s">
        <v>9</v>
      </c>
      <c r="G59" s="12">
        <v>1</v>
      </c>
      <c r="H59" s="13" t="str">
        <f t="shared" si="8"/>
        <v/>
      </c>
      <c r="I59" s="13" t="str">
        <f t="shared" si="9"/>
        <v>Newcastle</v>
      </c>
      <c r="J59" s="13" t="str">
        <f t="shared" si="10"/>
        <v>Everton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465500</v>
      </c>
      <c r="B60" s="15">
        <v>38984</v>
      </c>
      <c r="C60" s="12" t="s">
        <v>0</v>
      </c>
      <c r="D60" s="12" t="s">
        <v>64</v>
      </c>
      <c r="E60" s="12">
        <v>0</v>
      </c>
      <c r="F60" s="12" t="s">
        <v>33</v>
      </c>
      <c r="G60" s="12">
        <v>1</v>
      </c>
      <c r="H60" s="13" t="str">
        <f t="shared" si="8"/>
        <v>Bolton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465501</v>
      </c>
      <c r="B61" s="15">
        <v>38989</v>
      </c>
      <c r="C61" s="12" t="s">
        <v>0</v>
      </c>
      <c r="D61" s="12" t="s">
        <v>33</v>
      </c>
      <c r="E61" s="12">
        <v>2</v>
      </c>
      <c r="F61" s="12" t="s">
        <v>19</v>
      </c>
      <c r="G61" s="12">
        <v>0</v>
      </c>
      <c r="H61" s="13" t="str">
        <f t="shared" si="8"/>
        <v>Bolton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465502</v>
      </c>
      <c r="B62" s="15">
        <v>38989</v>
      </c>
      <c r="C62" s="12" t="s">
        <v>0</v>
      </c>
      <c r="D62" s="12" t="s">
        <v>55</v>
      </c>
      <c r="E62" s="12">
        <v>1</v>
      </c>
      <c r="F62" s="12" t="s">
        <v>17</v>
      </c>
      <c r="G62" s="12">
        <v>2</v>
      </c>
      <c r="H62" s="13" t="str">
        <f t="shared" si="8"/>
        <v>Arsenal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465503</v>
      </c>
      <c r="B63" s="15">
        <v>38989</v>
      </c>
      <c r="C63" s="12" t="s">
        <v>0</v>
      </c>
      <c r="D63" s="12" t="s">
        <v>1</v>
      </c>
      <c r="E63" s="12">
        <v>1</v>
      </c>
      <c r="F63" s="12" t="s">
        <v>12</v>
      </c>
      <c r="G63" s="12">
        <v>1</v>
      </c>
      <c r="H63" s="13" t="str">
        <f t="shared" si="8"/>
        <v/>
      </c>
      <c r="I63" s="13" t="str">
        <f t="shared" si="9"/>
        <v>Chelsea</v>
      </c>
      <c r="J63" s="13" t="str">
        <f t="shared" si="10"/>
        <v>Aston Villa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465504</v>
      </c>
      <c r="B64" s="15">
        <v>38989</v>
      </c>
      <c r="C64" s="12" t="s">
        <v>0</v>
      </c>
      <c r="D64" s="12" t="s">
        <v>9</v>
      </c>
      <c r="E64" s="12">
        <v>1</v>
      </c>
      <c r="F64" s="12" t="s">
        <v>20</v>
      </c>
      <c r="G64" s="12">
        <v>1</v>
      </c>
      <c r="H64" s="13" t="str">
        <f t="shared" si="8"/>
        <v/>
      </c>
      <c r="I64" s="13" t="str">
        <f t="shared" si="9"/>
        <v>Everton</v>
      </c>
      <c r="J64" s="13" t="str">
        <f t="shared" si="10"/>
        <v>Manchester City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465505</v>
      </c>
      <c r="B65" s="15">
        <v>38989</v>
      </c>
      <c r="C65" s="12" t="s">
        <v>0</v>
      </c>
      <c r="D65" s="12" t="s">
        <v>7</v>
      </c>
      <c r="E65" s="12">
        <v>2</v>
      </c>
      <c r="F65" s="12" t="s">
        <v>4</v>
      </c>
      <c r="G65" s="12">
        <v>1</v>
      </c>
      <c r="H65" s="13" t="str">
        <f t="shared" si="8"/>
        <v>Sheffield United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465506</v>
      </c>
      <c r="B66" s="15">
        <v>38990</v>
      </c>
      <c r="C66" s="12" t="s">
        <v>0</v>
      </c>
      <c r="D66" s="12" t="s">
        <v>6</v>
      </c>
      <c r="E66" s="12">
        <v>2</v>
      </c>
      <c r="F66" s="12" t="s">
        <v>72</v>
      </c>
      <c r="G66" s="12">
        <v>1</v>
      </c>
      <c r="H66" s="13" t="str">
        <f t="shared" si="8"/>
        <v>Blackburn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465507</v>
      </c>
      <c r="B67" s="15">
        <v>38990</v>
      </c>
      <c r="C67" s="12" t="s">
        <v>0</v>
      </c>
      <c r="D67" s="12" t="s">
        <v>8</v>
      </c>
      <c r="E67" s="12">
        <v>2</v>
      </c>
      <c r="F67" s="12" t="s">
        <v>29</v>
      </c>
      <c r="G67" s="12">
        <v>0</v>
      </c>
      <c r="H67" s="13" t="str">
        <f t="shared" ref="H67:H130" si="11">IF(E67&gt;G67,D67,IF(G67&gt;E67,F67,""))</f>
        <v>Manchester United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465508</v>
      </c>
      <c r="B68" s="15">
        <v>38990</v>
      </c>
      <c r="C68" s="12" t="s">
        <v>0</v>
      </c>
      <c r="D68" s="12" t="s">
        <v>14</v>
      </c>
      <c r="E68" s="12">
        <v>2</v>
      </c>
      <c r="F68" s="12" t="s">
        <v>64</v>
      </c>
      <c r="G68" s="12">
        <v>1</v>
      </c>
      <c r="H68" s="13" t="str">
        <f t="shared" si="11"/>
        <v>Tottenham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465509</v>
      </c>
      <c r="B69" s="15">
        <v>38990</v>
      </c>
      <c r="C69" s="12" t="s">
        <v>0</v>
      </c>
      <c r="D69" s="12" t="s">
        <v>28</v>
      </c>
      <c r="E69" s="12">
        <v>0</v>
      </c>
      <c r="F69" s="12" t="s">
        <v>73</v>
      </c>
      <c r="G69" s="12">
        <v>1</v>
      </c>
      <c r="H69" s="13" t="str">
        <f t="shared" si="11"/>
        <v>Reading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465510</v>
      </c>
      <c r="B70" s="15">
        <v>38991</v>
      </c>
      <c r="C70" s="12" t="s">
        <v>0</v>
      </c>
      <c r="D70" s="12" t="s">
        <v>56</v>
      </c>
      <c r="E70" s="12">
        <v>3</v>
      </c>
      <c r="F70" s="12" t="s">
        <v>58</v>
      </c>
      <c r="G70" s="12">
        <v>3</v>
      </c>
      <c r="H70" s="13" t="str">
        <f t="shared" si="11"/>
        <v/>
      </c>
      <c r="I70" s="13" t="str">
        <f t="shared" si="12"/>
        <v>Watford</v>
      </c>
      <c r="J70" s="13" t="str">
        <f t="shared" si="13"/>
        <v>Fulham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465511</v>
      </c>
      <c r="B71" s="15">
        <v>39003</v>
      </c>
      <c r="C71" s="12" t="s">
        <v>0</v>
      </c>
      <c r="D71" s="12" t="s">
        <v>17</v>
      </c>
      <c r="E71" s="12">
        <v>3</v>
      </c>
      <c r="F71" s="12" t="s">
        <v>56</v>
      </c>
      <c r="G71" s="12">
        <v>0</v>
      </c>
      <c r="H71" s="13" t="str">
        <f t="shared" si="11"/>
        <v>Arsenal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465512</v>
      </c>
      <c r="B72" s="15">
        <v>39003</v>
      </c>
      <c r="C72" s="12" t="s">
        <v>0</v>
      </c>
      <c r="D72" s="12" t="s">
        <v>12</v>
      </c>
      <c r="E72" s="12">
        <v>1</v>
      </c>
      <c r="F72" s="12" t="s">
        <v>14</v>
      </c>
      <c r="G72" s="12">
        <v>1</v>
      </c>
      <c r="H72" s="13" t="str">
        <f t="shared" si="11"/>
        <v/>
      </c>
      <c r="I72" s="13" t="str">
        <f t="shared" si="12"/>
        <v>Aston Villa</v>
      </c>
      <c r="J72" s="13" t="str">
        <f t="shared" si="13"/>
        <v>Tottenham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465513</v>
      </c>
      <c r="B73" s="15">
        <v>39003</v>
      </c>
      <c r="C73" s="12" t="s">
        <v>0</v>
      </c>
      <c r="D73" s="12" t="s">
        <v>19</v>
      </c>
      <c r="E73" s="12">
        <v>1</v>
      </c>
      <c r="F73" s="12" t="s">
        <v>6</v>
      </c>
      <c r="G73" s="12">
        <v>1</v>
      </c>
      <c r="H73" s="13" t="str">
        <f t="shared" si="11"/>
        <v/>
      </c>
      <c r="I73" s="13" t="str">
        <f t="shared" si="12"/>
        <v>Liverpool</v>
      </c>
      <c r="J73" s="13" t="str">
        <f t="shared" si="13"/>
        <v>Blackburn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465514</v>
      </c>
      <c r="B74" s="15">
        <v>39003</v>
      </c>
      <c r="C74" s="12" t="s">
        <v>0</v>
      </c>
      <c r="D74" s="12" t="s">
        <v>20</v>
      </c>
      <c r="E74" s="12">
        <v>0</v>
      </c>
      <c r="F74" s="12" t="s">
        <v>7</v>
      </c>
      <c r="G74" s="12">
        <v>0</v>
      </c>
      <c r="H74" s="13" t="str">
        <f t="shared" si="11"/>
        <v/>
      </c>
      <c r="I74" s="13" t="str">
        <f t="shared" si="12"/>
        <v>Manchester City</v>
      </c>
      <c r="J74" s="13" t="str">
        <f t="shared" si="13"/>
        <v>Sheffield United</v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465515</v>
      </c>
      <c r="B75" s="15">
        <v>39003</v>
      </c>
      <c r="C75" s="12" t="s">
        <v>0</v>
      </c>
      <c r="D75" s="12" t="s">
        <v>4</v>
      </c>
      <c r="E75" s="12">
        <v>2</v>
      </c>
      <c r="F75" s="12" t="s">
        <v>9</v>
      </c>
      <c r="G75" s="12">
        <v>1</v>
      </c>
      <c r="H75" s="13" t="str">
        <f t="shared" si="11"/>
        <v>Middlesbrough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465516</v>
      </c>
      <c r="B76" s="15">
        <v>39003</v>
      </c>
      <c r="C76" s="12" t="s">
        <v>0</v>
      </c>
      <c r="D76" s="12" t="s">
        <v>64</v>
      </c>
      <c r="E76" s="12">
        <v>2</v>
      </c>
      <c r="F76" s="12" t="s">
        <v>28</v>
      </c>
      <c r="G76" s="12">
        <v>0</v>
      </c>
      <c r="H76" s="13" t="str">
        <f t="shared" si="11"/>
        <v>Portsmouth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465517</v>
      </c>
      <c r="B77" s="15">
        <v>39003</v>
      </c>
      <c r="C77" s="12" t="s">
        <v>0</v>
      </c>
      <c r="D77" s="12" t="s">
        <v>73</v>
      </c>
      <c r="E77" s="12">
        <v>0</v>
      </c>
      <c r="F77" s="12" t="s">
        <v>1</v>
      </c>
      <c r="G77" s="12">
        <v>1</v>
      </c>
      <c r="H77" s="13" t="str">
        <f t="shared" si="11"/>
        <v>Chelsea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465518</v>
      </c>
      <c r="B78" s="15">
        <v>39003</v>
      </c>
      <c r="C78" s="12" t="s">
        <v>0</v>
      </c>
      <c r="D78" s="12" t="s">
        <v>72</v>
      </c>
      <c r="E78" s="12">
        <v>1</v>
      </c>
      <c r="F78" s="12" t="s">
        <v>8</v>
      </c>
      <c r="G78" s="12">
        <v>3</v>
      </c>
      <c r="H78" s="13" t="str">
        <f t="shared" si="11"/>
        <v>Manchester United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465519</v>
      </c>
      <c r="B79" s="15">
        <v>39004</v>
      </c>
      <c r="C79" s="12" t="s">
        <v>0</v>
      </c>
      <c r="D79" s="12" t="s">
        <v>29</v>
      </c>
      <c r="E79" s="12">
        <v>1</v>
      </c>
      <c r="F79" s="12" t="s">
        <v>33</v>
      </c>
      <c r="G79" s="12">
        <v>2</v>
      </c>
      <c r="H79" s="13" t="str">
        <f t="shared" si="11"/>
        <v>Bolton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465520</v>
      </c>
      <c r="B80" s="15">
        <v>39005</v>
      </c>
      <c r="C80" s="12" t="s">
        <v>0</v>
      </c>
      <c r="D80" s="12" t="s">
        <v>58</v>
      </c>
      <c r="E80" s="12">
        <v>2</v>
      </c>
      <c r="F80" s="12" t="s">
        <v>55</v>
      </c>
      <c r="G80" s="12">
        <v>1</v>
      </c>
      <c r="H80" s="13" t="str">
        <f t="shared" si="11"/>
        <v>Fulham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465521</v>
      </c>
      <c r="B81" s="15">
        <v>39010</v>
      </c>
      <c r="C81" s="12" t="s">
        <v>0</v>
      </c>
      <c r="D81" s="12" t="s">
        <v>12</v>
      </c>
      <c r="E81" s="12">
        <v>1</v>
      </c>
      <c r="F81" s="12" t="s">
        <v>58</v>
      </c>
      <c r="G81" s="12">
        <v>1</v>
      </c>
      <c r="H81" s="13" t="str">
        <f t="shared" si="11"/>
        <v/>
      </c>
      <c r="I81" s="13" t="str">
        <f t="shared" si="12"/>
        <v>Aston Villa</v>
      </c>
      <c r="J81" s="13" t="str">
        <f t="shared" si="13"/>
        <v>Fulham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465522</v>
      </c>
      <c r="B82" s="15">
        <v>39010</v>
      </c>
      <c r="C82" s="12" t="s">
        <v>0</v>
      </c>
      <c r="D82" s="12" t="s">
        <v>55</v>
      </c>
      <c r="E82" s="12">
        <v>0</v>
      </c>
      <c r="F82" s="12" t="s">
        <v>56</v>
      </c>
      <c r="G82" s="12">
        <v>0</v>
      </c>
      <c r="H82" s="13" t="str">
        <f t="shared" si="11"/>
        <v/>
      </c>
      <c r="I82" s="13" t="str">
        <f t="shared" si="12"/>
        <v>Charlton</v>
      </c>
      <c r="J82" s="13" t="str">
        <f t="shared" si="13"/>
        <v>Watford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465523</v>
      </c>
      <c r="B83" s="15">
        <v>39010</v>
      </c>
      <c r="C83" s="12" t="s">
        <v>0</v>
      </c>
      <c r="D83" s="12" t="s">
        <v>1</v>
      </c>
      <c r="E83" s="12">
        <v>2</v>
      </c>
      <c r="F83" s="12" t="s">
        <v>64</v>
      </c>
      <c r="G83" s="12">
        <v>1</v>
      </c>
      <c r="H83" s="13" t="str">
        <f t="shared" si="11"/>
        <v>Chelsea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465524</v>
      </c>
      <c r="B84" s="15">
        <v>39010</v>
      </c>
      <c r="C84" s="12" t="s">
        <v>0</v>
      </c>
      <c r="D84" s="12" t="s">
        <v>9</v>
      </c>
      <c r="E84" s="12">
        <v>2</v>
      </c>
      <c r="F84" s="12" t="s">
        <v>7</v>
      </c>
      <c r="G84" s="12">
        <v>0</v>
      </c>
      <c r="H84" s="13" t="str">
        <f t="shared" si="11"/>
        <v>Everton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465525</v>
      </c>
      <c r="B85" s="15">
        <v>39010</v>
      </c>
      <c r="C85" s="12" t="s">
        <v>0</v>
      </c>
      <c r="D85" s="12" t="s">
        <v>72</v>
      </c>
      <c r="E85" s="12">
        <v>4</v>
      </c>
      <c r="F85" s="12" t="s">
        <v>20</v>
      </c>
      <c r="G85" s="12">
        <v>0</v>
      </c>
      <c r="H85" s="13" t="str">
        <f t="shared" si="11"/>
        <v>Wigan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465526</v>
      </c>
      <c r="B86" s="15">
        <v>39011</v>
      </c>
      <c r="C86" s="12" t="s">
        <v>0</v>
      </c>
      <c r="D86" s="12" t="s">
        <v>6</v>
      </c>
      <c r="E86" s="12">
        <v>0</v>
      </c>
      <c r="F86" s="12" t="s">
        <v>33</v>
      </c>
      <c r="G86" s="12">
        <v>1</v>
      </c>
      <c r="H86" s="13" t="str">
        <f t="shared" si="11"/>
        <v>Bolton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465527</v>
      </c>
      <c r="B87" s="15">
        <v>39011</v>
      </c>
      <c r="C87" s="12" t="s">
        <v>0</v>
      </c>
      <c r="D87" s="12" t="s">
        <v>8</v>
      </c>
      <c r="E87" s="12">
        <v>2</v>
      </c>
      <c r="F87" s="12" t="s">
        <v>19</v>
      </c>
      <c r="G87" s="12">
        <v>0</v>
      </c>
      <c r="H87" s="13" t="str">
        <f t="shared" si="11"/>
        <v>Manchester United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465528</v>
      </c>
      <c r="B88" s="15">
        <v>39011</v>
      </c>
      <c r="C88" s="12" t="s">
        <v>0</v>
      </c>
      <c r="D88" s="12" t="s">
        <v>4</v>
      </c>
      <c r="E88" s="12">
        <v>1</v>
      </c>
      <c r="F88" s="12" t="s">
        <v>29</v>
      </c>
      <c r="G88" s="12">
        <v>0</v>
      </c>
      <c r="H88" s="13" t="str">
        <f t="shared" si="11"/>
        <v>Middlesbrough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465529</v>
      </c>
      <c r="B89" s="15">
        <v>39011</v>
      </c>
      <c r="C89" s="12" t="s">
        <v>0</v>
      </c>
      <c r="D89" s="12" t="s">
        <v>73</v>
      </c>
      <c r="E89" s="12">
        <v>0</v>
      </c>
      <c r="F89" s="12" t="s">
        <v>17</v>
      </c>
      <c r="G89" s="12">
        <v>4</v>
      </c>
      <c r="H89" s="13" t="str">
        <f t="shared" si="11"/>
        <v>Arsenal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465530</v>
      </c>
      <c r="B90" s="15">
        <v>39011</v>
      </c>
      <c r="C90" s="12" t="s">
        <v>0</v>
      </c>
      <c r="D90" s="12" t="s">
        <v>14</v>
      </c>
      <c r="E90" s="12">
        <v>1</v>
      </c>
      <c r="F90" s="12" t="s">
        <v>28</v>
      </c>
      <c r="G90" s="12">
        <v>0</v>
      </c>
      <c r="H90" s="13" t="str">
        <f t="shared" si="11"/>
        <v>Tottenham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465531</v>
      </c>
      <c r="B91" s="15">
        <v>39017</v>
      </c>
      <c r="C91" s="12" t="s">
        <v>0</v>
      </c>
      <c r="D91" s="12" t="s">
        <v>17</v>
      </c>
      <c r="E91" s="12">
        <v>1</v>
      </c>
      <c r="F91" s="12" t="s">
        <v>9</v>
      </c>
      <c r="G91" s="12">
        <v>1</v>
      </c>
      <c r="H91" s="13" t="str">
        <f t="shared" si="11"/>
        <v/>
      </c>
      <c r="I91" s="13" t="str">
        <f t="shared" si="12"/>
        <v>Arsenal</v>
      </c>
      <c r="J91" s="13" t="str">
        <f t="shared" si="13"/>
        <v>Everton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465532</v>
      </c>
      <c r="B92" s="15">
        <v>39017</v>
      </c>
      <c r="C92" s="12" t="s">
        <v>0</v>
      </c>
      <c r="D92" s="12" t="s">
        <v>33</v>
      </c>
      <c r="E92" s="12">
        <v>0</v>
      </c>
      <c r="F92" s="12" t="s">
        <v>8</v>
      </c>
      <c r="G92" s="12">
        <v>4</v>
      </c>
      <c r="H92" s="13" t="str">
        <f t="shared" si="11"/>
        <v>Manchester United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465533</v>
      </c>
      <c r="B93" s="15">
        <v>39017</v>
      </c>
      <c r="C93" s="12" t="s">
        <v>0</v>
      </c>
      <c r="D93" s="12" t="s">
        <v>58</v>
      </c>
      <c r="E93" s="12">
        <v>0</v>
      </c>
      <c r="F93" s="12" t="s">
        <v>72</v>
      </c>
      <c r="G93" s="12">
        <v>1</v>
      </c>
      <c r="H93" s="13" t="str">
        <f t="shared" si="11"/>
        <v>Wigan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465534</v>
      </c>
      <c r="B94" s="15">
        <v>39017</v>
      </c>
      <c r="C94" s="12" t="s">
        <v>0</v>
      </c>
      <c r="D94" s="12" t="s">
        <v>19</v>
      </c>
      <c r="E94" s="12">
        <v>3</v>
      </c>
      <c r="F94" s="12" t="s">
        <v>12</v>
      </c>
      <c r="G94" s="12">
        <v>1</v>
      </c>
      <c r="H94" s="13" t="str">
        <f t="shared" si="11"/>
        <v>Liverpool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465535</v>
      </c>
      <c r="B95" s="15">
        <v>39017</v>
      </c>
      <c r="C95" s="12" t="s">
        <v>0</v>
      </c>
      <c r="D95" s="12" t="s">
        <v>29</v>
      </c>
      <c r="E95" s="12">
        <v>0</v>
      </c>
      <c r="F95" s="12" t="s">
        <v>55</v>
      </c>
      <c r="G95" s="12">
        <v>0</v>
      </c>
      <c r="H95" s="13" t="str">
        <f t="shared" si="11"/>
        <v/>
      </c>
      <c r="I95" s="13" t="str">
        <f t="shared" si="12"/>
        <v>Newcastle</v>
      </c>
      <c r="J95" s="13" t="str">
        <f t="shared" si="13"/>
        <v>Charlton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465536</v>
      </c>
      <c r="B96" s="15">
        <v>39017</v>
      </c>
      <c r="C96" s="12" t="s">
        <v>0</v>
      </c>
      <c r="D96" s="12" t="s">
        <v>64</v>
      </c>
      <c r="E96" s="12">
        <v>3</v>
      </c>
      <c r="F96" s="12" t="s">
        <v>73</v>
      </c>
      <c r="G96" s="12">
        <v>1</v>
      </c>
      <c r="H96" s="13" t="str">
        <f t="shared" si="11"/>
        <v>Portsmouth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465537</v>
      </c>
      <c r="B97" s="15">
        <v>39017</v>
      </c>
      <c r="C97" s="12" t="s">
        <v>0</v>
      </c>
      <c r="D97" s="12" t="s">
        <v>7</v>
      </c>
      <c r="E97" s="12">
        <v>0</v>
      </c>
      <c r="F97" s="12" t="s">
        <v>1</v>
      </c>
      <c r="G97" s="12">
        <v>2</v>
      </c>
      <c r="H97" s="13" t="str">
        <f t="shared" si="11"/>
        <v>Chelsea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465538</v>
      </c>
      <c r="B98" s="15">
        <v>39017</v>
      </c>
      <c r="C98" s="12" t="s">
        <v>0</v>
      </c>
      <c r="D98" s="12" t="s">
        <v>56</v>
      </c>
      <c r="E98" s="12">
        <v>0</v>
      </c>
      <c r="F98" s="12" t="s">
        <v>14</v>
      </c>
      <c r="G98" s="12">
        <v>0</v>
      </c>
      <c r="H98" s="13" t="str">
        <f t="shared" si="11"/>
        <v/>
      </c>
      <c r="I98" s="13" t="str">
        <f t="shared" si="12"/>
        <v>Watford</v>
      </c>
      <c r="J98" s="13" t="str">
        <f t="shared" si="13"/>
        <v>Tottenham</v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465539</v>
      </c>
      <c r="B99" s="15">
        <v>39018</v>
      </c>
      <c r="C99" s="12" t="s">
        <v>0</v>
      </c>
      <c r="D99" s="12" t="s">
        <v>28</v>
      </c>
      <c r="E99" s="12">
        <v>2</v>
      </c>
      <c r="F99" s="12" t="s">
        <v>6</v>
      </c>
      <c r="G99" s="12">
        <v>1</v>
      </c>
      <c r="H99" s="13" t="str">
        <f t="shared" si="11"/>
        <v>West Ham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465540</v>
      </c>
      <c r="B100" s="15">
        <v>39019</v>
      </c>
      <c r="C100" s="12" t="s">
        <v>0</v>
      </c>
      <c r="D100" s="12" t="s">
        <v>20</v>
      </c>
      <c r="E100" s="12">
        <v>1</v>
      </c>
      <c r="F100" s="12" t="s">
        <v>4</v>
      </c>
      <c r="G100" s="12">
        <v>0</v>
      </c>
      <c r="H100" s="13" t="str">
        <f t="shared" si="11"/>
        <v>Manchester City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465541</v>
      </c>
      <c r="B101" s="15">
        <v>39024</v>
      </c>
      <c r="C101" s="12" t="s">
        <v>0</v>
      </c>
      <c r="D101" s="12" t="s">
        <v>33</v>
      </c>
      <c r="E101" s="12">
        <v>0</v>
      </c>
      <c r="F101" s="12" t="s">
        <v>72</v>
      </c>
      <c r="G101" s="12">
        <v>1</v>
      </c>
      <c r="H101" s="13" t="str">
        <f t="shared" si="11"/>
        <v>Wigan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465542</v>
      </c>
      <c r="B102" s="15">
        <v>39024</v>
      </c>
      <c r="C102" s="12" t="s">
        <v>0</v>
      </c>
      <c r="D102" s="12" t="s">
        <v>55</v>
      </c>
      <c r="E102" s="12">
        <v>1</v>
      </c>
      <c r="F102" s="12" t="s">
        <v>20</v>
      </c>
      <c r="G102" s="12">
        <v>0</v>
      </c>
      <c r="H102" s="13" t="str">
        <f t="shared" si="11"/>
        <v>Charlton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465543</v>
      </c>
      <c r="B103" s="15">
        <v>39024</v>
      </c>
      <c r="C103" s="12" t="s">
        <v>0</v>
      </c>
      <c r="D103" s="12" t="s">
        <v>58</v>
      </c>
      <c r="E103" s="12">
        <v>1</v>
      </c>
      <c r="F103" s="12" t="s">
        <v>9</v>
      </c>
      <c r="G103" s="12">
        <v>0</v>
      </c>
      <c r="H103" s="13" t="str">
        <f t="shared" si="11"/>
        <v>Fulham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465544</v>
      </c>
      <c r="B104" s="15">
        <v>39024</v>
      </c>
      <c r="C104" s="12" t="s">
        <v>0</v>
      </c>
      <c r="D104" s="12" t="s">
        <v>19</v>
      </c>
      <c r="E104" s="12">
        <v>2</v>
      </c>
      <c r="F104" s="12" t="s">
        <v>73</v>
      </c>
      <c r="G104" s="12">
        <v>0</v>
      </c>
      <c r="H104" s="13" t="str">
        <f t="shared" si="11"/>
        <v>Liverpool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465545</v>
      </c>
      <c r="B105" s="15">
        <v>39024</v>
      </c>
      <c r="C105" s="12" t="s">
        <v>0</v>
      </c>
      <c r="D105" s="12" t="s">
        <v>8</v>
      </c>
      <c r="E105" s="12">
        <v>3</v>
      </c>
      <c r="F105" s="12" t="s">
        <v>64</v>
      </c>
      <c r="G105" s="12">
        <v>0</v>
      </c>
      <c r="H105" s="13" t="str">
        <f t="shared" si="11"/>
        <v>Manchester United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465546</v>
      </c>
      <c r="B106" s="15">
        <v>39024</v>
      </c>
      <c r="C106" s="12" t="s">
        <v>0</v>
      </c>
      <c r="D106" s="12" t="s">
        <v>29</v>
      </c>
      <c r="E106" s="12">
        <v>0</v>
      </c>
      <c r="F106" s="12" t="s">
        <v>7</v>
      </c>
      <c r="G106" s="12">
        <v>1</v>
      </c>
      <c r="H106" s="13" t="str">
        <f t="shared" si="11"/>
        <v>Sheffield United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465547</v>
      </c>
      <c r="B107" s="15">
        <v>39024</v>
      </c>
      <c r="C107" s="12" t="s">
        <v>0</v>
      </c>
      <c r="D107" s="12" t="s">
        <v>56</v>
      </c>
      <c r="E107" s="12">
        <v>2</v>
      </c>
      <c r="F107" s="12" t="s">
        <v>4</v>
      </c>
      <c r="G107" s="12">
        <v>0</v>
      </c>
      <c r="H107" s="13" t="str">
        <f t="shared" si="11"/>
        <v>Watford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465548</v>
      </c>
      <c r="B108" s="15">
        <v>39025</v>
      </c>
      <c r="C108" s="12" t="s">
        <v>0</v>
      </c>
      <c r="D108" s="12" t="s">
        <v>12</v>
      </c>
      <c r="E108" s="12">
        <v>2</v>
      </c>
      <c r="F108" s="12" t="s">
        <v>6</v>
      </c>
      <c r="G108" s="12">
        <v>0</v>
      </c>
      <c r="H108" s="13" t="str">
        <f t="shared" si="11"/>
        <v>Aston Villa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465549</v>
      </c>
      <c r="B109" s="15">
        <v>39025</v>
      </c>
      <c r="C109" s="12" t="s">
        <v>0</v>
      </c>
      <c r="D109" s="12" t="s">
        <v>14</v>
      </c>
      <c r="E109" s="12">
        <v>2</v>
      </c>
      <c r="F109" s="12" t="s">
        <v>1</v>
      </c>
      <c r="G109" s="12">
        <v>1</v>
      </c>
      <c r="H109" s="13" t="str">
        <f t="shared" si="11"/>
        <v>Tottenham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465550</v>
      </c>
      <c r="B110" s="15">
        <v>39025</v>
      </c>
      <c r="C110" s="12" t="s">
        <v>0</v>
      </c>
      <c r="D110" s="12" t="s">
        <v>28</v>
      </c>
      <c r="E110" s="12">
        <v>1</v>
      </c>
      <c r="F110" s="12" t="s">
        <v>17</v>
      </c>
      <c r="G110" s="12">
        <v>0</v>
      </c>
      <c r="H110" s="13" t="str">
        <f t="shared" si="11"/>
        <v>West Ham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465551</v>
      </c>
      <c r="B111" s="15">
        <v>39031</v>
      </c>
      <c r="C111" s="12" t="s">
        <v>0</v>
      </c>
      <c r="D111" s="12" t="s">
        <v>6</v>
      </c>
      <c r="E111" s="12">
        <v>0</v>
      </c>
      <c r="F111" s="12" t="s">
        <v>8</v>
      </c>
      <c r="G111" s="12">
        <v>1</v>
      </c>
      <c r="H111" s="13" t="str">
        <f t="shared" si="11"/>
        <v>Manchester United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465552</v>
      </c>
      <c r="B112" s="15">
        <v>39031</v>
      </c>
      <c r="C112" s="12" t="s">
        <v>0</v>
      </c>
      <c r="D112" s="12" t="s">
        <v>1</v>
      </c>
      <c r="E112" s="12">
        <v>4</v>
      </c>
      <c r="F112" s="12" t="s">
        <v>56</v>
      </c>
      <c r="G112" s="12">
        <v>0</v>
      </c>
      <c r="H112" s="13" t="str">
        <f t="shared" si="11"/>
        <v>Chelsea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465553</v>
      </c>
      <c r="B113" s="15">
        <v>39031</v>
      </c>
      <c r="C113" s="12" t="s">
        <v>0</v>
      </c>
      <c r="D113" s="12" t="s">
        <v>9</v>
      </c>
      <c r="E113" s="12">
        <v>0</v>
      </c>
      <c r="F113" s="12" t="s">
        <v>12</v>
      </c>
      <c r="G113" s="12">
        <v>1</v>
      </c>
      <c r="H113" s="13" t="str">
        <f t="shared" si="11"/>
        <v>Aston Villa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465554</v>
      </c>
      <c r="B114" s="15">
        <v>39031</v>
      </c>
      <c r="C114" s="12" t="s">
        <v>0</v>
      </c>
      <c r="D114" s="12" t="s">
        <v>20</v>
      </c>
      <c r="E114" s="12">
        <v>0</v>
      </c>
      <c r="F114" s="12" t="s">
        <v>29</v>
      </c>
      <c r="G114" s="12">
        <v>0</v>
      </c>
      <c r="H114" s="13" t="str">
        <f t="shared" si="11"/>
        <v/>
      </c>
      <c r="I114" s="13" t="str">
        <f t="shared" si="12"/>
        <v>Manchester City</v>
      </c>
      <c r="J114" s="13" t="str">
        <f t="shared" si="13"/>
        <v>Newcastle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465555</v>
      </c>
      <c r="B115" s="15">
        <v>39031</v>
      </c>
      <c r="C115" s="12" t="s">
        <v>0</v>
      </c>
      <c r="D115" s="12" t="s">
        <v>4</v>
      </c>
      <c r="E115" s="12">
        <v>1</v>
      </c>
      <c r="F115" s="12" t="s">
        <v>28</v>
      </c>
      <c r="G115" s="12">
        <v>0</v>
      </c>
      <c r="H115" s="13" t="str">
        <f t="shared" si="11"/>
        <v>Middlesbrough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465556</v>
      </c>
      <c r="B116" s="15">
        <v>39031</v>
      </c>
      <c r="C116" s="12" t="s">
        <v>0</v>
      </c>
      <c r="D116" s="12" t="s">
        <v>64</v>
      </c>
      <c r="E116" s="12">
        <v>1</v>
      </c>
      <c r="F116" s="12" t="s">
        <v>58</v>
      </c>
      <c r="G116" s="12">
        <v>1</v>
      </c>
      <c r="H116" s="13" t="str">
        <f t="shared" si="11"/>
        <v/>
      </c>
      <c r="I116" s="13" t="str">
        <f t="shared" si="12"/>
        <v>Portsmouth</v>
      </c>
      <c r="J116" s="13" t="str">
        <f t="shared" si="13"/>
        <v>Fulham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465557</v>
      </c>
      <c r="B117" s="15">
        <v>39031</v>
      </c>
      <c r="C117" s="12" t="s">
        <v>0</v>
      </c>
      <c r="D117" s="12" t="s">
        <v>7</v>
      </c>
      <c r="E117" s="12">
        <v>2</v>
      </c>
      <c r="F117" s="12" t="s">
        <v>33</v>
      </c>
      <c r="G117" s="12">
        <v>2</v>
      </c>
      <c r="H117" s="13" t="str">
        <f t="shared" si="11"/>
        <v/>
      </c>
      <c r="I117" s="13" t="str">
        <f t="shared" si="12"/>
        <v>Sheffield United</v>
      </c>
      <c r="J117" s="13" t="str">
        <f t="shared" si="13"/>
        <v>Bolton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465558</v>
      </c>
      <c r="B118" s="15">
        <v>39031</v>
      </c>
      <c r="C118" s="12" t="s">
        <v>0</v>
      </c>
      <c r="D118" s="12" t="s">
        <v>72</v>
      </c>
      <c r="E118" s="12">
        <v>3</v>
      </c>
      <c r="F118" s="12" t="s">
        <v>55</v>
      </c>
      <c r="G118" s="12">
        <v>2</v>
      </c>
      <c r="H118" s="13" t="str">
        <f t="shared" si="11"/>
        <v>Wigan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465559</v>
      </c>
      <c r="B119" s="15">
        <v>39032</v>
      </c>
      <c r="C119" s="12" t="s">
        <v>0</v>
      </c>
      <c r="D119" s="12" t="s">
        <v>17</v>
      </c>
      <c r="E119" s="12">
        <v>3</v>
      </c>
      <c r="F119" s="12" t="s">
        <v>19</v>
      </c>
      <c r="G119" s="12">
        <v>0</v>
      </c>
      <c r="H119" s="13" t="str">
        <f t="shared" si="11"/>
        <v>Arsenal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465560</v>
      </c>
      <c r="B120" s="15">
        <v>39032</v>
      </c>
      <c r="C120" s="12" t="s">
        <v>0</v>
      </c>
      <c r="D120" s="12" t="s">
        <v>73</v>
      </c>
      <c r="E120" s="12">
        <v>3</v>
      </c>
      <c r="F120" s="12" t="s">
        <v>14</v>
      </c>
      <c r="G120" s="12">
        <v>1</v>
      </c>
      <c r="H120" s="13" t="str">
        <f t="shared" si="11"/>
        <v>Reading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465561</v>
      </c>
      <c r="B121" s="15">
        <v>39038</v>
      </c>
      <c r="C121" s="12" t="s">
        <v>0</v>
      </c>
      <c r="D121" s="12" t="s">
        <v>17</v>
      </c>
      <c r="E121" s="12">
        <v>1</v>
      </c>
      <c r="F121" s="12" t="s">
        <v>29</v>
      </c>
      <c r="G121" s="12">
        <v>1</v>
      </c>
      <c r="H121" s="13" t="str">
        <f t="shared" si="11"/>
        <v/>
      </c>
      <c r="I121" s="13" t="str">
        <f t="shared" si="12"/>
        <v>Arsenal</v>
      </c>
      <c r="J121" s="13" t="str">
        <f t="shared" si="13"/>
        <v>Newcastle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465562</v>
      </c>
      <c r="B122" s="15">
        <v>39038</v>
      </c>
      <c r="C122" s="12" t="s">
        <v>0</v>
      </c>
      <c r="D122" s="12" t="s">
        <v>1</v>
      </c>
      <c r="E122" s="12">
        <v>1</v>
      </c>
      <c r="F122" s="12" t="s">
        <v>28</v>
      </c>
      <c r="G122" s="12">
        <v>0</v>
      </c>
      <c r="H122" s="13" t="str">
        <f t="shared" si="11"/>
        <v>Chelsea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465563</v>
      </c>
      <c r="B123" s="15">
        <v>39038</v>
      </c>
      <c r="C123" s="12" t="s">
        <v>0</v>
      </c>
      <c r="D123" s="12" t="s">
        <v>9</v>
      </c>
      <c r="E123" s="12">
        <v>1</v>
      </c>
      <c r="F123" s="12" t="s">
        <v>33</v>
      </c>
      <c r="G123" s="12">
        <v>0</v>
      </c>
      <c r="H123" s="13" t="str">
        <f t="shared" si="11"/>
        <v>Everton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465564</v>
      </c>
      <c r="B124" s="15">
        <v>39038</v>
      </c>
      <c r="C124" s="12" t="s">
        <v>0</v>
      </c>
      <c r="D124" s="12" t="s">
        <v>20</v>
      </c>
      <c r="E124" s="12">
        <v>3</v>
      </c>
      <c r="F124" s="12" t="s">
        <v>58</v>
      </c>
      <c r="G124" s="12">
        <v>1</v>
      </c>
      <c r="H124" s="13" t="str">
        <f t="shared" si="11"/>
        <v>Manchester City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465565</v>
      </c>
      <c r="B125" s="15">
        <v>39038</v>
      </c>
      <c r="C125" s="12" t="s">
        <v>0</v>
      </c>
      <c r="D125" s="12" t="s">
        <v>4</v>
      </c>
      <c r="E125" s="12">
        <v>0</v>
      </c>
      <c r="F125" s="12" t="s">
        <v>19</v>
      </c>
      <c r="G125" s="12">
        <v>0</v>
      </c>
      <c r="H125" s="13" t="str">
        <f t="shared" si="11"/>
        <v/>
      </c>
      <c r="I125" s="13" t="str">
        <f t="shared" si="12"/>
        <v>Middlesbrough</v>
      </c>
      <c r="J125" s="13" t="str">
        <f t="shared" si="13"/>
        <v>Liverpool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465566</v>
      </c>
      <c r="B126" s="15">
        <v>39038</v>
      </c>
      <c r="C126" s="12" t="s">
        <v>0</v>
      </c>
      <c r="D126" s="12" t="s">
        <v>64</v>
      </c>
      <c r="E126" s="12">
        <v>2</v>
      </c>
      <c r="F126" s="12" t="s">
        <v>56</v>
      </c>
      <c r="G126" s="12">
        <v>1</v>
      </c>
      <c r="H126" s="13" t="str">
        <f t="shared" si="11"/>
        <v>Portsmouth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465567</v>
      </c>
      <c r="B127" s="15">
        <v>39038</v>
      </c>
      <c r="C127" s="12" t="s">
        <v>0</v>
      </c>
      <c r="D127" s="12" t="s">
        <v>73</v>
      </c>
      <c r="E127" s="12">
        <v>2</v>
      </c>
      <c r="F127" s="12" t="s">
        <v>55</v>
      </c>
      <c r="G127" s="12">
        <v>0</v>
      </c>
      <c r="H127" s="13" t="str">
        <f t="shared" si="11"/>
        <v>Reading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465568</v>
      </c>
      <c r="B128" s="15">
        <v>39038</v>
      </c>
      <c r="C128" s="12" t="s">
        <v>0</v>
      </c>
      <c r="D128" s="12" t="s">
        <v>7</v>
      </c>
      <c r="E128" s="12">
        <v>1</v>
      </c>
      <c r="F128" s="12" t="s">
        <v>8</v>
      </c>
      <c r="G128" s="12">
        <v>2</v>
      </c>
      <c r="H128" s="13" t="str">
        <f t="shared" si="11"/>
        <v>Manchester United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465569</v>
      </c>
      <c r="B129" s="15">
        <v>39039</v>
      </c>
      <c r="C129" s="12" t="s">
        <v>0</v>
      </c>
      <c r="D129" s="12" t="s">
        <v>6</v>
      </c>
      <c r="E129" s="12">
        <v>1</v>
      </c>
      <c r="F129" s="12" t="s">
        <v>14</v>
      </c>
      <c r="G129" s="12">
        <v>1</v>
      </c>
      <c r="H129" s="13" t="str">
        <f t="shared" si="11"/>
        <v/>
      </c>
      <c r="I129" s="13" t="str">
        <f t="shared" si="12"/>
        <v>Blackburn</v>
      </c>
      <c r="J129" s="13" t="str">
        <f t="shared" si="13"/>
        <v>Tottenham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465570</v>
      </c>
      <c r="B130" s="15">
        <v>39039</v>
      </c>
      <c r="C130" s="12" t="s">
        <v>0</v>
      </c>
      <c r="D130" s="12" t="s">
        <v>72</v>
      </c>
      <c r="E130" s="12">
        <v>0</v>
      </c>
      <c r="F130" s="12" t="s">
        <v>12</v>
      </c>
      <c r="G130" s="12">
        <v>0</v>
      </c>
      <c r="H130" s="13" t="str">
        <f t="shared" si="11"/>
        <v/>
      </c>
      <c r="I130" s="13" t="str">
        <f t="shared" si="12"/>
        <v>Wigan</v>
      </c>
      <c r="J130" s="13" t="str">
        <f t="shared" si="13"/>
        <v>Aston Villa</v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465571</v>
      </c>
      <c r="B131" s="15">
        <v>39045</v>
      </c>
      <c r="C131" s="12" t="s">
        <v>0</v>
      </c>
      <c r="D131" s="12" t="s">
        <v>12</v>
      </c>
      <c r="E131" s="12">
        <v>1</v>
      </c>
      <c r="F131" s="12" t="s">
        <v>4</v>
      </c>
      <c r="G131" s="12">
        <v>1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Aston Villa</v>
      </c>
      <c r="J131" s="13" t="str">
        <f t="shared" ref="J131:J194" si="16">IF(H131="",F131,"")</f>
        <v>Middlesbrough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465572</v>
      </c>
      <c r="B132" s="15">
        <v>39045</v>
      </c>
      <c r="C132" s="12" t="s">
        <v>0</v>
      </c>
      <c r="D132" s="12" t="s">
        <v>33</v>
      </c>
      <c r="E132" s="12">
        <v>3</v>
      </c>
      <c r="F132" s="12" t="s">
        <v>17</v>
      </c>
      <c r="G132" s="12">
        <v>1</v>
      </c>
      <c r="H132" s="13" t="str">
        <f t="shared" si="14"/>
        <v>Bolton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465573</v>
      </c>
      <c r="B133" s="15">
        <v>39045</v>
      </c>
      <c r="C133" s="12" t="s">
        <v>0</v>
      </c>
      <c r="D133" s="12" t="s">
        <v>55</v>
      </c>
      <c r="E133" s="12">
        <v>1</v>
      </c>
      <c r="F133" s="12" t="s">
        <v>9</v>
      </c>
      <c r="G133" s="12">
        <v>1</v>
      </c>
      <c r="H133" s="13" t="str">
        <f t="shared" si="14"/>
        <v/>
      </c>
      <c r="I133" s="13" t="str">
        <f t="shared" si="15"/>
        <v>Charlton</v>
      </c>
      <c r="J133" s="13" t="str">
        <f t="shared" si="16"/>
        <v>Everton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465574</v>
      </c>
      <c r="B134" s="15">
        <v>39045</v>
      </c>
      <c r="C134" s="12" t="s">
        <v>0</v>
      </c>
      <c r="D134" s="12" t="s">
        <v>58</v>
      </c>
      <c r="E134" s="12">
        <v>0</v>
      </c>
      <c r="F134" s="12" t="s">
        <v>73</v>
      </c>
      <c r="G134" s="12">
        <v>1</v>
      </c>
      <c r="H134" s="13" t="str">
        <f t="shared" si="14"/>
        <v>Reading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465575</v>
      </c>
      <c r="B135" s="15">
        <v>39045</v>
      </c>
      <c r="C135" s="12" t="s">
        <v>0</v>
      </c>
      <c r="D135" s="12" t="s">
        <v>19</v>
      </c>
      <c r="E135" s="12">
        <v>1</v>
      </c>
      <c r="F135" s="12" t="s">
        <v>20</v>
      </c>
      <c r="G135" s="12">
        <v>0</v>
      </c>
      <c r="H135" s="13" t="str">
        <f t="shared" si="14"/>
        <v>Liverpool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465576</v>
      </c>
      <c r="B136" s="15">
        <v>39045</v>
      </c>
      <c r="C136" s="12" t="s">
        <v>0</v>
      </c>
      <c r="D136" s="12" t="s">
        <v>28</v>
      </c>
      <c r="E136" s="12">
        <v>1</v>
      </c>
      <c r="F136" s="12" t="s">
        <v>7</v>
      </c>
      <c r="G136" s="12">
        <v>0</v>
      </c>
      <c r="H136" s="13" t="str">
        <f t="shared" si="14"/>
        <v>West Ham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465577</v>
      </c>
      <c r="B137" s="15">
        <v>39046</v>
      </c>
      <c r="C137" s="12" t="s">
        <v>0</v>
      </c>
      <c r="D137" s="12" t="s">
        <v>8</v>
      </c>
      <c r="E137" s="12">
        <v>1</v>
      </c>
      <c r="F137" s="12" t="s">
        <v>1</v>
      </c>
      <c r="G137" s="12">
        <v>1</v>
      </c>
      <c r="H137" s="13" t="str">
        <f t="shared" si="14"/>
        <v/>
      </c>
      <c r="I137" s="13" t="str">
        <f t="shared" si="15"/>
        <v>Manchester United</v>
      </c>
      <c r="J137" s="13" t="str">
        <f t="shared" si="16"/>
        <v>Chelsea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465578</v>
      </c>
      <c r="B138" s="15">
        <v>39046</v>
      </c>
      <c r="C138" s="12" t="s">
        <v>0</v>
      </c>
      <c r="D138" s="12" t="s">
        <v>29</v>
      </c>
      <c r="E138" s="12">
        <v>1</v>
      </c>
      <c r="F138" s="12" t="s">
        <v>64</v>
      </c>
      <c r="G138" s="12">
        <v>0</v>
      </c>
      <c r="H138" s="13" t="str">
        <f t="shared" si="14"/>
        <v>Newcastle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465579</v>
      </c>
      <c r="B139" s="15">
        <v>39046</v>
      </c>
      <c r="C139" s="12" t="s">
        <v>0</v>
      </c>
      <c r="D139" s="12" t="s">
        <v>14</v>
      </c>
      <c r="E139" s="12">
        <v>3</v>
      </c>
      <c r="F139" s="12" t="s">
        <v>72</v>
      </c>
      <c r="G139" s="12">
        <v>1</v>
      </c>
      <c r="H139" s="13" t="str">
        <f t="shared" si="14"/>
        <v>Tottenham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465580</v>
      </c>
      <c r="B140" s="15">
        <v>39048</v>
      </c>
      <c r="C140" s="12" t="s">
        <v>0</v>
      </c>
      <c r="D140" s="12" t="s">
        <v>56</v>
      </c>
      <c r="E140" s="12">
        <v>0</v>
      </c>
      <c r="F140" s="12" t="s">
        <v>7</v>
      </c>
      <c r="G140" s="12">
        <v>1</v>
      </c>
      <c r="H140" s="13" t="str">
        <f t="shared" si="14"/>
        <v>Sheffield United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465581</v>
      </c>
      <c r="B141" s="15">
        <v>39049</v>
      </c>
      <c r="C141" s="12" t="s">
        <v>0</v>
      </c>
      <c r="D141" s="12" t="s">
        <v>12</v>
      </c>
      <c r="E141" s="12">
        <v>1</v>
      </c>
      <c r="F141" s="12" t="s">
        <v>20</v>
      </c>
      <c r="G141" s="12">
        <v>3</v>
      </c>
      <c r="H141" s="13" t="str">
        <f t="shared" si="14"/>
        <v>Manchester City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465582</v>
      </c>
      <c r="B142" s="15">
        <v>39049</v>
      </c>
      <c r="C142" s="12" t="s">
        <v>0</v>
      </c>
      <c r="D142" s="12" t="s">
        <v>33</v>
      </c>
      <c r="E142" s="12">
        <v>0</v>
      </c>
      <c r="F142" s="12" t="s">
        <v>1</v>
      </c>
      <c r="G142" s="12">
        <v>1</v>
      </c>
      <c r="H142" s="13" t="str">
        <f t="shared" si="14"/>
        <v>Chelsea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465583</v>
      </c>
      <c r="B143" s="15">
        <v>39049</v>
      </c>
      <c r="C143" s="12" t="s">
        <v>0</v>
      </c>
      <c r="D143" s="12" t="s">
        <v>58</v>
      </c>
      <c r="E143" s="12">
        <v>2</v>
      </c>
      <c r="F143" s="12" t="s">
        <v>17</v>
      </c>
      <c r="G143" s="12">
        <v>1</v>
      </c>
      <c r="H143" s="13" t="str">
        <f t="shared" si="14"/>
        <v>Fulham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465584</v>
      </c>
      <c r="B144" s="15">
        <v>39049</v>
      </c>
      <c r="C144" s="12" t="s">
        <v>0</v>
      </c>
      <c r="D144" s="12" t="s">
        <v>19</v>
      </c>
      <c r="E144" s="12">
        <v>0</v>
      </c>
      <c r="F144" s="12" t="s">
        <v>64</v>
      </c>
      <c r="G144" s="12">
        <v>0</v>
      </c>
      <c r="H144" s="13" t="str">
        <f t="shared" si="14"/>
        <v/>
      </c>
      <c r="I144" s="13" t="str">
        <f t="shared" si="15"/>
        <v>Liverpool</v>
      </c>
      <c r="J144" s="13" t="str">
        <f t="shared" si="16"/>
        <v>Portsmouth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465585</v>
      </c>
      <c r="B145" s="15">
        <v>39049</v>
      </c>
      <c r="C145" s="12" t="s">
        <v>0</v>
      </c>
      <c r="D145" s="12" t="s">
        <v>8</v>
      </c>
      <c r="E145" s="12">
        <v>3</v>
      </c>
      <c r="F145" s="12" t="s">
        <v>9</v>
      </c>
      <c r="G145" s="12">
        <v>0</v>
      </c>
      <c r="H145" s="13" t="str">
        <f t="shared" si="14"/>
        <v>Manchester United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465586</v>
      </c>
      <c r="B146" s="15">
        <v>39052</v>
      </c>
      <c r="C146" s="12" t="s">
        <v>0</v>
      </c>
      <c r="D146" s="12" t="s">
        <v>17</v>
      </c>
      <c r="E146" s="12">
        <v>3</v>
      </c>
      <c r="F146" s="12" t="s">
        <v>14</v>
      </c>
      <c r="G146" s="12">
        <v>0</v>
      </c>
      <c r="H146" s="13" t="str">
        <f t="shared" si="14"/>
        <v>Arsenal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465587</v>
      </c>
      <c r="B147" s="15">
        <v>39052</v>
      </c>
      <c r="C147" s="12" t="s">
        <v>0</v>
      </c>
      <c r="D147" s="12" t="s">
        <v>6</v>
      </c>
      <c r="E147" s="12">
        <v>2</v>
      </c>
      <c r="F147" s="12" t="s">
        <v>58</v>
      </c>
      <c r="G147" s="12">
        <v>0</v>
      </c>
      <c r="H147" s="13" t="str">
        <f t="shared" si="14"/>
        <v>Blackburn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465588</v>
      </c>
      <c r="B148" s="15">
        <v>39052</v>
      </c>
      <c r="C148" s="12" t="s">
        <v>0</v>
      </c>
      <c r="D148" s="12" t="s">
        <v>4</v>
      </c>
      <c r="E148" s="12">
        <v>1</v>
      </c>
      <c r="F148" s="12" t="s">
        <v>8</v>
      </c>
      <c r="G148" s="12">
        <v>2</v>
      </c>
      <c r="H148" s="13" t="str">
        <f t="shared" si="14"/>
        <v>Manchester United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465589</v>
      </c>
      <c r="B149" s="15">
        <v>39052</v>
      </c>
      <c r="C149" s="12" t="s">
        <v>0</v>
      </c>
      <c r="D149" s="12" t="s">
        <v>64</v>
      </c>
      <c r="E149" s="12">
        <v>2</v>
      </c>
      <c r="F149" s="12" t="s">
        <v>12</v>
      </c>
      <c r="G149" s="12">
        <v>2</v>
      </c>
      <c r="H149" s="13" t="str">
        <f t="shared" si="14"/>
        <v/>
      </c>
      <c r="I149" s="13" t="str">
        <f t="shared" si="15"/>
        <v>Portsmouth</v>
      </c>
      <c r="J149" s="13" t="str">
        <f t="shared" si="16"/>
        <v>Aston Villa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465590</v>
      </c>
      <c r="B150" s="15">
        <v>39052</v>
      </c>
      <c r="C150" s="12" t="s">
        <v>0</v>
      </c>
      <c r="D150" s="12" t="s">
        <v>73</v>
      </c>
      <c r="E150" s="12">
        <v>1</v>
      </c>
      <c r="F150" s="12" t="s">
        <v>33</v>
      </c>
      <c r="G150" s="12">
        <v>0</v>
      </c>
      <c r="H150" s="13" t="str">
        <f t="shared" si="14"/>
        <v>Reading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465591</v>
      </c>
      <c r="B151" s="15">
        <v>39052</v>
      </c>
      <c r="C151" s="12" t="s">
        <v>0</v>
      </c>
      <c r="D151" s="12" t="s">
        <v>7</v>
      </c>
      <c r="E151" s="12">
        <v>2</v>
      </c>
      <c r="F151" s="12" t="s">
        <v>55</v>
      </c>
      <c r="G151" s="12">
        <v>1</v>
      </c>
      <c r="H151" s="13" t="str">
        <f t="shared" si="14"/>
        <v>Sheffield United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465592</v>
      </c>
      <c r="B152" s="15">
        <v>39052</v>
      </c>
      <c r="C152" s="12" t="s">
        <v>0</v>
      </c>
      <c r="D152" s="12" t="s">
        <v>72</v>
      </c>
      <c r="E152" s="12">
        <v>0</v>
      </c>
      <c r="F152" s="12" t="s">
        <v>19</v>
      </c>
      <c r="G152" s="12">
        <v>4</v>
      </c>
      <c r="H152" s="13" t="str">
        <f t="shared" si="14"/>
        <v>Liverpool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465593</v>
      </c>
      <c r="B153" s="15">
        <v>39053</v>
      </c>
      <c r="C153" s="12" t="s">
        <v>0</v>
      </c>
      <c r="D153" s="12" t="s">
        <v>9</v>
      </c>
      <c r="E153" s="12">
        <v>2</v>
      </c>
      <c r="F153" s="12" t="s">
        <v>28</v>
      </c>
      <c r="G153" s="12">
        <v>0</v>
      </c>
      <c r="H153" s="13" t="str">
        <f t="shared" si="14"/>
        <v>Everton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465594</v>
      </c>
      <c r="B154" s="15">
        <v>39054</v>
      </c>
      <c r="C154" s="12" t="s">
        <v>0</v>
      </c>
      <c r="D154" s="12" t="s">
        <v>20</v>
      </c>
      <c r="E154" s="12">
        <v>0</v>
      </c>
      <c r="F154" s="12" t="s">
        <v>56</v>
      </c>
      <c r="G154" s="12">
        <v>0</v>
      </c>
      <c r="H154" s="13" t="str">
        <f t="shared" si="14"/>
        <v/>
      </c>
      <c r="I154" s="13" t="str">
        <f t="shared" si="15"/>
        <v>Manchester City</v>
      </c>
      <c r="J154" s="13" t="str">
        <f t="shared" si="16"/>
        <v>Watford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465595</v>
      </c>
      <c r="B155" s="15">
        <v>39055</v>
      </c>
      <c r="C155" s="12" t="s">
        <v>0</v>
      </c>
      <c r="D155" s="12" t="s">
        <v>55</v>
      </c>
      <c r="E155" s="12">
        <v>1</v>
      </c>
      <c r="F155" s="12" t="s">
        <v>6</v>
      </c>
      <c r="G155" s="12">
        <v>0</v>
      </c>
      <c r="H155" s="13" t="str">
        <f t="shared" si="14"/>
        <v>Charlton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465596</v>
      </c>
      <c r="B156" s="15">
        <v>39055</v>
      </c>
      <c r="C156" s="12" t="s">
        <v>0</v>
      </c>
      <c r="D156" s="12" t="s">
        <v>14</v>
      </c>
      <c r="E156" s="12">
        <v>2</v>
      </c>
      <c r="F156" s="12" t="s">
        <v>4</v>
      </c>
      <c r="G156" s="12">
        <v>1</v>
      </c>
      <c r="H156" s="13" t="str">
        <f t="shared" si="14"/>
        <v>Tottenham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465597</v>
      </c>
      <c r="B157" s="15">
        <v>39056</v>
      </c>
      <c r="C157" s="12" t="s">
        <v>0</v>
      </c>
      <c r="D157" s="12" t="s">
        <v>29</v>
      </c>
      <c r="E157" s="12">
        <v>3</v>
      </c>
      <c r="F157" s="12" t="s">
        <v>73</v>
      </c>
      <c r="G157" s="12">
        <v>2</v>
      </c>
      <c r="H157" s="13" t="str">
        <f t="shared" si="14"/>
        <v>Newcastle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465598</v>
      </c>
      <c r="B158" s="15">
        <v>39056</v>
      </c>
      <c r="C158" s="12" t="s">
        <v>0</v>
      </c>
      <c r="D158" s="12" t="s">
        <v>28</v>
      </c>
      <c r="E158" s="12">
        <v>0</v>
      </c>
      <c r="F158" s="12" t="s">
        <v>72</v>
      </c>
      <c r="G158" s="12">
        <v>2</v>
      </c>
      <c r="H158" s="13" t="str">
        <f t="shared" si="14"/>
        <v>Wigan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465599</v>
      </c>
      <c r="B159" s="15">
        <v>39059</v>
      </c>
      <c r="C159" s="12" t="s">
        <v>0</v>
      </c>
      <c r="D159" s="12" t="s">
        <v>6</v>
      </c>
      <c r="E159" s="12">
        <v>1</v>
      </c>
      <c r="F159" s="12" t="s">
        <v>29</v>
      </c>
      <c r="G159" s="12">
        <v>3</v>
      </c>
      <c r="H159" s="13" t="str">
        <f t="shared" si="14"/>
        <v>Newcastle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465600</v>
      </c>
      <c r="B160" s="15">
        <v>39059</v>
      </c>
      <c r="C160" s="12" t="s">
        <v>0</v>
      </c>
      <c r="D160" s="12" t="s">
        <v>33</v>
      </c>
      <c r="E160" s="12">
        <v>4</v>
      </c>
      <c r="F160" s="12" t="s">
        <v>28</v>
      </c>
      <c r="G160" s="12">
        <v>0</v>
      </c>
      <c r="H160" s="13" t="str">
        <f t="shared" si="14"/>
        <v>Bolton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465601</v>
      </c>
      <c r="B161" s="15">
        <v>39059</v>
      </c>
      <c r="C161" s="12" t="s">
        <v>0</v>
      </c>
      <c r="D161" s="12" t="s">
        <v>19</v>
      </c>
      <c r="E161" s="12">
        <v>4</v>
      </c>
      <c r="F161" s="12" t="s">
        <v>58</v>
      </c>
      <c r="G161" s="12">
        <v>0</v>
      </c>
      <c r="H161" s="13" t="str">
        <f t="shared" si="14"/>
        <v>Liverpool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465602</v>
      </c>
      <c r="B162" s="15">
        <v>39059</v>
      </c>
      <c r="C162" s="12" t="s">
        <v>0</v>
      </c>
      <c r="D162" s="12" t="s">
        <v>8</v>
      </c>
      <c r="E162" s="12">
        <v>3</v>
      </c>
      <c r="F162" s="12" t="s">
        <v>20</v>
      </c>
      <c r="G162" s="12">
        <v>1</v>
      </c>
      <c r="H162" s="13" t="str">
        <f t="shared" si="14"/>
        <v>Manchester United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465603</v>
      </c>
      <c r="B163" s="15">
        <v>39059</v>
      </c>
      <c r="C163" s="12" t="s">
        <v>0</v>
      </c>
      <c r="D163" s="12" t="s">
        <v>4</v>
      </c>
      <c r="E163" s="12">
        <v>1</v>
      </c>
      <c r="F163" s="12" t="s">
        <v>72</v>
      </c>
      <c r="G163" s="12">
        <v>1</v>
      </c>
      <c r="H163" s="13" t="str">
        <f t="shared" si="14"/>
        <v/>
      </c>
      <c r="I163" s="13" t="str">
        <f t="shared" si="15"/>
        <v>Middlesbrough</v>
      </c>
      <c r="J163" s="13" t="str">
        <f t="shared" si="16"/>
        <v>Wigan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465604</v>
      </c>
      <c r="B164" s="15">
        <v>39059</v>
      </c>
      <c r="C164" s="12" t="s">
        <v>0</v>
      </c>
      <c r="D164" s="12" t="s">
        <v>64</v>
      </c>
      <c r="E164" s="12">
        <v>2</v>
      </c>
      <c r="F164" s="12" t="s">
        <v>9</v>
      </c>
      <c r="G164" s="12">
        <v>0</v>
      </c>
      <c r="H164" s="13" t="str">
        <f t="shared" si="14"/>
        <v>Portsmouth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465605</v>
      </c>
      <c r="B165" s="15">
        <v>39059</v>
      </c>
      <c r="C165" s="12" t="s">
        <v>0</v>
      </c>
      <c r="D165" s="12" t="s">
        <v>14</v>
      </c>
      <c r="E165" s="12">
        <v>5</v>
      </c>
      <c r="F165" s="12" t="s">
        <v>55</v>
      </c>
      <c r="G165" s="12">
        <v>1</v>
      </c>
      <c r="H165" s="13" t="str">
        <f t="shared" si="14"/>
        <v>Tottenham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465606</v>
      </c>
      <c r="B166" s="15">
        <v>39059</v>
      </c>
      <c r="C166" s="12" t="s">
        <v>0</v>
      </c>
      <c r="D166" s="12" t="s">
        <v>56</v>
      </c>
      <c r="E166" s="12">
        <v>0</v>
      </c>
      <c r="F166" s="12" t="s">
        <v>73</v>
      </c>
      <c r="G166" s="12">
        <v>0</v>
      </c>
      <c r="H166" s="13" t="str">
        <f t="shared" si="14"/>
        <v/>
      </c>
      <c r="I166" s="13" t="str">
        <f t="shared" si="15"/>
        <v>Watford</v>
      </c>
      <c r="J166" s="13" t="str">
        <f t="shared" si="16"/>
        <v>Reading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465607</v>
      </c>
      <c r="B167" s="15">
        <v>39060</v>
      </c>
      <c r="C167" s="12" t="s">
        <v>0</v>
      </c>
      <c r="D167" s="12" t="s">
        <v>1</v>
      </c>
      <c r="E167" s="12">
        <v>1</v>
      </c>
      <c r="F167" s="12" t="s">
        <v>17</v>
      </c>
      <c r="G167" s="12">
        <v>1</v>
      </c>
      <c r="H167" s="13" t="str">
        <f t="shared" si="14"/>
        <v/>
      </c>
      <c r="I167" s="13" t="str">
        <f t="shared" si="15"/>
        <v>Chelsea</v>
      </c>
      <c r="J167" s="13" t="str">
        <f t="shared" si="16"/>
        <v>Arsenal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465608</v>
      </c>
      <c r="B168" s="15">
        <v>39061</v>
      </c>
      <c r="C168" s="12" t="s">
        <v>0</v>
      </c>
      <c r="D168" s="12" t="s">
        <v>7</v>
      </c>
      <c r="E168" s="12">
        <v>2</v>
      </c>
      <c r="F168" s="12" t="s">
        <v>12</v>
      </c>
      <c r="G168" s="12">
        <v>2</v>
      </c>
      <c r="H168" s="13" t="str">
        <f t="shared" si="14"/>
        <v/>
      </c>
      <c r="I168" s="13" t="str">
        <f t="shared" si="15"/>
        <v>Sheffield United</v>
      </c>
      <c r="J168" s="13" t="str">
        <f t="shared" si="16"/>
        <v>Aston Villa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465609</v>
      </c>
      <c r="B169" s="15">
        <v>39063</v>
      </c>
      <c r="C169" s="12" t="s">
        <v>0</v>
      </c>
      <c r="D169" s="12" t="s">
        <v>1</v>
      </c>
      <c r="E169" s="12">
        <v>1</v>
      </c>
      <c r="F169" s="12" t="s">
        <v>29</v>
      </c>
      <c r="G169" s="12">
        <v>0</v>
      </c>
      <c r="H169" s="13" t="str">
        <f t="shared" si="14"/>
        <v>Chelsea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465610</v>
      </c>
      <c r="B170" s="15">
        <v>39063</v>
      </c>
      <c r="C170" s="12" t="s">
        <v>0</v>
      </c>
      <c r="D170" s="12" t="s">
        <v>72</v>
      </c>
      <c r="E170" s="12">
        <v>0</v>
      </c>
      <c r="F170" s="12" t="s">
        <v>17</v>
      </c>
      <c r="G170" s="12">
        <v>1</v>
      </c>
      <c r="H170" s="13" t="str">
        <f t="shared" si="14"/>
        <v>Arsenal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465611</v>
      </c>
      <c r="B171" s="15">
        <v>39066</v>
      </c>
      <c r="C171" s="12" t="s">
        <v>0</v>
      </c>
      <c r="D171" s="12" t="s">
        <v>17</v>
      </c>
      <c r="E171" s="12">
        <v>2</v>
      </c>
      <c r="F171" s="12" t="s">
        <v>64</v>
      </c>
      <c r="G171" s="12">
        <v>2</v>
      </c>
      <c r="H171" s="13" t="str">
        <f t="shared" si="14"/>
        <v/>
      </c>
      <c r="I171" s="13" t="str">
        <f t="shared" si="15"/>
        <v>Arsenal</v>
      </c>
      <c r="J171" s="13" t="str">
        <f t="shared" si="16"/>
        <v>Portsmouth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465612</v>
      </c>
      <c r="B172" s="15">
        <v>39066</v>
      </c>
      <c r="C172" s="12" t="s">
        <v>0</v>
      </c>
      <c r="D172" s="12" t="s">
        <v>12</v>
      </c>
      <c r="E172" s="12">
        <v>0</v>
      </c>
      <c r="F172" s="12" t="s">
        <v>33</v>
      </c>
      <c r="G172" s="12">
        <v>1</v>
      </c>
      <c r="H172" s="13" t="str">
        <f t="shared" si="14"/>
        <v>Bolton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465613</v>
      </c>
      <c r="B173" s="15">
        <v>39066</v>
      </c>
      <c r="C173" s="12" t="s">
        <v>0</v>
      </c>
      <c r="D173" s="12" t="s">
        <v>55</v>
      </c>
      <c r="E173" s="12">
        <v>0</v>
      </c>
      <c r="F173" s="12" t="s">
        <v>19</v>
      </c>
      <c r="G173" s="12">
        <v>3</v>
      </c>
      <c r="H173" s="13" t="str">
        <f t="shared" si="14"/>
        <v>Liverpool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465614</v>
      </c>
      <c r="B174" s="15">
        <v>39066</v>
      </c>
      <c r="C174" s="12" t="s">
        <v>0</v>
      </c>
      <c r="D174" s="12" t="s">
        <v>29</v>
      </c>
      <c r="E174" s="12">
        <v>2</v>
      </c>
      <c r="F174" s="12" t="s">
        <v>56</v>
      </c>
      <c r="G174" s="12">
        <v>1</v>
      </c>
      <c r="H174" s="13" t="str">
        <f t="shared" si="14"/>
        <v>Newcastle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465615</v>
      </c>
      <c r="B175" s="15">
        <v>39066</v>
      </c>
      <c r="C175" s="12" t="s">
        <v>0</v>
      </c>
      <c r="D175" s="12" t="s">
        <v>73</v>
      </c>
      <c r="E175" s="12">
        <v>1</v>
      </c>
      <c r="F175" s="12" t="s">
        <v>6</v>
      </c>
      <c r="G175" s="12">
        <v>2</v>
      </c>
      <c r="H175" s="13" t="str">
        <f t="shared" si="14"/>
        <v>Blackburn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465616</v>
      </c>
      <c r="B176" s="15">
        <v>39066</v>
      </c>
      <c r="C176" s="12" t="s">
        <v>0</v>
      </c>
      <c r="D176" s="12" t="s">
        <v>72</v>
      </c>
      <c r="E176" s="12">
        <v>0</v>
      </c>
      <c r="F176" s="12" t="s">
        <v>7</v>
      </c>
      <c r="G176" s="12">
        <v>1</v>
      </c>
      <c r="H176" s="13" t="str">
        <f t="shared" si="14"/>
        <v>Sheffield United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465617</v>
      </c>
      <c r="B177" s="15">
        <v>39067</v>
      </c>
      <c r="C177" s="12" t="s">
        <v>0</v>
      </c>
      <c r="D177" s="12" t="s">
        <v>9</v>
      </c>
      <c r="E177" s="12">
        <v>2</v>
      </c>
      <c r="F177" s="12" t="s">
        <v>1</v>
      </c>
      <c r="G177" s="12">
        <v>3</v>
      </c>
      <c r="H177" s="13" t="str">
        <f t="shared" si="14"/>
        <v>Chelsea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465618</v>
      </c>
      <c r="B178" s="15">
        <v>39067</v>
      </c>
      <c r="C178" s="12" t="s">
        <v>0</v>
      </c>
      <c r="D178" s="12" t="s">
        <v>20</v>
      </c>
      <c r="E178" s="12">
        <v>1</v>
      </c>
      <c r="F178" s="12" t="s">
        <v>14</v>
      </c>
      <c r="G178" s="12">
        <v>2</v>
      </c>
      <c r="H178" s="13" t="str">
        <f t="shared" si="14"/>
        <v>Tottenham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465619</v>
      </c>
      <c r="B179" s="15">
        <v>39067</v>
      </c>
      <c r="C179" s="12" t="s">
        <v>0</v>
      </c>
      <c r="D179" s="12" t="s">
        <v>28</v>
      </c>
      <c r="E179" s="12">
        <v>1</v>
      </c>
      <c r="F179" s="12" t="s">
        <v>8</v>
      </c>
      <c r="G179" s="12">
        <v>0</v>
      </c>
      <c r="H179" s="13" t="str">
        <f t="shared" si="14"/>
        <v>West Ham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465620</v>
      </c>
      <c r="B180" s="15">
        <v>39068</v>
      </c>
      <c r="C180" s="12" t="s">
        <v>0</v>
      </c>
      <c r="D180" s="12" t="s">
        <v>58</v>
      </c>
      <c r="E180" s="12">
        <v>2</v>
      </c>
      <c r="F180" s="12" t="s">
        <v>4</v>
      </c>
      <c r="G180" s="12">
        <v>1</v>
      </c>
      <c r="H180" s="13" t="str">
        <f t="shared" si="14"/>
        <v>Fulham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465621</v>
      </c>
      <c r="B181" s="15">
        <v>39073</v>
      </c>
      <c r="C181" s="12" t="s">
        <v>0</v>
      </c>
      <c r="D181" s="12" t="s">
        <v>17</v>
      </c>
      <c r="E181" s="12">
        <v>6</v>
      </c>
      <c r="F181" s="12" t="s">
        <v>6</v>
      </c>
      <c r="G181" s="12">
        <v>2</v>
      </c>
      <c r="H181" s="13" t="str">
        <f t="shared" si="14"/>
        <v>Arsenal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465622</v>
      </c>
      <c r="B182" s="15">
        <v>39073</v>
      </c>
      <c r="C182" s="12" t="s">
        <v>0</v>
      </c>
      <c r="D182" s="12" t="s">
        <v>12</v>
      </c>
      <c r="E182" s="12">
        <v>0</v>
      </c>
      <c r="F182" s="12" t="s">
        <v>8</v>
      </c>
      <c r="G182" s="12">
        <v>3</v>
      </c>
      <c r="H182" s="13" t="str">
        <f t="shared" si="14"/>
        <v>Manchester United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465623</v>
      </c>
      <c r="B183" s="15">
        <v>39073</v>
      </c>
      <c r="C183" s="12" t="s">
        <v>0</v>
      </c>
      <c r="D183" s="12" t="s">
        <v>58</v>
      </c>
      <c r="E183" s="12">
        <v>0</v>
      </c>
      <c r="F183" s="12" t="s">
        <v>28</v>
      </c>
      <c r="G183" s="12">
        <v>0</v>
      </c>
      <c r="H183" s="13" t="str">
        <f t="shared" si="14"/>
        <v/>
      </c>
      <c r="I183" s="13" t="str">
        <f t="shared" si="15"/>
        <v>Fulham</v>
      </c>
      <c r="J183" s="13" t="str">
        <f t="shared" si="16"/>
        <v>West Ham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465624</v>
      </c>
      <c r="B184" s="15">
        <v>39073</v>
      </c>
      <c r="C184" s="12" t="s">
        <v>0</v>
      </c>
      <c r="D184" s="12" t="s">
        <v>19</v>
      </c>
      <c r="E184" s="12">
        <v>2</v>
      </c>
      <c r="F184" s="12" t="s">
        <v>56</v>
      </c>
      <c r="G184" s="12">
        <v>0</v>
      </c>
      <c r="H184" s="13" t="str">
        <f t="shared" si="14"/>
        <v>Liverpool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465625</v>
      </c>
      <c r="B185" s="15">
        <v>39073</v>
      </c>
      <c r="C185" s="12" t="s">
        <v>0</v>
      </c>
      <c r="D185" s="12" t="s">
        <v>20</v>
      </c>
      <c r="E185" s="12">
        <v>0</v>
      </c>
      <c r="F185" s="12" t="s">
        <v>33</v>
      </c>
      <c r="G185" s="12">
        <v>2</v>
      </c>
      <c r="H185" s="13" t="str">
        <f t="shared" si="14"/>
        <v>Bolton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465626</v>
      </c>
      <c r="B186" s="15">
        <v>39073</v>
      </c>
      <c r="C186" s="12" t="s">
        <v>0</v>
      </c>
      <c r="D186" s="12" t="s">
        <v>4</v>
      </c>
      <c r="E186" s="12">
        <v>2</v>
      </c>
      <c r="F186" s="12" t="s">
        <v>55</v>
      </c>
      <c r="G186" s="12">
        <v>0</v>
      </c>
      <c r="H186" s="13" t="str">
        <f t="shared" si="14"/>
        <v>Middlesbrough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465627</v>
      </c>
      <c r="B187" s="15">
        <v>39073</v>
      </c>
      <c r="C187" s="12" t="s">
        <v>0</v>
      </c>
      <c r="D187" s="12" t="s">
        <v>29</v>
      </c>
      <c r="E187" s="12">
        <v>3</v>
      </c>
      <c r="F187" s="12" t="s">
        <v>14</v>
      </c>
      <c r="G187" s="12">
        <v>1</v>
      </c>
      <c r="H187" s="13" t="str">
        <f t="shared" si="14"/>
        <v>Newcastle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465628</v>
      </c>
      <c r="B188" s="15">
        <v>39073</v>
      </c>
      <c r="C188" s="12" t="s">
        <v>0</v>
      </c>
      <c r="D188" s="12" t="s">
        <v>64</v>
      </c>
      <c r="E188" s="12">
        <v>3</v>
      </c>
      <c r="F188" s="12" t="s">
        <v>7</v>
      </c>
      <c r="G188" s="12">
        <v>1</v>
      </c>
      <c r="H188" s="13" t="str">
        <f t="shared" si="14"/>
        <v>Portsmouth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465629</v>
      </c>
      <c r="B189" s="15">
        <v>39073</v>
      </c>
      <c r="C189" s="12" t="s">
        <v>0</v>
      </c>
      <c r="D189" s="12" t="s">
        <v>73</v>
      </c>
      <c r="E189" s="12">
        <v>0</v>
      </c>
      <c r="F189" s="12" t="s">
        <v>9</v>
      </c>
      <c r="G189" s="12">
        <v>2</v>
      </c>
      <c r="H189" s="13" t="str">
        <f t="shared" si="14"/>
        <v>Everton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465630</v>
      </c>
      <c r="B190" s="15">
        <v>39073</v>
      </c>
      <c r="C190" s="12" t="s">
        <v>0</v>
      </c>
      <c r="D190" s="12" t="s">
        <v>72</v>
      </c>
      <c r="E190" s="12">
        <v>2</v>
      </c>
      <c r="F190" s="12" t="s">
        <v>1</v>
      </c>
      <c r="G190" s="12">
        <v>3</v>
      </c>
      <c r="H190" s="13" t="str">
        <f t="shared" si="14"/>
        <v>Chelsea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465631</v>
      </c>
      <c r="B191" s="15">
        <v>39076</v>
      </c>
      <c r="C191" s="12" t="s">
        <v>0</v>
      </c>
      <c r="D191" s="12" t="s">
        <v>6</v>
      </c>
      <c r="E191" s="12">
        <v>1</v>
      </c>
      <c r="F191" s="12" t="s">
        <v>19</v>
      </c>
      <c r="G191" s="12">
        <v>0</v>
      </c>
      <c r="H191" s="13" t="str">
        <f t="shared" si="14"/>
        <v>Blackburn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465632</v>
      </c>
      <c r="B192" s="15">
        <v>39076</v>
      </c>
      <c r="C192" s="12" t="s">
        <v>0</v>
      </c>
      <c r="D192" s="12" t="s">
        <v>33</v>
      </c>
      <c r="E192" s="12">
        <v>2</v>
      </c>
      <c r="F192" s="12" t="s">
        <v>29</v>
      </c>
      <c r="G192" s="12">
        <v>1</v>
      </c>
      <c r="H192" s="13" t="str">
        <f t="shared" si="14"/>
        <v>Bolton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465633</v>
      </c>
      <c r="B193" s="15">
        <v>39076</v>
      </c>
      <c r="C193" s="12" t="s">
        <v>0</v>
      </c>
      <c r="D193" s="12" t="s">
        <v>1</v>
      </c>
      <c r="E193" s="12">
        <v>2</v>
      </c>
      <c r="F193" s="12" t="s">
        <v>73</v>
      </c>
      <c r="G193" s="12">
        <v>2</v>
      </c>
      <c r="H193" s="13" t="str">
        <f t="shared" si="14"/>
        <v/>
      </c>
      <c r="I193" s="13" t="str">
        <f t="shared" si="15"/>
        <v>Chelsea</v>
      </c>
      <c r="J193" s="13" t="str">
        <f t="shared" si="16"/>
        <v>Reading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465634</v>
      </c>
      <c r="B194" s="15">
        <v>39076</v>
      </c>
      <c r="C194" s="12" t="s">
        <v>0</v>
      </c>
      <c r="D194" s="12" t="s">
        <v>9</v>
      </c>
      <c r="E194" s="12">
        <v>0</v>
      </c>
      <c r="F194" s="12" t="s">
        <v>4</v>
      </c>
      <c r="G194" s="12">
        <v>0</v>
      </c>
      <c r="H194" s="13" t="str">
        <f t="shared" si="14"/>
        <v/>
      </c>
      <c r="I194" s="13" t="str">
        <f t="shared" si="15"/>
        <v>Everton</v>
      </c>
      <c r="J194" s="13" t="str">
        <f t="shared" si="16"/>
        <v>Middlesbrough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465635</v>
      </c>
      <c r="B195" s="15">
        <v>39076</v>
      </c>
      <c r="C195" s="12" t="s">
        <v>0</v>
      </c>
      <c r="D195" s="12" t="s">
        <v>8</v>
      </c>
      <c r="E195" s="12">
        <v>3</v>
      </c>
      <c r="F195" s="12" t="s">
        <v>72</v>
      </c>
      <c r="G195" s="12">
        <v>1</v>
      </c>
      <c r="H195" s="13" t="str">
        <f t="shared" ref="H195:H258" si="17">IF(E195&gt;G195,D195,IF(G195&gt;E195,F195,""))</f>
        <v>Manchester United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465636</v>
      </c>
      <c r="B196" s="15">
        <v>39076</v>
      </c>
      <c r="C196" s="12" t="s">
        <v>0</v>
      </c>
      <c r="D196" s="12" t="s">
        <v>7</v>
      </c>
      <c r="E196" s="12">
        <v>0</v>
      </c>
      <c r="F196" s="12" t="s">
        <v>20</v>
      </c>
      <c r="G196" s="12">
        <v>1</v>
      </c>
      <c r="H196" s="13" t="str">
        <f t="shared" si="17"/>
        <v>Manchester City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465637</v>
      </c>
      <c r="B197" s="15">
        <v>39076</v>
      </c>
      <c r="C197" s="12" t="s">
        <v>0</v>
      </c>
      <c r="D197" s="12" t="s">
        <v>14</v>
      </c>
      <c r="E197" s="12">
        <v>2</v>
      </c>
      <c r="F197" s="12" t="s">
        <v>12</v>
      </c>
      <c r="G197" s="12">
        <v>1</v>
      </c>
      <c r="H197" s="13" t="str">
        <f t="shared" si="17"/>
        <v>Tottenham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465638</v>
      </c>
      <c r="B198" s="15">
        <v>39076</v>
      </c>
      <c r="C198" s="12" t="s">
        <v>0</v>
      </c>
      <c r="D198" s="12" t="s">
        <v>56</v>
      </c>
      <c r="E198" s="12">
        <v>1</v>
      </c>
      <c r="F198" s="12" t="s">
        <v>17</v>
      </c>
      <c r="G198" s="12">
        <v>2</v>
      </c>
      <c r="H198" s="13" t="str">
        <f t="shared" si="17"/>
        <v>Arsenal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465639</v>
      </c>
      <c r="B199" s="15">
        <v>39076</v>
      </c>
      <c r="C199" s="12" t="s">
        <v>0</v>
      </c>
      <c r="D199" s="12" t="s">
        <v>28</v>
      </c>
      <c r="E199" s="12">
        <v>1</v>
      </c>
      <c r="F199" s="12" t="s">
        <v>64</v>
      </c>
      <c r="G199" s="12">
        <v>2</v>
      </c>
      <c r="H199" s="13" t="str">
        <f t="shared" si="17"/>
        <v>Portsmouth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465640</v>
      </c>
      <c r="B200" s="15">
        <v>39077</v>
      </c>
      <c r="C200" s="12" t="s">
        <v>0</v>
      </c>
      <c r="D200" s="12" t="s">
        <v>55</v>
      </c>
      <c r="E200" s="12">
        <v>2</v>
      </c>
      <c r="F200" s="12" t="s">
        <v>58</v>
      </c>
      <c r="G200" s="12">
        <v>2</v>
      </c>
      <c r="H200" s="13" t="str">
        <f t="shared" si="17"/>
        <v/>
      </c>
      <c r="I200" s="13" t="str">
        <f t="shared" si="18"/>
        <v>Charlton</v>
      </c>
      <c r="J200" s="13" t="str">
        <f t="shared" si="19"/>
        <v>Fulham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465641</v>
      </c>
      <c r="B201" s="15">
        <v>39080</v>
      </c>
      <c r="C201" s="12" t="s">
        <v>0</v>
      </c>
      <c r="D201" s="12" t="s">
        <v>6</v>
      </c>
      <c r="E201" s="12">
        <v>2</v>
      </c>
      <c r="F201" s="12" t="s">
        <v>4</v>
      </c>
      <c r="G201" s="12">
        <v>1</v>
      </c>
      <c r="H201" s="13" t="str">
        <f t="shared" si="17"/>
        <v>Blackburn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465642</v>
      </c>
      <c r="B202" s="15">
        <v>39080</v>
      </c>
      <c r="C202" s="12" t="s">
        <v>0</v>
      </c>
      <c r="D202" s="12" t="s">
        <v>33</v>
      </c>
      <c r="E202" s="12">
        <v>3</v>
      </c>
      <c r="F202" s="12" t="s">
        <v>64</v>
      </c>
      <c r="G202" s="12">
        <v>2</v>
      </c>
      <c r="H202" s="13" t="str">
        <f t="shared" si="17"/>
        <v>Bolton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465643</v>
      </c>
      <c r="B203" s="15">
        <v>39080</v>
      </c>
      <c r="C203" s="12" t="s">
        <v>0</v>
      </c>
      <c r="D203" s="12" t="s">
        <v>55</v>
      </c>
      <c r="E203" s="12">
        <v>2</v>
      </c>
      <c r="F203" s="12" t="s">
        <v>12</v>
      </c>
      <c r="G203" s="12">
        <v>1</v>
      </c>
      <c r="H203" s="13" t="str">
        <f t="shared" si="17"/>
        <v>Charlton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465644</v>
      </c>
      <c r="B204" s="15">
        <v>39080</v>
      </c>
      <c r="C204" s="12" t="s">
        <v>0</v>
      </c>
      <c r="D204" s="12" t="s">
        <v>1</v>
      </c>
      <c r="E204" s="12">
        <v>2</v>
      </c>
      <c r="F204" s="12" t="s">
        <v>58</v>
      </c>
      <c r="G204" s="12">
        <v>2</v>
      </c>
      <c r="H204" s="13" t="str">
        <f t="shared" si="17"/>
        <v/>
      </c>
      <c r="I204" s="13" t="str">
        <f t="shared" si="18"/>
        <v>Chelsea</v>
      </c>
      <c r="J204" s="13" t="str">
        <f t="shared" si="19"/>
        <v>Fulham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465645</v>
      </c>
      <c r="B205" s="15">
        <v>39080</v>
      </c>
      <c r="C205" s="12" t="s">
        <v>0</v>
      </c>
      <c r="D205" s="12" t="s">
        <v>9</v>
      </c>
      <c r="E205" s="12">
        <v>3</v>
      </c>
      <c r="F205" s="12" t="s">
        <v>29</v>
      </c>
      <c r="G205" s="12">
        <v>0</v>
      </c>
      <c r="H205" s="13" t="str">
        <f t="shared" si="17"/>
        <v>Everton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465646</v>
      </c>
      <c r="B206" s="15">
        <v>39080</v>
      </c>
      <c r="C206" s="12" t="s">
        <v>0</v>
      </c>
      <c r="D206" s="12" t="s">
        <v>8</v>
      </c>
      <c r="E206" s="12">
        <v>3</v>
      </c>
      <c r="F206" s="12" t="s">
        <v>73</v>
      </c>
      <c r="G206" s="12">
        <v>2</v>
      </c>
      <c r="H206" s="13" t="str">
        <f t="shared" si="17"/>
        <v>Manchester United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465647</v>
      </c>
      <c r="B207" s="15">
        <v>39080</v>
      </c>
      <c r="C207" s="12" t="s">
        <v>0</v>
      </c>
      <c r="D207" s="12" t="s">
        <v>7</v>
      </c>
      <c r="E207" s="12">
        <v>1</v>
      </c>
      <c r="F207" s="12" t="s">
        <v>17</v>
      </c>
      <c r="G207" s="12">
        <v>0</v>
      </c>
      <c r="H207" s="13" t="str">
        <f t="shared" si="17"/>
        <v>Sheffield United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465648</v>
      </c>
      <c r="B208" s="15">
        <v>39080</v>
      </c>
      <c r="C208" s="12" t="s">
        <v>0</v>
      </c>
      <c r="D208" s="12" t="s">
        <v>14</v>
      </c>
      <c r="E208" s="12">
        <v>0</v>
      </c>
      <c r="F208" s="12" t="s">
        <v>19</v>
      </c>
      <c r="G208" s="12">
        <v>1</v>
      </c>
      <c r="H208" s="13" t="str">
        <f t="shared" si="17"/>
        <v>Liverpool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465649</v>
      </c>
      <c r="B209" s="15">
        <v>39080</v>
      </c>
      <c r="C209" s="12" t="s">
        <v>0</v>
      </c>
      <c r="D209" s="12" t="s">
        <v>28</v>
      </c>
      <c r="E209" s="12">
        <v>0</v>
      </c>
      <c r="F209" s="12" t="s">
        <v>20</v>
      </c>
      <c r="G209" s="12">
        <v>1</v>
      </c>
      <c r="H209" s="13" t="str">
        <f t="shared" si="17"/>
        <v>Manchester City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465650</v>
      </c>
      <c r="B210" s="15">
        <v>39082</v>
      </c>
      <c r="C210" s="12" t="s">
        <v>0</v>
      </c>
      <c r="D210" s="12" t="s">
        <v>58</v>
      </c>
      <c r="E210" s="12">
        <v>0</v>
      </c>
      <c r="F210" s="12" t="s">
        <v>56</v>
      </c>
      <c r="G210" s="12">
        <v>0</v>
      </c>
      <c r="H210" s="13" t="str">
        <f t="shared" si="17"/>
        <v/>
      </c>
      <c r="I210" s="13" t="str">
        <f t="shared" si="18"/>
        <v>Fulham</v>
      </c>
      <c r="J210" s="13" t="str">
        <f t="shared" si="19"/>
        <v>Watford</v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465651</v>
      </c>
      <c r="B211" s="15">
        <v>39082</v>
      </c>
      <c r="C211" s="12" t="s">
        <v>0</v>
      </c>
      <c r="D211" s="12" t="s">
        <v>19</v>
      </c>
      <c r="E211" s="12">
        <v>3</v>
      </c>
      <c r="F211" s="12" t="s">
        <v>33</v>
      </c>
      <c r="G211" s="12">
        <v>0</v>
      </c>
      <c r="H211" s="13" t="str">
        <f t="shared" si="17"/>
        <v>Liverpool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465652</v>
      </c>
      <c r="B212" s="15">
        <v>39082</v>
      </c>
      <c r="C212" s="12" t="s">
        <v>0</v>
      </c>
      <c r="D212" s="12" t="s">
        <v>20</v>
      </c>
      <c r="E212" s="12">
        <v>2</v>
      </c>
      <c r="F212" s="12" t="s">
        <v>9</v>
      </c>
      <c r="G212" s="12">
        <v>1</v>
      </c>
      <c r="H212" s="13" t="str">
        <f t="shared" si="17"/>
        <v>Manchester City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465653</v>
      </c>
      <c r="B213" s="15">
        <v>39082</v>
      </c>
      <c r="C213" s="12" t="s">
        <v>0</v>
      </c>
      <c r="D213" s="12" t="s">
        <v>4</v>
      </c>
      <c r="E213" s="12">
        <v>3</v>
      </c>
      <c r="F213" s="12" t="s">
        <v>7</v>
      </c>
      <c r="G213" s="12">
        <v>1</v>
      </c>
      <c r="H213" s="13" t="str">
        <f t="shared" si="17"/>
        <v>Middlesbrough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465654</v>
      </c>
      <c r="B214" s="15">
        <v>39082</v>
      </c>
      <c r="C214" s="12" t="s">
        <v>0</v>
      </c>
      <c r="D214" s="12" t="s">
        <v>29</v>
      </c>
      <c r="E214" s="12">
        <v>2</v>
      </c>
      <c r="F214" s="12" t="s">
        <v>8</v>
      </c>
      <c r="G214" s="12">
        <v>2</v>
      </c>
      <c r="H214" s="13" t="str">
        <f t="shared" si="17"/>
        <v/>
      </c>
      <c r="I214" s="13" t="str">
        <f t="shared" si="18"/>
        <v>Newcastle</v>
      </c>
      <c r="J214" s="13" t="str">
        <f t="shared" si="19"/>
        <v>Manchester United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465655</v>
      </c>
      <c r="B215" s="15">
        <v>39082</v>
      </c>
      <c r="C215" s="12" t="s">
        <v>0</v>
      </c>
      <c r="D215" s="12" t="s">
        <v>64</v>
      </c>
      <c r="E215" s="12">
        <v>1</v>
      </c>
      <c r="F215" s="12" t="s">
        <v>14</v>
      </c>
      <c r="G215" s="12">
        <v>1</v>
      </c>
      <c r="H215" s="13" t="str">
        <f t="shared" si="17"/>
        <v/>
      </c>
      <c r="I215" s="13" t="str">
        <f t="shared" si="18"/>
        <v>Portsmouth</v>
      </c>
      <c r="J215" s="13" t="str">
        <f t="shared" si="19"/>
        <v>Tottenham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465656</v>
      </c>
      <c r="B216" s="15">
        <v>39082</v>
      </c>
      <c r="C216" s="12" t="s">
        <v>0</v>
      </c>
      <c r="D216" s="12" t="s">
        <v>73</v>
      </c>
      <c r="E216" s="12">
        <v>6</v>
      </c>
      <c r="F216" s="12" t="s">
        <v>28</v>
      </c>
      <c r="G216" s="12">
        <v>0</v>
      </c>
      <c r="H216" s="13" t="str">
        <f t="shared" si="17"/>
        <v>Reading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465657</v>
      </c>
      <c r="B217" s="15">
        <v>39082</v>
      </c>
      <c r="C217" s="12" t="s">
        <v>0</v>
      </c>
      <c r="D217" s="12" t="s">
        <v>72</v>
      </c>
      <c r="E217" s="12">
        <v>0</v>
      </c>
      <c r="F217" s="12" t="s">
        <v>6</v>
      </c>
      <c r="G217" s="12">
        <v>3</v>
      </c>
      <c r="H217" s="13" t="str">
        <f t="shared" si="17"/>
        <v>Blackburn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465658</v>
      </c>
      <c r="B218" s="15">
        <v>39083</v>
      </c>
      <c r="C218" s="12" t="s">
        <v>0</v>
      </c>
      <c r="D218" s="12" t="s">
        <v>17</v>
      </c>
      <c r="E218" s="12">
        <v>4</v>
      </c>
      <c r="F218" s="12" t="s">
        <v>55</v>
      </c>
      <c r="G218" s="12">
        <v>0</v>
      </c>
      <c r="H218" s="13" t="str">
        <f t="shared" si="17"/>
        <v>Arsenal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465659</v>
      </c>
      <c r="B219" s="15">
        <v>39083</v>
      </c>
      <c r="C219" s="12" t="s">
        <v>0</v>
      </c>
      <c r="D219" s="12" t="s">
        <v>12</v>
      </c>
      <c r="E219" s="12">
        <v>0</v>
      </c>
      <c r="F219" s="12" t="s">
        <v>1</v>
      </c>
      <c r="G219" s="12">
        <v>0</v>
      </c>
      <c r="H219" s="13" t="str">
        <f t="shared" si="17"/>
        <v/>
      </c>
      <c r="I219" s="13" t="str">
        <f t="shared" si="18"/>
        <v>Aston Villa</v>
      </c>
      <c r="J219" s="13" t="str">
        <f t="shared" si="19"/>
        <v>Chelsea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465660</v>
      </c>
      <c r="B220" s="15">
        <v>39094</v>
      </c>
      <c r="C220" s="12" t="s">
        <v>0</v>
      </c>
      <c r="D220" s="12" t="s">
        <v>6</v>
      </c>
      <c r="E220" s="12">
        <v>0</v>
      </c>
      <c r="F220" s="12" t="s">
        <v>17</v>
      </c>
      <c r="G220" s="12">
        <v>2</v>
      </c>
      <c r="H220" s="13" t="str">
        <f t="shared" si="17"/>
        <v>Arsenal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465661</v>
      </c>
      <c r="B221" s="15">
        <v>39094</v>
      </c>
      <c r="C221" s="12" t="s">
        <v>0</v>
      </c>
      <c r="D221" s="12" t="s">
        <v>33</v>
      </c>
      <c r="E221" s="12">
        <v>0</v>
      </c>
      <c r="F221" s="12" t="s">
        <v>20</v>
      </c>
      <c r="G221" s="12">
        <v>0</v>
      </c>
      <c r="H221" s="13" t="str">
        <f t="shared" si="17"/>
        <v/>
      </c>
      <c r="I221" s="13" t="str">
        <f t="shared" si="18"/>
        <v>Bolton</v>
      </c>
      <c r="J221" s="13" t="str">
        <f t="shared" si="19"/>
        <v>Manchester City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465662</v>
      </c>
      <c r="B222" s="15">
        <v>39094</v>
      </c>
      <c r="C222" s="12" t="s">
        <v>0</v>
      </c>
      <c r="D222" s="12" t="s">
        <v>55</v>
      </c>
      <c r="E222" s="12">
        <v>1</v>
      </c>
      <c r="F222" s="12" t="s">
        <v>4</v>
      </c>
      <c r="G222" s="12">
        <v>3</v>
      </c>
      <c r="H222" s="13" t="str">
        <f t="shared" si="17"/>
        <v>Middlesbrough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465663</v>
      </c>
      <c r="B223" s="15">
        <v>39094</v>
      </c>
      <c r="C223" s="12" t="s">
        <v>0</v>
      </c>
      <c r="D223" s="12" t="s">
        <v>1</v>
      </c>
      <c r="E223" s="12">
        <v>4</v>
      </c>
      <c r="F223" s="12" t="s">
        <v>72</v>
      </c>
      <c r="G223" s="12">
        <v>0</v>
      </c>
      <c r="H223" s="13" t="str">
        <f t="shared" si="17"/>
        <v>Chelsea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465664</v>
      </c>
      <c r="B224" s="15">
        <v>39094</v>
      </c>
      <c r="C224" s="12" t="s">
        <v>0</v>
      </c>
      <c r="D224" s="12" t="s">
        <v>8</v>
      </c>
      <c r="E224" s="12">
        <v>3</v>
      </c>
      <c r="F224" s="12" t="s">
        <v>12</v>
      </c>
      <c r="G224" s="12">
        <v>1</v>
      </c>
      <c r="H224" s="13" t="str">
        <f t="shared" si="17"/>
        <v>Manchester United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465665</v>
      </c>
      <c r="B225" s="15">
        <v>39094</v>
      </c>
      <c r="C225" s="12" t="s">
        <v>0</v>
      </c>
      <c r="D225" s="12" t="s">
        <v>7</v>
      </c>
      <c r="E225" s="12">
        <v>1</v>
      </c>
      <c r="F225" s="12" t="s">
        <v>64</v>
      </c>
      <c r="G225" s="12">
        <v>1</v>
      </c>
      <c r="H225" s="13" t="str">
        <f t="shared" si="17"/>
        <v/>
      </c>
      <c r="I225" s="13" t="str">
        <f t="shared" si="18"/>
        <v>Sheffield United</v>
      </c>
      <c r="J225" s="13" t="str">
        <f t="shared" si="19"/>
        <v>Portsmouth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465666</v>
      </c>
      <c r="B226" s="15">
        <v>39094</v>
      </c>
      <c r="C226" s="12" t="s">
        <v>0</v>
      </c>
      <c r="D226" s="12" t="s">
        <v>56</v>
      </c>
      <c r="E226" s="12">
        <v>0</v>
      </c>
      <c r="F226" s="12" t="s">
        <v>19</v>
      </c>
      <c r="G226" s="12">
        <v>3</v>
      </c>
      <c r="H226" s="13" t="str">
        <f t="shared" si="17"/>
        <v>Liverpool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465667</v>
      </c>
      <c r="B227" s="15">
        <v>39094</v>
      </c>
      <c r="C227" s="12" t="s">
        <v>0</v>
      </c>
      <c r="D227" s="12" t="s">
        <v>28</v>
      </c>
      <c r="E227" s="12">
        <v>3</v>
      </c>
      <c r="F227" s="12" t="s">
        <v>58</v>
      </c>
      <c r="G227" s="12">
        <v>3</v>
      </c>
      <c r="H227" s="13" t="str">
        <f t="shared" si="17"/>
        <v/>
      </c>
      <c r="I227" s="13" t="str">
        <f t="shared" si="18"/>
        <v>West Ham</v>
      </c>
      <c r="J227" s="13" t="str">
        <f t="shared" si="19"/>
        <v>Fulham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465668</v>
      </c>
      <c r="B228" s="15">
        <v>39095</v>
      </c>
      <c r="C228" s="12" t="s">
        <v>0</v>
      </c>
      <c r="D228" s="12" t="s">
        <v>9</v>
      </c>
      <c r="E228" s="12">
        <v>1</v>
      </c>
      <c r="F228" s="12" t="s">
        <v>73</v>
      </c>
      <c r="G228" s="12">
        <v>1</v>
      </c>
      <c r="H228" s="13" t="str">
        <f t="shared" si="17"/>
        <v/>
      </c>
      <c r="I228" s="13" t="str">
        <f t="shared" si="18"/>
        <v>Everton</v>
      </c>
      <c r="J228" s="13" t="str">
        <f t="shared" si="19"/>
        <v>Reading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465669</v>
      </c>
      <c r="B229" s="15">
        <v>39095</v>
      </c>
      <c r="C229" s="12" t="s">
        <v>0</v>
      </c>
      <c r="D229" s="12" t="s">
        <v>14</v>
      </c>
      <c r="E229" s="12">
        <v>2</v>
      </c>
      <c r="F229" s="12" t="s">
        <v>29</v>
      </c>
      <c r="G229" s="12">
        <v>3</v>
      </c>
      <c r="H229" s="13" t="str">
        <f t="shared" si="17"/>
        <v>Newcastle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465670</v>
      </c>
      <c r="B230" s="15">
        <v>39101</v>
      </c>
      <c r="C230" s="12" t="s">
        <v>0</v>
      </c>
      <c r="D230" s="12" t="s">
        <v>12</v>
      </c>
      <c r="E230" s="12">
        <v>2</v>
      </c>
      <c r="F230" s="12" t="s">
        <v>56</v>
      </c>
      <c r="G230" s="12">
        <v>0</v>
      </c>
      <c r="H230" s="13" t="str">
        <f t="shared" si="17"/>
        <v>Aston Villa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465671</v>
      </c>
      <c r="B231" s="15">
        <v>39101</v>
      </c>
      <c r="C231" s="12" t="s">
        <v>0</v>
      </c>
      <c r="D231" s="12" t="s">
        <v>58</v>
      </c>
      <c r="E231" s="12">
        <v>1</v>
      </c>
      <c r="F231" s="12" t="s">
        <v>14</v>
      </c>
      <c r="G231" s="12">
        <v>1</v>
      </c>
      <c r="H231" s="13" t="str">
        <f t="shared" si="17"/>
        <v/>
      </c>
      <c r="I231" s="13" t="str">
        <f t="shared" si="18"/>
        <v>Fulham</v>
      </c>
      <c r="J231" s="13" t="str">
        <f t="shared" si="19"/>
        <v>Tottenham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465672</v>
      </c>
      <c r="B232" s="15">
        <v>39101</v>
      </c>
      <c r="C232" s="12" t="s">
        <v>0</v>
      </c>
      <c r="D232" s="12" t="s">
        <v>19</v>
      </c>
      <c r="E232" s="12">
        <v>2</v>
      </c>
      <c r="F232" s="12" t="s">
        <v>1</v>
      </c>
      <c r="G232" s="12">
        <v>0</v>
      </c>
      <c r="H232" s="13" t="str">
        <f t="shared" si="17"/>
        <v>Liverpool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465673</v>
      </c>
      <c r="B233" s="15">
        <v>39101</v>
      </c>
      <c r="C233" s="12" t="s">
        <v>0</v>
      </c>
      <c r="D233" s="12" t="s">
        <v>20</v>
      </c>
      <c r="E233" s="12">
        <v>0</v>
      </c>
      <c r="F233" s="12" t="s">
        <v>6</v>
      </c>
      <c r="G233" s="12">
        <v>3</v>
      </c>
      <c r="H233" s="13" t="str">
        <f t="shared" si="17"/>
        <v>Blackburn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465674</v>
      </c>
      <c r="B234" s="15">
        <v>39101</v>
      </c>
      <c r="C234" s="12" t="s">
        <v>0</v>
      </c>
      <c r="D234" s="12" t="s">
        <v>4</v>
      </c>
      <c r="E234" s="12">
        <v>5</v>
      </c>
      <c r="F234" s="12" t="s">
        <v>33</v>
      </c>
      <c r="G234" s="12">
        <v>1</v>
      </c>
      <c r="H234" s="13" t="str">
        <f t="shared" si="17"/>
        <v>Middlesbrough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465675</v>
      </c>
      <c r="B235" s="15">
        <v>39101</v>
      </c>
      <c r="C235" s="12" t="s">
        <v>0</v>
      </c>
      <c r="D235" s="12" t="s">
        <v>29</v>
      </c>
      <c r="E235" s="12">
        <v>2</v>
      </c>
      <c r="F235" s="12" t="s">
        <v>28</v>
      </c>
      <c r="G235" s="12">
        <v>2</v>
      </c>
      <c r="H235" s="13" t="str">
        <f t="shared" si="17"/>
        <v/>
      </c>
      <c r="I235" s="13" t="str">
        <f t="shared" si="18"/>
        <v>Newcastle</v>
      </c>
      <c r="J235" s="13" t="str">
        <f t="shared" si="19"/>
        <v>West Ham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465676</v>
      </c>
      <c r="B236" s="15">
        <v>39101</v>
      </c>
      <c r="C236" s="12" t="s">
        <v>0</v>
      </c>
      <c r="D236" s="12" t="s">
        <v>64</v>
      </c>
      <c r="E236" s="12">
        <v>0</v>
      </c>
      <c r="F236" s="12" t="s">
        <v>55</v>
      </c>
      <c r="G236" s="12">
        <v>1</v>
      </c>
      <c r="H236" s="13" t="str">
        <f t="shared" si="17"/>
        <v>Charlton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465677</v>
      </c>
      <c r="B237" s="15">
        <v>39101</v>
      </c>
      <c r="C237" s="12" t="s">
        <v>0</v>
      </c>
      <c r="D237" s="12" t="s">
        <v>73</v>
      </c>
      <c r="E237" s="12">
        <v>3</v>
      </c>
      <c r="F237" s="12" t="s">
        <v>7</v>
      </c>
      <c r="G237" s="12">
        <v>1</v>
      </c>
      <c r="H237" s="13" t="str">
        <f t="shared" si="17"/>
        <v>Reading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465678</v>
      </c>
      <c r="B238" s="15">
        <v>39102</v>
      </c>
      <c r="C238" s="12" t="s">
        <v>0</v>
      </c>
      <c r="D238" s="12" t="s">
        <v>17</v>
      </c>
      <c r="E238" s="12">
        <v>2</v>
      </c>
      <c r="F238" s="12" t="s">
        <v>8</v>
      </c>
      <c r="G238" s="12">
        <v>1</v>
      </c>
      <c r="H238" s="13" t="str">
        <f t="shared" si="17"/>
        <v>Arsenal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465679</v>
      </c>
      <c r="B239" s="15">
        <v>39102</v>
      </c>
      <c r="C239" s="12" t="s">
        <v>0</v>
      </c>
      <c r="D239" s="12" t="s">
        <v>72</v>
      </c>
      <c r="E239" s="12">
        <v>0</v>
      </c>
      <c r="F239" s="12" t="s">
        <v>9</v>
      </c>
      <c r="G239" s="12">
        <v>2</v>
      </c>
      <c r="H239" s="13" t="str">
        <f t="shared" si="17"/>
        <v>Everton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465680</v>
      </c>
      <c r="B240" s="15">
        <v>39104</v>
      </c>
      <c r="C240" s="12" t="s">
        <v>0</v>
      </c>
      <c r="D240" s="12" t="s">
        <v>56</v>
      </c>
      <c r="E240" s="12">
        <v>2</v>
      </c>
      <c r="F240" s="12" t="s">
        <v>6</v>
      </c>
      <c r="G240" s="12">
        <v>1</v>
      </c>
      <c r="H240" s="13" t="str">
        <f t="shared" si="17"/>
        <v>Watford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465681</v>
      </c>
      <c r="B241" s="15">
        <v>39111</v>
      </c>
      <c r="C241" s="12" t="s">
        <v>0</v>
      </c>
      <c r="D241" s="12" t="s">
        <v>64</v>
      </c>
      <c r="E241" s="12">
        <v>0</v>
      </c>
      <c r="F241" s="12" t="s">
        <v>4</v>
      </c>
      <c r="G241" s="12">
        <v>0</v>
      </c>
      <c r="H241" s="13" t="str">
        <f t="shared" si="17"/>
        <v/>
      </c>
      <c r="I241" s="13" t="str">
        <f t="shared" si="18"/>
        <v>Portsmouth</v>
      </c>
      <c r="J241" s="13" t="str">
        <f t="shared" si="19"/>
        <v>Middlesbrough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465682</v>
      </c>
      <c r="B242" s="15">
        <v>39111</v>
      </c>
      <c r="C242" s="12" t="s">
        <v>0</v>
      </c>
      <c r="D242" s="12" t="s">
        <v>73</v>
      </c>
      <c r="E242" s="12">
        <v>3</v>
      </c>
      <c r="F242" s="12" t="s">
        <v>72</v>
      </c>
      <c r="G242" s="12">
        <v>2</v>
      </c>
      <c r="H242" s="13" t="str">
        <f t="shared" si="17"/>
        <v>Reading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465683</v>
      </c>
      <c r="B243" s="15">
        <v>39111</v>
      </c>
      <c r="C243" s="12" t="s">
        <v>0</v>
      </c>
      <c r="D243" s="12" t="s">
        <v>7</v>
      </c>
      <c r="E243" s="12">
        <v>2</v>
      </c>
      <c r="F243" s="12" t="s">
        <v>58</v>
      </c>
      <c r="G243" s="12">
        <v>0</v>
      </c>
      <c r="H243" s="13" t="str">
        <f t="shared" si="17"/>
        <v>Sheffield United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465684</v>
      </c>
      <c r="B244" s="15">
        <v>39111</v>
      </c>
      <c r="C244" s="12" t="s">
        <v>0</v>
      </c>
      <c r="D244" s="12" t="s">
        <v>28</v>
      </c>
      <c r="E244" s="12">
        <v>1</v>
      </c>
      <c r="F244" s="12" t="s">
        <v>19</v>
      </c>
      <c r="G244" s="12">
        <v>2</v>
      </c>
      <c r="H244" s="13" t="str">
        <f t="shared" si="17"/>
        <v>Liverpool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465685</v>
      </c>
      <c r="B245" s="15">
        <v>39112</v>
      </c>
      <c r="C245" s="12" t="s">
        <v>0</v>
      </c>
      <c r="D245" s="12" t="s">
        <v>33</v>
      </c>
      <c r="E245" s="12">
        <v>1</v>
      </c>
      <c r="F245" s="12" t="s">
        <v>55</v>
      </c>
      <c r="G245" s="12">
        <v>1</v>
      </c>
      <c r="H245" s="13" t="str">
        <f t="shared" si="17"/>
        <v/>
      </c>
      <c r="I245" s="13" t="str">
        <f t="shared" si="18"/>
        <v>Bolton</v>
      </c>
      <c r="J245" s="13" t="str">
        <f t="shared" si="19"/>
        <v>Charlton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465686</v>
      </c>
      <c r="B246" s="15">
        <v>39112</v>
      </c>
      <c r="C246" s="12" t="s">
        <v>0</v>
      </c>
      <c r="D246" s="12" t="s">
        <v>1</v>
      </c>
      <c r="E246" s="12">
        <v>3</v>
      </c>
      <c r="F246" s="12" t="s">
        <v>6</v>
      </c>
      <c r="G246" s="12">
        <v>0</v>
      </c>
      <c r="H246" s="13" t="str">
        <f t="shared" si="17"/>
        <v>Chelsea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465687</v>
      </c>
      <c r="B247" s="15">
        <v>39112</v>
      </c>
      <c r="C247" s="12" t="s">
        <v>0</v>
      </c>
      <c r="D247" s="12" t="s">
        <v>8</v>
      </c>
      <c r="E247" s="12">
        <v>4</v>
      </c>
      <c r="F247" s="12" t="s">
        <v>56</v>
      </c>
      <c r="G247" s="12">
        <v>0</v>
      </c>
      <c r="H247" s="13" t="str">
        <f t="shared" si="17"/>
        <v>Manchester United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465688</v>
      </c>
      <c r="B248" s="15">
        <v>39112</v>
      </c>
      <c r="C248" s="12" t="s">
        <v>0</v>
      </c>
      <c r="D248" s="12" t="s">
        <v>29</v>
      </c>
      <c r="E248" s="12">
        <v>3</v>
      </c>
      <c r="F248" s="12" t="s">
        <v>12</v>
      </c>
      <c r="G248" s="12">
        <v>1</v>
      </c>
      <c r="H248" s="13" t="str">
        <f t="shared" si="17"/>
        <v>Newcastle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465689</v>
      </c>
      <c r="B249" s="15">
        <v>39115</v>
      </c>
      <c r="C249" s="12" t="s">
        <v>0</v>
      </c>
      <c r="D249" s="12" t="s">
        <v>12</v>
      </c>
      <c r="E249" s="12">
        <v>1</v>
      </c>
      <c r="F249" s="12" t="s">
        <v>28</v>
      </c>
      <c r="G249" s="12">
        <v>0</v>
      </c>
      <c r="H249" s="13" t="str">
        <f t="shared" si="17"/>
        <v>Aston Villa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465690</v>
      </c>
      <c r="B250" s="15">
        <v>39115</v>
      </c>
      <c r="C250" s="12" t="s">
        <v>0</v>
      </c>
      <c r="D250" s="12" t="s">
        <v>6</v>
      </c>
      <c r="E250" s="12">
        <v>2</v>
      </c>
      <c r="F250" s="12" t="s">
        <v>7</v>
      </c>
      <c r="G250" s="12">
        <v>1</v>
      </c>
      <c r="H250" s="13" t="str">
        <f t="shared" si="17"/>
        <v>Blackburn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465691</v>
      </c>
      <c r="B251" s="15">
        <v>39115</v>
      </c>
      <c r="C251" s="12" t="s">
        <v>0</v>
      </c>
      <c r="D251" s="12" t="s">
        <v>55</v>
      </c>
      <c r="E251" s="12">
        <v>0</v>
      </c>
      <c r="F251" s="12" t="s">
        <v>1</v>
      </c>
      <c r="G251" s="12">
        <v>1</v>
      </c>
      <c r="H251" s="13" t="str">
        <f t="shared" si="17"/>
        <v>Chelsea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465692</v>
      </c>
      <c r="B252" s="15">
        <v>39115</v>
      </c>
      <c r="C252" s="12" t="s">
        <v>0</v>
      </c>
      <c r="D252" s="12" t="s">
        <v>58</v>
      </c>
      <c r="E252" s="12">
        <v>2</v>
      </c>
      <c r="F252" s="12" t="s">
        <v>29</v>
      </c>
      <c r="G252" s="12">
        <v>1</v>
      </c>
      <c r="H252" s="13" t="str">
        <f t="shared" si="17"/>
        <v>Fulham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465693</v>
      </c>
      <c r="B253" s="15">
        <v>39115</v>
      </c>
      <c r="C253" s="12" t="s">
        <v>0</v>
      </c>
      <c r="D253" s="12" t="s">
        <v>19</v>
      </c>
      <c r="E253" s="12">
        <v>0</v>
      </c>
      <c r="F253" s="12" t="s">
        <v>9</v>
      </c>
      <c r="G253" s="12">
        <v>0</v>
      </c>
      <c r="H253" s="13" t="str">
        <f t="shared" si="17"/>
        <v/>
      </c>
      <c r="I253" s="13" t="str">
        <f t="shared" si="18"/>
        <v>Liverpool</v>
      </c>
      <c r="J253" s="13" t="str">
        <f t="shared" si="19"/>
        <v>Everton</v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465694</v>
      </c>
      <c r="B254" s="15">
        <v>39115</v>
      </c>
      <c r="C254" s="12" t="s">
        <v>0</v>
      </c>
      <c r="D254" s="12" t="s">
        <v>20</v>
      </c>
      <c r="E254" s="12">
        <v>0</v>
      </c>
      <c r="F254" s="12" t="s">
        <v>73</v>
      </c>
      <c r="G254" s="12">
        <v>2</v>
      </c>
      <c r="H254" s="13" t="str">
        <f t="shared" si="17"/>
        <v>Reading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465695</v>
      </c>
      <c r="B255" s="15">
        <v>39115</v>
      </c>
      <c r="C255" s="12" t="s">
        <v>0</v>
      </c>
      <c r="D255" s="12" t="s">
        <v>4</v>
      </c>
      <c r="E255" s="12">
        <v>1</v>
      </c>
      <c r="F255" s="12" t="s">
        <v>17</v>
      </c>
      <c r="G255" s="12">
        <v>1</v>
      </c>
      <c r="H255" s="13" t="str">
        <f t="shared" si="17"/>
        <v/>
      </c>
      <c r="I255" s="13" t="str">
        <f t="shared" si="18"/>
        <v>Middlesbrough</v>
      </c>
      <c r="J255" s="13" t="str">
        <f t="shared" si="19"/>
        <v>Arsenal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465696</v>
      </c>
      <c r="B256" s="15">
        <v>39115</v>
      </c>
      <c r="C256" s="12" t="s">
        <v>0</v>
      </c>
      <c r="D256" s="12" t="s">
        <v>56</v>
      </c>
      <c r="E256" s="12">
        <v>0</v>
      </c>
      <c r="F256" s="12" t="s">
        <v>33</v>
      </c>
      <c r="G256" s="12">
        <v>1</v>
      </c>
      <c r="H256" s="13" t="str">
        <f t="shared" si="17"/>
        <v>Bolton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465697</v>
      </c>
      <c r="B257" s="15">
        <v>39115</v>
      </c>
      <c r="C257" s="12" t="s">
        <v>0</v>
      </c>
      <c r="D257" s="12" t="s">
        <v>72</v>
      </c>
      <c r="E257" s="12">
        <v>1</v>
      </c>
      <c r="F257" s="12" t="s">
        <v>64</v>
      </c>
      <c r="G257" s="12">
        <v>0</v>
      </c>
      <c r="H257" s="13" t="str">
        <f t="shared" si="17"/>
        <v>Wigan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465698</v>
      </c>
      <c r="B258" s="15">
        <v>39116</v>
      </c>
      <c r="C258" s="12" t="s">
        <v>0</v>
      </c>
      <c r="D258" s="12" t="s">
        <v>14</v>
      </c>
      <c r="E258" s="12">
        <v>0</v>
      </c>
      <c r="F258" s="12" t="s">
        <v>8</v>
      </c>
      <c r="G258" s="12">
        <v>4</v>
      </c>
      <c r="H258" s="13" t="str">
        <f t="shared" si="17"/>
        <v>Manchester United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465699</v>
      </c>
      <c r="B259" s="15">
        <v>39122</v>
      </c>
      <c r="C259" s="12" t="s">
        <v>0</v>
      </c>
      <c r="D259" s="12" t="s">
        <v>1</v>
      </c>
      <c r="E259" s="12">
        <v>3</v>
      </c>
      <c r="F259" s="12" t="s">
        <v>4</v>
      </c>
      <c r="G259" s="12">
        <v>0</v>
      </c>
      <c r="H259" s="13" t="str">
        <f t="shared" ref="H259:H322" si="20">IF(E259&gt;G259,D259,IF(G259&gt;E259,F259,""))</f>
        <v>Chelsea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465700</v>
      </c>
      <c r="B260" s="15">
        <v>39122</v>
      </c>
      <c r="C260" s="12" t="s">
        <v>0</v>
      </c>
      <c r="D260" s="12" t="s">
        <v>9</v>
      </c>
      <c r="E260" s="12">
        <v>1</v>
      </c>
      <c r="F260" s="12" t="s">
        <v>6</v>
      </c>
      <c r="G260" s="12">
        <v>0</v>
      </c>
      <c r="H260" s="13" t="str">
        <f t="shared" si="20"/>
        <v>Everton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465701</v>
      </c>
      <c r="B261" s="15">
        <v>39122</v>
      </c>
      <c r="C261" s="12" t="s">
        <v>0</v>
      </c>
      <c r="D261" s="12" t="s">
        <v>8</v>
      </c>
      <c r="E261" s="12">
        <v>2</v>
      </c>
      <c r="F261" s="12" t="s">
        <v>55</v>
      </c>
      <c r="G261" s="12">
        <v>0</v>
      </c>
      <c r="H261" s="13" t="str">
        <f t="shared" si="20"/>
        <v>Manchester United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465702</v>
      </c>
      <c r="B262" s="15">
        <v>39122</v>
      </c>
      <c r="C262" s="12" t="s">
        <v>0</v>
      </c>
      <c r="D262" s="12" t="s">
        <v>29</v>
      </c>
      <c r="E262" s="12">
        <v>2</v>
      </c>
      <c r="F262" s="12" t="s">
        <v>19</v>
      </c>
      <c r="G262" s="12">
        <v>1</v>
      </c>
      <c r="H262" s="13" t="str">
        <f t="shared" si="20"/>
        <v>Newcastle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465703</v>
      </c>
      <c r="B263" s="15">
        <v>39122</v>
      </c>
      <c r="C263" s="12" t="s">
        <v>0</v>
      </c>
      <c r="D263" s="12" t="s">
        <v>64</v>
      </c>
      <c r="E263" s="12">
        <v>2</v>
      </c>
      <c r="F263" s="12" t="s">
        <v>20</v>
      </c>
      <c r="G263" s="12">
        <v>1</v>
      </c>
      <c r="H263" s="13" t="str">
        <f t="shared" si="20"/>
        <v>Portsmouth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465704</v>
      </c>
      <c r="B264" s="15">
        <v>39122</v>
      </c>
      <c r="C264" s="12" t="s">
        <v>0</v>
      </c>
      <c r="D264" s="12" t="s">
        <v>73</v>
      </c>
      <c r="E264" s="12">
        <v>2</v>
      </c>
      <c r="F264" s="12" t="s">
        <v>12</v>
      </c>
      <c r="G264" s="12">
        <v>0</v>
      </c>
      <c r="H264" s="13" t="str">
        <f t="shared" si="20"/>
        <v>Reading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465705</v>
      </c>
      <c r="B265" s="15">
        <v>39122</v>
      </c>
      <c r="C265" s="12" t="s">
        <v>0</v>
      </c>
      <c r="D265" s="12" t="s">
        <v>7</v>
      </c>
      <c r="E265" s="12">
        <v>2</v>
      </c>
      <c r="F265" s="12" t="s">
        <v>14</v>
      </c>
      <c r="G265" s="12">
        <v>1</v>
      </c>
      <c r="H265" s="13" t="str">
        <f t="shared" si="20"/>
        <v>Sheffield United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465706</v>
      </c>
      <c r="B266" s="15">
        <v>39122</v>
      </c>
      <c r="C266" s="12" t="s">
        <v>0</v>
      </c>
      <c r="D266" s="12" t="s">
        <v>28</v>
      </c>
      <c r="E266" s="12">
        <v>0</v>
      </c>
      <c r="F266" s="12" t="s">
        <v>56</v>
      </c>
      <c r="G266" s="12">
        <v>1</v>
      </c>
      <c r="H266" s="13" t="str">
        <f t="shared" si="20"/>
        <v>Watford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465707</v>
      </c>
      <c r="B267" s="15">
        <v>39123</v>
      </c>
      <c r="C267" s="12" t="s">
        <v>0</v>
      </c>
      <c r="D267" s="12" t="s">
        <v>17</v>
      </c>
      <c r="E267" s="12">
        <v>2</v>
      </c>
      <c r="F267" s="12" t="s">
        <v>72</v>
      </c>
      <c r="G267" s="12">
        <v>1</v>
      </c>
      <c r="H267" s="13" t="str">
        <f t="shared" si="20"/>
        <v>Arsenal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465708</v>
      </c>
      <c r="B268" s="15">
        <v>39123</v>
      </c>
      <c r="C268" s="12" t="s">
        <v>0</v>
      </c>
      <c r="D268" s="12" t="s">
        <v>33</v>
      </c>
      <c r="E268" s="12">
        <v>2</v>
      </c>
      <c r="F268" s="12" t="s">
        <v>58</v>
      </c>
      <c r="G268" s="12">
        <v>1</v>
      </c>
      <c r="H268" s="13" t="str">
        <f t="shared" si="20"/>
        <v>Bolton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465709</v>
      </c>
      <c r="B269" s="15">
        <v>39133</v>
      </c>
      <c r="C269" s="12" t="s">
        <v>0</v>
      </c>
      <c r="D269" s="12" t="s">
        <v>9</v>
      </c>
      <c r="E269" s="12">
        <v>1</v>
      </c>
      <c r="F269" s="12" t="s">
        <v>14</v>
      </c>
      <c r="G269" s="12">
        <v>2</v>
      </c>
      <c r="H269" s="13" t="str">
        <f t="shared" si="20"/>
        <v>Tottenham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465710</v>
      </c>
      <c r="B270" s="15">
        <v>39133</v>
      </c>
      <c r="C270" s="12" t="s">
        <v>0</v>
      </c>
      <c r="D270" s="12" t="s">
        <v>56</v>
      </c>
      <c r="E270" s="12">
        <v>1</v>
      </c>
      <c r="F270" s="12" t="s">
        <v>72</v>
      </c>
      <c r="G270" s="12">
        <v>1</v>
      </c>
      <c r="H270" s="13" t="str">
        <f t="shared" si="20"/>
        <v/>
      </c>
      <c r="I270" s="13" t="str">
        <f t="shared" si="21"/>
        <v>Watford</v>
      </c>
      <c r="J270" s="13" t="str">
        <f t="shared" si="22"/>
        <v>Wigan</v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465711</v>
      </c>
      <c r="B271" s="15">
        <v>39136</v>
      </c>
      <c r="C271" s="12" t="s">
        <v>0</v>
      </c>
      <c r="D271" s="12" t="s">
        <v>55</v>
      </c>
      <c r="E271" s="12">
        <v>4</v>
      </c>
      <c r="F271" s="12" t="s">
        <v>28</v>
      </c>
      <c r="G271" s="12">
        <v>0</v>
      </c>
      <c r="H271" s="13" t="str">
        <f t="shared" si="20"/>
        <v>Charlton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465712</v>
      </c>
      <c r="B272" s="15">
        <v>39136</v>
      </c>
      <c r="C272" s="12" t="s">
        <v>0</v>
      </c>
      <c r="D272" s="12" t="s">
        <v>58</v>
      </c>
      <c r="E272" s="12">
        <v>1</v>
      </c>
      <c r="F272" s="12" t="s">
        <v>8</v>
      </c>
      <c r="G272" s="12">
        <v>2</v>
      </c>
      <c r="H272" s="13" t="str">
        <f t="shared" si="20"/>
        <v>Manchester United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465713</v>
      </c>
      <c r="B273" s="15">
        <v>39136</v>
      </c>
      <c r="C273" s="12" t="s">
        <v>0</v>
      </c>
      <c r="D273" s="12" t="s">
        <v>19</v>
      </c>
      <c r="E273" s="12">
        <v>4</v>
      </c>
      <c r="F273" s="12" t="s">
        <v>7</v>
      </c>
      <c r="G273" s="12">
        <v>0</v>
      </c>
      <c r="H273" s="13" t="str">
        <f t="shared" si="20"/>
        <v>Liverpool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465714</v>
      </c>
      <c r="B274" s="15">
        <v>39136</v>
      </c>
      <c r="C274" s="12" t="s">
        <v>0</v>
      </c>
      <c r="D274" s="12" t="s">
        <v>4</v>
      </c>
      <c r="E274" s="12">
        <v>2</v>
      </c>
      <c r="F274" s="12" t="s">
        <v>73</v>
      </c>
      <c r="G274" s="12">
        <v>1</v>
      </c>
      <c r="H274" s="13" t="str">
        <f t="shared" si="20"/>
        <v>Middlesbrough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465715</v>
      </c>
      <c r="B275" s="15">
        <v>39136</v>
      </c>
      <c r="C275" s="12" t="s">
        <v>0</v>
      </c>
      <c r="D275" s="12" t="s">
        <v>56</v>
      </c>
      <c r="E275" s="12">
        <v>0</v>
      </c>
      <c r="F275" s="12" t="s">
        <v>9</v>
      </c>
      <c r="G275" s="12">
        <v>3</v>
      </c>
      <c r="H275" s="13" t="str">
        <f t="shared" si="20"/>
        <v>Everton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465716</v>
      </c>
      <c r="B276" s="15">
        <v>39137</v>
      </c>
      <c r="C276" s="12" t="s">
        <v>0</v>
      </c>
      <c r="D276" s="12" t="s">
        <v>6</v>
      </c>
      <c r="E276" s="12">
        <v>3</v>
      </c>
      <c r="F276" s="12" t="s">
        <v>64</v>
      </c>
      <c r="G276" s="12">
        <v>0</v>
      </c>
      <c r="H276" s="13" t="str">
        <f t="shared" si="20"/>
        <v>Blackburn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465717</v>
      </c>
      <c r="B277" s="15">
        <v>39137</v>
      </c>
      <c r="C277" s="12" t="s">
        <v>0</v>
      </c>
      <c r="D277" s="12" t="s">
        <v>14</v>
      </c>
      <c r="E277" s="12">
        <v>4</v>
      </c>
      <c r="F277" s="12" t="s">
        <v>33</v>
      </c>
      <c r="G277" s="12">
        <v>1</v>
      </c>
      <c r="H277" s="13" t="str">
        <f t="shared" si="20"/>
        <v>Tottenham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465718</v>
      </c>
      <c r="B278" s="15">
        <v>39137</v>
      </c>
      <c r="C278" s="12" t="s">
        <v>0</v>
      </c>
      <c r="D278" s="12" t="s">
        <v>72</v>
      </c>
      <c r="E278" s="12">
        <v>1</v>
      </c>
      <c r="F278" s="12" t="s">
        <v>29</v>
      </c>
      <c r="G278" s="12">
        <v>0</v>
      </c>
      <c r="H278" s="13" t="str">
        <f t="shared" si="20"/>
        <v>Wigan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465719</v>
      </c>
      <c r="B279" s="15">
        <v>39143</v>
      </c>
      <c r="C279" s="12" t="s">
        <v>0</v>
      </c>
      <c r="D279" s="12" t="s">
        <v>17</v>
      </c>
      <c r="E279" s="12">
        <v>2</v>
      </c>
      <c r="F279" s="12" t="s">
        <v>73</v>
      </c>
      <c r="G279" s="12">
        <v>1</v>
      </c>
      <c r="H279" s="13" t="str">
        <f t="shared" si="20"/>
        <v>Arsenal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465720</v>
      </c>
      <c r="B280" s="15">
        <v>39143</v>
      </c>
      <c r="C280" s="12" t="s">
        <v>0</v>
      </c>
      <c r="D280" s="12" t="s">
        <v>58</v>
      </c>
      <c r="E280" s="12">
        <v>1</v>
      </c>
      <c r="F280" s="12" t="s">
        <v>12</v>
      </c>
      <c r="G280" s="12">
        <v>1</v>
      </c>
      <c r="H280" s="13" t="str">
        <f t="shared" si="20"/>
        <v/>
      </c>
      <c r="I280" s="13" t="str">
        <f t="shared" si="21"/>
        <v>Fulham</v>
      </c>
      <c r="J280" s="13" t="str">
        <f t="shared" si="22"/>
        <v>Aston Villa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465721</v>
      </c>
      <c r="B281" s="15">
        <v>39143</v>
      </c>
      <c r="C281" s="12" t="s">
        <v>0</v>
      </c>
      <c r="D281" s="12" t="s">
        <v>19</v>
      </c>
      <c r="E281" s="12">
        <v>0</v>
      </c>
      <c r="F281" s="12" t="s">
        <v>8</v>
      </c>
      <c r="G281" s="12">
        <v>1</v>
      </c>
      <c r="H281" s="13" t="str">
        <f t="shared" si="20"/>
        <v>Manchester United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465722</v>
      </c>
      <c r="B282" s="15">
        <v>39143</v>
      </c>
      <c r="C282" s="12" t="s">
        <v>0</v>
      </c>
      <c r="D282" s="12" t="s">
        <v>20</v>
      </c>
      <c r="E282" s="12">
        <v>0</v>
      </c>
      <c r="F282" s="12" t="s">
        <v>72</v>
      </c>
      <c r="G282" s="12">
        <v>1</v>
      </c>
      <c r="H282" s="13" t="str">
        <f t="shared" si="20"/>
        <v>Wigan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465723</v>
      </c>
      <c r="B283" s="15">
        <v>39143</v>
      </c>
      <c r="C283" s="12" t="s">
        <v>0</v>
      </c>
      <c r="D283" s="12" t="s">
        <v>29</v>
      </c>
      <c r="E283" s="12">
        <v>0</v>
      </c>
      <c r="F283" s="12" t="s">
        <v>4</v>
      </c>
      <c r="G283" s="12">
        <v>0</v>
      </c>
      <c r="H283" s="13" t="str">
        <f t="shared" si="20"/>
        <v/>
      </c>
      <c r="I283" s="13" t="str">
        <f t="shared" si="21"/>
        <v>Newcastle</v>
      </c>
      <c r="J283" s="13" t="str">
        <f t="shared" si="22"/>
        <v>Middlesbrough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465724</v>
      </c>
      <c r="B284" s="15">
        <v>39143</v>
      </c>
      <c r="C284" s="12" t="s">
        <v>0</v>
      </c>
      <c r="D284" s="12" t="s">
        <v>64</v>
      </c>
      <c r="E284" s="12">
        <v>0</v>
      </c>
      <c r="F284" s="12" t="s">
        <v>1</v>
      </c>
      <c r="G284" s="12">
        <v>2</v>
      </c>
      <c r="H284" s="13" t="str">
        <f t="shared" si="20"/>
        <v>Chelsea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465725</v>
      </c>
      <c r="B285" s="15">
        <v>39143</v>
      </c>
      <c r="C285" s="12" t="s">
        <v>0</v>
      </c>
      <c r="D285" s="12" t="s">
        <v>7</v>
      </c>
      <c r="E285" s="12">
        <v>1</v>
      </c>
      <c r="F285" s="12" t="s">
        <v>9</v>
      </c>
      <c r="G285" s="12">
        <v>1</v>
      </c>
      <c r="H285" s="13" t="str">
        <f t="shared" si="20"/>
        <v/>
      </c>
      <c r="I285" s="13" t="str">
        <f t="shared" si="21"/>
        <v>Sheffield United</v>
      </c>
      <c r="J285" s="13" t="str">
        <f t="shared" si="22"/>
        <v>Everton</v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465726</v>
      </c>
      <c r="B286" s="15">
        <v>39143</v>
      </c>
      <c r="C286" s="12" t="s">
        <v>0</v>
      </c>
      <c r="D286" s="12" t="s">
        <v>56</v>
      </c>
      <c r="E286" s="12">
        <v>2</v>
      </c>
      <c r="F286" s="12" t="s">
        <v>55</v>
      </c>
      <c r="G286" s="12">
        <v>2</v>
      </c>
      <c r="H286" s="13" t="str">
        <f t="shared" si="20"/>
        <v/>
      </c>
      <c r="I286" s="13" t="str">
        <f t="shared" si="21"/>
        <v>Watford</v>
      </c>
      <c r="J286" s="13" t="str">
        <f t="shared" si="22"/>
        <v>Charlton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465727</v>
      </c>
      <c r="B287" s="15">
        <v>39144</v>
      </c>
      <c r="C287" s="12" t="s">
        <v>0</v>
      </c>
      <c r="D287" s="12" t="s">
        <v>33</v>
      </c>
      <c r="E287" s="12">
        <v>1</v>
      </c>
      <c r="F287" s="12" t="s">
        <v>6</v>
      </c>
      <c r="G287" s="12">
        <v>2</v>
      </c>
      <c r="H287" s="13" t="str">
        <f t="shared" si="20"/>
        <v>Blackburn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465728</v>
      </c>
      <c r="B288" s="15">
        <v>39144</v>
      </c>
      <c r="C288" s="12" t="s">
        <v>0</v>
      </c>
      <c r="D288" s="12" t="s">
        <v>28</v>
      </c>
      <c r="E288" s="12">
        <v>3</v>
      </c>
      <c r="F288" s="12" t="s">
        <v>14</v>
      </c>
      <c r="G288" s="12">
        <v>4</v>
      </c>
      <c r="H288" s="13" t="str">
        <f t="shared" si="20"/>
        <v>Tottenham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465729</v>
      </c>
      <c r="B289" s="15">
        <v>39154</v>
      </c>
      <c r="C289" s="12" t="s">
        <v>0</v>
      </c>
      <c r="D289" s="12" t="s">
        <v>12</v>
      </c>
      <c r="E289" s="12">
        <v>0</v>
      </c>
      <c r="F289" s="12" t="s">
        <v>17</v>
      </c>
      <c r="G289" s="12">
        <v>1</v>
      </c>
      <c r="H289" s="13" t="str">
        <f t="shared" si="20"/>
        <v>Arsenal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465730</v>
      </c>
      <c r="B290" s="15">
        <v>39154</v>
      </c>
      <c r="C290" s="12" t="s">
        <v>0</v>
      </c>
      <c r="D290" s="12" t="s">
        <v>20</v>
      </c>
      <c r="E290" s="12">
        <v>0</v>
      </c>
      <c r="F290" s="12" t="s">
        <v>1</v>
      </c>
      <c r="G290" s="12">
        <v>1</v>
      </c>
      <c r="H290" s="13" t="str">
        <f t="shared" si="20"/>
        <v>Chelsea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465731</v>
      </c>
      <c r="B291" s="15">
        <v>39157</v>
      </c>
      <c r="C291" s="12" t="s">
        <v>0</v>
      </c>
      <c r="D291" s="12" t="s">
        <v>6</v>
      </c>
      <c r="E291" s="12">
        <v>1</v>
      </c>
      <c r="F291" s="12" t="s">
        <v>28</v>
      </c>
      <c r="G291" s="12">
        <v>2</v>
      </c>
      <c r="H291" s="13" t="str">
        <f t="shared" si="20"/>
        <v>West Ham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465732</v>
      </c>
      <c r="B292" s="15">
        <v>39157</v>
      </c>
      <c r="C292" s="12" t="s">
        <v>0</v>
      </c>
      <c r="D292" s="12" t="s">
        <v>1</v>
      </c>
      <c r="E292" s="12">
        <v>3</v>
      </c>
      <c r="F292" s="12" t="s">
        <v>7</v>
      </c>
      <c r="G292" s="12">
        <v>0</v>
      </c>
      <c r="H292" s="13" t="str">
        <f t="shared" si="20"/>
        <v>Chelsea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465733</v>
      </c>
      <c r="B293" s="15">
        <v>39157</v>
      </c>
      <c r="C293" s="12" t="s">
        <v>0</v>
      </c>
      <c r="D293" s="12" t="s">
        <v>8</v>
      </c>
      <c r="E293" s="12">
        <v>4</v>
      </c>
      <c r="F293" s="12" t="s">
        <v>33</v>
      </c>
      <c r="G293" s="12">
        <v>1</v>
      </c>
      <c r="H293" s="13" t="str">
        <f t="shared" si="20"/>
        <v>Manchester United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465734</v>
      </c>
      <c r="B294" s="15">
        <v>39157</v>
      </c>
      <c r="C294" s="12" t="s">
        <v>0</v>
      </c>
      <c r="D294" s="12" t="s">
        <v>4</v>
      </c>
      <c r="E294" s="12">
        <v>0</v>
      </c>
      <c r="F294" s="12" t="s">
        <v>20</v>
      </c>
      <c r="G294" s="12">
        <v>2</v>
      </c>
      <c r="H294" s="13" t="str">
        <f t="shared" si="20"/>
        <v>Manchester City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465735</v>
      </c>
      <c r="B295" s="15">
        <v>39157</v>
      </c>
      <c r="C295" s="12" t="s">
        <v>0</v>
      </c>
      <c r="D295" s="12" t="s">
        <v>73</v>
      </c>
      <c r="E295" s="12">
        <v>0</v>
      </c>
      <c r="F295" s="12" t="s">
        <v>64</v>
      </c>
      <c r="G295" s="12">
        <v>0</v>
      </c>
      <c r="H295" s="13" t="str">
        <f t="shared" si="20"/>
        <v/>
      </c>
      <c r="I295" s="13" t="str">
        <f t="shared" si="21"/>
        <v>Reading</v>
      </c>
      <c r="J295" s="13" t="str">
        <f t="shared" si="22"/>
        <v>Portsmouth</v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465736</v>
      </c>
      <c r="B296" s="15">
        <v>39157</v>
      </c>
      <c r="C296" s="12" t="s">
        <v>0</v>
      </c>
      <c r="D296" s="12" t="s">
        <v>14</v>
      </c>
      <c r="E296" s="12">
        <v>3</v>
      </c>
      <c r="F296" s="12" t="s">
        <v>56</v>
      </c>
      <c r="G296" s="12">
        <v>1</v>
      </c>
      <c r="H296" s="13" t="str">
        <f t="shared" si="20"/>
        <v>Tottenham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465737</v>
      </c>
      <c r="B297" s="15">
        <v>39157</v>
      </c>
      <c r="C297" s="12" t="s">
        <v>0</v>
      </c>
      <c r="D297" s="12" t="s">
        <v>72</v>
      </c>
      <c r="E297" s="12">
        <v>0</v>
      </c>
      <c r="F297" s="12" t="s">
        <v>58</v>
      </c>
      <c r="G297" s="12">
        <v>0</v>
      </c>
      <c r="H297" s="13" t="str">
        <f t="shared" si="20"/>
        <v/>
      </c>
      <c r="I297" s="13" t="str">
        <f t="shared" si="21"/>
        <v>Wigan</v>
      </c>
      <c r="J297" s="13" t="str">
        <f t="shared" si="22"/>
        <v>Fulham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465738</v>
      </c>
      <c r="B298" s="15">
        <v>39158</v>
      </c>
      <c r="C298" s="12" t="s">
        <v>0</v>
      </c>
      <c r="D298" s="12" t="s">
        <v>12</v>
      </c>
      <c r="E298" s="12">
        <v>0</v>
      </c>
      <c r="F298" s="12" t="s">
        <v>19</v>
      </c>
      <c r="G298" s="12">
        <v>0</v>
      </c>
      <c r="H298" s="13" t="str">
        <f t="shared" si="20"/>
        <v/>
      </c>
      <c r="I298" s="13" t="str">
        <f t="shared" si="21"/>
        <v>Aston Villa</v>
      </c>
      <c r="J298" s="13" t="str">
        <f t="shared" si="22"/>
        <v>Liverpool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465739</v>
      </c>
      <c r="B299" s="15">
        <v>39158</v>
      </c>
      <c r="C299" s="12" t="s">
        <v>0</v>
      </c>
      <c r="D299" s="12" t="s">
        <v>55</v>
      </c>
      <c r="E299" s="12">
        <v>2</v>
      </c>
      <c r="F299" s="12" t="s">
        <v>29</v>
      </c>
      <c r="G299" s="12">
        <v>0</v>
      </c>
      <c r="H299" s="13" t="str">
        <f t="shared" si="20"/>
        <v>Charlton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465740</v>
      </c>
      <c r="B300" s="15">
        <v>39158</v>
      </c>
      <c r="C300" s="12" t="s">
        <v>0</v>
      </c>
      <c r="D300" s="12" t="s">
        <v>9</v>
      </c>
      <c r="E300" s="12">
        <v>1</v>
      </c>
      <c r="F300" s="12" t="s">
        <v>17</v>
      </c>
      <c r="G300" s="12">
        <v>0</v>
      </c>
      <c r="H300" s="13" t="str">
        <f t="shared" si="20"/>
        <v>Everton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465741</v>
      </c>
      <c r="B301" s="15">
        <v>39171</v>
      </c>
      <c r="C301" s="12" t="s">
        <v>0</v>
      </c>
      <c r="D301" s="12" t="s">
        <v>33</v>
      </c>
      <c r="E301" s="12">
        <v>1</v>
      </c>
      <c r="F301" s="12" t="s">
        <v>7</v>
      </c>
      <c r="G301" s="12">
        <v>0</v>
      </c>
      <c r="H301" s="13" t="str">
        <f t="shared" si="20"/>
        <v>Bolton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465742</v>
      </c>
      <c r="B302" s="15">
        <v>39171</v>
      </c>
      <c r="C302" s="12" t="s">
        <v>0</v>
      </c>
      <c r="D302" s="12" t="s">
        <v>55</v>
      </c>
      <c r="E302" s="12">
        <v>1</v>
      </c>
      <c r="F302" s="12" t="s">
        <v>72</v>
      </c>
      <c r="G302" s="12">
        <v>0</v>
      </c>
      <c r="H302" s="13" t="str">
        <f t="shared" si="20"/>
        <v>Charlton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465743</v>
      </c>
      <c r="B303" s="15">
        <v>39171</v>
      </c>
      <c r="C303" s="12" t="s">
        <v>0</v>
      </c>
      <c r="D303" s="12" t="s">
        <v>58</v>
      </c>
      <c r="E303" s="12">
        <v>1</v>
      </c>
      <c r="F303" s="12" t="s">
        <v>64</v>
      </c>
      <c r="G303" s="12">
        <v>1</v>
      </c>
      <c r="H303" s="13" t="str">
        <f t="shared" si="20"/>
        <v/>
      </c>
      <c r="I303" s="13" t="str">
        <f t="shared" si="21"/>
        <v>Fulham</v>
      </c>
      <c r="J303" s="13" t="str">
        <f t="shared" si="22"/>
        <v>Portsmouth</v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465744</v>
      </c>
      <c r="B304" s="15">
        <v>39171</v>
      </c>
      <c r="C304" s="12" t="s">
        <v>0</v>
      </c>
      <c r="D304" s="12" t="s">
        <v>19</v>
      </c>
      <c r="E304" s="12">
        <v>4</v>
      </c>
      <c r="F304" s="12" t="s">
        <v>17</v>
      </c>
      <c r="G304" s="12">
        <v>1</v>
      </c>
      <c r="H304" s="13" t="str">
        <f t="shared" si="20"/>
        <v>Liverpool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465745</v>
      </c>
      <c r="B305" s="15">
        <v>39171</v>
      </c>
      <c r="C305" s="12" t="s">
        <v>0</v>
      </c>
      <c r="D305" s="12" t="s">
        <v>8</v>
      </c>
      <c r="E305" s="12">
        <v>4</v>
      </c>
      <c r="F305" s="12" t="s">
        <v>6</v>
      </c>
      <c r="G305" s="12">
        <v>1</v>
      </c>
      <c r="H305" s="13" t="str">
        <f t="shared" si="20"/>
        <v>Manchester United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465746</v>
      </c>
      <c r="B306" s="15">
        <v>39171</v>
      </c>
      <c r="C306" s="12" t="s">
        <v>0</v>
      </c>
      <c r="D306" s="12" t="s">
        <v>29</v>
      </c>
      <c r="E306" s="12">
        <v>0</v>
      </c>
      <c r="F306" s="12" t="s">
        <v>20</v>
      </c>
      <c r="G306" s="12">
        <v>1</v>
      </c>
      <c r="H306" s="13" t="str">
        <f t="shared" si="20"/>
        <v>Manchester City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465747</v>
      </c>
      <c r="B307" s="15">
        <v>39171</v>
      </c>
      <c r="C307" s="12" t="s">
        <v>0</v>
      </c>
      <c r="D307" s="12" t="s">
        <v>56</v>
      </c>
      <c r="E307" s="12">
        <v>0</v>
      </c>
      <c r="F307" s="12" t="s">
        <v>1</v>
      </c>
      <c r="G307" s="12">
        <v>1</v>
      </c>
      <c r="H307" s="13" t="str">
        <f t="shared" si="20"/>
        <v>Chelsea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465748</v>
      </c>
      <c r="B308" s="15">
        <v>39171</v>
      </c>
      <c r="C308" s="12" t="s">
        <v>0</v>
      </c>
      <c r="D308" s="12" t="s">
        <v>28</v>
      </c>
      <c r="E308" s="12">
        <v>2</v>
      </c>
      <c r="F308" s="12" t="s">
        <v>4</v>
      </c>
      <c r="G308" s="12">
        <v>0</v>
      </c>
      <c r="H308" s="13" t="str">
        <f t="shared" si="20"/>
        <v>West Ham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465749</v>
      </c>
      <c r="B309" s="15">
        <v>39172</v>
      </c>
      <c r="C309" s="12" t="s">
        <v>0</v>
      </c>
      <c r="D309" s="12" t="s">
        <v>14</v>
      </c>
      <c r="E309" s="12">
        <v>1</v>
      </c>
      <c r="F309" s="12" t="s">
        <v>73</v>
      </c>
      <c r="G309" s="12">
        <v>0</v>
      </c>
      <c r="H309" s="13" t="str">
        <f t="shared" si="20"/>
        <v>Tottenham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465750</v>
      </c>
      <c r="B310" s="15">
        <v>39173</v>
      </c>
      <c r="C310" s="12" t="s">
        <v>0</v>
      </c>
      <c r="D310" s="12" t="s">
        <v>12</v>
      </c>
      <c r="E310" s="12">
        <v>1</v>
      </c>
      <c r="F310" s="12" t="s">
        <v>9</v>
      </c>
      <c r="G310" s="12">
        <v>1</v>
      </c>
      <c r="H310" s="13" t="str">
        <f t="shared" si="20"/>
        <v/>
      </c>
      <c r="I310" s="13" t="str">
        <f t="shared" si="21"/>
        <v>Aston Villa</v>
      </c>
      <c r="J310" s="13" t="str">
        <f t="shared" si="22"/>
        <v>Everton</v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465751</v>
      </c>
      <c r="B311" s="15">
        <v>39177</v>
      </c>
      <c r="C311" s="12" t="s">
        <v>0</v>
      </c>
      <c r="D311" s="12" t="s">
        <v>9</v>
      </c>
      <c r="E311" s="12">
        <v>4</v>
      </c>
      <c r="F311" s="12" t="s">
        <v>58</v>
      </c>
      <c r="G311" s="12">
        <v>1</v>
      </c>
      <c r="H311" s="13" t="str">
        <f t="shared" si="20"/>
        <v>Everton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465752</v>
      </c>
      <c r="B312" s="15">
        <v>39177</v>
      </c>
      <c r="C312" s="12" t="s">
        <v>0</v>
      </c>
      <c r="D312" s="12" t="s">
        <v>20</v>
      </c>
      <c r="E312" s="12">
        <v>0</v>
      </c>
      <c r="F312" s="12" t="s">
        <v>55</v>
      </c>
      <c r="G312" s="12">
        <v>0</v>
      </c>
      <c r="H312" s="13" t="str">
        <f t="shared" si="20"/>
        <v/>
      </c>
      <c r="I312" s="13" t="str">
        <f t="shared" si="21"/>
        <v>Manchester City</v>
      </c>
      <c r="J312" s="13" t="str">
        <f t="shared" si="22"/>
        <v>Charlton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465753</v>
      </c>
      <c r="B313" s="15">
        <v>39178</v>
      </c>
      <c r="C313" s="12" t="s">
        <v>0</v>
      </c>
      <c r="D313" s="12" t="s">
        <v>17</v>
      </c>
      <c r="E313" s="12">
        <v>0</v>
      </c>
      <c r="F313" s="12" t="s">
        <v>28</v>
      </c>
      <c r="G313" s="12">
        <v>1</v>
      </c>
      <c r="H313" s="13" t="str">
        <f t="shared" si="20"/>
        <v>West Ham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465754</v>
      </c>
      <c r="B314" s="15">
        <v>39178</v>
      </c>
      <c r="C314" s="12" t="s">
        <v>0</v>
      </c>
      <c r="D314" s="12" t="s">
        <v>6</v>
      </c>
      <c r="E314" s="12">
        <v>1</v>
      </c>
      <c r="F314" s="12" t="s">
        <v>12</v>
      </c>
      <c r="G314" s="12">
        <v>2</v>
      </c>
      <c r="H314" s="13" t="str">
        <f t="shared" si="20"/>
        <v>Aston Villa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465755</v>
      </c>
      <c r="B315" s="15">
        <v>39178</v>
      </c>
      <c r="C315" s="12" t="s">
        <v>0</v>
      </c>
      <c r="D315" s="12" t="s">
        <v>1</v>
      </c>
      <c r="E315" s="12">
        <v>1</v>
      </c>
      <c r="F315" s="12" t="s">
        <v>14</v>
      </c>
      <c r="G315" s="12">
        <v>0</v>
      </c>
      <c r="H315" s="13" t="str">
        <f t="shared" si="20"/>
        <v>Chelsea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465756</v>
      </c>
      <c r="B316" s="15">
        <v>39178</v>
      </c>
      <c r="C316" s="12" t="s">
        <v>0</v>
      </c>
      <c r="D316" s="12" t="s">
        <v>4</v>
      </c>
      <c r="E316" s="12">
        <v>4</v>
      </c>
      <c r="F316" s="12" t="s">
        <v>56</v>
      </c>
      <c r="G316" s="12">
        <v>1</v>
      </c>
      <c r="H316" s="13" t="str">
        <f t="shared" si="20"/>
        <v>Middlesbrough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465757</v>
      </c>
      <c r="B317" s="15">
        <v>39178</v>
      </c>
      <c r="C317" s="12" t="s">
        <v>0</v>
      </c>
      <c r="D317" s="12" t="s">
        <v>64</v>
      </c>
      <c r="E317" s="12">
        <v>2</v>
      </c>
      <c r="F317" s="12" t="s">
        <v>8</v>
      </c>
      <c r="G317" s="12">
        <v>1</v>
      </c>
      <c r="H317" s="13" t="str">
        <f t="shared" si="20"/>
        <v>Portsmouth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465758</v>
      </c>
      <c r="B318" s="15">
        <v>39178</v>
      </c>
      <c r="C318" s="12" t="s">
        <v>0</v>
      </c>
      <c r="D318" s="12" t="s">
        <v>73</v>
      </c>
      <c r="E318" s="12">
        <v>1</v>
      </c>
      <c r="F318" s="12" t="s">
        <v>19</v>
      </c>
      <c r="G318" s="12">
        <v>2</v>
      </c>
      <c r="H318" s="13" t="str">
        <f t="shared" si="20"/>
        <v>Liverpool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465759</v>
      </c>
      <c r="B319" s="15">
        <v>39178</v>
      </c>
      <c r="C319" s="12" t="s">
        <v>0</v>
      </c>
      <c r="D319" s="12" t="s">
        <v>7</v>
      </c>
      <c r="E319" s="12">
        <v>1</v>
      </c>
      <c r="F319" s="12" t="s">
        <v>29</v>
      </c>
      <c r="G319" s="12">
        <v>2</v>
      </c>
      <c r="H319" s="13" t="str">
        <f t="shared" si="20"/>
        <v>Newcastle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465760</v>
      </c>
      <c r="B320" s="15">
        <v>39178</v>
      </c>
      <c r="C320" s="12" t="s">
        <v>0</v>
      </c>
      <c r="D320" s="12" t="s">
        <v>72</v>
      </c>
      <c r="E320" s="12">
        <v>1</v>
      </c>
      <c r="F320" s="12" t="s">
        <v>33</v>
      </c>
      <c r="G320" s="12">
        <v>3</v>
      </c>
      <c r="H320" s="13" t="str">
        <f t="shared" si="20"/>
        <v>Bolton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465761</v>
      </c>
      <c r="B321" s="15">
        <v>39180</v>
      </c>
      <c r="C321" s="12" t="s">
        <v>0</v>
      </c>
      <c r="D321" s="12" t="s">
        <v>12</v>
      </c>
      <c r="E321" s="12">
        <v>1</v>
      </c>
      <c r="F321" s="12" t="s">
        <v>72</v>
      </c>
      <c r="G321" s="12">
        <v>1</v>
      </c>
      <c r="H321" s="13" t="str">
        <f t="shared" si="20"/>
        <v/>
      </c>
      <c r="I321" s="13" t="str">
        <f t="shared" si="21"/>
        <v>Aston Villa</v>
      </c>
      <c r="J321" s="13" t="str">
        <f t="shared" si="22"/>
        <v>Wigan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465762</v>
      </c>
      <c r="B322" s="15">
        <v>39180</v>
      </c>
      <c r="C322" s="12" t="s">
        <v>0</v>
      </c>
      <c r="D322" s="12" t="s">
        <v>33</v>
      </c>
      <c r="E322" s="12">
        <v>1</v>
      </c>
      <c r="F322" s="12" t="s">
        <v>9</v>
      </c>
      <c r="G322" s="12">
        <v>1</v>
      </c>
      <c r="H322" s="13" t="str">
        <f t="shared" si="20"/>
        <v/>
      </c>
      <c r="I322" s="13" t="str">
        <f t="shared" si="21"/>
        <v>Bolton</v>
      </c>
      <c r="J322" s="13" t="str">
        <f t="shared" si="22"/>
        <v>Everton</v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465763</v>
      </c>
      <c r="B323" s="15">
        <v>39180</v>
      </c>
      <c r="C323" s="12" t="s">
        <v>0</v>
      </c>
      <c r="D323" s="12" t="s">
        <v>55</v>
      </c>
      <c r="E323" s="12">
        <v>0</v>
      </c>
      <c r="F323" s="12" t="s">
        <v>73</v>
      </c>
      <c r="G323" s="12">
        <v>0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Charlton</v>
      </c>
      <c r="J323" s="13" t="str">
        <f t="shared" ref="J323:J381" si="25">IF(H323="",F323,"")</f>
        <v>Reading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465764</v>
      </c>
      <c r="B324" s="15">
        <v>39180</v>
      </c>
      <c r="C324" s="12" t="s">
        <v>0</v>
      </c>
      <c r="D324" s="12" t="s">
        <v>58</v>
      </c>
      <c r="E324" s="12">
        <v>1</v>
      </c>
      <c r="F324" s="12" t="s">
        <v>20</v>
      </c>
      <c r="G324" s="12">
        <v>3</v>
      </c>
      <c r="H324" s="13" t="str">
        <f t="shared" si="23"/>
        <v>Manchester City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465765</v>
      </c>
      <c r="B325" s="15">
        <v>39180</v>
      </c>
      <c r="C325" s="12" t="s">
        <v>0</v>
      </c>
      <c r="D325" s="12" t="s">
        <v>29</v>
      </c>
      <c r="E325" s="12">
        <v>0</v>
      </c>
      <c r="F325" s="12" t="s">
        <v>17</v>
      </c>
      <c r="G325" s="12">
        <v>0</v>
      </c>
      <c r="H325" s="13" t="str">
        <f t="shared" si="23"/>
        <v/>
      </c>
      <c r="I325" s="13" t="str">
        <f t="shared" si="24"/>
        <v>Newcastle</v>
      </c>
      <c r="J325" s="13" t="str">
        <f t="shared" si="25"/>
        <v>Arsenal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465766</v>
      </c>
      <c r="B326" s="15">
        <v>39180</v>
      </c>
      <c r="C326" s="12" t="s">
        <v>0</v>
      </c>
      <c r="D326" s="12" t="s">
        <v>56</v>
      </c>
      <c r="E326" s="12">
        <v>4</v>
      </c>
      <c r="F326" s="12" t="s">
        <v>64</v>
      </c>
      <c r="G326" s="12">
        <v>2</v>
      </c>
      <c r="H326" s="13" t="str">
        <f t="shared" si="23"/>
        <v>Watford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465767</v>
      </c>
      <c r="B327" s="15">
        <v>39185</v>
      </c>
      <c r="C327" s="12" t="s">
        <v>0</v>
      </c>
      <c r="D327" s="12" t="s">
        <v>17</v>
      </c>
      <c r="E327" s="12">
        <v>2</v>
      </c>
      <c r="F327" s="12" t="s">
        <v>33</v>
      </c>
      <c r="G327" s="12">
        <v>1</v>
      </c>
      <c r="H327" s="13" t="str">
        <f t="shared" si="23"/>
        <v>Arsenal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465768</v>
      </c>
      <c r="B328" s="15">
        <v>39185</v>
      </c>
      <c r="C328" s="12" t="s">
        <v>0</v>
      </c>
      <c r="D328" s="12" t="s">
        <v>20</v>
      </c>
      <c r="E328" s="12">
        <v>0</v>
      </c>
      <c r="F328" s="12" t="s">
        <v>19</v>
      </c>
      <c r="G328" s="12">
        <v>0</v>
      </c>
      <c r="H328" s="13" t="str">
        <f t="shared" si="23"/>
        <v/>
      </c>
      <c r="I328" s="13" t="str">
        <f t="shared" si="24"/>
        <v>Manchester City</v>
      </c>
      <c r="J328" s="13" t="str">
        <f t="shared" si="25"/>
        <v>Liverpool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465769</v>
      </c>
      <c r="B329" s="15">
        <v>39185</v>
      </c>
      <c r="C329" s="12" t="s">
        <v>0</v>
      </c>
      <c r="D329" s="12" t="s">
        <v>4</v>
      </c>
      <c r="E329" s="12">
        <v>1</v>
      </c>
      <c r="F329" s="12" t="s">
        <v>12</v>
      </c>
      <c r="G329" s="12">
        <v>3</v>
      </c>
      <c r="H329" s="13" t="str">
        <f t="shared" si="23"/>
        <v>Aston Villa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465770</v>
      </c>
      <c r="B330" s="15">
        <v>39185</v>
      </c>
      <c r="C330" s="12" t="s">
        <v>0</v>
      </c>
      <c r="D330" s="12" t="s">
        <v>64</v>
      </c>
      <c r="E330" s="12">
        <v>2</v>
      </c>
      <c r="F330" s="12" t="s">
        <v>29</v>
      </c>
      <c r="G330" s="12">
        <v>1</v>
      </c>
      <c r="H330" s="13" t="str">
        <f t="shared" si="23"/>
        <v>Portsmouth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465771</v>
      </c>
      <c r="B331" s="15">
        <v>39185</v>
      </c>
      <c r="C331" s="12" t="s">
        <v>0</v>
      </c>
      <c r="D331" s="12" t="s">
        <v>73</v>
      </c>
      <c r="E331" s="12">
        <v>1</v>
      </c>
      <c r="F331" s="12" t="s">
        <v>58</v>
      </c>
      <c r="G331" s="12">
        <v>0</v>
      </c>
      <c r="H331" s="13" t="str">
        <f t="shared" si="23"/>
        <v>Reading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465772</v>
      </c>
      <c r="B332" s="15">
        <v>39185</v>
      </c>
      <c r="C332" s="12" t="s">
        <v>0</v>
      </c>
      <c r="D332" s="12" t="s">
        <v>7</v>
      </c>
      <c r="E332" s="12">
        <v>3</v>
      </c>
      <c r="F332" s="12" t="s">
        <v>28</v>
      </c>
      <c r="G332" s="12">
        <v>0</v>
      </c>
      <c r="H332" s="13" t="str">
        <f t="shared" si="23"/>
        <v>Sheffield United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465773</v>
      </c>
      <c r="B333" s="15">
        <v>39186</v>
      </c>
      <c r="C333" s="12" t="s">
        <v>0</v>
      </c>
      <c r="D333" s="12" t="s">
        <v>9</v>
      </c>
      <c r="E333" s="12">
        <v>2</v>
      </c>
      <c r="F333" s="12" t="s">
        <v>55</v>
      </c>
      <c r="G333" s="12">
        <v>1</v>
      </c>
      <c r="H333" s="13" t="str">
        <f t="shared" si="23"/>
        <v>Everton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465774</v>
      </c>
      <c r="B334" s="15">
        <v>39186</v>
      </c>
      <c r="C334" s="12" t="s">
        <v>0</v>
      </c>
      <c r="D334" s="12" t="s">
        <v>72</v>
      </c>
      <c r="E334" s="12">
        <v>3</v>
      </c>
      <c r="F334" s="12" t="s">
        <v>14</v>
      </c>
      <c r="G334" s="12">
        <v>3</v>
      </c>
      <c r="H334" s="13" t="str">
        <f t="shared" si="23"/>
        <v/>
      </c>
      <c r="I334" s="13" t="str">
        <f t="shared" si="24"/>
        <v>Wigan</v>
      </c>
      <c r="J334" s="13" t="str">
        <f t="shared" si="25"/>
        <v>Tottenham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465775</v>
      </c>
      <c r="B335" s="15">
        <v>39188</v>
      </c>
      <c r="C335" s="12" t="s">
        <v>0</v>
      </c>
      <c r="D335" s="12" t="s">
        <v>17</v>
      </c>
      <c r="E335" s="12">
        <v>3</v>
      </c>
      <c r="F335" s="12" t="s">
        <v>20</v>
      </c>
      <c r="G335" s="12">
        <v>1</v>
      </c>
      <c r="H335" s="13" t="str">
        <f t="shared" si="23"/>
        <v>Arsenal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465776</v>
      </c>
      <c r="B336" s="15">
        <v>39188</v>
      </c>
      <c r="C336" s="12" t="s">
        <v>0</v>
      </c>
      <c r="D336" s="12" t="s">
        <v>8</v>
      </c>
      <c r="E336" s="12">
        <v>2</v>
      </c>
      <c r="F336" s="12" t="s">
        <v>7</v>
      </c>
      <c r="G336" s="12">
        <v>0</v>
      </c>
      <c r="H336" s="13" t="str">
        <f t="shared" si="23"/>
        <v>Manchester United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465777</v>
      </c>
      <c r="B337" s="15">
        <v>39189</v>
      </c>
      <c r="C337" s="12" t="s">
        <v>0</v>
      </c>
      <c r="D337" s="12" t="s">
        <v>6</v>
      </c>
      <c r="E337" s="12">
        <v>3</v>
      </c>
      <c r="F337" s="12" t="s">
        <v>56</v>
      </c>
      <c r="G337" s="12">
        <v>1</v>
      </c>
      <c r="H337" s="13" t="str">
        <f t="shared" si="23"/>
        <v>Blackburn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465778</v>
      </c>
      <c r="B338" s="15">
        <v>39189</v>
      </c>
      <c r="C338" s="12" t="s">
        <v>0</v>
      </c>
      <c r="D338" s="12" t="s">
        <v>19</v>
      </c>
      <c r="E338" s="12">
        <v>2</v>
      </c>
      <c r="F338" s="12" t="s">
        <v>4</v>
      </c>
      <c r="G338" s="12">
        <v>0</v>
      </c>
      <c r="H338" s="13" t="str">
        <f t="shared" si="23"/>
        <v>Liverpool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465779</v>
      </c>
      <c r="B339" s="15">
        <v>39189</v>
      </c>
      <c r="C339" s="12" t="s">
        <v>0</v>
      </c>
      <c r="D339" s="12" t="s">
        <v>28</v>
      </c>
      <c r="E339" s="12">
        <v>1</v>
      </c>
      <c r="F339" s="12" t="s">
        <v>1</v>
      </c>
      <c r="G339" s="12">
        <v>4</v>
      </c>
      <c r="H339" s="13" t="str">
        <f t="shared" si="23"/>
        <v>Chelsea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465780</v>
      </c>
      <c r="B340" s="15">
        <v>39192</v>
      </c>
      <c r="C340" s="12" t="s">
        <v>0</v>
      </c>
      <c r="D340" s="12" t="s">
        <v>33</v>
      </c>
      <c r="E340" s="12">
        <v>1</v>
      </c>
      <c r="F340" s="12" t="s">
        <v>73</v>
      </c>
      <c r="G340" s="12">
        <v>3</v>
      </c>
      <c r="H340" s="13" t="str">
        <f t="shared" si="23"/>
        <v>Reading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465781</v>
      </c>
      <c r="B341" s="15">
        <v>39192</v>
      </c>
      <c r="C341" s="12" t="s">
        <v>0</v>
      </c>
      <c r="D341" s="12" t="s">
        <v>55</v>
      </c>
      <c r="E341" s="12">
        <v>1</v>
      </c>
      <c r="F341" s="12" t="s">
        <v>7</v>
      </c>
      <c r="G341" s="12">
        <v>1</v>
      </c>
      <c r="H341" s="13" t="str">
        <f t="shared" si="23"/>
        <v/>
      </c>
      <c r="I341" s="13" t="str">
        <f t="shared" si="24"/>
        <v>Charlton</v>
      </c>
      <c r="J341" s="13" t="str">
        <f t="shared" si="25"/>
        <v>Sheffield United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465782</v>
      </c>
      <c r="B342" s="15">
        <v>39192</v>
      </c>
      <c r="C342" s="12" t="s">
        <v>0</v>
      </c>
      <c r="D342" s="12" t="s">
        <v>58</v>
      </c>
      <c r="E342" s="12">
        <v>1</v>
      </c>
      <c r="F342" s="12" t="s">
        <v>6</v>
      </c>
      <c r="G342" s="12">
        <v>1</v>
      </c>
      <c r="H342" s="13" t="str">
        <f t="shared" si="23"/>
        <v/>
      </c>
      <c r="I342" s="13" t="str">
        <f t="shared" si="24"/>
        <v>Fulham</v>
      </c>
      <c r="J342" s="13" t="str">
        <f t="shared" si="25"/>
        <v>Blackburn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465783</v>
      </c>
      <c r="B343" s="15">
        <v>39192</v>
      </c>
      <c r="C343" s="12" t="s">
        <v>0</v>
      </c>
      <c r="D343" s="12" t="s">
        <v>19</v>
      </c>
      <c r="E343" s="12">
        <v>2</v>
      </c>
      <c r="F343" s="12" t="s">
        <v>72</v>
      </c>
      <c r="G343" s="12">
        <v>0</v>
      </c>
      <c r="H343" s="13" t="str">
        <f t="shared" si="23"/>
        <v>Liverpool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465784</v>
      </c>
      <c r="B344" s="15">
        <v>39192</v>
      </c>
      <c r="C344" s="12" t="s">
        <v>0</v>
      </c>
      <c r="D344" s="12" t="s">
        <v>8</v>
      </c>
      <c r="E344" s="12">
        <v>1</v>
      </c>
      <c r="F344" s="12" t="s">
        <v>4</v>
      </c>
      <c r="G344" s="12">
        <v>1</v>
      </c>
      <c r="H344" s="13" t="str">
        <f t="shared" si="23"/>
        <v/>
      </c>
      <c r="I344" s="13" t="str">
        <f t="shared" si="24"/>
        <v>Manchester United</v>
      </c>
      <c r="J344" s="13" t="str">
        <f t="shared" si="25"/>
        <v>Middlesbrough</v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465785</v>
      </c>
      <c r="B345" s="15">
        <v>39192</v>
      </c>
      <c r="C345" s="12" t="s">
        <v>0</v>
      </c>
      <c r="D345" s="12" t="s">
        <v>14</v>
      </c>
      <c r="E345" s="12">
        <v>2</v>
      </c>
      <c r="F345" s="12" t="s">
        <v>17</v>
      </c>
      <c r="G345" s="12">
        <v>2</v>
      </c>
      <c r="H345" s="13" t="str">
        <f t="shared" si="23"/>
        <v/>
      </c>
      <c r="I345" s="13" t="str">
        <f t="shared" si="24"/>
        <v>Tottenham</v>
      </c>
      <c r="J345" s="13" t="str">
        <f t="shared" si="25"/>
        <v>Arsenal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465786</v>
      </c>
      <c r="B346" s="15">
        <v>39192</v>
      </c>
      <c r="C346" s="12" t="s">
        <v>0</v>
      </c>
      <c r="D346" s="12" t="s">
        <v>56</v>
      </c>
      <c r="E346" s="12">
        <v>1</v>
      </c>
      <c r="F346" s="12" t="s">
        <v>20</v>
      </c>
      <c r="G346" s="12">
        <v>1</v>
      </c>
      <c r="H346" s="13" t="str">
        <f t="shared" si="23"/>
        <v/>
      </c>
      <c r="I346" s="13" t="str">
        <f t="shared" si="24"/>
        <v>Watford</v>
      </c>
      <c r="J346" s="13" t="str">
        <f t="shared" si="25"/>
        <v>Manchester City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465787</v>
      </c>
      <c r="B347" s="15">
        <v>39192</v>
      </c>
      <c r="C347" s="12" t="s">
        <v>0</v>
      </c>
      <c r="D347" s="12" t="s">
        <v>28</v>
      </c>
      <c r="E347" s="12">
        <v>1</v>
      </c>
      <c r="F347" s="12" t="s">
        <v>9</v>
      </c>
      <c r="G347" s="12">
        <v>0</v>
      </c>
      <c r="H347" s="13" t="str">
        <f t="shared" si="23"/>
        <v>West Ham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465788</v>
      </c>
      <c r="B348" s="15">
        <v>39193</v>
      </c>
      <c r="C348" s="12" t="s">
        <v>0</v>
      </c>
      <c r="D348" s="12" t="s">
        <v>12</v>
      </c>
      <c r="E348" s="12">
        <v>0</v>
      </c>
      <c r="F348" s="12" t="s">
        <v>64</v>
      </c>
      <c r="G348" s="12">
        <v>0</v>
      </c>
      <c r="H348" s="13" t="str">
        <f t="shared" si="23"/>
        <v/>
      </c>
      <c r="I348" s="13" t="str">
        <f t="shared" si="24"/>
        <v>Aston Villa</v>
      </c>
      <c r="J348" s="13" t="str">
        <f t="shared" si="25"/>
        <v>Portsmouth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465789</v>
      </c>
      <c r="B349" s="15">
        <v>39193</v>
      </c>
      <c r="C349" s="12" t="s">
        <v>0</v>
      </c>
      <c r="D349" s="12" t="s">
        <v>29</v>
      </c>
      <c r="E349" s="12">
        <v>0</v>
      </c>
      <c r="F349" s="12" t="s">
        <v>1</v>
      </c>
      <c r="G349" s="12">
        <v>0</v>
      </c>
      <c r="H349" s="13" t="str">
        <f t="shared" si="23"/>
        <v/>
      </c>
      <c r="I349" s="13" t="str">
        <f t="shared" si="24"/>
        <v>Newcastle</v>
      </c>
      <c r="J349" s="13" t="str">
        <f t="shared" si="25"/>
        <v>Chelsea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465790</v>
      </c>
      <c r="B350" s="15">
        <v>39199</v>
      </c>
      <c r="C350" s="12" t="s">
        <v>0</v>
      </c>
      <c r="D350" s="12" t="s">
        <v>6</v>
      </c>
      <c r="E350" s="12">
        <v>4</v>
      </c>
      <c r="F350" s="12" t="s">
        <v>55</v>
      </c>
      <c r="G350" s="12">
        <v>1</v>
      </c>
      <c r="H350" s="13" t="str">
        <f t="shared" si="23"/>
        <v>Blackburn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465791</v>
      </c>
      <c r="B351" s="15">
        <v>39199</v>
      </c>
      <c r="C351" s="12" t="s">
        <v>0</v>
      </c>
      <c r="D351" s="12" t="s">
        <v>1</v>
      </c>
      <c r="E351" s="12">
        <v>2</v>
      </c>
      <c r="F351" s="12" t="s">
        <v>33</v>
      </c>
      <c r="G351" s="12">
        <v>2</v>
      </c>
      <c r="H351" s="13" t="str">
        <f t="shared" si="23"/>
        <v/>
      </c>
      <c r="I351" s="13" t="str">
        <f t="shared" si="24"/>
        <v>Chelsea</v>
      </c>
      <c r="J351" s="13" t="str">
        <f t="shared" si="25"/>
        <v>Bolton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465793</v>
      </c>
      <c r="B352" s="15">
        <v>39199</v>
      </c>
      <c r="C352" s="12" t="s">
        <v>0</v>
      </c>
      <c r="D352" s="12" t="s">
        <v>20</v>
      </c>
      <c r="E352" s="12">
        <v>0</v>
      </c>
      <c r="F352" s="12" t="s">
        <v>12</v>
      </c>
      <c r="G352" s="12">
        <v>2</v>
      </c>
      <c r="H352" s="13" t="str">
        <f t="shared" si="23"/>
        <v>Aston Villa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465794</v>
      </c>
      <c r="B353" s="15">
        <v>39199</v>
      </c>
      <c r="C353" s="12" t="s">
        <v>0</v>
      </c>
      <c r="D353" s="12" t="s">
        <v>4</v>
      </c>
      <c r="E353" s="12">
        <v>2</v>
      </c>
      <c r="F353" s="12" t="s">
        <v>14</v>
      </c>
      <c r="G353" s="12">
        <v>3</v>
      </c>
      <c r="H353" s="13" t="str">
        <f t="shared" si="23"/>
        <v>Tottenham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465795</v>
      </c>
      <c r="B354" s="15">
        <v>39199</v>
      </c>
      <c r="C354" s="12" t="s">
        <v>0</v>
      </c>
      <c r="D354" s="12" t="s">
        <v>64</v>
      </c>
      <c r="E354" s="12">
        <v>2</v>
      </c>
      <c r="F354" s="12" t="s">
        <v>19</v>
      </c>
      <c r="G354" s="12">
        <v>1</v>
      </c>
      <c r="H354" s="13" t="str">
        <f t="shared" si="23"/>
        <v>Portsmouth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465796</v>
      </c>
      <c r="B355" s="15">
        <v>39199</v>
      </c>
      <c r="C355" s="12" t="s">
        <v>0</v>
      </c>
      <c r="D355" s="12" t="s">
        <v>7</v>
      </c>
      <c r="E355" s="12">
        <v>1</v>
      </c>
      <c r="F355" s="12" t="s">
        <v>56</v>
      </c>
      <c r="G355" s="12">
        <v>0</v>
      </c>
      <c r="H355" s="13" t="str">
        <f t="shared" si="23"/>
        <v>Sheffield United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465797</v>
      </c>
      <c r="B356" s="15">
        <v>39199</v>
      </c>
      <c r="C356" s="12" t="s">
        <v>0</v>
      </c>
      <c r="D356" s="12" t="s">
        <v>72</v>
      </c>
      <c r="E356" s="12">
        <v>0</v>
      </c>
      <c r="F356" s="12" t="s">
        <v>28</v>
      </c>
      <c r="G356" s="12">
        <v>3</v>
      </c>
      <c r="H356" s="13" t="str">
        <f t="shared" si="23"/>
        <v>West Ham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465792</v>
      </c>
      <c r="B357" s="15">
        <v>39199</v>
      </c>
      <c r="C357" s="12" t="s">
        <v>74</v>
      </c>
      <c r="D357" s="12" t="s">
        <v>9</v>
      </c>
      <c r="E357" s="12">
        <v>2</v>
      </c>
      <c r="F357" s="12" t="s">
        <v>8</v>
      </c>
      <c r="G357" s="12">
        <v>4</v>
      </c>
      <c r="H357" s="13" t="str">
        <f t="shared" si="23"/>
        <v>Manchester United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465798</v>
      </c>
      <c r="B358" s="15">
        <v>39200</v>
      </c>
      <c r="C358" s="12" t="s">
        <v>0</v>
      </c>
      <c r="D358" s="12" t="s">
        <v>17</v>
      </c>
      <c r="E358" s="12">
        <v>3</v>
      </c>
      <c r="F358" s="12" t="s">
        <v>58</v>
      </c>
      <c r="G358" s="12">
        <v>1</v>
      </c>
      <c r="H358" s="13" t="str">
        <f t="shared" si="23"/>
        <v>Arsenal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465799</v>
      </c>
      <c r="B359" s="15">
        <v>39201</v>
      </c>
      <c r="C359" s="12" t="s">
        <v>0</v>
      </c>
      <c r="D359" s="12" t="s">
        <v>73</v>
      </c>
      <c r="E359" s="12">
        <v>1</v>
      </c>
      <c r="F359" s="12" t="s">
        <v>29</v>
      </c>
      <c r="G359" s="12">
        <v>0</v>
      </c>
      <c r="H359" s="13" t="str">
        <f t="shared" si="23"/>
        <v>Reading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465800</v>
      </c>
      <c r="B360" s="15">
        <v>39206</v>
      </c>
      <c r="C360" s="12" t="s">
        <v>0</v>
      </c>
      <c r="D360" s="12" t="s">
        <v>12</v>
      </c>
      <c r="E360" s="12">
        <v>3</v>
      </c>
      <c r="F360" s="12" t="s">
        <v>7</v>
      </c>
      <c r="G360" s="12">
        <v>0</v>
      </c>
      <c r="H360" s="13" t="str">
        <f t="shared" si="23"/>
        <v>Aston Villa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465801</v>
      </c>
      <c r="B361" s="15">
        <v>39206</v>
      </c>
      <c r="C361" s="12" t="s">
        <v>0</v>
      </c>
      <c r="D361" s="12" t="s">
        <v>9</v>
      </c>
      <c r="E361" s="12">
        <v>3</v>
      </c>
      <c r="F361" s="12" t="s">
        <v>64</v>
      </c>
      <c r="G361" s="12">
        <v>0</v>
      </c>
      <c r="H361" s="13" t="str">
        <f t="shared" si="23"/>
        <v>Everton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465802</v>
      </c>
      <c r="B362" s="15">
        <v>39206</v>
      </c>
      <c r="C362" s="12" t="s">
        <v>0</v>
      </c>
      <c r="D362" s="12" t="s">
        <v>58</v>
      </c>
      <c r="E362" s="12">
        <v>1</v>
      </c>
      <c r="F362" s="12" t="s">
        <v>19</v>
      </c>
      <c r="G362" s="12">
        <v>0</v>
      </c>
      <c r="H362" s="13" t="str">
        <f t="shared" si="23"/>
        <v>Fulham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465803</v>
      </c>
      <c r="B363" s="15">
        <v>39206</v>
      </c>
      <c r="C363" s="12" t="s">
        <v>0</v>
      </c>
      <c r="D363" s="12" t="s">
        <v>20</v>
      </c>
      <c r="E363" s="12">
        <v>0</v>
      </c>
      <c r="F363" s="12" t="s">
        <v>8</v>
      </c>
      <c r="G363" s="12">
        <v>1</v>
      </c>
      <c r="H363" s="13" t="str">
        <f t="shared" si="23"/>
        <v>Manchester United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465804</v>
      </c>
      <c r="B364" s="15">
        <v>39206</v>
      </c>
      <c r="C364" s="12" t="s">
        <v>0</v>
      </c>
      <c r="D364" s="12" t="s">
        <v>29</v>
      </c>
      <c r="E364" s="12">
        <v>0</v>
      </c>
      <c r="F364" s="12" t="s">
        <v>6</v>
      </c>
      <c r="G364" s="12">
        <v>2</v>
      </c>
      <c r="H364" s="13" t="str">
        <f t="shared" si="23"/>
        <v>Blackburn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465805</v>
      </c>
      <c r="B365" s="15">
        <v>39206</v>
      </c>
      <c r="C365" s="12" t="s">
        <v>0</v>
      </c>
      <c r="D365" s="12" t="s">
        <v>73</v>
      </c>
      <c r="E365" s="12">
        <v>0</v>
      </c>
      <c r="F365" s="12" t="s">
        <v>56</v>
      </c>
      <c r="G365" s="12">
        <v>2</v>
      </c>
      <c r="H365" s="13" t="str">
        <f t="shared" si="23"/>
        <v>Watford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465806</v>
      </c>
      <c r="B366" s="15">
        <v>39206</v>
      </c>
      <c r="C366" s="12" t="s">
        <v>0</v>
      </c>
      <c r="D366" s="12" t="s">
        <v>28</v>
      </c>
      <c r="E366" s="12">
        <v>3</v>
      </c>
      <c r="F366" s="12" t="s">
        <v>33</v>
      </c>
      <c r="G366" s="12">
        <v>1</v>
      </c>
      <c r="H366" s="13" t="str">
        <f t="shared" si="23"/>
        <v>West Ham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465807</v>
      </c>
      <c r="B367" s="15">
        <v>39206</v>
      </c>
      <c r="C367" s="12" t="s">
        <v>0</v>
      </c>
      <c r="D367" s="12" t="s">
        <v>72</v>
      </c>
      <c r="E367" s="12">
        <v>0</v>
      </c>
      <c r="F367" s="12" t="s">
        <v>4</v>
      </c>
      <c r="G367" s="12">
        <v>1</v>
      </c>
      <c r="H367" s="13" t="str">
        <f t="shared" si="23"/>
        <v>Middlesbrough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465808</v>
      </c>
      <c r="B368" s="15">
        <v>39207</v>
      </c>
      <c r="C368" s="12" t="s">
        <v>0</v>
      </c>
      <c r="D368" s="12" t="s">
        <v>17</v>
      </c>
      <c r="E368" s="12">
        <v>1</v>
      </c>
      <c r="F368" s="12" t="s">
        <v>1</v>
      </c>
      <c r="G368" s="12">
        <v>1</v>
      </c>
      <c r="H368" s="13" t="str">
        <f t="shared" si="23"/>
        <v/>
      </c>
      <c r="I368" s="13" t="str">
        <f t="shared" si="24"/>
        <v>Arsenal</v>
      </c>
      <c r="J368" s="13" t="str">
        <f t="shared" si="25"/>
        <v>Chelsea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465809</v>
      </c>
      <c r="B369" s="15">
        <v>39208</v>
      </c>
      <c r="C369" s="12" t="s">
        <v>0</v>
      </c>
      <c r="D369" s="12" t="s">
        <v>55</v>
      </c>
      <c r="E369" s="12">
        <v>0</v>
      </c>
      <c r="F369" s="12" t="s">
        <v>14</v>
      </c>
      <c r="G369" s="12">
        <v>2</v>
      </c>
      <c r="H369" s="13" t="str">
        <f t="shared" si="23"/>
        <v>Tottenham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465810</v>
      </c>
      <c r="B370" s="15">
        <v>39210</v>
      </c>
      <c r="C370" s="12" t="s">
        <v>0</v>
      </c>
      <c r="D370" s="12" t="s">
        <v>1</v>
      </c>
      <c r="E370" s="12">
        <v>0</v>
      </c>
      <c r="F370" s="12" t="s">
        <v>8</v>
      </c>
      <c r="G370" s="12">
        <v>0</v>
      </c>
      <c r="H370" s="13" t="str">
        <f t="shared" si="23"/>
        <v/>
      </c>
      <c r="I370" s="13" t="str">
        <f t="shared" si="24"/>
        <v>Chelsea</v>
      </c>
      <c r="J370" s="13" t="str">
        <f t="shared" si="25"/>
        <v>Manchester United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465811</v>
      </c>
      <c r="B371" s="15">
        <v>39211</v>
      </c>
      <c r="C371" s="12" t="s">
        <v>0</v>
      </c>
      <c r="D371" s="12" t="s">
        <v>14</v>
      </c>
      <c r="E371" s="12">
        <v>1</v>
      </c>
      <c r="F371" s="12" t="s">
        <v>6</v>
      </c>
      <c r="G371" s="12">
        <v>1</v>
      </c>
      <c r="H371" s="13" t="str">
        <f t="shared" si="23"/>
        <v/>
      </c>
      <c r="I371" s="13" t="str">
        <f t="shared" si="24"/>
        <v>Tottenham</v>
      </c>
      <c r="J371" s="13" t="str">
        <f t="shared" si="25"/>
        <v>Blackburn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465812</v>
      </c>
      <c r="B372" s="15">
        <v>39214</v>
      </c>
      <c r="C372" s="12" t="s">
        <v>0</v>
      </c>
      <c r="D372" s="12" t="s">
        <v>6</v>
      </c>
      <c r="E372" s="12">
        <v>3</v>
      </c>
      <c r="F372" s="12" t="s">
        <v>73</v>
      </c>
      <c r="G372" s="12">
        <v>3</v>
      </c>
      <c r="H372" s="13" t="str">
        <f t="shared" si="23"/>
        <v/>
      </c>
      <c r="I372" s="13" t="str">
        <f t="shared" si="24"/>
        <v>Blackburn</v>
      </c>
      <c r="J372" s="13" t="str">
        <f t="shared" si="25"/>
        <v>Reading</v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465813</v>
      </c>
      <c r="B373" s="15">
        <v>39214</v>
      </c>
      <c r="C373" s="12" t="s">
        <v>0</v>
      </c>
      <c r="D373" s="12" t="s">
        <v>33</v>
      </c>
      <c r="E373" s="12">
        <v>2</v>
      </c>
      <c r="F373" s="12" t="s">
        <v>12</v>
      </c>
      <c r="G373" s="12">
        <v>2</v>
      </c>
      <c r="H373" s="13" t="str">
        <f t="shared" si="23"/>
        <v/>
      </c>
      <c r="I373" s="13" t="str">
        <f t="shared" si="24"/>
        <v>Bolton</v>
      </c>
      <c r="J373" s="13" t="str">
        <f t="shared" si="25"/>
        <v>Aston Villa</v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465814</v>
      </c>
      <c r="B374" s="15">
        <v>39214</v>
      </c>
      <c r="C374" s="12" t="s">
        <v>0</v>
      </c>
      <c r="D374" s="12" t="s">
        <v>1</v>
      </c>
      <c r="E374" s="12">
        <v>1</v>
      </c>
      <c r="F374" s="12" t="s">
        <v>9</v>
      </c>
      <c r="G374" s="12">
        <v>1</v>
      </c>
      <c r="H374" s="13" t="str">
        <f t="shared" si="23"/>
        <v/>
      </c>
      <c r="I374" s="13" t="str">
        <f t="shared" si="24"/>
        <v>Chelsea</v>
      </c>
      <c r="J374" s="13" t="str">
        <f t="shared" si="25"/>
        <v>Everton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465815</v>
      </c>
      <c r="B375" s="15">
        <v>39214</v>
      </c>
      <c r="C375" s="12" t="s">
        <v>0</v>
      </c>
      <c r="D375" s="12" t="s">
        <v>19</v>
      </c>
      <c r="E375" s="12">
        <v>2</v>
      </c>
      <c r="F375" s="12" t="s">
        <v>55</v>
      </c>
      <c r="G375" s="12">
        <v>2</v>
      </c>
      <c r="H375" s="13" t="str">
        <f t="shared" si="23"/>
        <v/>
      </c>
      <c r="I375" s="13" t="str">
        <f t="shared" si="24"/>
        <v>Liverpool</v>
      </c>
      <c r="J375" s="13" t="str">
        <f t="shared" si="25"/>
        <v>Charlton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465816</v>
      </c>
      <c r="B376" s="15">
        <v>39214</v>
      </c>
      <c r="C376" s="12" t="s">
        <v>0</v>
      </c>
      <c r="D376" s="12" t="s">
        <v>8</v>
      </c>
      <c r="E376" s="12">
        <v>0</v>
      </c>
      <c r="F376" s="12" t="s">
        <v>28</v>
      </c>
      <c r="G376" s="12">
        <v>1</v>
      </c>
      <c r="H376" s="13" t="str">
        <f t="shared" si="23"/>
        <v>West Ham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465817</v>
      </c>
      <c r="B377" s="15">
        <v>39214</v>
      </c>
      <c r="C377" s="12" t="s">
        <v>0</v>
      </c>
      <c r="D377" s="12" t="s">
        <v>4</v>
      </c>
      <c r="E377" s="12">
        <v>3</v>
      </c>
      <c r="F377" s="12" t="s">
        <v>58</v>
      </c>
      <c r="G377" s="12">
        <v>1</v>
      </c>
      <c r="H377" s="13" t="str">
        <f t="shared" si="23"/>
        <v>Middlesbrough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465818</v>
      </c>
      <c r="B378" s="15">
        <v>39214</v>
      </c>
      <c r="C378" s="12" t="s">
        <v>0</v>
      </c>
      <c r="D378" s="12" t="s">
        <v>64</v>
      </c>
      <c r="E378" s="12">
        <v>0</v>
      </c>
      <c r="F378" s="12" t="s">
        <v>17</v>
      </c>
      <c r="G378" s="12">
        <v>0</v>
      </c>
      <c r="H378" s="13" t="str">
        <f t="shared" si="23"/>
        <v/>
      </c>
      <c r="I378" s="13" t="str">
        <f t="shared" si="24"/>
        <v>Portsmouth</v>
      </c>
      <c r="J378" s="13" t="str">
        <f t="shared" si="25"/>
        <v>Arsenal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465819</v>
      </c>
      <c r="B379" s="15">
        <v>39214</v>
      </c>
      <c r="C379" s="12" t="s">
        <v>0</v>
      </c>
      <c r="D379" s="12" t="s">
        <v>7</v>
      </c>
      <c r="E379" s="12">
        <v>1</v>
      </c>
      <c r="F379" s="12" t="s">
        <v>72</v>
      </c>
      <c r="G379" s="12">
        <v>2</v>
      </c>
      <c r="H379" s="13" t="str">
        <f t="shared" si="23"/>
        <v>Wigan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465820</v>
      </c>
      <c r="B380" s="15">
        <v>39214</v>
      </c>
      <c r="C380" s="12" t="s">
        <v>0</v>
      </c>
      <c r="D380" s="12" t="s">
        <v>14</v>
      </c>
      <c r="E380" s="12">
        <v>2</v>
      </c>
      <c r="F380" s="12" t="s">
        <v>20</v>
      </c>
      <c r="G380" s="12">
        <v>1</v>
      </c>
      <c r="H380" s="13" t="str">
        <f t="shared" si="23"/>
        <v>Tottenham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465821</v>
      </c>
      <c r="B381" s="15">
        <v>39214</v>
      </c>
      <c r="C381" s="12" t="s">
        <v>0</v>
      </c>
      <c r="D381" s="12" t="s">
        <v>56</v>
      </c>
      <c r="E381" s="12">
        <v>1</v>
      </c>
      <c r="F381" s="12" t="s">
        <v>29</v>
      </c>
      <c r="G381" s="12">
        <v>1</v>
      </c>
      <c r="H381" s="13" t="str">
        <f t="shared" si="23"/>
        <v/>
      </c>
      <c r="I381" s="13" t="str">
        <f t="shared" si="24"/>
        <v>Watford</v>
      </c>
      <c r="J381" s="13" t="str">
        <f t="shared" si="25"/>
        <v>Newcastle</v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42B2F829-1A36-4F80-A5E7-FEB8CC30F24C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31EF-F3B0-4348-BBD0-06F6EEB60C05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465062</v>
      </c>
      <c r="B2" s="15">
        <v>39304</v>
      </c>
      <c r="C2" s="12" t="s">
        <v>0</v>
      </c>
      <c r="D2" s="12" t="s">
        <v>12</v>
      </c>
      <c r="E2" s="12">
        <v>1</v>
      </c>
      <c r="F2" s="12" t="s">
        <v>19</v>
      </c>
      <c r="G2" s="12">
        <v>2</v>
      </c>
      <c r="H2" s="13" t="str">
        <f>IF(E2&gt;G2,D2,IF(G2&gt;E2,F2,""))</f>
        <v>Liverpool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27</v>
      </c>
      <c r="O2" s="16">
        <f t="shared" ref="O2:O21" si="1">COUNTIF($J$2:$J$381,M2)+COUNTIF($I$2:$I$381,M2)</f>
        <v>6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80</v>
      </c>
      <c r="S2" s="16">
        <f t="shared" ref="S2:S21" si="5">SUMIF(D:D,M2,G:G)+SUMIF(F:F,M2,E:E)</f>
        <v>22</v>
      </c>
      <c r="T2" s="16">
        <f t="shared" ref="T2:T21" si="6">R2-S2</f>
        <v>58</v>
      </c>
      <c r="U2" s="16">
        <f t="shared" ref="U2:U21" si="7">(N2*3)+O2</f>
        <v>87</v>
      </c>
      <c r="V2" s="16">
        <v>1</v>
      </c>
    </row>
    <row r="3" spans="1:22" ht="12" customHeight="1" x14ac:dyDescent="0.15">
      <c r="A3" s="12">
        <v>465063</v>
      </c>
      <c r="B3" s="15">
        <v>39304</v>
      </c>
      <c r="C3" s="12" t="s">
        <v>0</v>
      </c>
      <c r="D3" s="12" t="s">
        <v>33</v>
      </c>
      <c r="E3" s="12">
        <v>1</v>
      </c>
      <c r="F3" s="12" t="s">
        <v>29</v>
      </c>
      <c r="G3" s="12">
        <v>3</v>
      </c>
      <c r="H3" s="13" t="str">
        <f t="shared" ref="H3:H66" si="8">IF(E3&gt;G3,D3,IF(G3&gt;E3,F3,""))</f>
        <v>Newcastle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</v>
      </c>
      <c r="N3" s="16">
        <f t="shared" si="0"/>
        <v>25</v>
      </c>
      <c r="O3" s="16">
        <f t="shared" si="1"/>
        <v>10</v>
      </c>
      <c r="P3" s="16">
        <f t="shared" si="2"/>
        <v>3</v>
      </c>
      <c r="Q3" s="16">
        <f t="shared" si="3"/>
        <v>38</v>
      </c>
      <c r="R3" s="16">
        <f t="shared" si="4"/>
        <v>65</v>
      </c>
      <c r="S3" s="16">
        <f t="shared" si="5"/>
        <v>26</v>
      </c>
      <c r="T3" s="16">
        <f t="shared" si="6"/>
        <v>39</v>
      </c>
      <c r="U3" s="16">
        <f t="shared" si="7"/>
        <v>85</v>
      </c>
      <c r="V3" s="16">
        <v>2</v>
      </c>
    </row>
    <row r="4" spans="1:22" ht="12" customHeight="1" x14ac:dyDescent="0.15">
      <c r="A4" s="12">
        <v>465064</v>
      </c>
      <c r="B4" s="15">
        <v>39304</v>
      </c>
      <c r="C4" s="12" t="s">
        <v>0</v>
      </c>
      <c r="D4" s="12" t="s">
        <v>49</v>
      </c>
      <c r="E4" s="12">
        <v>2</v>
      </c>
      <c r="F4" s="12" t="s">
        <v>64</v>
      </c>
      <c r="G4" s="12">
        <v>2</v>
      </c>
      <c r="H4" s="13" t="str">
        <f t="shared" si="8"/>
        <v/>
      </c>
      <c r="I4" s="13" t="str">
        <f t="shared" si="9"/>
        <v>Derby</v>
      </c>
      <c r="J4" s="13" t="str">
        <f t="shared" si="10"/>
        <v>Portsmouth</v>
      </c>
      <c r="K4" s="2"/>
      <c r="L4" s="2"/>
      <c r="M4" s="13" t="s">
        <v>17</v>
      </c>
      <c r="N4" s="16">
        <f t="shared" si="0"/>
        <v>24</v>
      </c>
      <c r="O4" s="16">
        <f t="shared" si="1"/>
        <v>11</v>
      </c>
      <c r="P4" s="16">
        <f t="shared" si="2"/>
        <v>3</v>
      </c>
      <c r="Q4" s="16">
        <f t="shared" si="3"/>
        <v>38</v>
      </c>
      <c r="R4" s="16">
        <f t="shared" si="4"/>
        <v>74</v>
      </c>
      <c r="S4" s="16">
        <f t="shared" si="5"/>
        <v>31</v>
      </c>
      <c r="T4" s="16">
        <f t="shared" si="6"/>
        <v>43</v>
      </c>
      <c r="U4" s="16">
        <f t="shared" si="7"/>
        <v>83</v>
      </c>
      <c r="V4" s="16">
        <v>3</v>
      </c>
    </row>
    <row r="5" spans="1:22" ht="12" customHeight="1" x14ac:dyDescent="0.15">
      <c r="A5" s="12">
        <v>465065</v>
      </c>
      <c r="B5" s="15">
        <v>39304</v>
      </c>
      <c r="C5" s="12" t="s">
        <v>0</v>
      </c>
      <c r="D5" s="12" t="s">
        <v>9</v>
      </c>
      <c r="E5" s="12">
        <v>2</v>
      </c>
      <c r="F5" s="12" t="s">
        <v>72</v>
      </c>
      <c r="G5" s="12">
        <v>1</v>
      </c>
      <c r="H5" s="13" t="str">
        <f t="shared" si="8"/>
        <v>Everton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19</v>
      </c>
      <c r="N5" s="16">
        <f t="shared" si="0"/>
        <v>21</v>
      </c>
      <c r="O5" s="16">
        <f t="shared" si="1"/>
        <v>13</v>
      </c>
      <c r="P5" s="16">
        <f t="shared" si="2"/>
        <v>4</v>
      </c>
      <c r="Q5" s="16">
        <f t="shared" si="3"/>
        <v>38</v>
      </c>
      <c r="R5" s="16">
        <f t="shared" si="4"/>
        <v>67</v>
      </c>
      <c r="S5" s="16">
        <f t="shared" si="5"/>
        <v>28</v>
      </c>
      <c r="T5" s="16">
        <f t="shared" si="6"/>
        <v>39</v>
      </c>
      <c r="U5" s="16">
        <f t="shared" si="7"/>
        <v>76</v>
      </c>
      <c r="V5" s="16">
        <v>4</v>
      </c>
    </row>
    <row r="6" spans="1:22" ht="12" customHeight="1" x14ac:dyDescent="0.15">
      <c r="A6" s="12">
        <v>465066</v>
      </c>
      <c r="B6" s="15">
        <v>39304</v>
      </c>
      <c r="C6" s="12" t="s">
        <v>0</v>
      </c>
      <c r="D6" s="12" t="s">
        <v>4</v>
      </c>
      <c r="E6" s="12">
        <v>1</v>
      </c>
      <c r="F6" s="12" t="s">
        <v>6</v>
      </c>
      <c r="G6" s="12">
        <v>2</v>
      </c>
      <c r="H6" s="13" t="str">
        <f t="shared" si="8"/>
        <v>Blackburn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9</v>
      </c>
      <c r="N6" s="16">
        <f t="shared" si="0"/>
        <v>19</v>
      </c>
      <c r="O6" s="16">
        <f t="shared" si="1"/>
        <v>8</v>
      </c>
      <c r="P6" s="16">
        <f t="shared" si="2"/>
        <v>11</v>
      </c>
      <c r="Q6" s="16">
        <f t="shared" si="3"/>
        <v>38</v>
      </c>
      <c r="R6" s="16">
        <f t="shared" si="4"/>
        <v>55</v>
      </c>
      <c r="S6" s="16">
        <f t="shared" si="5"/>
        <v>33</v>
      </c>
      <c r="T6" s="16">
        <f t="shared" si="6"/>
        <v>22</v>
      </c>
      <c r="U6" s="16">
        <f t="shared" si="7"/>
        <v>65</v>
      </c>
      <c r="V6" s="16">
        <v>5</v>
      </c>
    </row>
    <row r="7" spans="1:22" ht="12" customHeight="1" x14ac:dyDescent="0.15">
      <c r="A7" s="12">
        <v>465067</v>
      </c>
      <c r="B7" s="15">
        <v>39304</v>
      </c>
      <c r="C7" s="12" t="s">
        <v>0</v>
      </c>
      <c r="D7" s="12" t="s">
        <v>50</v>
      </c>
      <c r="E7" s="12">
        <v>1</v>
      </c>
      <c r="F7" s="12" t="s">
        <v>14</v>
      </c>
      <c r="G7" s="12">
        <v>0</v>
      </c>
      <c r="H7" s="13" t="str">
        <f t="shared" si="8"/>
        <v>Sunderland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12</v>
      </c>
      <c r="N7" s="16">
        <f t="shared" si="0"/>
        <v>16</v>
      </c>
      <c r="O7" s="16">
        <f t="shared" si="1"/>
        <v>12</v>
      </c>
      <c r="P7" s="16">
        <f t="shared" si="2"/>
        <v>10</v>
      </c>
      <c r="Q7" s="16">
        <f t="shared" si="3"/>
        <v>38</v>
      </c>
      <c r="R7" s="16">
        <f t="shared" si="4"/>
        <v>71</v>
      </c>
      <c r="S7" s="16">
        <f t="shared" si="5"/>
        <v>51</v>
      </c>
      <c r="T7" s="16">
        <f t="shared" si="6"/>
        <v>20</v>
      </c>
      <c r="U7" s="16">
        <f t="shared" si="7"/>
        <v>60</v>
      </c>
      <c r="V7" s="16">
        <v>6</v>
      </c>
    </row>
    <row r="8" spans="1:22" ht="12" customHeight="1" x14ac:dyDescent="0.15">
      <c r="A8" s="12">
        <v>465068</v>
      </c>
      <c r="B8" s="15">
        <v>39304</v>
      </c>
      <c r="C8" s="12" t="s">
        <v>0</v>
      </c>
      <c r="D8" s="12" t="s">
        <v>28</v>
      </c>
      <c r="E8" s="12">
        <v>0</v>
      </c>
      <c r="F8" s="12" t="s">
        <v>20</v>
      </c>
      <c r="G8" s="12">
        <v>2</v>
      </c>
      <c r="H8" s="13" t="str">
        <f t="shared" si="8"/>
        <v>Manchester City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6</v>
      </c>
      <c r="N8" s="16">
        <f t="shared" si="0"/>
        <v>15</v>
      </c>
      <c r="O8" s="16">
        <f t="shared" si="1"/>
        <v>13</v>
      </c>
      <c r="P8" s="16">
        <f t="shared" si="2"/>
        <v>10</v>
      </c>
      <c r="Q8" s="16">
        <f t="shared" si="3"/>
        <v>38</v>
      </c>
      <c r="R8" s="16">
        <f t="shared" si="4"/>
        <v>50</v>
      </c>
      <c r="S8" s="16">
        <f t="shared" si="5"/>
        <v>48</v>
      </c>
      <c r="T8" s="16">
        <f t="shared" si="6"/>
        <v>2</v>
      </c>
      <c r="U8" s="16">
        <f t="shared" si="7"/>
        <v>58</v>
      </c>
      <c r="V8" s="16">
        <v>7</v>
      </c>
    </row>
    <row r="9" spans="1:22" ht="12" customHeight="1" x14ac:dyDescent="0.15">
      <c r="A9" s="12">
        <v>465069</v>
      </c>
      <c r="B9" s="15">
        <v>39305</v>
      </c>
      <c r="C9" s="12" t="s">
        <v>0</v>
      </c>
      <c r="D9" s="12" t="s">
        <v>17</v>
      </c>
      <c r="E9" s="12">
        <v>2</v>
      </c>
      <c r="F9" s="12" t="s">
        <v>58</v>
      </c>
      <c r="G9" s="12">
        <v>1</v>
      </c>
      <c r="H9" s="13" t="str">
        <f t="shared" si="8"/>
        <v>Arsenal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64</v>
      </c>
      <c r="N9" s="16">
        <f t="shared" si="0"/>
        <v>16</v>
      </c>
      <c r="O9" s="16">
        <f t="shared" si="1"/>
        <v>9</v>
      </c>
      <c r="P9" s="16">
        <f t="shared" si="2"/>
        <v>13</v>
      </c>
      <c r="Q9" s="16">
        <f t="shared" si="3"/>
        <v>38</v>
      </c>
      <c r="R9" s="16">
        <f t="shared" si="4"/>
        <v>48</v>
      </c>
      <c r="S9" s="16">
        <f t="shared" si="5"/>
        <v>40</v>
      </c>
      <c r="T9" s="16">
        <f t="shared" si="6"/>
        <v>8</v>
      </c>
      <c r="U9" s="16">
        <f t="shared" si="7"/>
        <v>57</v>
      </c>
      <c r="V9" s="16">
        <v>8</v>
      </c>
    </row>
    <row r="10" spans="1:22" ht="12" customHeight="1" x14ac:dyDescent="0.15">
      <c r="A10" s="12">
        <v>465070</v>
      </c>
      <c r="B10" s="15">
        <v>39305</v>
      </c>
      <c r="C10" s="12" t="s">
        <v>0</v>
      </c>
      <c r="D10" s="12" t="s">
        <v>1</v>
      </c>
      <c r="E10" s="12">
        <v>3</v>
      </c>
      <c r="F10" s="12" t="s">
        <v>61</v>
      </c>
      <c r="G10" s="12">
        <v>2</v>
      </c>
      <c r="H10" s="13" t="str">
        <f t="shared" si="8"/>
        <v>Chelsea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20</v>
      </c>
      <c r="N10" s="16">
        <f t="shared" si="0"/>
        <v>15</v>
      </c>
      <c r="O10" s="16">
        <f t="shared" si="1"/>
        <v>10</v>
      </c>
      <c r="P10" s="16">
        <f t="shared" si="2"/>
        <v>13</v>
      </c>
      <c r="Q10" s="16">
        <f t="shared" si="3"/>
        <v>38</v>
      </c>
      <c r="R10" s="16">
        <f t="shared" si="4"/>
        <v>45</v>
      </c>
      <c r="S10" s="16">
        <f t="shared" si="5"/>
        <v>53</v>
      </c>
      <c r="T10" s="16">
        <f t="shared" si="6"/>
        <v>-8</v>
      </c>
      <c r="U10" s="16">
        <f t="shared" si="7"/>
        <v>55</v>
      </c>
      <c r="V10" s="16">
        <v>9</v>
      </c>
    </row>
    <row r="11" spans="1:22" ht="12" customHeight="1" x14ac:dyDescent="0.15">
      <c r="A11" s="12">
        <v>465071</v>
      </c>
      <c r="B11" s="15">
        <v>39305</v>
      </c>
      <c r="C11" s="12" t="s">
        <v>0</v>
      </c>
      <c r="D11" s="12" t="s">
        <v>8</v>
      </c>
      <c r="E11" s="12">
        <v>0</v>
      </c>
      <c r="F11" s="12" t="s">
        <v>73</v>
      </c>
      <c r="G11" s="12">
        <v>0</v>
      </c>
      <c r="H11" s="13" t="str">
        <f t="shared" si="8"/>
        <v/>
      </c>
      <c r="I11" s="13" t="str">
        <f t="shared" si="9"/>
        <v>Manchester United</v>
      </c>
      <c r="J11" s="13" t="str">
        <f t="shared" si="10"/>
        <v>Reading</v>
      </c>
      <c r="K11" s="2"/>
      <c r="L11" s="2"/>
      <c r="M11" s="13" t="s">
        <v>28</v>
      </c>
      <c r="N11" s="16">
        <f t="shared" si="0"/>
        <v>13</v>
      </c>
      <c r="O11" s="16">
        <f t="shared" si="1"/>
        <v>10</v>
      </c>
      <c r="P11" s="16">
        <f t="shared" si="2"/>
        <v>15</v>
      </c>
      <c r="Q11" s="16">
        <f t="shared" si="3"/>
        <v>38</v>
      </c>
      <c r="R11" s="16">
        <f t="shared" si="4"/>
        <v>42</v>
      </c>
      <c r="S11" s="16">
        <f t="shared" si="5"/>
        <v>50</v>
      </c>
      <c r="T11" s="16">
        <f t="shared" si="6"/>
        <v>-8</v>
      </c>
      <c r="U11" s="16">
        <f t="shared" si="7"/>
        <v>49</v>
      </c>
      <c r="V11" s="16">
        <v>10</v>
      </c>
    </row>
    <row r="12" spans="1:22" ht="12" customHeight="1" x14ac:dyDescent="0.15">
      <c r="A12" s="12">
        <v>465072</v>
      </c>
      <c r="B12" s="15">
        <v>39307</v>
      </c>
      <c r="C12" s="12" t="s">
        <v>0</v>
      </c>
      <c r="D12" s="12" t="s">
        <v>14</v>
      </c>
      <c r="E12" s="12">
        <v>1</v>
      </c>
      <c r="F12" s="12" t="s">
        <v>9</v>
      </c>
      <c r="G12" s="12">
        <v>3</v>
      </c>
      <c r="H12" s="13" t="str">
        <f t="shared" si="8"/>
        <v>Everton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14</v>
      </c>
      <c r="N12" s="16">
        <f t="shared" si="0"/>
        <v>11</v>
      </c>
      <c r="O12" s="16">
        <f t="shared" si="1"/>
        <v>13</v>
      </c>
      <c r="P12" s="16">
        <f t="shared" si="2"/>
        <v>14</v>
      </c>
      <c r="Q12" s="16">
        <f t="shared" si="3"/>
        <v>38</v>
      </c>
      <c r="R12" s="16">
        <f t="shared" si="4"/>
        <v>66</v>
      </c>
      <c r="S12" s="16">
        <f t="shared" si="5"/>
        <v>61</v>
      </c>
      <c r="T12" s="16">
        <f t="shared" si="6"/>
        <v>5</v>
      </c>
      <c r="U12" s="16">
        <f t="shared" si="7"/>
        <v>46</v>
      </c>
      <c r="V12" s="16">
        <v>11</v>
      </c>
    </row>
    <row r="13" spans="1:22" ht="12" customHeight="1" x14ac:dyDescent="0.15">
      <c r="A13" s="12">
        <v>465073</v>
      </c>
      <c r="B13" s="15">
        <v>39308</v>
      </c>
      <c r="C13" s="12" t="s">
        <v>0</v>
      </c>
      <c r="D13" s="12" t="s">
        <v>61</v>
      </c>
      <c r="E13" s="12">
        <v>2</v>
      </c>
      <c r="F13" s="12" t="s">
        <v>50</v>
      </c>
      <c r="G13" s="12">
        <v>2</v>
      </c>
      <c r="H13" s="13" t="str">
        <f t="shared" si="8"/>
        <v/>
      </c>
      <c r="I13" s="13" t="str">
        <f t="shared" si="9"/>
        <v>Birmingham</v>
      </c>
      <c r="J13" s="13" t="str">
        <f t="shared" si="10"/>
        <v>Sunderland</v>
      </c>
      <c r="K13" s="2"/>
      <c r="L13" s="2"/>
      <c r="M13" s="13" t="s">
        <v>29</v>
      </c>
      <c r="N13" s="16">
        <f t="shared" si="0"/>
        <v>11</v>
      </c>
      <c r="O13" s="16">
        <f t="shared" si="1"/>
        <v>10</v>
      </c>
      <c r="P13" s="16">
        <f t="shared" si="2"/>
        <v>17</v>
      </c>
      <c r="Q13" s="16">
        <f t="shared" si="3"/>
        <v>38</v>
      </c>
      <c r="R13" s="16">
        <f t="shared" si="4"/>
        <v>45</v>
      </c>
      <c r="S13" s="16">
        <f t="shared" si="5"/>
        <v>65</v>
      </c>
      <c r="T13" s="16">
        <f t="shared" si="6"/>
        <v>-20</v>
      </c>
      <c r="U13" s="16">
        <f t="shared" si="7"/>
        <v>43</v>
      </c>
      <c r="V13" s="16">
        <v>12</v>
      </c>
    </row>
    <row r="14" spans="1:22" ht="12" customHeight="1" x14ac:dyDescent="0.15">
      <c r="A14" s="12">
        <v>465074</v>
      </c>
      <c r="B14" s="15">
        <v>39308</v>
      </c>
      <c r="C14" s="12" t="s">
        <v>0</v>
      </c>
      <c r="D14" s="12" t="s">
        <v>58</v>
      </c>
      <c r="E14" s="12">
        <v>2</v>
      </c>
      <c r="F14" s="12" t="s">
        <v>33</v>
      </c>
      <c r="G14" s="12">
        <v>1</v>
      </c>
      <c r="H14" s="13" t="str">
        <f t="shared" si="8"/>
        <v>Fulham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4</v>
      </c>
      <c r="N14" s="16">
        <f t="shared" si="0"/>
        <v>10</v>
      </c>
      <c r="O14" s="16">
        <f t="shared" si="1"/>
        <v>12</v>
      </c>
      <c r="P14" s="16">
        <f t="shared" si="2"/>
        <v>16</v>
      </c>
      <c r="Q14" s="16">
        <f t="shared" si="3"/>
        <v>38</v>
      </c>
      <c r="R14" s="16">
        <f t="shared" si="4"/>
        <v>43</v>
      </c>
      <c r="S14" s="16">
        <f t="shared" si="5"/>
        <v>53</v>
      </c>
      <c r="T14" s="16">
        <f t="shared" si="6"/>
        <v>-10</v>
      </c>
      <c r="U14" s="16">
        <f t="shared" si="7"/>
        <v>42</v>
      </c>
      <c r="V14" s="16">
        <v>13</v>
      </c>
    </row>
    <row r="15" spans="1:22" ht="12" customHeight="1" x14ac:dyDescent="0.15">
      <c r="A15" s="12">
        <v>465075</v>
      </c>
      <c r="B15" s="15">
        <v>39308</v>
      </c>
      <c r="C15" s="12" t="s">
        <v>0</v>
      </c>
      <c r="D15" s="12" t="s">
        <v>20</v>
      </c>
      <c r="E15" s="12">
        <v>1</v>
      </c>
      <c r="F15" s="12" t="s">
        <v>49</v>
      </c>
      <c r="G15" s="12">
        <v>0</v>
      </c>
      <c r="H15" s="13" t="str">
        <f t="shared" si="8"/>
        <v>Manchester City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72</v>
      </c>
      <c r="N15" s="16">
        <f t="shared" si="0"/>
        <v>10</v>
      </c>
      <c r="O15" s="16">
        <f t="shared" si="1"/>
        <v>10</v>
      </c>
      <c r="P15" s="16">
        <f t="shared" si="2"/>
        <v>18</v>
      </c>
      <c r="Q15" s="16">
        <f t="shared" si="3"/>
        <v>38</v>
      </c>
      <c r="R15" s="16">
        <f t="shared" si="4"/>
        <v>34</v>
      </c>
      <c r="S15" s="16">
        <f t="shared" si="5"/>
        <v>51</v>
      </c>
      <c r="T15" s="16">
        <f t="shared" si="6"/>
        <v>-17</v>
      </c>
      <c r="U15" s="16">
        <f t="shared" si="7"/>
        <v>40</v>
      </c>
      <c r="V15" s="16">
        <v>14</v>
      </c>
    </row>
    <row r="16" spans="1:22" ht="12" customHeight="1" x14ac:dyDescent="0.15">
      <c r="A16" s="12">
        <v>465076</v>
      </c>
      <c r="B16" s="15">
        <v>39308</v>
      </c>
      <c r="C16" s="12" t="s">
        <v>0</v>
      </c>
      <c r="D16" s="12" t="s">
        <v>64</v>
      </c>
      <c r="E16" s="12">
        <v>1</v>
      </c>
      <c r="F16" s="12" t="s">
        <v>8</v>
      </c>
      <c r="G16" s="12">
        <v>1</v>
      </c>
      <c r="H16" s="13" t="str">
        <f t="shared" si="8"/>
        <v/>
      </c>
      <c r="I16" s="13" t="str">
        <f t="shared" si="9"/>
        <v>Portsmouth</v>
      </c>
      <c r="J16" s="13" t="str">
        <f t="shared" si="10"/>
        <v>Manchester United</v>
      </c>
      <c r="K16" s="2"/>
      <c r="L16" s="2"/>
      <c r="M16" s="13" t="s">
        <v>50</v>
      </c>
      <c r="N16" s="16">
        <f t="shared" si="0"/>
        <v>11</v>
      </c>
      <c r="O16" s="16">
        <f t="shared" si="1"/>
        <v>6</v>
      </c>
      <c r="P16" s="16">
        <f t="shared" si="2"/>
        <v>21</v>
      </c>
      <c r="Q16" s="16">
        <f t="shared" si="3"/>
        <v>38</v>
      </c>
      <c r="R16" s="16">
        <f t="shared" si="4"/>
        <v>36</v>
      </c>
      <c r="S16" s="16">
        <f t="shared" si="5"/>
        <v>59</v>
      </c>
      <c r="T16" s="16">
        <f t="shared" si="6"/>
        <v>-23</v>
      </c>
      <c r="U16" s="16">
        <f t="shared" si="7"/>
        <v>39</v>
      </c>
      <c r="V16" s="16">
        <v>15</v>
      </c>
    </row>
    <row r="17" spans="1:22" ht="12" customHeight="1" x14ac:dyDescent="0.15">
      <c r="A17" s="12">
        <v>465077</v>
      </c>
      <c r="B17" s="15">
        <v>39308</v>
      </c>
      <c r="C17" s="12" t="s">
        <v>0</v>
      </c>
      <c r="D17" s="12" t="s">
        <v>73</v>
      </c>
      <c r="E17" s="12">
        <v>1</v>
      </c>
      <c r="F17" s="12" t="s">
        <v>1</v>
      </c>
      <c r="G17" s="12">
        <v>2</v>
      </c>
      <c r="H17" s="13" t="str">
        <f t="shared" si="8"/>
        <v>Chelsea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33</v>
      </c>
      <c r="N17" s="16">
        <f t="shared" si="0"/>
        <v>9</v>
      </c>
      <c r="O17" s="16">
        <f t="shared" si="1"/>
        <v>10</v>
      </c>
      <c r="P17" s="16">
        <f t="shared" si="2"/>
        <v>19</v>
      </c>
      <c r="Q17" s="16">
        <f t="shared" si="3"/>
        <v>38</v>
      </c>
      <c r="R17" s="16">
        <f t="shared" si="4"/>
        <v>36</v>
      </c>
      <c r="S17" s="16">
        <f t="shared" si="5"/>
        <v>54</v>
      </c>
      <c r="T17" s="16">
        <f t="shared" si="6"/>
        <v>-18</v>
      </c>
      <c r="U17" s="16">
        <f t="shared" si="7"/>
        <v>37</v>
      </c>
      <c r="V17" s="16">
        <v>16</v>
      </c>
    </row>
    <row r="18" spans="1:22" ht="12" customHeight="1" x14ac:dyDescent="0.15">
      <c r="A18" s="12">
        <v>465078</v>
      </c>
      <c r="B18" s="15">
        <v>39308</v>
      </c>
      <c r="C18" s="12" t="s">
        <v>0</v>
      </c>
      <c r="D18" s="12" t="s">
        <v>72</v>
      </c>
      <c r="E18" s="12">
        <v>1</v>
      </c>
      <c r="F18" s="12" t="s">
        <v>4</v>
      </c>
      <c r="G18" s="12">
        <v>0</v>
      </c>
      <c r="H18" s="13" t="str">
        <f t="shared" si="8"/>
        <v>Wigan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58</v>
      </c>
      <c r="N18" s="16">
        <f t="shared" si="0"/>
        <v>8</v>
      </c>
      <c r="O18" s="16">
        <f t="shared" si="1"/>
        <v>12</v>
      </c>
      <c r="P18" s="16">
        <f t="shared" si="2"/>
        <v>18</v>
      </c>
      <c r="Q18" s="16">
        <f t="shared" si="3"/>
        <v>38</v>
      </c>
      <c r="R18" s="16">
        <f t="shared" si="4"/>
        <v>38</v>
      </c>
      <c r="S18" s="16">
        <f t="shared" si="5"/>
        <v>60</v>
      </c>
      <c r="T18" s="16">
        <f t="shared" si="6"/>
        <v>-22</v>
      </c>
      <c r="U18" s="16">
        <f t="shared" si="7"/>
        <v>36</v>
      </c>
      <c r="V18" s="16">
        <v>17</v>
      </c>
    </row>
    <row r="19" spans="1:22" ht="12" customHeight="1" x14ac:dyDescent="0.15">
      <c r="A19" s="12">
        <v>465079</v>
      </c>
      <c r="B19" s="15">
        <v>39311</v>
      </c>
      <c r="C19" s="12" t="s">
        <v>0</v>
      </c>
      <c r="D19" s="12" t="s">
        <v>61</v>
      </c>
      <c r="E19" s="12">
        <v>0</v>
      </c>
      <c r="F19" s="12" t="s">
        <v>28</v>
      </c>
      <c r="G19" s="12">
        <v>1</v>
      </c>
      <c r="H19" s="13" t="str">
        <f t="shared" si="8"/>
        <v>West Ham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73</v>
      </c>
      <c r="N19" s="16">
        <f t="shared" si="0"/>
        <v>10</v>
      </c>
      <c r="O19" s="16">
        <f t="shared" si="1"/>
        <v>6</v>
      </c>
      <c r="P19" s="16">
        <f t="shared" si="2"/>
        <v>22</v>
      </c>
      <c r="Q19" s="16">
        <f t="shared" si="3"/>
        <v>38</v>
      </c>
      <c r="R19" s="16">
        <f t="shared" si="4"/>
        <v>41</v>
      </c>
      <c r="S19" s="16">
        <f t="shared" si="5"/>
        <v>66</v>
      </c>
      <c r="T19" s="16">
        <f t="shared" si="6"/>
        <v>-25</v>
      </c>
      <c r="U19" s="16">
        <f t="shared" si="7"/>
        <v>36</v>
      </c>
      <c r="V19" s="16">
        <v>18</v>
      </c>
    </row>
    <row r="20" spans="1:22" ht="12" customHeight="1" x14ac:dyDescent="0.15">
      <c r="A20" s="12">
        <v>465080</v>
      </c>
      <c r="B20" s="15">
        <v>39311</v>
      </c>
      <c r="C20" s="12" t="s">
        <v>0</v>
      </c>
      <c r="D20" s="12" t="s">
        <v>58</v>
      </c>
      <c r="E20" s="12">
        <v>1</v>
      </c>
      <c r="F20" s="12" t="s">
        <v>4</v>
      </c>
      <c r="G20" s="12">
        <v>2</v>
      </c>
      <c r="H20" s="13" t="str">
        <f t="shared" si="8"/>
        <v>Middlesbrough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61</v>
      </c>
      <c r="N20" s="16">
        <f t="shared" si="0"/>
        <v>8</v>
      </c>
      <c r="O20" s="16">
        <f t="shared" si="1"/>
        <v>11</v>
      </c>
      <c r="P20" s="16">
        <f t="shared" si="2"/>
        <v>19</v>
      </c>
      <c r="Q20" s="16">
        <f t="shared" si="3"/>
        <v>38</v>
      </c>
      <c r="R20" s="16">
        <f t="shared" si="4"/>
        <v>46</v>
      </c>
      <c r="S20" s="16">
        <f t="shared" si="5"/>
        <v>62</v>
      </c>
      <c r="T20" s="16">
        <f t="shared" si="6"/>
        <v>-16</v>
      </c>
      <c r="U20" s="16">
        <f t="shared" si="7"/>
        <v>35</v>
      </c>
      <c r="V20" s="16">
        <v>19</v>
      </c>
    </row>
    <row r="21" spans="1:22" ht="12" customHeight="1" x14ac:dyDescent="0.15">
      <c r="A21" s="12">
        <v>465081</v>
      </c>
      <c r="B21" s="15">
        <v>39311</v>
      </c>
      <c r="C21" s="12" t="s">
        <v>0</v>
      </c>
      <c r="D21" s="12" t="s">
        <v>29</v>
      </c>
      <c r="E21" s="12">
        <v>0</v>
      </c>
      <c r="F21" s="12" t="s">
        <v>12</v>
      </c>
      <c r="G21" s="12">
        <v>0</v>
      </c>
      <c r="H21" s="13" t="str">
        <f t="shared" si="8"/>
        <v/>
      </c>
      <c r="I21" s="13" t="str">
        <f t="shared" si="9"/>
        <v>Newcastle</v>
      </c>
      <c r="J21" s="13" t="str">
        <f t="shared" si="10"/>
        <v>Aston Villa</v>
      </c>
      <c r="K21" s="2"/>
      <c r="L21" s="2"/>
      <c r="M21" s="13" t="s">
        <v>49</v>
      </c>
      <c r="N21" s="16">
        <f t="shared" si="0"/>
        <v>1</v>
      </c>
      <c r="O21" s="16">
        <f t="shared" si="1"/>
        <v>8</v>
      </c>
      <c r="P21" s="16">
        <f t="shared" si="2"/>
        <v>29</v>
      </c>
      <c r="Q21" s="16">
        <f t="shared" si="3"/>
        <v>38</v>
      </c>
      <c r="R21" s="16">
        <f t="shared" si="4"/>
        <v>20</v>
      </c>
      <c r="S21" s="16">
        <f t="shared" si="5"/>
        <v>89</v>
      </c>
      <c r="T21" s="16">
        <f t="shared" si="6"/>
        <v>-69</v>
      </c>
      <c r="U21" s="16">
        <f t="shared" si="7"/>
        <v>11</v>
      </c>
      <c r="V21" s="16">
        <v>20</v>
      </c>
    </row>
    <row r="22" spans="1:22" ht="12" customHeight="1" x14ac:dyDescent="0.15">
      <c r="A22" s="12">
        <v>465082</v>
      </c>
      <c r="B22" s="15">
        <v>39311</v>
      </c>
      <c r="C22" s="12" t="s">
        <v>0</v>
      </c>
      <c r="D22" s="12" t="s">
        <v>64</v>
      </c>
      <c r="E22" s="12">
        <v>3</v>
      </c>
      <c r="F22" s="12" t="s">
        <v>33</v>
      </c>
      <c r="G22" s="12">
        <v>1</v>
      </c>
      <c r="H22" s="13" t="str">
        <f t="shared" si="8"/>
        <v>Portsmouth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465083</v>
      </c>
      <c r="B23" s="15">
        <v>39311</v>
      </c>
      <c r="C23" s="12" t="s">
        <v>0</v>
      </c>
      <c r="D23" s="12" t="s">
        <v>73</v>
      </c>
      <c r="E23" s="12">
        <v>1</v>
      </c>
      <c r="F23" s="12" t="s">
        <v>9</v>
      </c>
      <c r="G23" s="12">
        <v>0</v>
      </c>
      <c r="H23" s="13" t="str">
        <f t="shared" si="8"/>
        <v>Reading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465084</v>
      </c>
      <c r="B24" s="15">
        <v>39311</v>
      </c>
      <c r="C24" s="12" t="s">
        <v>0</v>
      </c>
      <c r="D24" s="12" t="s">
        <v>14</v>
      </c>
      <c r="E24" s="12">
        <v>4</v>
      </c>
      <c r="F24" s="12" t="s">
        <v>49</v>
      </c>
      <c r="G24" s="12">
        <v>0</v>
      </c>
      <c r="H24" s="13" t="str">
        <f t="shared" si="8"/>
        <v>Tottenham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465085</v>
      </c>
      <c r="B25" s="15">
        <v>39311</v>
      </c>
      <c r="C25" s="12" t="s">
        <v>0</v>
      </c>
      <c r="D25" s="12" t="s">
        <v>72</v>
      </c>
      <c r="E25" s="12">
        <v>3</v>
      </c>
      <c r="F25" s="12" t="s">
        <v>50</v>
      </c>
      <c r="G25" s="12">
        <v>0</v>
      </c>
      <c r="H25" s="13" t="str">
        <f t="shared" si="8"/>
        <v>Wigan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465086</v>
      </c>
      <c r="B26" s="15">
        <v>39312</v>
      </c>
      <c r="C26" s="12" t="s">
        <v>0</v>
      </c>
      <c r="D26" s="12" t="s">
        <v>6</v>
      </c>
      <c r="E26" s="12">
        <v>1</v>
      </c>
      <c r="F26" s="12" t="s">
        <v>17</v>
      </c>
      <c r="G26" s="12">
        <v>1</v>
      </c>
      <c r="H26" s="13" t="str">
        <f t="shared" si="8"/>
        <v/>
      </c>
      <c r="I26" s="13" t="str">
        <f t="shared" si="9"/>
        <v>Blackburn</v>
      </c>
      <c r="J26" s="13" t="str">
        <f t="shared" si="10"/>
        <v>Arsenal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465087</v>
      </c>
      <c r="B27" s="15">
        <v>39312</v>
      </c>
      <c r="C27" s="12" t="s">
        <v>0</v>
      </c>
      <c r="D27" s="12" t="s">
        <v>19</v>
      </c>
      <c r="E27" s="12">
        <v>1</v>
      </c>
      <c r="F27" s="12" t="s">
        <v>1</v>
      </c>
      <c r="G27" s="12">
        <v>1</v>
      </c>
      <c r="H27" s="13" t="str">
        <f t="shared" si="8"/>
        <v/>
      </c>
      <c r="I27" s="13" t="str">
        <f t="shared" si="9"/>
        <v>Liverpool</v>
      </c>
      <c r="J27" s="13" t="str">
        <f t="shared" si="10"/>
        <v>Chelsea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465088</v>
      </c>
      <c r="B28" s="15">
        <v>39312</v>
      </c>
      <c r="C28" s="12" t="s">
        <v>0</v>
      </c>
      <c r="D28" s="12" t="s">
        <v>20</v>
      </c>
      <c r="E28" s="12">
        <v>1</v>
      </c>
      <c r="F28" s="12" t="s">
        <v>8</v>
      </c>
      <c r="G28" s="12">
        <v>0</v>
      </c>
      <c r="H28" s="13" t="str">
        <f t="shared" si="8"/>
        <v>Manchester City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465089</v>
      </c>
      <c r="B29" s="15">
        <v>39318</v>
      </c>
      <c r="C29" s="12" t="s">
        <v>0</v>
      </c>
      <c r="D29" s="12" t="s">
        <v>17</v>
      </c>
      <c r="E29" s="12">
        <v>1</v>
      </c>
      <c r="F29" s="12" t="s">
        <v>20</v>
      </c>
      <c r="G29" s="12">
        <v>0</v>
      </c>
      <c r="H29" s="13" t="str">
        <f t="shared" si="8"/>
        <v>Arsenal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465090</v>
      </c>
      <c r="B30" s="15">
        <v>39318</v>
      </c>
      <c r="C30" s="12" t="s">
        <v>0</v>
      </c>
      <c r="D30" s="12" t="s">
        <v>12</v>
      </c>
      <c r="E30" s="12">
        <v>2</v>
      </c>
      <c r="F30" s="12" t="s">
        <v>58</v>
      </c>
      <c r="G30" s="12">
        <v>1</v>
      </c>
      <c r="H30" s="13" t="str">
        <f t="shared" si="8"/>
        <v>Aston Villa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465091</v>
      </c>
      <c r="B31" s="15">
        <v>39318</v>
      </c>
      <c r="C31" s="12" t="s">
        <v>0</v>
      </c>
      <c r="D31" s="12" t="s">
        <v>33</v>
      </c>
      <c r="E31" s="12">
        <v>3</v>
      </c>
      <c r="F31" s="12" t="s">
        <v>73</v>
      </c>
      <c r="G31" s="12">
        <v>0</v>
      </c>
      <c r="H31" s="13" t="str">
        <f t="shared" si="8"/>
        <v>Bolton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465092</v>
      </c>
      <c r="B32" s="15">
        <v>39318</v>
      </c>
      <c r="C32" s="12" t="s">
        <v>0</v>
      </c>
      <c r="D32" s="12" t="s">
        <v>1</v>
      </c>
      <c r="E32" s="12">
        <v>1</v>
      </c>
      <c r="F32" s="12" t="s">
        <v>64</v>
      </c>
      <c r="G32" s="12">
        <v>0</v>
      </c>
      <c r="H32" s="13" t="str">
        <f t="shared" si="8"/>
        <v>Chelsea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465093</v>
      </c>
      <c r="B33" s="15">
        <v>39318</v>
      </c>
      <c r="C33" s="12" t="s">
        <v>0</v>
      </c>
      <c r="D33" s="12" t="s">
        <v>49</v>
      </c>
      <c r="E33" s="12">
        <v>1</v>
      </c>
      <c r="F33" s="12" t="s">
        <v>61</v>
      </c>
      <c r="G33" s="12">
        <v>2</v>
      </c>
      <c r="H33" s="13" t="str">
        <f t="shared" si="8"/>
        <v>Birmingham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465094</v>
      </c>
      <c r="B34" s="15">
        <v>39318</v>
      </c>
      <c r="C34" s="12" t="s">
        <v>0</v>
      </c>
      <c r="D34" s="12" t="s">
        <v>9</v>
      </c>
      <c r="E34" s="12">
        <v>1</v>
      </c>
      <c r="F34" s="12" t="s">
        <v>6</v>
      </c>
      <c r="G34" s="12">
        <v>1</v>
      </c>
      <c r="H34" s="13" t="str">
        <f t="shared" si="8"/>
        <v/>
      </c>
      <c r="I34" s="13" t="str">
        <f t="shared" si="9"/>
        <v>Everton</v>
      </c>
      <c r="J34" s="13" t="str">
        <f t="shared" si="10"/>
        <v>Blackburn</v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465095</v>
      </c>
      <c r="B35" s="15">
        <v>39318</v>
      </c>
      <c r="C35" s="12" t="s">
        <v>0</v>
      </c>
      <c r="D35" s="12" t="s">
        <v>50</v>
      </c>
      <c r="E35" s="12">
        <v>0</v>
      </c>
      <c r="F35" s="12" t="s">
        <v>19</v>
      </c>
      <c r="G35" s="12">
        <v>2</v>
      </c>
      <c r="H35" s="13" t="str">
        <f t="shared" si="8"/>
        <v>Liverpool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465096</v>
      </c>
      <c r="B36" s="15">
        <v>39318</v>
      </c>
      <c r="C36" s="12" t="s">
        <v>0</v>
      </c>
      <c r="D36" s="12" t="s">
        <v>28</v>
      </c>
      <c r="E36" s="12">
        <v>1</v>
      </c>
      <c r="F36" s="12" t="s">
        <v>72</v>
      </c>
      <c r="G36" s="12">
        <v>1</v>
      </c>
      <c r="H36" s="13" t="str">
        <f t="shared" si="8"/>
        <v/>
      </c>
      <c r="I36" s="13" t="str">
        <f t="shared" si="9"/>
        <v>West Ham</v>
      </c>
      <c r="J36" s="13" t="str">
        <f t="shared" si="10"/>
        <v>Wigan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465097</v>
      </c>
      <c r="B37" s="15">
        <v>39319</v>
      </c>
      <c r="C37" s="12" t="s">
        <v>0</v>
      </c>
      <c r="D37" s="12" t="s">
        <v>8</v>
      </c>
      <c r="E37" s="12">
        <v>1</v>
      </c>
      <c r="F37" s="12" t="s">
        <v>14</v>
      </c>
      <c r="G37" s="12">
        <v>0</v>
      </c>
      <c r="H37" s="13" t="str">
        <f t="shared" si="8"/>
        <v>Manchester United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465098</v>
      </c>
      <c r="B38" s="15">
        <v>39319</v>
      </c>
      <c r="C38" s="12" t="s">
        <v>0</v>
      </c>
      <c r="D38" s="12" t="s">
        <v>4</v>
      </c>
      <c r="E38" s="12">
        <v>2</v>
      </c>
      <c r="F38" s="12" t="s">
        <v>29</v>
      </c>
      <c r="G38" s="12">
        <v>2</v>
      </c>
      <c r="H38" s="13" t="str">
        <f t="shared" si="8"/>
        <v/>
      </c>
      <c r="I38" s="13" t="str">
        <f t="shared" si="9"/>
        <v>Middlesbrough</v>
      </c>
      <c r="J38" s="13" t="str">
        <f t="shared" si="10"/>
        <v>Newcastle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465099</v>
      </c>
      <c r="B39" s="15">
        <v>39325</v>
      </c>
      <c r="C39" s="12" t="s">
        <v>0</v>
      </c>
      <c r="D39" s="12" t="s">
        <v>33</v>
      </c>
      <c r="E39" s="12">
        <v>1</v>
      </c>
      <c r="F39" s="12" t="s">
        <v>9</v>
      </c>
      <c r="G39" s="12">
        <v>2</v>
      </c>
      <c r="H39" s="13" t="str">
        <f t="shared" si="8"/>
        <v>Everton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465100</v>
      </c>
      <c r="B40" s="15">
        <v>39325</v>
      </c>
      <c r="C40" s="12" t="s">
        <v>0</v>
      </c>
      <c r="D40" s="12" t="s">
        <v>58</v>
      </c>
      <c r="E40" s="12">
        <v>3</v>
      </c>
      <c r="F40" s="12" t="s">
        <v>14</v>
      </c>
      <c r="G40" s="12">
        <v>3</v>
      </c>
      <c r="H40" s="13" t="str">
        <f t="shared" si="8"/>
        <v/>
      </c>
      <c r="I40" s="13" t="str">
        <f t="shared" si="9"/>
        <v>Fulham</v>
      </c>
      <c r="J40" s="13" t="str">
        <f t="shared" si="10"/>
        <v>Tottenham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465101</v>
      </c>
      <c r="B41" s="15">
        <v>39325</v>
      </c>
      <c r="C41" s="12" t="s">
        <v>0</v>
      </c>
      <c r="D41" s="12" t="s">
        <v>19</v>
      </c>
      <c r="E41" s="12">
        <v>6</v>
      </c>
      <c r="F41" s="12" t="s">
        <v>49</v>
      </c>
      <c r="G41" s="12">
        <v>0</v>
      </c>
      <c r="H41" s="13" t="str">
        <f t="shared" si="8"/>
        <v>Liverpool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465102</v>
      </c>
      <c r="B42" s="15">
        <v>39325</v>
      </c>
      <c r="C42" s="12" t="s">
        <v>0</v>
      </c>
      <c r="D42" s="12" t="s">
        <v>8</v>
      </c>
      <c r="E42" s="12">
        <v>1</v>
      </c>
      <c r="F42" s="12" t="s">
        <v>50</v>
      </c>
      <c r="G42" s="12">
        <v>0</v>
      </c>
      <c r="H42" s="13" t="str">
        <f t="shared" si="8"/>
        <v>Manchester United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465103</v>
      </c>
      <c r="B43" s="15">
        <v>39325</v>
      </c>
      <c r="C43" s="12" t="s">
        <v>0</v>
      </c>
      <c r="D43" s="12" t="s">
        <v>4</v>
      </c>
      <c r="E43" s="12">
        <v>2</v>
      </c>
      <c r="F43" s="12" t="s">
        <v>61</v>
      </c>
      <c r="G43" s="12">
        <v>0</v>
      </c>
      <c r="H43" s="13" t="str">
        <f t="shared" si="8"/>
        <v>Middlesbrough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465104</v>
      </c>
      <c r="B44" s="15">
        <v>39325</v>
      </c>
      <c r="C44" s="12" t="s">
        <v>0</v>
      </c>
      <c r="D44" s="12" t="s">
        <v>29</v>
      </c>
      <c r="E44" s="12">
        <v>1</v>
      </c>
      <c r="F44" s="12" t="s">
        <v>72</v>
      </c>
      <c r="G44" s="12">
        <v>0</v>
      </c>
      <c r="H44" s="13" t="str">
        <f t="shared" si="8"/>
        <v>Newcastle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465105</v>
      </c>
      <c r="B45" s="15">
        <v>39325</v>
      </c>
      <c r="C45" s="12" t="s">
        <v>0</v>
      </c>
      <c r="D45" s="12" t="s">
        <v>73</v>
      </c>
      <c r="E45" s="12">
        <v>0</v>
      </c>
      <c r="F45" s="12" t="s">
        <v>28</v>
      </c>
      <c r="G45" s="12">
        <v>3</v>
      </c>
      <c r="H45" s="13" t="str">
        <f t="shared" si="8"/>
        <v>West Ham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465106</v>
      </c>
      <c r="B46" s="15">
        <v>39326</v>
      </c>
      <c r="C46" s="12" t="s">
        <v>0</v>
      </c>
      <c r="D46" s="12" t="s">
        <v>17</v>
      </c>
      <c r="E46" s="12">
        <v>3</v>
      </c>
      <c r="F46" s="12" t="s">
        <v>64</v>
      </c>
      <c r="G46" s="12">
        <v>1</v>
      </c>
      <c r="H46" s="13" t="str">
        <f t="shared" si="8"/>
        <v>Arsenal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465107</v>
      </c>
      <c r="B47" s="15">
        <v>39326</v>
      </c>
      <c r="C47" s="12" t="s">
        <v>0</v>
      </c>
      <c r="D47" s="12" t="s">
        <v>12</v>
      </c>
      <c r="E47" s="12">
        <v>2</v>
      </c>
      <c r="F47" s="12" t="s">
        <v>1</v>
      </c>
      <c r="G47" s="12">
        <v>0</v>
      </c>
      <c r="H47" s="13" t="str">
        <f t="shared" si="8"/>
        <v>Aston Villa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465108</v>
      </c>
      <c r="B48" s="15">
        <v>39326</v>
      </c>
      <c r="C48" s="12" t="s">
        <v>0</v>
      </c>
      <c r="D48" s="12" t="s">
        <v>6</v>
      </c>
      <c r="E48" s="12">
        <v>1</v>
      </c>
      <c r="F48" s="12" t="s">
        <v>20</v>
      </c>
      <c r="G48" s="12">
        <v>0</v>
      </c>
      <c r="H48" s="13" t="str">
        <f t="shared" si="8"/>
        <v>Blackburn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465109</v>
      </c>
      <c r="B49" s="15">
        <v>39339</v>
      </c>
      <c r="C49" s="12" t="s">
        <v>0</v>
      </c>
      <c r="D49" s="12" t="s">
        <v>61</v>
      </c>
      <c r="E49" s="12">
        <v>1</v>
      </c>
      <c r="F49" s="12" t="s">
        <v>33</v>
      </c>
      <c r="G49" s="12">
        <v>0</v>
      </c>
      <c r="H49" s="13" t="str">
        <f t="shared" si="8"/>
        <v>Birmingham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465110</v>
      </c>
      <c r="B50" s="15">
        <v>39339</v>
      </c>
      <c r="C50" s="12" t="s">
        <v>0</v>
      </c>
      <c r="D50" s="12" t="s">
        <v>1</v>
      </c>
      <c r="E50" s="12">
        <v>0</v>
      </c>
      <c r="F50" s="12" t="s">
        <v>6</v>
      </c>
      <c r="G50" s="12">
        <v>0</v>
      </c>
      <c r="H50" s="13" t="str">
        <f t="shared" si="8"/>
        <v/>
      </c>
      <c r="I50" s="13" t="str">
        <f t="shared" si="9"/>
        <v>Chelsea</v>
      </c>
      <c r="J50" s="13" t="str">
        <f t="shared" si="10"/>
        <v>Blackburn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465111</v>
      </c>
      <c r="B51" s="15">
        <v>39339</v>
      </c>
      <c r="C51" s="12" t="s">
        <v>0</v>
      </c>
      <c r="D51" s="12" t="s">
        <v>9</v>
      </c>
      <c r="E51" s="12">
        <v>0</v>
      </c>
      <c r="F51" s="12" t="s">
        <v>8</v>
      </c>
      <c r="G51" s="12">
        <v>1</v>
      </c>
      <c r="H51" s="13" t="str">
        <f t="shared" si="8"/>
        <v>Manchester United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465112</v>
      </c>
      <c r="B52" s="15">
        <v>39339</v>
      </c>
      <c r="C52" s="12" t="s">
        <v>0</v>
      </c>
      <c r="D52" s="12" t="s">
        <v>64</v>
      </c>
      <c r="E52" s="12">
        <v>0</v>
      </c>
      <c r="F52" s="12" t="s">
        <v>19</v>
      </c>
      <c r="G52" s="12">
        <v>0</v>
      </c>
      <c r="H52" s="13" t="str">
        <f t="shared" si="8"/>
        <v/>
      </c>
      <c r="I52" s="13" t="str">
        <f t="shared" si="9"/>
        <v>Portsmouth</v>
      </c>
      <c r="J52" s="13" t="str">
        <f t="shared" si="10"/>
        <v>Liverpool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465113</v>
      </c>
      <c r="B53" s="15">
        <v>39339</v>
      </c>
      <c r="C53" s="12" t="s">
        <v>0</v>
      </c>
      <c r="D53" s="12" t="s">
        <v>50</v>
      </c>
      <c r="E53" s="12">
        <v>2</v>
      </c>
      <c r="F53" s="12" t="s">
        <v>73</v>
      </c>
      <c r="G53" s="12">
        <v>1</v>
      </c>
      <c r="H53" s="13" t="str">
        <f t="shared" si="8"/>
        <v>Sunderland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465114</v>
      </c>
      <c r="B54" s="15">
        <v>39339</v>
      </c>
      <c r="C54" s="12" t="s">
        <v>0</v>
      </c>
      <c r="D54" s="12" t="s">
        <v>14</v>
      </c>
      <c r="E54" s="12">
        <v>1</v>
      </c>
      <c r="F54" s="12" t="s">
        <v>17</v>
      </c>
      <c r="G54" s="12">
        <v>3</v>
      </c>
      <c r="H54" s="13" t="str">
        <f t="shared" si="8"/>
        <v>Arsenal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465115</v>
      </c>
      <c r="B55" s="15">
        <v>39339</v>
      </c>
      <c r="C55" s="12" t="s">
        <v>0</v>
      </c>
      <c r="D55" s="12" t="s">
        <v>28</v>
      </c>
      <c r="E55" s="12">
        <v>3</v>
      </c>
      <c r="F55" s="12" t="s">
        <v>4</v>
      </c>
      <c r="G55" s="12">
        <v>0</v>
      </c>
      <c r="H55" s="13" t="str">
        <f t="shared" si="8"/>
        <v>West Ham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465116</v>
      </c>
      <c r="B56" s="15">
        <v>39339</v>
      </c>
      <c r="C56" s="12" t="s">
        <v>0</v>
      </c>
      <c r="D56" s="12" t="s">
        <v>72</v>
      </c>
      <c r="E56" s="12">
        <v>1</v>
      </c>
      <c r="F56" s="12" t="s">
        <v>58</v>
      </c>
      <c r="G56" s="12">
        <v>1</v>
      </c>
      <c r="H56" s="13" t="str">
        <f t="shared" si="8"/>
        <v/>
      </c>
      <c r="I56" s="13" t="str">
        <f t="shared" si="9"/>
        <v>Wigan</v>
      </c>
      <c r="J56" s="13" t="str">
        <f t="shared" si="10"/>
        <v>Fulham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465117</v>
      </c>
      <c r="B57" s="15">
        <v>39340</v>
      </c>
      <c r="C57" s="12" t="s">
        <v>0</v>
      </c>
      <c r="D57" s="12" t="s">
        <v>20</v>
      </c>
      <c r="E57" s="12">
        <v>1</v>
      </c>
      <c r="F57" s="12" t="s">
        <v>12</v>
      </c>
      <c r="G57" s="12">
        <v>0</v>
      </c>
      <c r="H57" s="13" t="str">
        <f t="shared" si="8"/>
        <v>Manchester City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465118</v>
      </c>
      <c r="B58" s="15">
        <v>39341</v>
      </c>
      <c r="C58" s="12" t="s">
        <v>0</v>
      </c>
      <c r="D58" s="12" t="s">
        <v>49</v>
      </c>
      <c r="E58" s="12">
        <v>1</v>
      </c>
      <c r="F58" s="12" t="s">
        <v>29</v>
      </c>
      <c r="G58" s="12">
        <v>0</v>
      </c>
      <c r="H58" s="13" t="str">
        <f t="shared" si="8"/>
        <v>Derby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465119</v>
      </c>
      <c r="B59" s="15">
        <v>39346</v>
      </c>
      <c r="C59" s="12" t="s">
        <v>0</v>
      </c>
      <c r="D59" s="12" t="s">
        <v>17</v>
      </c>
      <c r="E59" s="12">
        <v>5</v>
      </c>
      <c r="F59" s="12" t="s">
        <v>49</v>
      </c>
      <c r="G59" s="12">
        <v>0</v>
      </c>
      <c r="H59" s="13" t="str">
        <f t="shared" si="8"/>
        <v>Arsenal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465120</v>
      </c>
      <c r="B60" s="15">
        <v>39346</v>
      </c>
      <c r="C60" s="12" t="s">
        <v>0</v>
      </c>
      <c r="D60" s="12" t="s">
        <v>58</v>
      </c>
      <c r="E60" s="12">
        <v>3</v>
      </c>
      <c r="F60" s="12" t="s">
        <v>20</v>
      </c>
      <c r="G60" s="12">
        <v>3</v>
      </c>
      <c r="H60" s="13" t="str">
        <f t="shared" si="8"/>
        <v/>
      </c>
      <c r="I60" s="13" t="str">
        <f t="shared" si="9"/>
        <v>Fulham</v>
      </c>
      <c r="J60" s="13" t="str">
        <f t="shared" si="10"/>
        <v>Manchester City</v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465121</v>
      </c>
      <c r="B61" s="15">
        <v>39346</v>
      </c>
      <c r="C61" s="12" t="s">
        <v>0</v>
      </c>
      <c r="D61" s="12" t="s">
        <v>19</v>
      </c>
      <c r="E61" s="12">
        <v>0</v>
      </c>
      <c r="F61" s="12" t="s">
        <v>61</v>
      </c>
      <c r="G61" s="12">
        <v>0</v>
      </c>
      <c r="H61" s="13" t="str">
        <f t="shared" si="8"/>
        <v/>
      </c>
      <c r="I61" s="13" t="str">
        <f t="shared" si="9"/>
        <v>Liverpool</v>
      </c>
      <c r="J61" s="13" t="str">
        <f t="shared" si="10"/>
        <v>Birmingham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465122</v>
      </c>
      <c r="B62" s="15">
        <v>39346</v>
      </c>
      <c r="C62" s="12" t="s">
        <v>0</v>
      </c>
      <c r="D62" s="12" t="s">
        <v>4</v>
      </c>
      <c r="E62" s="12">
        <v>2</v>
      </c>
      <c r="F62" s="12" t="s">
        <v>50</v>
      </c>
      <c r="G62" s="12">
        <v>2</v>
      </c>
      <c r="H62" s="13" t="str">
        <f t="shared" si="8"/>
        <v/>
      </c>
      <c r="I62" s="13" t="str">
        <f t="shared" si="9"/>
        <v>Middlesbrough</v>
      </c>
      <c r="J62" s="13" t="str">
        <f t="shared" si="10"/>
        <v>Sunderland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465123</v>
      </c>
      <c r="B63" s="15">
        <v>39346</v>
      </c>
      <c r="C63" s="12" t="s">
        <v>0</v>
      </c>
      <c r="D63" s="12" t="s">
        <v>73</v>
      </c>
      <c r="E63" s="12">
        <v>2</v>
      </c>
      <c r="F63" s="12" t="s">
        <v>72</v>
      </c>
      <c r="G63" s="12">
        <v>1</v>
      </c>
      <c r="H63" s="13" t="str">
        <f t="shared" si="8"/>
        <v>Reading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465124</v>
      </c>
      <c r="B64" s="15">
        <v>39347</v>
      </c>
      <c r="C64" s="12" t="s">
        <v>0</v>
      </c>
      <c r="D64" s="12" t="s">
        <v>12</v>
      </c>
      <c r="E64" s="12">
        <v>2</v>
      </c>
      <c r="F64" s="12" t="s">
        <v>9</v>
      </c>
      <c r="G64" s="12">
        <v>0</v>
      </c>
      <c r="H64" s="13" t="str">
        <f t="shared" si="8"/>
        <v>Aston Villa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465125</v>
      </c>
      <c r="B65" s="15">
        <v>39347</v>
      </c>
      <c r="C65" s="12" t="s">
        <v>0</v>
      </c>
      <c r="D65" s="12" t="s">
        <v>6</v>
      </c>
      <c r="E65" s="12">
        <v>0</v>
      </c>
      <c r="F65" s="12" t="s">
        <v>64</v>
      </c>
      <c r="G65" s="12">
        <v>1</v>
      </c>
      <c r="H65" s="13" t="str">
        <f t="shared" si="8"/>
        <v>Portsmouth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465126</v>
      </c>
      <c r="B66" s="15">
        <v>39347</v>
      </c>
      <c r="C66" s="12" t="s">
        <v>0</v>
      </c>
      <c r="D66" s="12" t="s">
        <v>33</v>
      </c>
      <c r="E66" s="12">
        <v>1</v>
      </c>
      <c r="F66" s="12" t="s">
        <v>14</v>
      </c>
      <c r="G66" s="12">
        <v>1</v>
      </c>
      <c r="H66" s="13" t="str">
        <f t="shared" si="8"/>
        <v/>
      </c>
      <c r="I66" s="13" t="str">
        <f t="shared" si="9"/>
        <v>Bolton</v>
      </c>
      <c r="J66" s="13" t="str">
        <f t="shared" si="10"/>
        <v>Tottenham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465127</v>
      </c>
      <c r="B67" s="15">
        <v>39347</v>
      </c>
      <c r="C67" s="12" t="s">
        <v>0</v>
      </c>
      <c r="D67" s="12" t="s">
        <v>8</v>
      </c>
      <c r="E67" s="12">
        <v>2</v>
      </c>
      <c r="F67" s="12" t="s">
        <v>1</v>
      </c>
      <c r="G67" s="12">
        <v>0</v>
      </c>
      <c r="H67" s="13" t="str">
        <f t="shared" ref="H67:H130" si="11">IF(E67&gt;G67,D67,IF(G67&gt;E67,F67,""))</f>
        <v>Manchester United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465128</v>
      </c>
      <c r="B68" s="15">
        <v>39347</v>
      </c>
      <c r="C68" s="12" t="s">
        <v>0</v>
      </c>
      <c r="D68" s="12" t="s">
        <v>29</v>
      </c>
      <c r="E68" s="12">
        <v>3</v>
      </c>
      <c r="F68" s="12" t="s">
        <v>28</v>
      </c>
      <c r="G68" s="12">
        <v>1</v>
      </c>
      <c r="H68" s="13" t="str">
        <f t="shared" si="11"/>
        <v>Newcastle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465129</v>
      </c>
      <c r="B69" s="15">
        <v>39353</v>
      </c>
      <c r="C69" s="12" t="s">
        <v>0</v>
      </c>
      <c r="D69" s="12" t="s">
        <v>61</v>
      </c>
      <c r="E69" s="12">
        <v>0</v>
      </c>
      <c r="F69" s="12" t="s">
        <v>8</v>
      </c>
      <c r="G69" s="12">
        <v>1</v>
      </c>
      <c r="H69" s="13" t="str">
        <f t="shared" si="11"/>
        <v>Manchester United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465130</v>
      </c>
      <c r="B70" s="15">
        <v>39353</v>
      </c>
      <c r="C70" s="12" t="s">
        <v>0</v>
      </c>
      <c r="D70" s="12" t="s">
        <v>1</v>
      </c>
      <c r="E70" s="12">
        <v>0</v>
      </c>
      <c r="F70" s="12" t="s">
        <v>58</v>
      </c>
      <c r="G70" s="12">
        <v>0</v>
      </c>
      <c r="H70" s="13" t="str">
        <f t="shared" si="11"/>
        <v/>
      </c>
      <c r="I70" s="13" t="str">
        <f t="shared" si="12"/>
        <v>Chelsea</v>
      </c>
      <c r="J70" s="13" t="str">
        <f t="shared" si="13"/>
        <v>Fulham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465131</v>
      </c>
      <c r="B71" s="15">
        <v>39353</v>
      </c>
      <c r="C71" s="12" t="s">
        <v>0</v>
      </c>
      <c r="D71" s="12" t="s">
        <v>49</v>
      </c>
      <c r="E71" s="12">
        <v>1</v>
      </c>
      <c r="F71" s="12" t="s">
        <v>33</v>
      </c>
      <c r="G71" s="12">
        <v>1</v>
      </c>
      <c r="H71" s="13" t="str">
        <f t="shared" si="11"/>
        <v/>
      </c>
      <c r="I71" s="13" t="str">
        <f t="shared" si="12"/>
        <v>Derby</v>
      </c>
      <c r="J71" s="13" t="str">
        <f t="shared" si="13"/>
        <v>Bolton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465132</v>
      </c>
      <c r="B72" s="15">
        <v>39353</v>
      </c>
      <c r="C72" s="12" t="s">
        <v>0</v>
      </c>
      <c r="D72" s="12" t="s">
        <v>20</v>
      </c>
      <c r="E72" s="12">
        <v>3</v>
      </c>
      <c r="F72" s="12" t="s">
        <v>29</v>
      </c>
      <c r="G72" s="12">
        <v>1</v>
      </c>
      <c r="H72" s="13" t="str">
        <f t="shared" si="11"/>
        <v>Manchester City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465134</v>
      </c>
      <c r="B73" s="15">
        <v>39353</v>
      </c>
      <c r="C73" s="12" t="s">
        <v>0</v>
      </c>
      <c r="D73" s="12" t="s">
        <v>50</v>
      </c>
      <c r="E73" s="12">
        <v>1</v>
      </c>
      <c r="F73" s="12" t="s">
        <v>6</v>
      </c>
      <c r="G73" s="12">
        <v>2</v>
      </c>
      <c r="H73" s="13" t="str">
        <f t="shared" si="11"/>
        <v>Blackburn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465135</v>
      </c>
      <c r="B74" s="15">
        <v>39353</v>
      </c>
      <c r="C74" s="12" t="s">
        <v>0</v>
      </c>
      <c r="D74" s="12" t="s">
        <v>28</v>
      </c>
      <c r="E74" s="12">
        <v>0</v>
      </c>
      <c r="F74" s="12" t="s">
        <v>17</v>
      </c>
      <c r="G74" s="12">
        <v>1</v>
      </c>
      <c r="H74" s="13" t="str">
        <f t="shared" si="11"/>
        <v>Arsenal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465136</v>
      </c>
      <c r="B75" s="15">
        <v>39353</v>
      </c>
      <c r="C75" s="12" t="s">
        <v>0</v>
      </c>
      <c r="D75" s="12" t="s">
        <v>72</v>
      </c>
      <c r="E75" s="12">
        <v>0</v>
      </c>
      <c r="F75" s="12" t="s">
        <v>19</v>
      </c>
      <c r="G75" s="12">
        <v>1</v>
      </c>
      <c r="H75" s="13" t="str">
        <f t="shared" si="11"/>
        <v>Liverpool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465133</v>
      </c>
      <c r="B76" s="15">
        <v>39353</v>
      </c>
      <c r="C76" s="12" t="s">
        <v>65</v>
      </c>
      <c r="D76" s="12" t="s">
        <v>64</v>
      </c>
      <c r="E76" s="12">
        <v>7</v>
      </c>
      <c r="F76" s="12" t="s">
        <v>73</v>
      </c>
      <c r="G76" s="12">
        <v>4</v>
      </c>
      <c r="H76" s="13" t="str">
        <f t="shared" si="11"/>
        <v>Portsmouth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465137</v>
      </c>
      <c r="B77" s="15">
        <v>39354</v>
      </c>
      <c r="C77" s="12" t="s">
        <v>0</v>
      </c>
      <c r="D77" s="12" t="s">
        <v>9</v>
      </c>
      <c r="E77" s="12">
        <v>2</v>
      </c>
      <c r="F77" s="12" t="s">
        <v>4</v>
      </c>
      <c r="G77" s="12">
        <v>0</v>
      </c>
      <c r="H77" s="13" t="str">
        <f t="shared" si="11"/>
        <v>Everton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465138</v>
      </c>
      <c r="B78" s="15">
        <v>39355</v>
      </c>
      <c r="C78" s="12" t="s">
        <v>0</v>
      </c>
      <c r="D78" s="12" t="s">
        <v>14</v>
      </c>
      <c r="E78" s="12">
        <v>4</v>
      </c>
      <c r="F78" s="12" t="s">
        <v>12</v>
      </c>
      <c r="G78" s="12">
        <v>4</v>
      </c>
      <c r="H78" s="13" t="str">
        <f t="shared" si="11"/>
        <v/>
      </c>
      <c r="I78" s="13" t="str">
        <f t="shared" si="12"/>
        <v>Tottenham</v>
      </c>
      <c r="J78" s="13" t="str">
        <f t="shared" si="13"/>
        <v>Aston Villa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465139</v>
      </c>
      <c r="B79" s="15">
        <v>39360</v>
      </c>
      <c r="C79" s="12" t="s">
        <v>0</v>
      </c>
      <c r="D79" s="12" t="s">
        <v>12</v>
      </c>
      <c r="E79" s="12">
        <v>1</v>
      </c>
      <c r="F79" s="12" t="s">
        <v>28</v>
      </c>
      <c r="G79" s="12">
        <v>0</v>
      </c>
      <c r="H79" s="13" t="str">
        <f t="shared" si="11"/>
        <v>Aston Villa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465140</v>
      </c>
      <c r="B80" s="15">
        <v>39360</v>
      </c>
      <c r="C80" s="12" t="s">
        <v>0</v>
      </c>
      <c r="D80" s="12" t="s">
        <v>8</v>
      </c>
      <c r="E80" s="12">
        <v>4</v>
      </c>
      <c r="F80" s="12" t="s">
        <v>72</v>
      </c>
      <c r="G80" s="12">
        <v>0</v>
      </c>
      <c r="H80" s="13" t="str">
        <f t="shared" si="11"/>
        <v>Manchester United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465141</v>
      </c>
      <c r="B81" s="15">
        <v>39361</v>
      </c>
      <c r="C81" s="12" t="s">
        <v>0</v>
      </c>
      <c r="D81" s="12" t="s">
        <v>17</v>
      </c>
      <c r="E81" s="12">
        <v>3</v>
      </c>
      <c r="F81" s="12" t="s">
        <v>50</v>
      </c>
      <c r="G81" s="12">
        <v>2</v>
      </c>
      <c r="H81" s="13" t="str">
        <f t="shared" si="11"/>
        <v>Arsenal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465142</v>
      </c>
      <c r="B82" s="15">
        <v>39361</v>
      </c>
      <c r="C82" s="12" t="s">
        <v>0</v>
      </c>
      <c r="D82" s="12" t="s">
        <v>6</v>
      </c>
      <c r="E82" s="12">
        <v>2</v>
      </c>
      <c r="F82" s="12" t="s">
        <v>61</v>
      </c>
      <c r="G82" s="12">
        <v>1</v>
      </c>
      <c r="H82" s="13" t="str">
        <f t="shared" si="11"/>
        <v>Blackburn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465143</v>
      </c>
      <c r="B83" s="15">
        <v>39361</v>
      </c>
      <c r="C83" s="12" t="s">
        <v>0</v>
      </c>
      <c r="D83" s="12" t="s">
        <v>33</v>
      </c>
      <c r="E83" s="12">
        <v>0</v>
      </c>
      <c r="F83" s="12" t="s">
        <v>1</v>
      </c>
      <c r="G83" s="12">
        <v>1</v>
      </c>
      <c r="H83" s="13" t="str">
        <f t="shared" si="11"/>
        <v>Chelsea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465144</v>
      </c>
      <c r="B84" s="15">
        <v>39361</v>
      </c>
      <c r="C84" s="12" t="s">
        <v>0</v>
      </c>
      <c r="D84" s="12" t="s">
        <v>58</v>
      </c>
      <c r="E84" s="12">
        <v>0</v>
      </c>
      <c r="F84" s="12" t="s">
        <v>64</v>
      </c>
      <c r="G84" s="12">
        <v>2</v>
      </c>
      <c r="H84" s="13" t="str">
        <f t="shared" si="11"/>
        <v>Portsmouth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465145</v>
      </c>
      <c r="B85" s="15">
        <v>39361</v>
      </c>
      <c r="C85" s="12" t="s">
        <v>0</v>
      </c>
      <c r="D85" s="12" t="s">
        <v>19</v>
      </c>
      <c r="E85" s="12">
        <v>2</v>
      </c>
      <c r="F85" s="12" t="s">
        <v>14</v>
      </c>
      <c r="G85" s="12">
        <v>2</v>
      </c>
      <c r="H85" s="13" t="str">
        <f t="shared" si="11"/>
        <v/>
      </c>
      <c r="I85" s="13" t="str">
        <f t="shared" si="12"/>
        <v>Liverpool</v>
      </c>
      <c r="J85" s="13" t="str">
        <f t="shared" si="13"/>
        <v>Tottenham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465146</v>
      </c>
      <c r="B86" s="15">
        <v>39361</v>
      </c>
      <c r="C86" s="12" t="s">
        <v>0</v>
      </c>
      <c r="D86" s="12" t="s">
        <v>20</v>
      </c>
      <c r="E86" s="12">
        <v>3</v>
      </c>
      <c r="F86" s="12" t="s">
        <v>4</v>
      </c>
      <c r="G86" s="12">
        <v>1</v>
      </c>
      <c r="H86" s="13" t="str">
        <f t="shared" si="11"/>
        <v>Manchester City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465147</v>
      </c>
      <c r="B87" s="15">
        <v>39361</v>
      </c>
      <c r="C87" s="12" t="s">
        <v>0</v>
      </c>
      <c r="D87" s="12" t="s">
        <v>29</v>
      </c>
      <c r="E87" s="12">
        <v>3</v>
      </c>
      <c r="F87" s="12" t="s">
        <v>9</v>
      </c>
      <c r="G87" s="12">
        <v>2</v>
      </c>
      <c r="H87" s="13" t="str">
        <f t="shared" si="11"/>
        <v>Newcastle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465148</v>
      </c>
      <c r="B88" s="15">
        <v>39361</v>
      </c>
      <c r="C88" s="12" t="s">
        <v>0</v>
      </c>
      <c r="D88" s="12" t="s">
        <v>73</v>
      </c>
      <c r="E88" s="12">
        <v>1</v>
      </c>
      <c r="F88" s="12" t="s">
        <v>49</v>
      </c>
      <c r="G88" s="12">
        <v>0</v>
      </c>
      <c r="H88" s="13" t="str">
        <f t="shared" si="11"/>
        <v>Reading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465149</v>
      </c>
      <c r="B89" s="15">
        <v>39374</v>
      </c>
      <c r="C89" s="12" t="s">
        <v>0</v>
      </c>
      <c r="D89" s="12" t="s">
        <v>17</v>
      </c>
      <c r="E89" s="12">
        <v>2</v>
      </c>
      <c r="F89" s="12" t="s">
        <v>33</v>
      </c>
      <c r="G89" s="12">
        <v>0</v>
      </c>
      <c r="H89" s="13" t="str">
        <f t="shared" si="11"/>
        <v>Arsenal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465150</v>
      </c>
      <c r="B90" s="15">
        <v>39374</v>
      </c>
      <c r="C90" s="12" t="s">
        <v>0</v>
      </c>
      <c r="D90" s="12" t="s">
        <v>12</v>
      </c>
      <c r="E90" s="12">
        <v>1</v>
      </c>
      <c r="F90" s="12" t="s">
        <v>8</v>
      </c>
      <c r="G90" s="12">
        <v>4</v>
      </c>
      <c r="H90" s="13" t="str">
        <f t="shared" si="11"/>
        <v>Manchester United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465151</v>
      </c>
      <c r="B91" s="15">
        <v>39374</v>
      </c>
      <c r="C91" s="12" t="s">
        <v>0</v>
      </c>
      <c r="D91" s="12" t="s">
        <v>6</v>
      </c>
      <c r="E91" s="12">
        <v>4</v>
      </c>
      <c r="F91" s="12" t="s">
        <v>73</v>
      </c>
      <c r="G91" s="12">
        <v>2</v>
      </c>
      <c r="H91" s="13" t="str">
        <f t="shared" si="11"/>
        <v>Blackburn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465152</v>
      </c>
      <c r="B92" s="15">
        <v>39374</v>
      </c>
      <c r="C92" s="12" t="s">
        <v>0</v>
      </c>
      <c r="D92" s="12" t="s">
        <v>9</v>
      </c>
      <c r="E92" s="12">
        <v>1</v>
      </c>
      <c r="F92" s="12" t="s">
        <v>19</v>
      </c>
      <c r="G92" s="12">
        <v>2</v>
      </c>
      <c r="H92" s="13" t="str">
        <f t="shared" si="11"/>
        <v>Liverpool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465153</v>
      </c>
      <c r="B93" s="15">
        <v>39374</v>
      </c>
      <c r="C93" s="12" t="s">
        <v>0</v>
      </c>
      <c r="D93" s="12" t="s">
        <v>58</v>
      </c>
      <c r="E93" s="12">
        <v>0</v>
      </c>
      <c r="F93" s="12" t="s">
        <v>49</v>
      </c>
      <c r="G93" s="12">
        <v>0</v>
      </c>
      <c r="H93" s="13" t="str">
        <f t="shared" si="11"/>
        <v/>
      </c>
      <c r="I93" s="13" t="str">
        <f t="shared" si="12"/>
        <v>Fulham</v>
      </c>
      <c r="J93" s="13" t="str">
        <f t="shared" si="13"/>
        <v>Derby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465154</v>
      </c>
      <c r="B94" s="15">
        <v>39374</v>
      </c>
      <c r="C94" s="12" t="s">
        <v>0</v>
      </c>
      <c r="D94" s="12" t="s">
        <v>20</v>
      </c>
      <c r="E94" s="12">
        <v>1</v>
      </c>
      <c r="F94" s="12" t="s">
        <v>61</v>
      </c>
      <c r="G94" s="12">
        <v>0</v>
      </c>
      <c r="H94" s="13" t="str">
        <f t="shared" si="11"/>
        <v>Manchester City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465155</v>
      </c>
      <c r="B95" s="15">
        <v>39374</v>
      </c>
      <c r="C95" s="12" t="s">
        <v>0</v>
      </c>
      <c r="D95" s="12" t="s">
        <v>4</v>
      </c>
      <c r="E95" s="12">
        <v>0</v>
      </c>
      <c r="F95" s="12" t="s">
        <v>1</v>
      </c>
      <c r="G95" s="12">
        <v>2</v>
      </c>
      <c r="H95" s="13" t="str">
        <f t="shared" si="11"/>
        <v>Chelsea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465156</v>
      </c>
      <c r="B96" s="15">
        <v>39374</v>
      </c>
      <c r="C96" s="12" t="s">
        <v>0</v>
      </c>
      <c r="D96" s="12" t="s">
        <v>72</v>
      </c>
      <c r="E96" s="12">
        <v>0</v>
      </c>
      <c r="F96" s="12" t="s">
        <v>64</v>
      </c>
      <c r="G96" s="12">
        <v>2</v>
      </c>
      <c r="H96" s="13" t="str">
        <f t="shared" si="11"/>
        <v>Portsmouth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465157</v>
      </c>
      <c r="B97" s="15">
        <v>39375</v>
      </c>
      <c r="C97" s="12" t="s">
        <v>0</v>
      </c>
      <c r="D97" s="12" t="s">
        <v>28</v>
      </c>
      <c r="E97" s="12">
        <v>3</v>
      </c>
      <c r="F97" s="12" t="s">
        <v>50</v>
      </c>
      <c r="G97" s="12">
        <v>1</v>
      </c>
      <c r="H97" s="13" t="str">
        <f t="shared" si="11"/>
        <v>West Ham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465158</v>
      </c>
      <c r="B98" s="15">
        <v>39376</v>
      </c>
      <c r="C98" s="12" t="s">
        <v>0</v>
      </c>
      <c r="D98" s="12" t="s">
        <v>29</v>
      </c>
      <c r="E98" s="12">
        <v>3</v>
      </c>
      <c r="F98" s="12" t="s">
        <v>14</v>
      </c>
      <c r="G98" s="12">
        <v>1</v>
      </c>
      <c r="H98" s="13" t="str">
        <f t="shared" si="11"/>
        <v>Newcastle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465159</v>
      </c>
      <c r="B99" s="15">
        <v>39381</v>
      </c>
      <c r="C99" s="12" t="s">
        <v>0</v>
      </c>
      <c r="D99" s="12" t="s">
        <v>61</v>
      </c>
      <c r="E99" s="12">
        <v>3</v>
      </c>
      <c r="F99" s="12" t="s">
        <v>72</v>
      </c>
      <c r="G99" s="12">
        <v>2</v>
      </c>
      <c r="H99" s="13" t="str">
        <f t="shared" si="11"/>
        <v>Birmingham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465160</v>
      </c>
      <c r="B100" s="15">
        <v>39381</v>
      </c>
      <c r="C100" s="12" t="s">
        <v>0</v>
      </c>
      <c r="D100" s="12" t="s">
        <v>1</v>
      </c>
      <c r="E100" s="12">
        <v>6</v>
      </c>
      <c r="F100" s="12" t="s">
        <v>20</v>
      </c>
      <c r="G100" s="12">
        <v>0</v>
      </c>
      <c r="H100" s="13" t="str">
        <f t="shared" si="11"/>
        <v>Chelsea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465161</v>
      </c>
      <c r="B101" s="15">
        <v>39381</v>
      </c>
      <c r="C101" s="12" t="s">
        <v>0</v>
      </c>
      <c r="D101" s="12" t="s">
        <v>8</v>
      </c>
      <c r="E101" s="12">
        <v>4</v>
      </c>
      <c r="F101" s="12" t="s">
        <v>4</v>
      </c>
      <c r="G101" s="12">
        <v>1</v>
      </c>
      <c r="H101" s="13" t="str">
        <f t="shared" si="11"/>
        <v>Manchester United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465162</v>
      </c>
      <c r="B102" s="15">
        <v>39381</v>
      </c>
      <c r="C102" s="12" t="s">
        <v>0</v>
      </c>
      <c r="D102" s="12" t="s">
        <v>64</v>
      </c>
      <c r="E102" s="12">
        <v>0</v>
      </c>
      <c r="F102" s="12" t="s">
        <v>28</v>
      </c>
      <c r="G102" s="12">
        <v>0</v>
      </c>
      <c r="H102" s="13" t="str">
        <f t="shared" si="11"/>
        <v/>
      </c>
      <c r="I102" s="13" t="str">
        <f t="shared" si="12"/>
        <v>Portsmouth</v>
      </c>
      <c r="J102" s="13" t="str">
        <f t="shared" si="13"/>
        <v>West Ham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465163</v>
      </c>
      <c r="B103" s="15">
        <v>39381</v>
      </c>
      <c r="C103" s="12" t="s">
        <v>0</v>
      </c>
      <c r="D103" s="12" t="s">
        <v>73</v>
      </c>
      <c r="E103" s="12">
        <v>2</v>
      </c>
      <c r="F103" s="12" t="s">
        <v>29</v>
      </c>
      <c r="G103" s="12">
        <v>1</v>
      </c>
      <c r="H103" s="13" t="str">
        <f t="shared" si="11"/>
        <v>Reading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465164</v>
      </c>
      <c r="B104" s="15">
        <v>39381</v>
      </c>
      <c r="C104" s="12" t="s">
        <v>0</v>
      </c>
      <c r="D104" s="12" t="s">
        <v>50</v>
      </c>
      <c r="E104" s="12">
        <v>1</v>
      </c>
      <c r="F104" s="12" t="s">
        <v>58</v>
      </c>
      <c r="G104" s="12">
        <v>1</v>
      </c>
      <c r="H104" s="13" t="str">
        <f t="shared" si="11"/>
        <v/>
      </c>
      <c r="I104" s="13" t="str">
        <f t="shared" si="12"/>
        <v>Sunderland</v>
      </c>
      <c r="J104" s="13" t="str">
        <f t="shared" si="13"/>
        <v>Fulham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465165</v>
      </c>
      <c r="B105" s="15">
        <v>39382</v>
      </c>
      <c r="C105" s="12" t="s">
        <v>0</v>
      </c>
      <c r="D105" s="12" t="s">
        <v>33</v>
      </c>
      <c r="E105" s="12">
        <v>1</v>
      </c>
      <c r="F105" s="12" t="s">
        <v>12</v>
      </c>
      <c r="G105" s="12">
        <v>1</v>
      </c>
      <c r="H105" s="13" t="str">
        <f t="shared" si="11"/>
        <v/>
      </c>
      <c r="I105" s="13" t="str">
        <f t="shared" si="12"/>
        <v>Bolton</v>
      </c>
      <c r="J105" s="13" t="str">
        <f t="shared" si="13"/>
        <v>Aston Villa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465166</v>
      </c>
      <c r="B106" s="15">
        <v>39382</v>
      </c>
      <c r="C106" s="12" t="s">
        <v>0</v>
      </c>
      <c r="D106" s="12" t="s">
        <v>49</v>
      </c>
      <c r="E106" s="12">
        <v>0</v>
      </c>
      <c r="F106" s="12" t="s">
        <v>9</v>
      </c>
      <c r="G106" s="12">
        <v>2</v>
      </c>
      <c r="H106" s="13" t="str">
        <f t="shared" si="11"/>
        <v>Everton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465167</v>
      </c>
      <c r="B107" s="15">
        <v>39382</v>
      </c>
      <c r="C107" s="12" t="s">
        <v>0</v>
      </c>
      <c r="D107" s="12" t="s">
        <v>19</v>
      </c>
      <c r="E107" s="12">
        <v>1</v>
      </c>
      <c r="F107" s="12" t="s">
        <v>17</v>
      </c>
      <c r="G107" s="12">
        <v>1</v>
      </c>
      <c r="H107" s="13" t="str">
        <f t="shared" si="11"/>
        <v/>
      </c>
      <c r="I107" s="13" t="str">
        <f t="shared" si="12"/>
        <v>Liverpool</v>
      </c>
      <c r="J107" s="13" t="str">
        <f t="shared" si="13"/>
        <v>Arsenal</v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465168</v>
      </c>
      <c r="B108" s="15">
        <v>39382</v>
      </c>
      <c r="C108" s="12" t="s">
        <v>0</v>
      </c>
      <c r="D108" s="12" t="s">
        <v>14</v>
      </c>
      <c r="E108" s="12">
        <v>1</v>
      </c>
      <c r="F108" s="12" t="s">
        <v>6</v>
      </c>
      <c r="G108" s="12">
        <v>2</v>
      </c>
      <c r="H108" s="13" t="str">
        <f t="shared" si="11"/>
        <v>Blackburn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465169</v>
      </c>
      <c r="B109" s="15">
        <v>39388</v>
      </c>
      <c r="C109" s="12" t="s">
        <v>0</v>
      </c>
      <c r="D109" s="12" t="s">
        <v>17</v>
      </c>
      <c r="E109" s="12">
        <v>2</v>
      </c>
      <c r="F109" s="12" t="s">
        <v>8</v>
      </c>
      <c r="G109" s="12">
        <v>2</v>
      </c>
      <c r="H109" s="13" t="str">
        <f t="shared" si="11"/>
        <v/>
      </c>
      <c r="I109" s="13" t="str">
        <f t="shared" si="12"/>
        <v>Arsenal</v>
      </c>
      <c r="J109" s="13" t="str">
        <f t="shared" si="13"/>
        <v>Manchester United</v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465170</v>
      </c>
      <c r="B110" s="15">
        <v>39388</v>
      </c>
      <c r="C110" s="12" t="s">
        <v>0</v>
      </c>
      <c r="D110" s="12" t="s">
        <v>12</v>
      </c>
      <c r="E110" s="12">
        <v>2</v>
      </c>
      <c r="F110" s="12" t="s">
        <v>49</v>
      </c>
      <c r="G110" s="12">
        <v>0</v>
      </c>
      <c r="H110" s="13" t="str">
        <f t="shared" si="11"/>
        <v>Aston Villa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465171</v>
      </c>
      <c r="B111" s="15">
        <v>39388</v>
      </c>
      <c r="C111" s="12" t="s">
        <v>0</v>
      </c>
      <c r="D111" s="12" t="s">
        <v>6</v>
      </c>
      <c r="E111" s="12">
        <v>0</v>
      </c>
      <c r="F111" s="12" t="s">
        <v>19</v>
      </c>
      <c r="G111" s="12">
        <v>0</v>
      </c>
      <c r="H111" s="13" t="str">
        <f t="shared" si="11"/>
        <v/>
      </c>
      <c r="I111" s="13" t="str">
        <f t="shared" si="12"/>
        <v>Blackburn</v>
      </c>
      <c r="J111" s="13" t="str">
        <f t="shared" si="13"/>
        <v>Liverpool</v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465172</v>
      </c>
      <c r="B112" s="15">
        <v>39388</v>
      </c>
      <c r="C112" s="12" t="s">
        <v>0</v>
      </c>
      <c r="D112" s="12" t="s">
        <v>9</v>
      </c>
      <c r="E112" s="12">
        <v>3</v>
      </c>
      <c r="F112" s="12" t="s">
        <v>61</v>
      </c>
      <c r="G112" s="12">
        <v>1</v>
      </c>
      <c r="H112" s="13" t="str">
        <f t="shared" si="11"/>
        <v>Everton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465173</v>
      </c>
      <c r="B113" s="15">
        <v>39388</v>
      </c>
      <c r="C113" s="12" t="s">
        <v>0</v>
      </c>
      <c r="D113" s="12" t="s">
        <v>58</v>
      </c>
      <c r="E113" s="12">
        <v>3</v>
      </c>
      <c r="F113" s="12" t="s">
        <v>73</v>
      </c>
      <c r="G113" s="12">
        <v>1</v>
      </c>
      <c r="H113" s="13" t="str">
        <f t="shared" si="11"/>
        <v>Fulham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465174</v>
      </c>
      <c r="B114" s="15">
        <v>39388</v>
      </c>
      <c r="C114" s="12" t="s">
        <v>0</v>
      </c>
      <c r="D114" s="12" t="s">
        <v>4</v>
      </c>
      <c r="E114" s="12">
        <v>1</v>
      </c>
      <c r="F114" s="12" t="s">
        <v>14</v>
      </c>
      <c r="G114" s="12">
        <v>1</v>
      </c>
      <c r="H114" s="13" t="str">
        <f t="shared" si="11"/>
        <v/>
      </c>
      <c r="I114" s="13" t="str">
        <f t="shared" si="12"/>
        <v>Middlesbrough</v>
      </c>
      <c r="J114" s="13" t="str">
        <f t="shared" si="13"/>
        <v>Tottenham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465175</v>
      </c>
      <c r="B115" s="15">
        <v>39388</v>
      </c>
      <c r="C115" s="12" t="s">
        <v>0</v>
      </c>
      <c r="D115" s="12" t="s">
        <v>29</v>
      </c>
      <c r="E115" s="12">
        <v>1</v>
      </c>
      <c r="F115" s="12" t="s">
        <v>64</v>
      </c>
      <c r="G115" s="12">
        <v>4</v>
      </c>
      <c r="H115" s="13" t="str">
        <f t="shared" si="11"/>
        <v>Portsmouth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465176</v>
      </c>
      <c r="B116" s="15">
        <v>39388</v>
      </c>
      <c r="C116" s="12" t="s">
        <v>0</v>
      </c>
      <c r="D116" s="12" t="s">
        <v>72</v>
      </c>
      <c r="E116" s="12">
        <v>0</v>
      </c>
      <c r="F116" s="12" t="s">
        <v>1</v>
      </c>
      <c r="G116" s="12">
        <v>2</v>
      </c>
      <c r="H116" s="13" t="str">
        <f t="shared" si="11"/>
        <v>Chelsea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465177</v>
      </c>
      <c r="B117" s="15">
        <v>39389</v>
      </c>
      <c r="C117" s="12" t="s">
        <v>0</v>
      </c>
      <c r="D117" s="12" t="s">
        <v>28</v>
      </c>
      <c r="E117" s="12">
        <v>1</v>
      </c>
      <c r="F117" s="12" t="s">
        <v>33</v>
      </c>
      <c r="G117" s="12">
        <v>1</v>
      </c>
      <c r="H117" s="13" t="str">
        <f t="shared" si="11"/>
        <v/>
      </c>
      <c r="I117" s="13" t="str">
        <f t="shared" si="12"/>
        <v>West Ham</v>
      </c>
      <c r="J117" s="13" t="str">
        <f t="shared" si="13"/>
        <v>Bolton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465178</v>
      </c>
      <c r="B118" s="15">
        <v>39390</v>
      </c>
      <c r="C118" s="12" t="s">
        <v>0</v>
      </c>
      <c r="D118" s="12" t="s">
        <v>20</v>
      </c>
      <c r="E118" s="12">
        <v>1</v>
      </c>
      <c r="F118" s="12" t="s">
        <v>50</v>
      </c>
      <c r="G118" s="12">
        <v>0</v>
      </c>
      <c r="H118" s="13" t="str">
        <f t="shared" si="11"/>
        <v>Manchester City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465179</v>
      </c>
      <c r="B119" s="15">
        <v>39395</v>
      </c>
      <c r="C119" s="12" t="s">
        <v>0</v>
      </c>
      <c r="D119" s="12" t="s">
        <v>49</v>
      </c>
      <c r="E119" s="12">
        <v>0</v>
      </c>
      <c r="F119" s="12" t="s">
        <v>28</v>
      </c>
      <c r="G119" s="12">
        <v>5</v>
      </c>
      <c r="H119" s="13" t="str">
        <f t="shared" si="11"/>
        <v>West Ham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465180</v>
      </c>
      <c r="B120" s="15">
        <v>39395</v>
      </c>
      <c r="C120" s="12" t="s">
        <v>0</v>
      </c>
      <c r="D120" s="12" t="s">
        <v>19</v>
      </c>
      <c r="E120" s="12">
        <v>2</v>
      </c>
      <c r="F120" s="12" t="s">
        <v>58</v>
      </c>
      <c r="G120" s="12">
        <v>0</v>
      </c>
      <c r="H120" s="13" t="str">
        <f t="shared" si="11"/>
        <v>Liverpool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465181</v>
      </c>
      <c r="B121" s="15">
        <v>39395</v>
      </c>
      <c r="C121" s="12" t="s">
        <v>0</v>
      </c>
      <c r="D121" s="12" t="s">
        <v>50</v>
      </c>
      <c r="E121" s="12">
        <v>1</v>
      </c>
      <c r="F121" s="12" t="s">
        <v>29</v>
      </c>
      <c r="G121" s="12">
        <v>1</v>
      </c>
      <c r="H121" s="13" t="str">
        <f t="shared" si="11"/>
        <v/>
      </c>
      <c r="I121" s="13" t="str">
        <f t="shared" si="12"/>
        <v>Sunderland</v>
      </c>
      <c r="J121" s="13" t="str">
        <f t="shared" si="13"/>
        <v>Newcastle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465182</v>
      </c>
      <c r="B122" s="15">
        <v>39396</v>
      </c>
      <c r="C122" s="12" t="s">
        <v>0</v>
      </c>
      <c r="D122" s="12" t="s">
        <v>61</v>
      </c>
      <c r="E122" s="12">
        <v>1</v>
      </c>
      <c r="F122" s="12" t="s">
        <v>12</v>
      </c>
      <c r="G122" s="12">
        <v>2</v>
      </c>
      <c r="H122" s="13" t="str">
        <f t="shared" si="11"/>
        <v>Aston Villa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465183</v>
      </c>
      <c r="B123" s="15">
        <v>39396</v>
      </c>
      <c r="C123" s="12" t="s">
        <v>0</v>
      </c>
      <c r="D123" s="12" t="s">
        <v>33</v>
      </c>
      <c r="E123" s="12">
        <v>0</v>
      </c>
      <c r="F123" s="12" t="s">
        <v>4</v>
      </c>
      <c r="G123" s="12">
        <v>0</v>
      </c>
      <c r="H123" s="13" t="str">
        <f t="shared" si="11"/>
        <v/>
      </c>
      <c r="I123" s="13" t="str">
        <f t="shared" si="12"/>
        <v>Bolton</v>
      </c>
      <c r="J123" s="13" t="str">
        <f t="shared" si="13"/>
        <v>Middlesbrough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465184</v>
      </c>
      <c r="B124" s="15">
        <v>39396</v>
      </c>
      <c r="C124" s="12" t="s">
        <v>0</v>
      </c>
      <c r="D124" s="12" t="s">
        <v>1</v>
      </c>
      <c r="E124" s="12">
        <v>1</v>
      </c>
      <c r="F124" s="12" t="s">
        <v>9</v>
      </c>
      <c r="G124" s="12">
        <v>1</v>
      </c>
      <c r="H124" s="13" t="str">
        <f t="shared" si="11"/>
        <v/>
      </c>
      <c r="I124" s="13" t="str">
        <f t="shared" si="12"/>
        <v>Chelsea</v>
      </c>
      <c r="J124" s="13" t="str">
        <f t="shared" si="13"/>
        <v>Everton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465185</v>
      </c>
      <c r="B125" s="15">
        <v>39396</v>
      </c>
      <c r="C125" s="12" t="s">
        <v>0</v>
      </c>
      <c r="D125" s="12" t="s">
        <v>8</v>
      </c>
      <c r="E125" s="12">
        <v>2</v>
      </c>
      <c r="F125" s="12" t="s">
        <v>6</v>
      </c>
      <c r="G125" s="12">
        <v>0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465186</v>
      </c>
      <c r="B126" s="15">
        <v>39396</v>
      </c>
      <c r="C126" s="12" t="s">
        <v>0</v>
      </c>
      <c r="D126" s="12" t="s">
        <v>64</v>
      </c>
      <c r="E126" s="12">
        <v>0</v>
      </c>
      <c r="F126" s="12" t="s">
        <v>20</v>
      </c>
      <c r="G126" s="12">
        <v>0</v>
      </c>
      <c r="H126" s="13" t="str">
        <f t="shared" si="11"/>
        <v/>
      </c>
      <c r="I126" s="13" t="str">
        <f t="shared" si="12"/>
        <v>Portsmouth</v>
      </c>
      <c r="J126" s="13" t="str">
        <f t="shared" si="13"/>
        <v>Manchester City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465187</v>
      </c>
      <c r="B127" s="15">
        <v>39396</v>
      </c>
      <c r="C127" s="12" t="s">
        <v>0</v>
      </c>
      <c r="D127" s="12" t="s">
        <v>14</v>
      </c>
      <c r="E127" s="12">
        <v>4</v>
      </c>
      <c r="F127" s="12" t="s">
        <v>72</v>
      </c>
      <c r="G127" s="12">
        <v>0</v>
      </c>
      <c r="H127" s="13" t="str">
        <f t="shared" si="11"/>
        <v>Tottenham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465188</v>
      </c>
      <c r="B128" s="15">
        <v>39397</v>
      </c>
      <c r="C128" s="12" t="s">
        <v>0</v>
      </c>
      <c r="D128" s="12" t="s">
        <v>73</v>
      </c>
      <c r="E128" s="12">
        <v>1</v>
      </c>
      <c r="F128" s="12" t="s">
        <v>17</v>
      </c>
      <c r="G128" s="12">
        <v>3</v>
      </c>
      <c r="H128" s="13" t="str">
        <f t="shared" si="11"/>
        <v>Arsenal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465189</v>
      </c>
      <c r="B129" s="15">
        <v>39409</v>
      </c>
      <c r="C129" s="12" t="s">
        <v>0</v>
      </c>
      <c r="D129" s="12" t="s">
        <v>17</v>
      </c>
      <c r="E129" s="12">
        <v>2</v>
      </c>
      <c r="F129" s="12" t="s">
        <v>72</v>
      </c>
      <c r="G129" s="12">
        <v>0</v>
      </c>
      <c r="H129" s="13" t="str">
        <f t="shared" si="11"/>
        <v>Arsenal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465190</v>
      </c>
      <c r="B130" s="15">
        <v>39409</v>
      </c>
      <c r="C130" s="12" t="s">
        <v>0</v>
      </c>
      <c r="D130" s="12" t="s">
        <v>61</v>
      </c>
      <c r="E130" s="12">
        <v>0</v>
      </c>
      <c r="F130" s="12" t="s">
        <v>64</v>
      </c>
      <c r="G130" s="12">
        <v>2</v>
      </c>
      <c r="H130" s="13" t="str">
        <f t="shared" si="11"/>
        <v>Portsmouth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465191</v>
      </c>
      <c r="B131" s="15">
        <v>39409</v>
      </c>
      <c r="C131" s="12" t="s">
        <v>0</v>
      </c>
      <c r="D131" s="12" t="s">
        <v>33</v>
      </c>
      <c r="E131" s="12">
        <v>1</v>
      </c>
      <c r="F131" s="12" t="s">
        <v>8</v>
      </c>
      <c r="G131" s="12">
        <v>0</v>
      </c>
      <c r="H131" s="13" t="str">
        <f t="shared" ref="H131:H194" si="14">IF(E131&gt;G131,D131,IF(G131&gt;E131,F131,""))</f>
        <v>Bolton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465192</v>
      </c>
      <c r="B132" s="15">
        <v>39409</v>
      </c>
      <c r="C132" s="12" t="s">
        <v>0</v>
      </c>
      <c r="D132" s="12" t="s">
        <v>49</v>
      </c>
      <c r="E132" s="12">
        <v>0</v>
      </c>
      <c r="F132" s="12" t="s">
        <v>1</v>
      </c>
      <c r="G132" s="12">
        <v>2</v>
      </c>
      <c r="H132" s="13" t="str">
        <f t="shared" si="14"/>
        <v>Chelsea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465193</v>
      </c>
      <c r="B133" s="15">
        <v>39409</v>
      </c>
      <c r="C133" s="12" t="s">
        <v>0</v>
      </c>
      <c r="D133" s="12" t="s">
        <v>9</v>
      </c>
      <c r="E133" s="12">
        <v>7</v>
      </c>
      <c r="F133" s="12" t="s">
        <v>50</v>
      </c>
      <c r="G133" s="12">
        <v>1</v>
      </c>
      <c r="H133" s="13" t="str">
        <f t="shared" si="14"/>
        <v>Everton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465194</v>
      </c>
      <c r="B134" s="15">
        <v>39409</v>
      </c>
      <c r="C134" s="12" t="s">
        <v>0</v>
      </c>
      <c r="D134" s="12" t="s">
        <v>20</v>
      </c>
      <c r="E134" s="12">
        <v>2</v>
      </c>
      <c r="F134" s="12" t="s">
        <v>73</v>
      </c>
      <c r="G134" s="12">
        <v>1</v>
      </c>
      <c r="H134" s="13" t="str">
        <f t="shared" si="14"/>
        <v>Manchester City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465195</v>
      </c>
      <c r="B135" s="15">
        <v>39409</v>
      </c>
      <c r="C135" s="12" t="s">
        <v>0</v>
      </c>
      <c r="D135" s="12" t="s">
        <v>4</v>
      </c>
      <c r="E135" s="12">
        <v>0</v>
      </c>
      <c r="F135" s="12" t="s">
        <v>12</v>
      </c>
      <c r="G135" s="12">
        <v>3</v>
      </c>
      <c r="H135" s="13" t="str">
        <f t="shared" si="14"/>
        <v>Aston Villa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465196</v>
      </c>
      <c r="B136" s="15">
        <v>39409</v>
      </c>
      <c r="C136" s="12" t="s">
        <v>0</v>
      </c>
      <c r="D136" s="12" t="s">
        <v>29</v>
      </c>
      <c r="E136" s="12">
        <v>0</v>
      </c>
      <c r="F136" s="12" t="s">
        <v>19</v>
      </c>
      <c r="G136" s="12">
        <v>3</v>
      </c>
      <c r="H136" s="13" t="str">
        <f t="shared" si="14"/>
        <v>Liverpool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465197</v>
      </c>
      <c r="B137" s="15">
        <v>39410</v>
      </c>
      <c r="C137" s="12" t="s">
        <v>0</v>
      </c>
      <c r="D137" s="12" t="s">
        <v>58</v>
      </c>
      <c r="E137" s="12">
        <v>2</v>
      </c>
      <c r="F137" s="12" t="s">
        <v>6</v>
      </c>
      <c r="G137" s="12">
        <v>2</v>
      </c>
      <c r="H137" s="13" t="str">
        <f t="shared" si="14"/>
        <v/>
      </c>
      <c r="I137" s="13" t="str">
        <f t="shared" si="15"/>
        <v>Fulham</v>
      </c>
      <c r="J137" s="13" t="str">
        <f t="shared" si="16"/>
        <v>Blackburn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465198</v>
      </c>
      <c r="B138" s="15">
        <v>39410</v>
      </c>
      <c r="C138" s="12" t="s">
        <v>0</v>
      </c>
      <c r="D138" s="12" t="s">
        <v>28</v>
      </c>
      <c r="E138" s="12">
        <v>1</v>
      </c>
      <c r="F138" s="12" t="s">
        <v>14</v>
      </c>
      <c r="G138" s="12">
        <v>1</v>
      </c>
      <c r="H138" s="13" t="str">
        <f t="shared" si="14"/>
        <v/>
      </c>
      <c r="I138" s="13" t="str">
        <f t="shared" si="15"/>
        <v>West Ham</v>
      </c>
      <c r="J138" s="13" t="str">
        <f t="shared" si="16"/>
        <v>Tottenham</v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465199</v>
      </c>
      <c r="B139" s="15">
        <v>39413</v>
      </c>
      <c r="C139" s="12" t="s">
        <v>0</v>
      </c>
      <c r="D139" s="12" t="s">
        <v>6</v>
      </c>
      <c r="E139" s="12">
        <v>0</v>
      </c>
      <c r="F139" s="12" t="s">
        <v>12</v>
      </c>
      <c r="G139" s="12">
        <v>4</v>
      </c>
      <c r="H139" s="13" t="str">
        <f t="shared" si="14"/>
        <v>Aston Villa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465200</v>
      </c>
      <c r="B140" s="15">
        <v>39416</v>
      </c>
      <c r="C140" s="12" t="s">
        <v>0</v>
      </c>
      <c r="D140" s="12" t="s">
        <v>12</v>
      </c>
      <c r="E140" s="12">
        <v>1</v>
      </c>
      <c r="F140" s="12" t="s">
        <v>17</v>
      </c>
      <c r="G140" s="12">
        <v>2</v>
      </c>
      <c r="H140" s="13" t="str">
        <f t="shared" si="14"/>
        <v>Arsenal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465201</v>
      </c>
      <c r="B141" s="15">
        <v>39416</v>
      </c>
      <c r="C141" s="12" t="s">
        <v>0</v>
      </c>
      <c r="D141" s="12" t="s">
        <v>6</v>
      </c>
      <c r="E141" s="12">
        <v>3</v>
      </c>
      <c r="F141" s="12" t="s">
        <v>29</v>
      </c>
      <c r="G141" s="12">
        <v>1</v>
      </c>
      <c r="H141" s="13" t="str">
        <f t="shared" si="14"/>
        <v>Blackburn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465202</v>
      </c>
      <c r="B142" s="15">
        <v>39416</v>
      </c>
      <c r="C142" s="12" t="s">
        <v>0</v>
      </c>
      <c r="D142" s="12" t="s">
        <v>1</v>
      </c>
      <c r="E142" s="12">
        <v>1</v>
      </c>
      <c r="F142" s="12" t="s">
        <v>28</v>
      </c>
      <c r="G142" s="12">
        <v>0</v>
      </c>
      <c r="H142" s="13" t="str">
        <f t="shared" si="14"/>
        <v>Chelsea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465203</v>
      </c>
      <c r="B143" s="15">
        <v>39416</v>
      </c>
      <c r="C143" s="12" t="s">
        <v>0</v>
      </c>
      <c r="D143" s="12" t="s">
        <v>64</v>
      </c>
      <c r="E143" s="12">
        <v>0</v>
      </c>
      <c r="F143" s="12" t="s">
        <v>9</v>
      </c>
      <c r="G143" s="12">
        <v>0</v>
      </c>
      <c r="H143" s="13" t="str">
        <f t="shared" si="14"/>
        <v/>
      </c>
      <c r="I143" s="13" t="str">
        <f t="shared" si="15"/>
        <v>Portsmouth</v>
      </c>
      <c r="J143" s="13" t="str">
        <f t="shared" si="16"/>
        <v>Everton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465204</v>
      </c>
      <c r="B144" s="15">
        <v>39416</v>
      </c>
      <c r="C144" s="12" t="s">
        <v>0</v>
      </c>
      <c r="D144" s="12" t="s">
        <v>73</v>
      </c>
      <c r="E144" s="12">
        <v>1</v>
      </c>
      <c r="F144" s="12" t="s">
        <v>4</v>
      </c>
      <c r="G144" s="12">
        <v>1</v>
      </c>
      <c r="H144" s="13" t="str">
        <f t="shared" si="14"/>
        <v/>
      </c>
      <c r="I144" s="13" t="str">
        <f t="shared" si="15"/>
        <v>Reading</v>
      </c>
      <c r="J144" s="13" t="str">
        <f t="shared" si="16"/>
        <v>Middlesbrough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465205</v>
      </c>
      <c r="B145" s="15">
        <v>39416</v>
      </c>
      <c r="C145" s="12" t="s">
        <v>0</v>
      </c>
      <c r="D145" s="12" t="s">
        <v>50</v>
      </c>
      <c r="E145" s="12">
        <v>1</v>
      </c>
      <c r="F145" s="12" t="s">
        <v>49</v>
      </c>
      <c r="G145" s="12">
        <v>0</v>
      </c>
      <c r="H145" s="13" t="str">
        <f t="shared" si="14"/>
        <v>Sunderland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465206</v>
      </c>
      <c r="B146" s="15">
        <v>39416</v>
      </c>
      <c r="C146" s="12" t="s">
        <v>0</v>
      </c>
      <c r="D146" s="12" t="s">
        <v>72</v>
      </c>
      <c r="E146" s="12">
        <v>1</v>
      </c>
      <c r="F146" s="12" t="s">
        <v>20</v>
      </c>
      <c r="G146" s="12">
        <v>1</v>
      </c>
      <c r="H146" s="13" t="str">
        <f t="shared" si="14"/>
        <v/>
      </c>
      <c r="I146" s="13" t="str">
        <f t="shared" si="15"/>
        <v>Wigan</v>
      </c>
      <c r="J146" s="13" t="str">
        <f t="shared" si="16"/>
        <v>Manchester City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465207</v>
      </c>
      <c r="B147" s="15">
        <v>39417</v>
      </c>
      <c r="C147" s="12" t="s">
        <v>0</v>
      </c>
      <c r="D147" s="12" t="s">
        <v>19</v>
      </c>
      <c r="E147" s="12">
        <v>4</v>
      </c>
      <c r="F147" s="12" t="s">
        <v>33</v>
      </c>
      <c r="G147" s="12">
        <v>0</v>
      </c>
      <c r="H147" s="13" t="str">
        <f t="shared" si="14"/>
        <v>Liverpool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465208</v>
      </c>
      <c r="B148" s="15">
        <v>39417</v>
      </c>
      <c r="C148" s="12" t="s">
        <v>0</v>
      </c>
      <c r="D148" s="12" t="s">
        <v>14</v>
      </c>
      <c r="E148" s="12">
        <v>2</v>
      </c>
      <c r="F148" s="12" t="s">
        <v>61</v>
      </c>
      <c r="G148" s="12">
        <v>3</v>
      </c>
      <c r="H148" s="13" t="str">
        <f t="shared" si="14"/>
        <v>Birmingham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465209</v>
      </c>
      <c r="B149" s="15">
        <v>39418</v>
      </c>
      <c r="C149" s="12" t="s">
        <v>0</v>
      </c>
      <c r="D149" s="12" t="s">
        <v>8</v>
      </c>
      <c r="E149" s="12">
        <v>2</v>
      </c>
      <c r="F149" s="12" t="s">
        <v>58</v>
      </c>
      <c r="G149" s="12">
        <v>0</v>
      </c>
      <c r="H149" s="13" t="str">
        <f t="shared" si="14"/>
        <v>Manchester United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465210</v>
      </c>
      <c r="B150" s="15">
        <v>39420</v>
      </c>
      <c r="C150" s="12" t="s">
        <v>0</v>
      </c>
      <c r="D150" s="12" t="s">
        <v>29</v>
      </c>
      <c r="E150" s="12">
        <v>1</v>
      </c>
      <c r="F150" s="12" t="s">
        <v>17</v>
      </c>
      <c r="G150" s="12">
        <v>1</v>
      </c>
      <c r="H150" s="13" t="str">
        <f t="shared" si="14"/>
        <v/>
      </c>
      <c r="I150" s="13" t="str">
        <f t="shared" si="15"/>
        <v>Newcastle</v>
      </c>
      <c r="J150" s="13" t="str">
        <f t="shared" si="16"/>
        <v>Arsenal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465211</v>
      </c>
      <c r="B151" s="15">
        <v>39423</v>
      </c>
      <c r="C151" s="12" t="s">
        <v>0</v>
      </c>
      <c r="D151" s="12" t="s">
        <v>12</v>
      </c>
      <c r="E151" s="12">
        <v>1</v>
      </c>
      <c r="F151" s="12" t="s">
        <v>64</v>
      </c>
      <c r="G151" s="12">
        <v>3</v>
      </c>
      <c r="H151" s="13" t="str">
        <f t="shared" si="14"/>
        <v>Portsmouth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465212</v>
      </c>
      <c r="B152" s="15">
        <v>39423</v>
      </c>
      <c r="C152" s="12" t="s">
        <v>0</v>
      </c>
      <c r="D152" s="12" t="s">
        <v>1</v>
      </c>
      <c r="E152" s="12">
        <v>2</v>
      </c>
      <c r="F152" s="12" t="s">
        <v>50</v>
      </c>
      <c r="G152" s="12">
        <v>0</v>
      </c>
      <c r="H152" s="13" t="str">
        <f t="shared" si="14"/>
        <v>Chelsea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465213</v>
      </c>
      <c r="B153" s="15">
        <v>39423</v>
      </c>
      <c r="C153" s="12" t="s">
        <v>0</v>
      </c>
      <c r="D153" s="12" t="s">
        <v>9</v>
      </c>
      <c r="E153" s="12">
        <v>3</v>
      </c>
      <c r="F153" s="12" t="s">
        <v>58</v>
      </c>
      <c r="G153" s="12">
        <v>0</v>
      </c>
      <c r="H153" s="13" t="str">
        <f t="shared" si="14"/>
        <v>Everton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465214</v>
      </c>
      <c r="B154" s="15">
        <v>39423</v>
      </c>
      <c r="C154" s="12" t="s">
        <v>0</v>
      </c>
      <c r="D154" s="12" t="s">
        <v>8</v>
      </c>
      <c r="E154" s="12">
        <v>4</v>
      </c>
      <c r="F154" s="12" t="s">
        <v>49</v>
      </c>
      <c r="G154" s="12">
        <v>1</v>
      </c>
      <c r="H154" s="13" t="str">
        <f t="shared" si="14"/>
        <v>Manchester United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465215</v>
      </c>
      <c r="B155" s="15">
        <v>39423</v>
      </c>
      <c r="C155" s="12" t="s">
        <v>0</v>
      </c>
      <c r="D155" s="12" t="s">
        <v>29</v>
      </c>
      <c r="E155" s="12">
        <v>2</v>
      </c>
      <c r="F155" s="12" t="s">
        <v>61</v>
      </c>
      <c r="G155" s="12">
        <v>1</v>
      </c>
      <c r="H155" s="13" t="str">
        <f t="shared" si="14"/>
        <v>Newcastle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465216</v>
      </c>
      <c r="B156" s="15">
        <v>39423</v>
      </c>
      <c r="C156" s="12" t="s">
        <v>0</v>
      </c>
      <c r="D156" s="12" t="s">
        <v>73</v>
      </c>
      <c r="E156" s="12">
        <v>3</v>
      </c>
      <c r="F156" s="12" t="s">
        <v>19</v>
      </c>
      <c r="G156" s="12">
        <v>1</v>
      </c>
      <c r="H156" s="13" t="str">
        <f t="shared" si="14"/>
        <v>Reading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465217</v>
      </c>
      <c r="B157" s="15">
        <v>39424</v>
      </c>
      <c r="C157" s="12" t="s">
        <v>0</v>
      </c>
      <c r="D157" s="12" t="s">
        <v>6</v>
      </c>
      <c r="E157" s="12">
        <v>0</v>
      </c>
      <c r="F157" s="12" t="s">
        <v>28</v>
      </c>
      <c r="G157" s="12">
        <v>1</v>
      </c>
      <c r="H157" s="13" t="str">
        <f t="shared" si="14"/>
        <v>West 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465218</v>
      </c>
      <c r="B158" s="15">
        <v>39424</v>
      </c>
      <c r="C158" s="12" t="s">
        <v>0</v>
      </c>
      <c r="D158" s="12" t="s">
        <v>33</v>
      </c>
      <c r="E158" s="12">
        <v>4</v>
      </c>
      <c r="F158" s="12" t="s">
        <v>72</v>
      </c>
      <c r="G158" s="12">
        <v>1</v>
      </c>
      <c r="H158" s="13" t="str">
        <f t="shared" si="14"/>
        <v>Bolton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465219</v>
      </c>
      <c r="B159" s="15">
        <v>39424</v>
      </c>
      <c r="C159" s="12" t="s">
        <v>0</v>
      </c>
      <c r="D159" s="12" t="s">
        <v>4</v>
      </c>
      <c r="E159" s="12">
        <v>2</v>
      </c>
      <c r="F159" s="12" t="s">
        <v>17</v>
      </c>
      <c r="G159" s="12">
        <v>1</v>
      </c>
      <c r="H159" s="13" t="str">
        <f t="shared" si="14"/>
        <v>Middlesbrough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465220</v>
      </c>
      <c r="B160" s="15">
        <v>39424</v>
      </c>
      <c r="C160" s="12" t="s">
        <v>0</v>
      </c>
      <c r="D160" s="12" t="s">
        <v>14</v>
      </c>
      <c r="E160" s="12">
        <v>2</v>
      </c>
      <c r="F160" s="12" t="s">
        <v>20</v>
      </c>
      <c r="G160" s="12">
        <v>1</v>
      </c>
      <c r="H160" s="13" t="str">
        <f t="shared" si="14"/>
        <v>Tottenham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465221</v>
      </c>
      <c r="B161" s="15">
        <v>39430</v>
      </c>
      <c r="C161" s="12" t="s">
        <v>0</v>
      </c>
      <c r="D161" s="12" t="s">
        <v>61</v>
      </c>
      <c r="E161" s="12">
        <v>1</v>
      </c>
      <c r="F161" s="12" t="s">
        <v>73</v>
      </c>
      <c r="G161" s="12">
        <v>1</v>
      </c>
      <c r="H161" s="13" t="str">
        <f t="shared" si="14"/>
        <v/>
      </c>
      <c r="I161" s="13" t="str">
        <f t="shared" si="15"/>
        <v>Birmingham</v>
      </c>
      <c r="J161" s="13" t="str">
        <f t="shared" si="16"/>
        <v>Reading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465222</v>
      </c>
      <c r="B162" s="15">
        <v>39430</v>
      </c>
      <c r="C162" s="12" t="s">
        <v>0</v>
      </c>
      <c r="D162" s="12" t="s">
        <v>49</v>
      </c>
      <c r="E162" s="12">
        <v>0</v>
      </c>
      <c r="F162" s="12" t="s">
        <v>4</v>
      </c>
      <c r="G162" s="12">
        <v>1</v>
      </c>
      <c r="H162" s="13" t="str">
        <f t="shared" si="14"/>
        <v>Middlesbrough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465223</v>
      </c>
      <c r="B163" s="15">
        <v>39430</v>
      </c>
      <c r="C163" s="12" t="s">
        <v>0</v>
      </c>
      <c r="D163" s="12" t="s">
        <v>58</v>
      </c>
      <c r="E163" s="12">
        <v>0</v>
      </c>
      <c r="F163" s="12" t="s">
        <v>29</v>
      </c>
      <c r="G163" s="12">
        <v>1</v>
      </c>
      <c r="H163" s="13" t="str">
        <f t="shared" si="14"/>
        <v>Newcastle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465224</v>
      </c>
      <c r="B164" s="15">
        <v>39430</v>
      </c>
      <c r="C164" s="12" t="s">
        <v>0</v>
      </c>
      <c r="D164" s="12" t="s">
        <v>20</v>
      </c>
      <c r="E164" s="12">
        <v>4</v>
      </c>
      <c r="F164" s="12" t="s">
        <v>33</v>
      </c>
      <c r="G164" s="12">
        <v>2</v>
      </c>
      <c r="H164" s="13" t="str">
        <f t="shared" si="14"/>
        <v>Manchester City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465225</v>
      </c>
      <c r="B165" s="15">
        <v>39430</v>
      </c>
      <c r="C165" s="12" t="s">
        <v>0</v>
      </c>
      <c r="D165" s="12" t="s">
        <v>64</v>
      </c>
      <c r="E165" s="12">
        <v>0</v>
      </c>
      <c r="F165" s="12" t="s">
        <v>14</v>
      </c>
      <c r="G165" s="12">
        <v>1</v>
      </c>
      <c r="H165" s="13" t="str">
        <f t="shared" si="14"/>
        <v>Tottenham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465226</v>
      </c>
      <c r="B166" s="15">
        <v>39430</v>
      </c>
      <c r="C166" s="12" t="s">
        <v>0</v>
      </c>
      <c r="D166" s="12" t="s">
        <v>50</v>
      </c>
      <c r="E166" s="12">
        <v>1</v>
      </c>
      <c r="F166" s="12" t="s">
        <v>12</v>
      </c>
      <c r="G166" s="12">
        <v>1</v>
      </c>
      <c r="H166" s="13" t="str">
        <f t="shared" si="14"/>
        <v/>
      </c>
      <c r="I166" s="13" t="str">
        <f t="shared" si="15"/>
        <v>Sunderland</v>
      </c>
      <c r="J166" s="13" t="str">
        <f t="shared" si="16"/>
        <v>Aston Villa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465227</v>
      </c>
      <c r="B167" s="15">
        <v>39430</v>
      </c>
      <c r="C167" s="12" t="s">
        <v>0</v>
      </c>
      <c r="D167" s="12" t="s">
        <v>28</v>
      </c>
      <c r="E167" s="12">
        <v>0</v>
      </c>
      <c r="F167" s="12" t="s">
        <v>9</v>
      </c>
      <c r="G167" s="12">
        <v>2</v>
      </c>
      <c r="H167" s="13" t="str">
        <f t="shared" si="14"/>
        <v>Everton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465228</v>
      </c>
      <c r="B168" s="15">
        <v>39430</v>
      </c>
      <c r="C168" s="12" t="s">
        <v>0</v>
      </c>
      <c r="D168" s="12" t="s">
        <v>72</v>
      </c>
      <c r="E168" s="12">
        <v>5</v>
      </c>
      <c r="F168" s="12" t="s">
        <v>6</v>
      </c>
      <c r="G168" s="12">
        <v>3</v>
      </c>
      <c r="H168" s="13" t="str">
        <f t="shared" si="14"/>
        <v>Wigan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465229</v>
      </c>
      <c r="B169" s="15">
        <v>39431</v>
      </c>
      <c r="C169" s="12" t="s">
        <v>0</v>
      </c>
      <c r="D169" s="12" t="s">
        <v>17</v>
      </c>
      <c r="E169" s="12">
        <v>1</v>
      </c>
      <c r="F169" s="12" t="s">
        <v>1</v>
      </c>
      <c r="G169" s="12">
        <v>0</v>
      </c>
      <c r="H169" s="13" t="str">
        <f t="shared" si="14"/>
        <v>Arsenal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465230</v>
      </c>
      <c r="B170" s="15">
        <v>39431</v>
      </c>
      <c r="C170" s="12" t="s">
        <v>0</v>
      </c>
      <c r="D170" s="12" t="s">
        <v>19</v>
      </c>
      <c r="E170" s="12">
        <v>0</v>
      </c>
      <c r="F170" s="12" t="s">
        <v>8</v>
      </c>
      <c r="G170" s="12">
        <v>1</v>
      </c>
      <c r="H170" s="13" t="str">
        <f t="shared" si="14"/>
        <v>Manchester United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465231</v>
      </c>
      <c r="B171" s="15">
        <v>39437</v>
      </c>
      <c r="C171" s="12" t="s">
        <v>0</v>
      </c>
      <c r="D171" s="12" t="s">
        <v>17</v>
      </c>
      <c r="E171" s="12">
        <v>2</v>
      </c>
      <c r="F171" s="12" t="s">
        <v>14</v>
      </c>
      <c r="G171" s="12">
        <v>1</v>
      </c>
      <c r="H171" s="13" t="str">
        <f t="shared" si="14"/>
        <v>Arsenal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465232</v>
      </c>
      <c r="B172" s="15">
        <v>39437</v>
      </c>
      <c r="C172" s="12" t="s">
        <v>0</v>
      </c>
      <c r="D172" s="12" t="s">
        <v>12</v>
      </c>
      <c r="E172" s="12">
        <v>1</v>
      </c>
      <c r="F172" s="12" t="s">
        <v>20</v>
      </c>
      <c r="G172" s="12">
        <v>1</v>
      </c>
      <c r="H172" s="13" t="str">
        <f t="shared" si="14"/>
        <v/>
      </c>
      <c r="I172" s="13" t="str">
        <f t="shared" si="15"/>
        <v>Aston Villa</v>
      </c>
      <c r="J172" s="13" t="str">
        <f t="shared" si="16"/>
        <v>Manchester City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465233</v>
      </c>
      <c r="B173" s="15">
        <v>39437</v>
      </c>
      <c r="C173" s="12" t="s">
        <v>0</v>
      </c>
      <c r="D173" s="12" t="s">
        <v>33</v>
      </c>
      <c r="E173" s="12">
        <v>3</v>
      </c>
      <c r="F173" s="12" t="s">
        <v>61</v>
      </c>
      <c r="G173" s="12">
        <v>0</v>
      </c>
      <c r="H173" s="13" t="str">
        <f t="shared" si="14"/>
        <v>Bolton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465234</v>
      </c>
      <c r="B174" s="15">
        <v>39437</v>
      </c>
      <c r="C174" s="12" t="s">
        <v>0</v>
      </c>
      <c r="D174" s="12" t="s">
        <v>58</v>
      </c>
      <c r="E174" s="12">
        <v>1</v>
      </c>
      <c r="F174" s="12" t="s">
        <v>72</v>
      </c>
      <c r="G174" s="12">
        <v>1</v>
      </c>
      <c r="H174" s="13" t="str">
        <f t="shared" si="14"/>
        <v/>
      </c>
      <c r="I174" s="13" t="str">
        <f t="shared" si="15"/>
        <v>Fulham</v>
      </c>
      <c r="J174" s="13" t="str">
        <f t="shared" si="16"/>
        <v>Wigan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465235</v>
      </c>
      <c r="B175" s="15">
        <v>39437</v>
      </c>
      <c r="C175" s="12" t="s">
        <v>0</v>
      </c>
      <c r="D175" s="12" t="s">
        <v>19</v>
      </c>
      <c r="E175" s="12">
        <v>4</v>
      </c>
      <c r="F175" s="12" t="s">
        <v>64</v>
      </c>
      <c r="G175" s="12">
        <v>1</v>
      </c>
      <c r="H175" s="13" t="str">
        <f t="shared" si="14"/>
        <v>Liverpool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465236</v>
      </c>
      <c r="B176" s="15">
        <v>39437</v>
      </c>
      <c r="C176" s="12" t="s">
        <v>0</v>
      </c>
      <c r="D176" s="12" t="s">
        <v>4</v>
      </c>
      <c r="E176" s="12">
        <v>1</v>
      </c>
      <c r="F176" s="12" t="s">
        <v>28</v>
      </c>
      <c r="G176" s="12">
        <v>2</v>
      </c>
      <c r="H176" s="13" t="str">
        <f t="shared" si="14"/>
        <v>West Ham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465237</v>
      </c>
      <c r="B177" s="15">
        <v>39437</v>
      </c>
      <c r="C177" s="12" t="s">
        <v>0</v>
      </c>
      <c r="D177" s="12" t="s">
        <v>73</v>
      </c>
      <c r="E177" s="12">
        <v>2</v>
      </c>
      <c r="F177" s="12" t="s">
        <v>50</v>
      </c>
      <c r="G177" s="12">
        <v>1</v>
      </c>
      <c r="H177" s="13" t="str">
        <f t="shared" si="14"/>
        <v>Reading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465238</v>
      </c>
      <c r="B178" s="15">
        <v>39438</v>
      </c>
      <c r="C178" s="12" t="s">
        <v>0</v>
      </c>
      <c r="D178" s="12" t="s">
        <v>6</v>
      </c>
      <c r="E178" s="12">
        <v>0</v>
      </c>
      <c r="F178" s="12" t="s">
        <v>1</v>
      </c>
      <c r="G178" s="12">
        <v>1</v>
      </c>
      <c r="H178" s="13" t="str">
        <f t="shared" si="14"/>
        <v>Chelsea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465239</v>
      </c>
      <c r="B179" s="15">
        <v>39438</v>
      </c>
      <c r="C179" s="12" t="s">
        <v>0</v>
      </c>
      <c r="D179" s="12" t="s">
        <v>8</v>
      </c>
      <c r="E179" s="12">
        <v>2</v>
      </c>
      <c r="F179" s="12" t="s">
        <v>9</v>
      </c>
      <c r="G179" s="12">
        <v>1</v>
      </c>
      <c r="H179" s="13" t="str">
        <f t="shared" si="14"/>
        <v>Manchester United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465240</v>
      </c>
      <c r="B180" s="15">
        <v>39438</v>
      </c>
      <c r="C180" s="12" t="s">
        <v>0</v>
      </c>
      <c r="D180" s="12" t="s">
        <v>29</v>
      </c>
      <c r="E180" s="12">
        <v>2</v>
      </c>
      <c r="F180" s="12" t="s">
        <v>49</v>
      </c>
      <c r="G180" s="12">
        <v>2</v>
      </c>
      <c r="H180" s="13" t="str">
        <f t="shared" si="14"/>
        <v/>
      </c>
      <c r="I180" s="13" t="str">
        <f t="shared" si="15"/>
        <v>Newcastle</v>
      </c>
      <c r="J180" s="13" t="str">
        <f t="shared" si="16"/>
        <v>Derby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465241</v>
      </c>
      <c r="B181" s="15">
        <v>39441</v>
      </c>
      <c r="C181" s="12" t="s">
        <v>0</v>
      </c>
      <c r="D181" s="12" t="s">
        <v>61</v>
      </c>
      <c r="E181" s="12">
        <v>3</v>
      </c>
      <c r="F181" s="12" t="s">
        <v>4</v>
      </c>
      <c r="G181" s="12">
        <v>0</v>
      </c>
      <c r="H181" s="13" t="str">
        <f t="shared" si="14"/>
        <v>Birmingham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465242</v>
      </c>
      <c r="B182" s="15">
        <v>39441</v>
      </c>
      <c r="C182" s="12" t="s">
        <v>0</v>
      </c>
      <c r="D182" s="12" t="s">
        <v>1</v>
      </c>
      <c r="E182" s="12">
        <v>4</v>
      </c>
      <c r="F182" s="12" t="s">
        <v>12</v>
      </c>
      <c r="G182" s="12">
        <v>4</v>
      </c>
      <c r="H182" s="13" t="str">
        <f t="shared" si="14"/>
        <v/>
      </c>
      <c r="I182" s="13" t="str">
        <f t="shared" si="15"/>
        <v>Chelsea</v>
      </c>
      <c r="J182" s="13" t="str">
        <f t="shared" si="16"/>
        <v>Aston Villa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465243</v>
      </c>
      <c r="B183" s="15">
        <v>39441</v>
      </c>
      <c r="C183" s="12" t="s">
        <v>0</v>
      </c>
      <c r="D183" s="12" t="s">
        <v>49</v>
      </c>
      <c r="E183" s="12">
        <v>1</v>
      </c>
      <c r="F183" s="12" t="s">
        <v>19</v>
      </c>
      <c r="G183" s="12">
        <v>2</v>
      </c>
      <c r="H183" s="13" t="str">
        <f t="shared" si="14"/>
        <v>Liverpool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465244</v>
      </c>
      <c r="B184" s="15">
        <v>39441</v>
      </c>
      <c r="C184" s="12" t="s">
        <v>0</v>
      </c>
      <c r="D184" s="12" t="s">
        <v>9</v>
      </c>
      <c r="E184" s="12">
        <v>2</v>
      </c>
      <c r="F184" s="12" t="s">
        <v>33</v>
      </c>
      <c r="G184" s="12">
        <v>0</v>
      </c>
      <c r="H184" s="13" t="str">
        <f t="shared" si="14"/>
        <v>Everton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465245</v>
      </c>
      <c r="B185" s="15">
        <v>39441</v>
      </c>
      <c r="C185" s="12" t="s">
        <v>0</v>
      </c>
      <c r="D185" s="12" t="s">
        <v>64</v>
      </c>
      <c r="E185" s="12">
        <v>0</v>
      </c>
      <c r="F185" s="12" t="s">
        <v>17</v>
      </c>
      <c r="G185" s="12">
        <v>0</v>
      </c>
      <c r="H185" s="13" t="str">
        <f t="shared" si="14"/>
        <v/>
      </c>
      <c r="I185" s="13" t="str">
        <f t="shared" si="15"/>
        <v>Portsmouth</v>
      </c>
      <c r="J185" s="13" t="str">
        <f t="shared" si="16"/>
        <v>Arsenal</v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465247</v>
      </c>
      <c r="B186" s="15">
        <v>39441</v>
      </c>
      <c r="C186" s="12" t="s">
        <v>0</v>
      </c>
      <c r="D186" s="12" t="s">
        <v>14</v>
      </c>
      <c r="E186" s="12">
        <v>5</v>
      </c>
      <c r="F186" s="12" t="s">
        <v>58</v>
      </c>
      <c r="G186" s="12">
        <v>1</v>
      </c>
      <c r="H186" s="13" t="str">
        <f t="shared" si="14"/>
        <v>Tottenham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465248</v>
      </c>
      <c r="B187" s="15">
        <v>39441</v>
      </c>
      <c r="C187" s="12" t="s">
        <v>0</v>
      </c>
      <c r="D187" s="12" t="s">
        <v>28</v>
      </c>
      <c r="E187" s="12">
        <v>1</v>
      </c>
      <c r="F187" s="12" t="s">
        <v>73</v>
      </c>
      <c r="G187" s="12">
        <v>1</v>
      </c>
      <c r="H187" s="13" t="str">
        <f t="shared" si="14"/>
        <v/>
      </c>
      <c r="I187" s="13" t="str">
        <f t="shared" si="15"/>
        <v>West Ham</v>
      </c>
      <c r="J187" s="13" t="str">
        <f t="shared" si="16"/>
        <v>Reading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465249</v>
      </c>
      <c r="B188" s="15">
        <v>39441</v>
      </c>
      <c r="C188" s="12" t="s">
        <v>0</v>
      </c>
      <c r="D188" s="12" t="s">
        <v>72</v>
      </c>
      <c r="E188" s="12">
        <v>1</v>
      </c>
      <c r="F188" s="12" t="s">
        <v>29</v>
      </c>
      <c r="G188" s="12">
        <v>0</v>
      </c>
      <c r="H188" s="13" t="str">
        <f t="shared" si="14"/>
        <v>Wigan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465246</v>
      </c>
      <c r="B189" s="15">
        <v>39441</v>
      </c>
      <c r="C189" s="12" t="s">
        <v>75</v>
      </c>
      <c r="D189" s="12" t="s">
        <v>50</v>
      </c>
      <c r="E189" s="12">
        <v>0</v>
      </c>
      <c r="F189" s="12" t="s">
        <v>8</v>
      </c>
      <c r="G189" s="12">
        <v>4</v>
      </c>
      <c r="H189" s="13" t="str">
        <f t="shared" si="14"/>
        <v>Manchester United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465250</v>
      </c>
      <c r="B190" s="15">
        <v>39442</v>
      </c>
      <c r="C190" s="12" t="s">
        <v>0</v>
      </c>
      <c r="D190" s="12" t="s">
        <v>20</v>
      </c>
      <c r="E190" s="12">
        <v>2</v>
      </c>
      <c r="F190" s="12" t="s">
        <v>6</v>
      </c>
      <c r="G190" s="12">
        <v>2</v>
      </c>
      <c r="H190" s="13" t="str">
        <f t="shared" si="14"/>
        <v/>
      </c>
      <c r="I190" s="13" t="str">
        <f t="shared" si="15"/>
        <v>Manchester City</v>
      </c>
      <c r="J190" s="13" t="str">
        <f t="shared" si="16"/>
        <v>Blackburn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465251</v>
      </c>
      <c r="B191" s="15">
        <v>39444</v>
      </c>
      <c r="C191" s="12" t="s">
        <v>0</v>
      </c>
      <c r="D191" s="12" t="s">
        <v>61</v>
      </c>
      <c r="E191" s="12">
        <v>1</v>
      </c>
      <c r="F191" s="12" t="s">
        <v>58</v>
      </c>
      <c r="G191" s="12">
        <v>1</v>
      </c>
      <c r="H191" s="13" t="str">
        <f t="shared" si="14"/>
        <v/>
      </c>
      <c r="I191" s="13" t="str">
        <f t="shared" si="15"/>
        <v>Birmingham</v>
      </c>
      <c r="J191" s="13" t="str">
        <f t="shared" si="16"/>
        <v>Fulham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465252</v>
      </c>
      <c r="B192" s="15">
        <v>39444</v>
      </c>
      <c r="C192" s="12" t="s">
        <v>0</v>
      </c>
      <c r="D192" s="12" t="s">
        <v>1</v>
      </c>
      <c r="E192" s="12">
        <v>2</v>
      </c>
      <c r="F192" s="12" t="s">
        <v>29</v>
      </c>
      <c r="G192" s="12">
        <v>1</v>
      </c>
      <c r="H192" s="13" t="str">
        <f t="shared" si="14"/>
        <v>Chelsea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465253</v>
      </c>
      <c r="B193" s="15">
        <v>39444</v>
      </c>
      <c r="C193" s="12" t="s">
        <v>0</v>
      </c>
      <c r="D193" s="12" t="s">
        <v>9</v>
      </c>
      <c r="E193" s="12">
        <v>1</v>
      </c>
      <c r="F193" s="12" t="s">
        <v>17</v>
      </c>
      <c r="G193" s="12">
        <v>4</v>
      </c>
      <c r="H193" s="13" t="str">
        <f t="shared" si="14"/>
        <v>Arsenal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465254</v>
      </c>
      <c r="B194" s="15">
        <v>39444</v>
      </c>
      <c r="C194" s="12" t="s">
        <v>0</v>
      </c>
      <c r="D194" s="12" t="s">
        <v>64</v>
      </c>
      <c r="E194" s="12">
        <v>0</v>
      </c>
      <c r="F194" s="12" t="s">
        <v>4</v>
      </c>
      <c r="G194" s="12">
        <v>1</v>
      </c>
      <c r="H194" s="13" t="str">
        <f t="shared" si="14"/>
        <v>Middlesbrough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465255</v>
      </c>
      <c r="B195" s="15">
        <v>39444</v>
      </c>
      <c r="C195" s="12" t="s">
        <v>0</v>
      </c>
      <c r="D195" s="12" t="s">
        <v>50</v>
      </c>
      <c r="E195" s="12">
        <v>3</v>
      </c>
      <c r="F195" s="12" t="s">
        <v>33</v>
      </c>
      <c r="G195" s="12">
        <v>1</v>
      </c>
      <c r="H195" s="13" t="str">
        <f t="shared" ref="H195:H258" si="17">IF(E195&gt;G195,D195,IF(G195&gt;E195,F195,""))</f>
        <v>Sunderland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465256</v>
      </c>
      <c r="B196" s="15">
        <v>39444</v>
      </c>
      <c r="C196" s="12" t="s">
        <v>0</v>
      </c>
      <c r="D196" s="12" t="s">
        <v>14</v>
      </c>
      <c r="E196" s="12">
        <v>6</v>
      </c>
      <c r="F196" s="12" t="s">
        <v>73</v>
      </c>
      <c r="G196" s="12">
        <v>4</v>
      </c>
      <c r="H196" s="13" t="str">
        <f t="shared" si="17"/>
        <v>Tottenham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465257</v>
      </c>
      <c r="B197" s="15">
        <v>39444</v>
      </c>
      <c r="C197" s="12" t="s">
        <v>0</v>
      </c>
      <c r="D197" s="12" t="s">
        <v>28</v>
      </c>
      <c r="E197" s="12">
        <v>2</v>
      </c>
      <c r="F197" s="12" t="s">
        <v>8</v>
      </c>
      <c r="G197" s="12">
        <v>1</v>
      </c>
      <c r="H197" s="13" t="str">
        <f t="shared" si="17"/>
        <v>West Ham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465258</v>
      </c>
      <c r="B198" s="15">
        <v>39444</v>
      </c>
      <c r="C198" s="12" t="s">
        <v>0</v>
      </c>
      <c r="D198" s="12" t="s">
        <v>72</v>
      </c>
      <c r="E198" s="12">
        <v>1</v>
      </c>
      <c r="F198" s="12" t="s">
        <v>12</v>
      </c>
      <c r="G198" s="12">
        <v>2</v>
      </c>
      <c r="H198" s="13" t="str">
        <f t="shared" si="17"/>
        <v>Aston Villa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465259</v>
      </c>
      <c r="B199" s="15">
        <v>39445</v>
      </c>
      <c r="C199" s="12" t="s">
        <v>0</v>
      </c>
      <c r="D199" s="12" t="s">
        <v>49</v>
      </c>
      <c r="E199" s="12">
        <v>1</v>
      </c>
      <c r="F199" s="12" t="s">
        <v>6</v>
      </c>
      <c r="G199" s="12">
        <v>2</v>
      </c>
      <c r="H199" s="13" t="str">
        <f t="shared" si="17"/>
        <v>Blackburn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465260</v>
      </c>
      <c r="B200" s="15">
        <v>39445</v>
      </c>
      <c r="C200" s="12" t="s">
        <v>0</v>
      </c>
      <c r="D200" s="12" t="s">
        <v>20</v>
      </c>
      <c r="E200" s="12">
        <v>0</v>
      </c>
      <c r="F200" s="12" t="s">
        <v>19</v>
      </c>
      <c r="G200" s="12">
        <v>0</v>
      </c>
      <c r="H200" s="13" t="str">
        <f t="shared" si="17"/>
        <v/>
      </c>
      <c r="I200" s="13" t="str">
        <f t="shared" si="18"/>
        <v>Manchester City</v>
      </c>
      <c r="J200" s="13" t="str">
        <f t="shared" si="19"/>
        <v>Liverpool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465261</v>
      </c>
      <c r="B201" s="15">
        <v>39447</v>
      </c>
      <c r="C201" s="12" t="s">
        <v>0</v>
      </c>
      <c r="D201" s="12" t="s">
        <v>17</v>
      </c>
      <c r="E201" s="12">
        <v>2</v>
      </c>
      <c r="F201" s="12" t="s">
        <v>28</v>
      </c>
      <c r="G201" s="12">
        <v>0</v>
      </c>
      <c r="H201" s="13" t="str">
        <f t="shared" si="17"/>
        <v>Arsenal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465262</v>
      </c>
      <c r="B202" s="15">
        <v>39447</v>
      </c>
      <c r="C202" s="12" t="s">
        <v>0</v>
      </c>
      <c r="D202" s="12" t="s">
        <v>12</v>
      </c>
      <c r="E202" s="12">
        <v>2</v>
      </c>
      <c r="F202" s="12" t="s">
        <v>14</v>
      </c>
      <c r="G202" s="12">
        <v>1</v>
      </c>
      <c r="H202" s="13" t="str">
        <f t="shared" si="17"/>
        <v>Aston Villa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465263</v>
      </c>
      <c r="B203" s="15">
        <v>39447</v>
      </c>
      <c r="C203" s="12" t="s">
        <v>0</v>
      </c>
      <c r="D203" s="12" t="s">
        <v>58</v>
      </c>
      <c r="E203" s="12">
        <v>1</v>
      </c>
      <c r="F203" s="12" t="s">
        <v>1</v>
      </c>
      <c r="G203" s="12">
        <v>2</v>
      </c>
      <c r="H203" s="13" t="str">
        <f t="shared" si="17"/>
        <v>Chelsea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465265</v>
      </c>
      <c r="B204" s="15">
        <v>39447</v>
      </c>
      <c r="C204" s="12" t="s">
        <v>0</v>
      </c>
      <c r="D204" s="12" t="s">
        <v>4</v>
      </c>
      <c r="E204" s="12">
        <v>0</v>
      </c>
      <c r="F204" s="12" t="s">
        <v>9</v>
      </c>
      <c r="G204" s="12">
        <v>2</v>
      </c>
      <c r="H204" s="13" t="str">
        <f t="shared" si="17"/>
        <v>Everton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465266</v>
      </c>
      <c r="B205" s="15">
        <v>39447</v>
      </c>
      <c r="C205" s="12" t="s">
        <v>0</v>
      </c>
      <c r="D205" s="12" t="s">
        <v>73</v>
      </c>
      <c r="E205" s="12">
        <v>0</v>
      </c>
      <c r="F205" s="12" t="s">
        <v>64</v>
      </c>
      <c r="G205" s="12">
        <v>2</v>
      </c>
      <c r="H205" s="13" t="str">
        <f t="shared" si="17"/>
        <v>Portsmouth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465264</v>
      </c>
      <c r="B206" s="15">
        <v>39447</v>
      </c>
      <c r="C206" s="12" t="s">
        <v>66</v>
      </c>
      <c r="D206" s="12" t="s">
        <v>8</v>
      </c>
      <c r="E206" s="12">
        <v>1</v>
      </c>
      <c r="F206" s="12" t="s">
        <v>61</v>
      </c>
      <c r="G206" s="12">
        <v>0</v>
      </c>
      <c r="H206" s="13" t="str">
        <f t="shared" si="17"/>
        <v>Manchester United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465267</v>
      </c>
      <c r="B207" s="15">
        <v>39448</v>
      </c>
      <c r="C207" s="12" t="s">
        <v>0</v>
      </c>
      <c r="D207" s="12" t="s">
        <v>6</v>
      </c>
      <c r="E207" s="12">
        <v>1</v>
      </c>
      <c r="F207" s="12" t="s">
        <v>50</v>
      </c>
      <c r="G207" s="12">
        <v>0</v>
      </c>
      <c r="H207" s="13" t="str">
        <f t="shared" si="17"/>
        <v>Blackburn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465268</v>
      </c>
      <c r="B208" s="15">
        <v>39448</v>
      </c>
      <c r="C208" s="12" t="s">
        <v>0</v>
      </c>
      <c r="D208" s="12" t="s">
        <v>33</v>
      </c>
      <c r="E208" s="12">
        <v>1</v>
      </c>
      <c r="F208" s="12" t="s">
        <v>49</v>
      </c>
      <c r="G208" s="12">
        <v>0</v>
      </c>
      <c r="H208" s="13" t="str">
        <f t="shared" si="17"/>
        <v>Bolton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465269</v>
      </c>
      <c r="B209" s="15">
        <v>39448</v>
      </c>
      <c r="C209" s="12" t="s">
        <v>0</v>
      </c>
      <c r="D209" s="12" t="s">
        <v>19</v>
      </c>
      <c r="E209" s="12">
        <v>1</v>
      </c>
      <c r="F209" s="12" t="s">
        <v>72</v>
      </c>
      <c r="G209" s="12">
        <v>1</v>
      </c>
      <c r="H209" s="13" t="str">
        <f t="shared" si="17"/>
        <v/>
      </c>
      <c r="I209" s="13" t="str">
        <f t="shared" si="18"/>
        <v>Liverpool</v>
      </c>
      <c r="J209" s="13" t="str">
        <f t="shared" si="19"/>
        <v>Wigan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465270</v>
      </c>
      <c r="B210" s="15">
        <v>39448</v>
      </c>
      <c r="C210" s="12" t="s">
        <v>0</v>
      </c>
      <c r="D210" s="12" t="s">
        <v>29</v>
      </c>
      <c r="E210" s="12">
        <v>0</v>
      </c>
      <c r="F210" s="12" t="s">
        <v>20</v>
      </c>
      <c r="G210" s="12">
        <v>2</v>
      </c>
      <c r="H210" s="13" t="str">
        <f t="shared" si="17"/>
        <v>Manchester City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465271</v>
      </c>
      <c r="B211" s="15">
        <v>39458</v>
      </c>
      <c r="C211" s="12" t="s">
        <v>0</v>
      </c>
      <c r="D211" s="12" t="s">
        <v>17</v>
      </c>
      <c r="E211" s="12">
        <v>1</v>
      </c>
      <c r="F211" s="12" t="s">
        <v>61</v>
      </c>
      <c r="G211" s="12">
        <v>1</v>
      </c>
      <c r="H211" s="13" t="str">
        <f t="shared" si="17"/>
        <v/>
      </c>
      <c r="I211" s="13" t="str">
        <f t="shared" si="18"/>
        <v>Arsenal</v>
      </c>
      <c r="J211" s="13" t="str">
        <f t="shared" si="19"/>
        <v>Birmingham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465272</v>
      </c>
      <c r="B212" s="15">
        <v>39458</v>
      </c>
      <c r="C212" s="12" t="s">
        <v>0</v>
      </c>
      <c r="D212" s="12" t="s">
        <v>12</v>
      </c>
      <c r="E212" s="12">
        <v>3</v>
      </c>
      <c r="F212" s="12" t="s">
        <v>73</v>
      </c>
      <c r="G212" s="12">
        <v>1</v>
      </c>
      <c r="H212" s="13" t="str">
        <f t="shared" si="17"/>
        <v>Aston Villa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465273</v>
      </c>
      <c r="B213" s="15">
        <v>39458</v>
      </c>
      <c r="C213" s="12" t="s">
        <v>0</v>
      </c>
      <c r="D213" s="12" t="s">
        <v>1</v>
      </c>
      <c r="E213" s="12">
        <v>2</v>
      </c>
      <c r="F213" s="12" t="s">
        <v>14</v>
      </c>
      <c r="G213" s="12">
        <v>0</v>
      </c>
      <c r="H213" s="13" t="str">
        <f t="shared" si="17"/>
        <v>Chelsea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465274</v>
      </c>
      <c r="B214" s="15">
        <v>39458</v>
      </c>
      <c r="C214" s="12" t="s">
        <v>0</v>
      </c>
      <c r="D214" s="12" t="s">
        <v>49</v>
      </c>
      <c r="E214" s="12">
        <v>0</v>
      </c>
      <c r="F214" s="12" t="s">
        <v>72</v>
      </c>
      <c r="G214" s="12">
        <v>1</v>
      </c>
      <c r="H214" s="13" t="str">
        <f t="shared" si="17"/>
        <v>Wigan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465275</v>
      </c>
      <c r="B215" s="15">
        <v>39458</v>
      </c>
      <c r="C215" s="12" t="s">
        <v>0</v>
      </c>
      <c r="D215" s="12" t="s">
        <v>9</v>
      </c>
      <c r="E215" s="12">
        <v>1</v>
      </c>
      <c r="F215" s="12" t="s">
        <v>20</v>
      </c>
      <c r="G215" s="12">
        <v>0</v>
      </c>
      <c r="H215" s="13" t="str">
        <f t="shared" si="17"/>
        <v>Everton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465276</v>
      </c>
      <c r="B216" s="15">
        <v>39458</v>
      </c>
      <c r="C216" s="12" t="s">
        <v>0</v>
      </c>
      <c r="D216" s="12" t="s">
        <v>8</v>
      </c>
      <c r="E216" s="12">
        <v>6</v>
      </c>
      <c r="F216" s="12" t="s">
        <v>29</v>
      </c>
      <c r="G216" s="12">
        <v>0</v>
      </c>
      <c r="H216" s="13" t="str">
        <f t="shared" si="17"/>
        <v>Manchester United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465277</v>
      </c>
      <c r="B217" s="15">
        <v>39458</v>
      </c>
      <c r="C217" s="12" t="s">
        <v>0</v>
      </c>
      <c r="D217" s="12" t="s">
        <v>4</v>
      </c>
      <c r="E217" s="12">
        <v>1</v>
      </c>
      <c r="F217" s="12" t="s">
        <v>19</v>
      </c>
      <c r="G217" s="12">
        <v>1</v>
      </c>
      <c r="H217" s="13" t="str">
        <f t="shared" si="17"/>
        <v/>
      </c>
      <c r="I217" s="13" t="str">
        <f t="shared" si="18"/>
        <v>Middlesbrough</v>
      </c>
      <c r="J217" s="13" t="str">
        <f t="shared" si="19"/>
        <v>Liverpool</v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465278</v>
      </c>
      <c r="B218" s="15">
        <v>39458</v>
      </c>
      <c r="C218" s="12" t="s">
        <v>0</v>
      </c>
      <c r="D218" s="12" t="s">
        <v>28</v>
      </c>
      <c r="E218" s="12">
        <v>2</v>
      </c>
      <c r="F218" s="12" t="s">
        <v>58</v>
      </c>
      <c r="G218" s="12">
        <v>1</v>
      </c>
      <c r="H218" s="13" t="str">
        <f t="shared" si="17"/>
        <v>West Ham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465279</v>
      </c>
      <c r="B219" s="15">
        <v>39459</v>
      </c>
      <c r="C219" s="12" t="s">
        <v>0</v>
      </c>
      <c r="D219" s="12" t="s">
        <v>33</v>
      </c>
      <c r="E219" s="12">
        <v>1</v>
      </c>
      <c r="F219" s="12" t="s">
        <v>6</v>
      </c>
      <c r="G219" s="12">
        <v>2</v>
      </c>
      <c r="H219" s="13" t="str">
        <f t="shared" si="17"/>
        <v>Blackburn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465280</v>
      </c>
      <c r="B220" s="15">
        <v>39459</v>
      </c>
      <c r="C220" s="12" t="s">
        <v>0</v>
      </c>
      <c r="D220" s="12" t="s">
        <v>50</v>
      </c>
      <c r="E220" s="12">
        <v>2</v>
      </c>
      <c r="F220" s="12" t="s">
        <v>64</v>
      </c>
      <c r="G220" s="12">
        <v>0</v>
      </c>
      <c r="H220" s="13" t="str">
        <f t="shared" si="17"/>
        <v>Sunderland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465281</v>
      </c>
      <c r="B221" s="15">
        <v>39465</v>
      </c>
      <c r="C221" s="12" t="s">
        <v>0</v>
      </c>
      <c r="D221" s="12" t="s">
        <v>61</v>
      </c>
      <c r="E221" s="12">
        <v>0</v>
      </c>
      <c r="F221" s="12" t="s">
        <v>1</v>
      </c>
      <c r="G221" s="12">
        <v>1</v>
      </c>
      <c r="H221" s="13" t="str">
        <f t="shared" si="17"/>
        <v>Chelsea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465282</v>
      </c>
      <c r="B222" s="15">
        <v>39465</v>
      </c>
      <c r="C222" s="12" t="s">
        <v>0</v>
      </c>
      <c r="D222" s="12" t="s">
        <v>6</v>
      </c>
      <c r="E222" s="12">
        <v>1</v>
      </c>
      <c r="F222" s="12" t="s">
        <v>4</v>
      </c>
      <c r="G222" s="12">
        <v>1</v>
      </c>
      <c r="H222" s="13" t="str">
        <f t="shared" si="17"/>
        <v/>
      </c>
      <c r="I222" s="13" t="str">
        <f t="shared" si="18"/>
        <v>Blackburn</v>
      </c>
      <c r="J222" s="13" t="str">
        <f t="shared" si="19"/>
        <v>Middlesbrough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465283</v>
      </c>
      <c r="B223" s="15">
        <v>39465</v>
      </c>
      <c r="C223" s="12" t="s">
        <v>0</v>
      </c>
      <c r="D223" s="12" t="s">
        <v>58</v>
      </c>
      <c r="E223" s="12">
        <v>0</v>
      </c>
      <c r="F223" s="12" t="s">
        <v>17</v>
      </c>
      <c r="G223" s="12">
        <v>3</v>
      </c>
      <c r="H223" s="13" t="str">
        <f t="shared" si="17"/>
        <v>Arsenal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465284</v>
      </c>
      <c r="B224" s="15">
        <v>39465</v>
      </c>
      <c r="C224" s="12" t="s">
        <v>0</v>
      </c>
      <c r="D224" s="12" t="s">
        <v>29</v>
      </c>
      <c r="E224" s="12">
        <v>0</v>
      </c>
      <c r="F224" s="12" t="s">
        <v>33</v>
      </c>
      <c r="G224" s="12">
        <v>0</v>
      </c>
      <c r="H224" s="13" t="str">
        <f t="shared" si="17"/>
        <v/>
      </c>
      <c r="I224" s="13" t="str">
        <f t="shared" si="18"/>
        <v>Newcastle</v>
      </c>
      <c r="J224" s="13" t="str">
        <f t="shared" si="19"/>
        <v>Bolton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465285</v>
      </c>
      <c r="B225" s="15">
        <v>39465</v>
      </c>
      <c r="C225" s="12" t="s">
        <v>0</v>
      </c>
      <c r="D225" s="12" t="s">
        <v>64</v>
      </c>
      <c r="E225" s="12">
        <v>3</v>
      </c>
      <c r="F225" s="12" t="s">
        <v>49</v>
      </c>
      <c r="G225" s="12">
        <v>1</v>
      </c>
      <c r="H225" s="13" t="str">
        <f t="shared" si="17"/>
        <v>Portsmouth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465287</v>
      </c>
      <c r="B226" s="15">
        <v>39465</v>
      </c>
      <c r="C226" s="12" t="s">
        <v>0</v>
      </c>
      <c r="D226" s="12" t="s">
        <v>14</v>
      </c>
      <c r="E226" s="12">
        <v>2</v>
      </c>
      <c r="F226" s="12" t="s">
        <v>50</v>
      </c>
      <c r="G226" s="12">
        <v>0</v>
      </c>
      <c r="H226" s="13" t="str">
        <f t="shared" si="17"/>
        <v>Tottenham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465286</v>
      </c>
      <c r="B227" s="15">
        <v>39465</v>
      </c>
      <c r="C227" s="12" t="s">
        <v>76</v>
      </c>
      <c r="D227" s="12" t="s">
        <v>73</v>
      </c>
      <c r="E227" s="12">
        <v>0</v>
      </c>
      <c r="F227" s="12" t="s">
        <v>8</v>
      </c>
      <c r="G227" s="12">
        <v>2</v>
      </c>
      <c r="H227" s="13" t="str">
        <f t="shared" si="17"/>
        <v>Manchester United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465288</v>
      </c>
      <c r="B228" s="15">
        <v>39466</v>
      </c>
      <c r="C228" s="12" t="s">
        <v>0</v>
      </c>
      <c r="D228" s="12" t="s">
        <v>20</v>
      </c>
      <c r="E228" s="12">
        <v>1</v>
      </c>
      <c r="F228" s="12" t="s">
        <v>28</v>
      </c>
      <c r="G228" s="12">
        <v>1</v>
      </c>
      <c r="H228" s="13" t="str">
        <f t="shared" si="17"/>
        <v/>
      </c>
      <c r="I228" s="13" t="str">
        <f t="shared" si="18"/>
        <v>Manchester City</v>
      </c>
      <c r="J228" s="13" t="str">
        <f t="shared" si="19"/>
        <v>West Ham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465289</v>
      </c>
      <c r="B229" s="15">
        <v>39466</v>
      </c>
      <c r="C229" s="12" t="s">
        <v>0</v>
      </c>
      <c r="D229" s="12" t="s">
        <v>72</v>
      </c>
      <c r="E229" s="12">
        <v>1</v>
      </c>
      <c r="F229" s="12" t="s">
        <v>9</v>
      </c>
      <c r="G229" s="12">
        <v>2</v>
      </c>
      <c r="H229" s="13" t="str">
        <f t="shared" si="17"/>
        <v>Everton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465290</v>
      </c>
      <c r="B230" s="15">
        <v>39467</v>
      </c>
      <c r="C230" s="12" t="s">
        <v>0</v>
      </c>
      <c r="D230" s="12" t="s">
        <v>19</v>
      </c>
      <c r="E230" s="12">
        <v>2</v>
      </c>
      <c r="F230" s="12" t="s">
        <v>12</v>
      </c>
      <c r="G230" s="12">
        <v>2</v>
      </c>
      <c r="H230" s="13" t="str">
        <f t="shared" si="17"/>
        <v/>
      </c>
      <c r="I230" s="13" t="str">
        <f t="shared" si="18"/>
        <v>Liverpool</v>
      </c>
      <c r="J230" s="13" t="str">
        <f t="shared" si="19"/>
        <v>Aston Villa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465291</v>
      </c>
      <c r="B231" s="15">
        <v>39472</v>
      </c>
      <c r="C231" s="12" t="s">
        <v>0</v>
      </c>
      <c r="D231" s="12" t="s">
        <v>12</v>
      </c>
      <c r="E231" s="12">
        <v>1</v>
      </c>
      <c r="F231" s="12" t="s">
        <v>6</v>
      </c>
      <c r="G231" s="12">
        <v>1</v>
      </c>
      <c r="H231" s="13" t="str">
        <f t="shared" si="17"/>
        <v/>
      </c>
      <c r="I231" s="13" t="str">
        <f t="shared" si="18"/>
        <v>Aston Villa</v>
      </c>
      <c r="J231" s="13" t="str">
        <f t="shared" si="19"/>
        <v>Blackburn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465292</v>
      </c>
      <c r="B232" s="15">
        <v>39475</v>
      </c>
      <c r="C232" s="12" t="s">
        <v>0</v>
      </c>
      <c r="D232" s="12" t="s">
        <v>17</v>
      </c>
      <c r="E232" s="12">
        <v>3</v>
      </c>
      <c r="F232" s="12" t="s">
        <v>29</v>
      </c>
      <c r="G232" s="12">
        <v>0</v>
      </c>
      <c r="H232" s="13" t="str">
        <f t="shared" si="17"/>
        <v>Arsenal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465293</v>
      </c>
      <c r="B233" s="15">
        <v>39475</v>
      </c>
      <c r="C233" s="12" t="s">
        <v>0</v>
      </c>
      <c r="D233" s="12" t="s">
        <v>33</v>
      </c>
      <c r="E233" s="12">
        <v>0</v>
      </c>
      <c r="F233" s="12" t="s">
        <v>58</v>
      </c>
      <c r="G233" s="12">
        <v>0</v>
      </c>
      <c r="H233" s="13" t="str">
        <f t="shared" si="17"/>
        <v/>
      </c>
      <c r="I233" s="13" t="str">
        <f t="shared" si="18"/>
        <v>Bolton</v>
      </c>
      <c r="J233" s="13" t="str">
        <f t="shared" si="19"/>
        <v>Fulham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465294</v>
      </c>
      <c r="B234" s="15">
        <v>39475</v>
      </c>
      <c r="C234" s="12" t="s">
        <v>0</v>
      </c>
      <c r="D234" s="12" t="s">
        <v>4</v>
      </c>
      <c r="E234" s="12">
        <v>1</v>
      </c>
      <c r="F234" s="12" t="s">
        <v>72</v>
      </c>
      <c r="G234" s="12">
        <v>0</v>
      </c>
      <c r="H234" s="13" t="str">
        <f t="shared" si="17"/>
        <v>Middlesbrough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465295</v>
      </c>
      <c r="B235" s="15">
        <v>39475</v>
      </c>
      <c r="C235" s="12" t="s">
        <v>0</v>
      </c>
      <c r="D235" s="12" t="s">
        <v>50</v>
      </c>
      <c r="E235" s="12">
        <v>2</v>
      </c>
      <c r="F235" s="12" t="s">
        <v>61</v>
      </c>
      <c r="G235" s="12">
        <v>0</v>
      </c>
      <c r="H235" s="13" t="str">
        <f t="shared" si="17"/>
        <v>Sunderland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465296</v>
      </c>
      <c r="B236" s="15">
        <v>39476</v>
      </c>
      <c r="C236" s="12" t="s">
        <v>0</v>
      </c>
      <c r="D236" s="12" t="s">
        <v>1</v>
      </c>
      <c r="E236" s="12">
        <v>1</v>
      </c>
      <c r="F236" s="12" t="s">
        <v>73</v>
      </c>
      <c r="G236" s="12">
        <v>0</v>
      </c>
      <c r="H236" s="13" t="str">
        <f t="shared" si="17"/>
        <v>Chelsea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465297</v>
      </c>
      <c r="B237" s="15">
        <v>39476</v>
      </c>
      <c r="C237" s="12" t="s">
        <v>0</v>
      </c>
      <c r="D237" s="12" t="s">
        <v>49</v>
      </c>
      <c r="E237" s="12">
        <v>1</v>
      </c>
      <c r="F237" s="12" t="s">
        <v>20</v>
      </c>
      <c r="G237" s="12">
        <v>1</v>
      </c>
      <c r="H237" s="13" t="str">
        <f t="shared" si="17"/>
        <v/>
      </c>
      <c r="I237" s="13" t="str">
        <f t="shared" si="18"/>
        <v>Derby</v>
      </c>
      <c r="J237" s="13" t="str">
        <f t="shared" si="19"/>
        <v>Manchester City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465298</v>
      </c>
      <c r="B238" s="15">
        <v>39476</v>
      </c>
      <c r="C238" s="12" t="s">
        <v>0</v>
      </c>
      <c r="D238" s="12" t="s">
        <v>9</v>
      </c>
      <c r="E238" s="12">
        <v>0</v>
      </c>
      <c r="F238" s="12" t="s">
        <v>14</v>
      </c>
      <c r="G238" s="12">
        <v>0</v>
      </c>
      <c r="H238" s="13" t="str">
        <f t="shared" si="17"/>
        <v/>
      </c>
      <c r="I238" s="13" t="str">
        <f t="shared" si="18"/>
        <v>Everton</v>
      </c>
      <c r="J238" s="13" t="str">
        <f t="shared" si="19"/>
        <v>Tottenham</v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465299</v>
      </c>
      <c r="B239" s="15">
        <v>39476</v>
      </c>
      <c r="C239" s="12" t="s">
        <v>0</v>
      </c>
      <c r="D239" s="12" t="s">
        <v>8</v>
      </c>
      <c r="E239" s="12">
        <v>2</v>
      </c>
      <c r="F239" s="12" t="s">
        <v>64</v>
      </c>
      <c r="G239" s="12">
        <v>0</v>
      </c>
      <c r="H239" s="13" t="str">
        <f t="shared" si="17"/>
        <v>Manchester United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465300</v>
      </c>
      <c r="B240" s="15">
        <v>39476</v>
      </c>
      <c r="C240" s="12" t="s">
        <v>0</v>
      </c>
      <c r="D240" s="12" t="s">
        <v>28</v>
      </c>
      <c r="E240" s="12">
        <v>1</v>
      </c>
      <c r="F240" s="12" t="s">
        <v>19</v>
      </c>
      <c r="G240" s="12">
        <v>0</v>
      </c>
      <c r="H240" s="13" t="str">
        <f t="shared" si="17"/>
        <v>West Ham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465301</v>
      </c>
      <c r="B241" s="15">
        <v>39479</v>
      </c>
      <c r="C241" s="12" t="s">
        <v>0</v>
      </c>
      <c r="D241" s="12" t="s">
        <v>61</v>
      </c>
      <c r="E241" s="12">
        <v>1</v>
      </c>
      <c r="F241" s="12" t="s">
        <v>49</v>
      </c>
      <c r="G241" s="12">
        <v>1</v>
      </c>
      <c r="H241" s="13" t="str">
        <f t="shared" si="17"/>
        <v/>
      </c>
      <c r="I241" s="13" t="str">
        <f t="shared" si="18"/>
        <v>Birmingham</v>
      </c>
      <c r="J241" s="13" t="str">
        <f t="shared" si="19"/>
        <v>Derby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465302</v>
      </c>
      <c r="B242" s="15">
        <v>39479</v>
      </c>
      <c r="C242" s="12" t="s">
        <v>0</v>
      </c>
      <c r="D242" s="12" t="s">
        <v>6</v>
      </c>
      <c r="E242" s="12">
        <v>0</v>
      </c>
      <c r="F242" s="12" t="s">
        <v>9</v>
      </c>
      <c r="G242" s="12">
        <v>0</v>
      </c>
      <c r="H242" s="13" t="str">
        <f t="shared" si="17"/>
        <v/>
      </c>
      <c r="I242" s="13" t="str">
        <f t="shared" si="18"/>
        <v>Blackburn</v>
      </c>
      <c r="J242" s="13" t="str">
        <f t="shared" si="19"/>
        <v>Everton</v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465303</v>
      </c>
      <c r="B243" s="15">
        <v>39479</v>
      </c>
      <c r="C243" s="12" t="s">
        <v>0</v>
      </c>
      <c r="D243" s="12" t="s">
        <v>19</v>
      </c>
      <c r="E243" s="12">
        <v>3</v>
      </c>
      <c r="F243" s="12" t="s">
        <v>50</v>
      </c>
      <c r="G243" s="12">
        <v>0</v>
      </c>
      <c r="H243" s="13" t="str">
        <f t="shared" si="17"/>
        <v>Liverpool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465304</v>
      </c>
      <c r="B244" s="15">
        <v>39479</v>
      </c>
      <c r="C244" s="12" t="s">
        <v>0</v>
      </c>
      <c r="D244" s="12" t="s">
        <v>20</v>
      </c>
      <c r="E244" s="12">
        <v>1</v>
      </c>
      <c r="F244" s="12" t="s">
        <v>17</v>
      </c>
      <c r="G244" s="12">
        <v>3</v>
      </c>
      <c r="H244" s="13" t="str">
        <f t="shared" si="17"/>
        <v>Arsenal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465305</v>
      </c>
      <c r="B245" s="15">
        <v>39479</v>
      </c>
      <c r="C245" s="12" t="s">
        <v>0</v>
      </c>
      <c r="D245" s="12" t="s">
        <v>64</v>
      </c>
      <c r="E245" s="12">
        <v>1</v>
      </c>
      <c r="F245" s="12" t="s">
        <v>1</v>
      </c>
      <c r="G245" s="12">
        <v>1</v>
      </c>
      <c r="H245" s="13" t="str">
        <f t="shared" si="17"/>
        <v/>
      </c>
      <c r="I245" s="13" t="str">
        <f t="shared" si="18"/>
        <v>Portsmouth</v>
      </c>
      <c r="J245" s="13" t="str">
        <f t="shared" si="19"/>
        <v>Chelsea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465306</v>
      </c>
      <c r="B246" s="15">
        <v>39479</v>
      </c>
      <c r="C246" s="12" t="s">
        <v>0</v>
      </c>
      <c r="D246" s="12" t="s">
        <v>73</v>
      </c>
      <c r="E246" s="12">
        <v>0</v>
      </c>
      <c r="F246" s="12" t="s">
        <v>33</v>
      </c>
      <c r="G246" s="12">
        <v>2</v>
      </c>
      <c r="H246" s="13" t="str">
        <f t="shared" si="17"/>
        <v>Bolton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465307</v>
      </c>
      <c r="B247" s="15">
        <v>39479</v>
      </c>
      <c r="C247" s="12" t="s">
        <v>0</v>
      </c>
      <c r="D247" s="12" t="s">
        <v>14</v>
      </c>
      <c r="E247" s="12">
        <v>1</v>
      </c>
      <c r="F247" s="12" t="s">
        <v>8</v>
      </c>
      <c r="G247" s="12">
        <v>1</v>
      </c>
      <c r="H247" s="13" t="str">
        <f t="shared" si="17"/>
        <v/>
      </c>
      <c r="I247" s="13" t="str">
        <f t="shared" si="18"/>
        <v>Tottenham</v>
      </c>
      <c r="J247" s="13" t="str">
        <f t="shared" si="19"/>
        <v>Manchester United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465308</v>
      </c>
      <c r="B248" s="15">
        <v>39479</v>
      </c>
      <c r="C248" s="12" t="s">
        <v>0</v>
      </c>
      <c r="D248" s="12" t="s">
        <v>72</v>
      </c>
      <c r="E248" s="12">
        <v>1</v>
      </c>
      <c r="F248" s="12" t="s">
        <v>28</v>
      </c>
      <c r="G248" s="12">
        <v>0</v>
      </c>
      <c r="H248" s="13" t="str">
        <f t="shared" si="17"/>
        <v>Wigan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465309</v>
      </c>
      <c r="B249" s="15">
        <v>39480</v>
      </c>
      <c r="C249" s="12" t="s">
        <v>0</v>
      </c>
      <c r="D249" s="12" t="s">
        <v>58</v>
      </c>
      <c r="E249" s="12">
        <v>2</v>
      </c>
      <c r="F249" s="12" t="s">
        <v>12</v>
      </c>
      <c r="G249" s="12">
        <v>1</v>
      </c>
      <c r="H249" s="13" t="str">
        <f t="shared" si="17"/>
        <v>Fulham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465310</v>
      </c>
      <c r="B250" s="15">
        <v>39480</v>
      </c>
      <c r="C250" s="12" t="s">
        <v>0</v>
      </c>
      <c r="D250" s="12" t="s">
        <v>29</v>
      </c>
      <c r="E250" s="12">
        <v>1</v>
      </c>
      <c r="F250" s="12" t="s">
        <v>4</v>
      </c>
      <c r="G250" s="12">
        <v>1</v>
      </c>
      <c r="H250" s="13" t="str">
        <f t="shared" si="17"/>
        <v/>
      </c>
      <c r="I250" s="13" t="str">
        <f t="shared" si="18"/>
        <v>Newcastle</v>
      </c>
      <c r="J250" s="13" t="str">
        <f t="shared" si="19"/>
        <v>Middlesbrough</v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465311</v>
      </c>
      <c r="B251" s="15">
        <v>39486</v>
      </c>
      <c r="C251" s="12" t="s">
        <v>0</v>
      </c>
      <c r="D251" s="12" t="s">
        <v>12</v>
      </c>
      <c r="E251" s="12">
        <v>4</v>
      </c>
      <c r="F251" s="12" t="s">
        <v>29</v>
      </c>
      <c r="G251" s="12">
        <v>1</v>
      </c>
      <c r="H251" s="13" t="str">
        <f t="shared" si="17"/>
        <v>Aston Villa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465312</v>
      </c>
      <c r="B252" s="15">
        <v>39486</v>
      </c>
      <c r="C252" s="12" t="s">
        <v>0</v>
      </c>
      <c r="D252" s="12" t="s">
        <v>33</v>
      </c>
      <c r="E252" s="12">
        <v>0</v>
      </c>
      <c r="F252" s="12" t="s">
        <v>64</v>
      </c>
      <c r="G252" s="12">
        <v>1</v>
      </c>
      <c r="H252" s="13" t="str">
        <f t="shared" si="17"/>
        <v>Portsmouth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465313</v>
      </c>
      <c r="B253" s="15">
        <v>39486</v>
      </c>
      <c r="C253" s="12" t="s">
        <v>0</v>
      </c>
      <c r="D253" s="12" t="s">
        <v>49</v>
      </c>
      <c r="E253" s="12">
        <v>0</v>
      </c>
      <c r="F253" s="12" t="s">
        <v>14</v>
      </c>
      <c r="G253" s="12">
        <v>3</v>
      </c>
      <c r="H253" s="13" t="str">
        <f t="shared" si="17"/>
        <v>Tottenham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465314</v>
      </c>
      <c r="B254" s="15">
        <v>39486</v>
      </c>
      <c r="C254" s="12" t="s">
        <v>0</v>
      </c>
      <c r="D254" s="12" t="s">
        <v>9</v>
      </c>
      <c r="E254" s="12">
        <v>1</v>
      </c>
      <c r="F254" s="12" t="s">
        <v>73</v>
      </c>
      <c r="G254" s="12">
        <v>0</v>
      </c>
      <c r="H254" s="13" t="str">
        <f t="shared" si="17"/>
        <v>Everton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465315</v>
      </c>
      <c r="B255" s="15">
        <v>39486</v>
      </c>
      <c r="C255" s="12" t="s">
        <v>0</v>
      </c>
      <c r="D255" s="12" t="s">
        <v>4</v>
      </c>
      <c r="E255" s="12">
        <v>1</v>
      </c>
      <c r="F255" s="12" t="s">
        <v>58</v>
      </c>
      <c r="G255" s="12">
        <v>0</v>
      </c>
      <c r="H255" s="13" t="str">
        <f t="shared" si="17"/>
        <v>Middlesbrough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465316</v>
      </c>
      <c r="B256" s="15">
        <v>39486</v>
      </c>
      <c r="C256" s="12" t="s">
        <v>0</v>
      </c>
      <c r="D256" s="12" t="s">
        <v>50</v>
      </c>
      <c r="E256" s="12">
        <v>2</v>
      </c>
      <c r="F256" s="12" t="s">
        <v>72</v>
      </c>
      <c r="G256" s="12">
        <v>0</v>
      </c>
      <c r="H256" s="13" t="str">
        <f t="shared" si="17"/>
        <v>Sunderland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465317</v>
      </c>
      <c r="B257" s="15">
        <v>39486</v>
      </c>
      <c r="C257" s="12" t="s">
        <v>0</v>
      </c>
      <c r="D257" s="12" t="s">
        <v>28</v>
      </c>
      <c r="E257" s="12">
        <v>1</v>
      </c>
      <c r="F257" s="12" t="s">
        <v>61</v>
      </c>
      <c r="G257" s="12">
        <v>1</v>
      </c>
      <c r="H257" s="13" t="str">
        <f t="shared" si="17"/>
        <v/>
      </c>
      <c r="I257" s="13" t="str">
        <f t="shared" si="18"/>
        <v>West Ham</v>
      </c>
      <c r="J257" s="13" t="str">
        <f t="shared" si="19"/>
        <v>Birmingham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465318</v>
      </c>
      <c r="B258" s="15">
        <v>39487</v>
      </c>
      <c r="C258" s="12" t="s">
        <v>0</v>
      </c>
      <c r="D258" s="12" t="s">
        <v>1</v>
      </c>
      <c r="E258" s="12">
        <v>0</v>
      </c>
      <c r="F258" s="12" t="s">
        <v>19</v>
      </c>
      <c r="G258" s="12">
        <v>0</v>
      </c>
      <c r="H258" s="13" t="str">
        <f t="shared" si="17"/>
        <v/>
      </c>
      <c r="I258" s="13" t="str">
        <f t="shared" si="18"/>
        <v>Chelsea</v>
      </c>
      <c r="J258" s="13" t="str">
        <f t="shared" si="19"/>
        <v>Liverpool</v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465319</v>
      </c>
      <c r="B259" s="15">
        <v>39487</v>
      </c>
      <c r="C259" s="12" t="s">
        <v>0</v>
      </c>
      <c r="D259" s="12" t="s">
        <v>8</v>
      </c>
      <c r="E259" s="12">
        <v>1</v>
      </c>
      <c r="F259" s="12" t="s">
        <v>20</v>
      </c>
      <c r="G259" s="12">
        <v>2</v>
      </c>
      <c r="H259" s="13" t="str">
        <f t="shared" ref="H259:H322" si="20">IF(E259&gt;G259,D259,IF(G259&gt;E259,F259,""))</f>
        <v>Manchester City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465320</v>
      </c>
      <c r="B260" s="15">
        <v>39488</v>
      </c>
      <c r="C260" s="12" t="s">
        <v>0</v>
      </c>
      <c r="D260" s="12" t="s">
        <v>17</v>
      </c>
      <c r="E260" s="12">
        <v>2</v>
      </c>
      <c r="F260" s="12" t="s">
        <v>6</v>
      </c>
      <c r="G260" s="12">
        <v>0</v>
      </c>
      <c r="H260" s="13" t="str">
        <f t="shared" si="20"/>
        <v>Arsenal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465321</v>
      </c>
      <c r="B261" s="15">
        <v>39500</v>
      </c>
      <c r="C261" s="12" t="s">
        <v>0</v>
      </c>
      <c r="D261" s="12" t="s">
        <v>61</v>
      </c>
      <c r="E261" s="12">
        <v>2</v>
      </c>
      <c r="F261" s="12" t="s">
        <v>17</v>
      </c>
      <c r="G261" s="12">
        <v>2</v>
      </c>
      <c r="H261" s="13" t="str">
        <f t="shared" si="20"/>
        <v/>
      </c>
      <c r="I261" s="13" t="str">
        <f t="shared" si="21"/>
        <v>Birmingham</v>
      </c>
      <c r="J261" s="13" t="str">
        <f t="shared" si="22"/>
        <v>Arsenal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465322</v>
      </c>
      <c r="B262" s="15">
        <v>39500</v>
      </c>
      <c r="C262" s="12" t="s">
        <v>0</v>
      </c>
      <c r="D262" s="12" t="s">
        <v>58</v>
      </c>
      <c r="E262" s="12">
        <v>0</v>
      </c>
      <c r="F262" s="12" t="s">
        <v>28</v>
      </c>
      <c r="G262" s="12">
        <v>1</v>
      </c>
      <c r="H262" s="13" t="str">
        <f t="shared" si="20"/>
        <v>West Ham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465323</v>
      </c>
      <c r="B263" s="15">
        <v>39500</v>
      </c>
      <c r="C263" s="12" t="s">
        <v>0</v>
      </c>
      <c r="D263" s="12" t="s">
        <v>19</v>
      </c>
      <c r="E263" s="12">
        <v>3</v>
      </c>
      <c r="F263" s="12" t="s">
        <v>4</v>
      </c>
      <c r="G263" s="12">
        <v>2</v>
      </c>
      <c r="H263" s="13" t="str">
        <f t="shared" si="20"/>
        <v>Liverpool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465324</v>
      </c>
      <c r="B264" s="15">
        <v>39500</v>
      </c>
      <c r="C264" s="12" t="s">
        <v>0</v>
      </c>
      <c r="D264" s="12" t="s">
        <v>29</v>
      </c>
      <c r="E264" s="12">
        <v>1</v>
      </c>
      <c r="F264" s="12" t="s">
        <v>8</v>
      </c>
      <c r="G264" s="12">
        <v>5</v>
      </c>
      <c r="H264" s="13" t="str">
        <f t="shared" si="20"/>
        <v>Manchester United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465325</v>
      </c>
      <c r="B265" s="15">
        <v>39500</v>
      </c>
      <c r="C265" s="12" t="s">
        <v>0</v>
      </c>
      <c r="D265" s="12" t="s">
        <v>64</v>
      </c>
      <c r="E265" s="12">
        <v>1</v>
      </c>
      <c r="F265" s="12" t="s">
        <v>50</v>
      </c>
      <c r="G265" s="12">
        <v>0</v>
      </c>
      <c r="H265" s="13" t="str">
        <f t="shared" si="20"/>
        <v>Portsmouth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465326</v>
      </c>
      <c r="B266" s="15">
        <v>39500</v>
      </c>
      <c r="C266" s="12" t="s">
        <v>0</v>
      </c>
      <c r="D266" s="12" t="s">
        <v>72</v>
      </c>
      <c r="E266" s="12">
        <v>2</v>
      </c>
      <c r="F266" s="12" t="s">
        <v>49</v>
      </c>
      <c r="G266" s="12">
        <v>0</v>
      </c>
      <c r="H266" s="13" t="str">
        <f t="shared" si="20"/>
        <v>Wigan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465327</v>
      </c>
      <c r="B267" s="15">
        <v>39501</v>
      </c>
      <c r="C267" s="12" t="s">
        <v>0</v>
      </c>
      <c r="D267" s="12" t="s">
        <v>6</v>
      </c>
      <c r="E267" s="12">
        <v>4</v>
      </c>
      <c r="F267" s="12" t="s">
        <v>33</v>
      </c>
      <c r="G267" s="12">
        <v>1</v>
      </c>
      <c r="H267" s="13" t="str">
        <f t="shared" si="20"/>
        <v>Blackburn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465328</v>
      </c>
      <c r="B268" s="15">
        <v>39501</v>
      </c>
      <c r="C268" s="12" t="s">
        <v>0</v>
      </c>
      <c r="D268" s="12" t="s">
        <v>73</v>
      </c>
      <c r="E268" s="12">
        <v>1</v>
      </c>
      <c r="F268" s="12" t="s">
        <v>12</v>
      </c>
      <c r="G268" s="12">
        <v>2</v>
      </c>
      <c r="H268" s="13" t="str">
        <f t="shared" si="20"/>
        <v>Aston Villa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465329</v>
      </c>
      <c r="B269" s="15">
        <v>39502</v>
      </c>
      <c r="C269" s="12" t="s">
        <v>0</v>
      </c>
      <c r="D269" s="12" t="s">
        <v>20</v>
      </c>
      <c r="E269" s="12">
        <v>0</v>
      </c>
      <c r="F269" s="12" t="s">
        <v>9</v>
      </c>
      <c r="G269" s="12">
        <v>2</v>
      </c>
      <c r="H269" s="13" t="str">
        <f t="shared" si="20"/>
        <v>Everton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465330</v>
      </c>
      <c r="B270" s="15">
        <v>39507</v>
      </c>
      <c r="C270" s="12" t="s">
        <v>0</v>
      </c>
      <c r="D270" s="12" t="s">
        <v>17</v>
      </c>
      <c r="E270" s="12">
        <v>1</v>
      </c>
      <c r="F270" s="12" t="s">
        <v>12</v>
      </c>
      <c r="G270" s="12">
        <v>1</v>
      </c>
      <c r="H270" s="13" t="str">
        <f t="shared" si="20"/>
        <v/>
      </c>
      <c r="I270" s="13" t="str">
        <f t="shared" si="21"/>
        <v>Arsenal</v>
      </c>
      <c r="J270" s="13" t="str">
        <f t="shared" si="22"/>
        <v>Aston Villa</v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465331</v>
      </c>
      <c r="B271" s="15">
        <v>39507</v>
      </c>
      <c r="C271" s="12" t="s">
        <v>0</v>
      </c>
      <c r="D271" s="12" t="s">
        <v>61</v>
      </c>
      <c r="E271" s="12">
        <v>4</v>
      </c>
      <c r="F271" s="12" t="s">
        <v>14</v>
      </c>
      <c r="G271" s="12">
        <v>1</v>
      </c>
      <c r="H271" s="13" t="str">
        <f t="shared" si="20"/>
        <v>Birmingham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465332</v>
      </c>
      <c r="B272" s="15">
        <v>39507</v>
      </c>
      <c r="C272" s="12" t="s">
        <v>0</v>
      </c>
      <c r="D272" s="12" t="s">
        <v>49</v>
      </c>
      <c r="E272" s="12">
        <v>0</v>
      </c>
      <c r="F272" s="12" t="s">
        <v>50</v>
      </c>
      <c r="G272" s="12">
        <v>0</v>
      </c>
      <c r="H272" s="13" t="str">
        <f t="shared" si="20"/>
        <v/>
      </c>
      <c r="I272" s="13" t="str">
        <f t="shared" si="21"/>
        <v>Derby</v>
      </c>
      <c r="J272" s="13" t="str">
        <f t="shared" si="22"/>
        <v>Sunderland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465333</v>
      </c>
      <c r="B273" s="15">
        <v>39507</v>
      </c>
      <c r="C273" s="12" t="s">
        <v>0</v>
      </c>
      <c r="D273" s="12" t="s">
        <v>58</v>
      </c>
      <c r="E273" s="12">
        <v>0</v>
      </c>
      <c r="F273" s="12" t="s">
        <v>8</v>
      </c>
      <c r="G273" s="12">
        <v>3</v>
      </c>
      <c r="H273" s="13" t="str">
        <f t="shared" si="20"/>
        <v>Manchester United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465334</v>
      </c>
      <c r="B274" s="15">
        <v>39507</v>
      </c>
      <c r="C274" s="12" t="s">
        <v>0</v>
      </c>
      <c r="D274" s="12" t="s">
        <v>20</v>
      </c>
      <c r="E274" s="12">
        <v>0</v>
      </c>
      <c r="F274" s="12" t="s">
        <v>72</v>
      </c>
      <c r="G274" s="12">
        <v>0</v>
      </c>
      <c r="H274" s="13" t="str">
        <f t="shared" si="20"/>
        <v/>
      </c>
      <c r="I274" s="13" t="str">
        <f t="shared" si="21"/>
        <v>Manchester City</v>
      </c>
      <c r="J274" s="13" t="str">
        <f t="shared" si="22"/>
        <v>Wigan</v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465335</v>
      </c>
      <c r="B275" s="15">
        <v>39507</v>
      </c>
      <c r="C275" s="12" t="s">
        <v>0</v>
      </c>
      <c r="D275" s="12" t="s">
        <v>4</v>
      </c>
      <c r="E275" s="12">
        <v>0</v>
      </c>
      <c r="F275" s="12" t="s">
        <v>73</v>
      </c>
      <c r="G275" s="12">
        <v>1</v>
      </c>
      <c r="H275" s="13" t="str">
        <f t="shared" si="20"/>
        <v>Reading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465336</v>
      </c>
      <c r="B276" s="15">
        <v>39507</v>
      </c>
      <c r="C276" s="12" t="s">
        <v>0</v>
      </c>
      <c r="D276" s="12" t="s">
        <v>29</v>
      </c>
      <c r="E276" s="12">
        <v>0</v>
      </c>
      <c r="F276" s="12" t="s">
        <v>6</v>
      </c>
      <c r="G276" s="12">
        <v>1</v>
      </c>
      <c r="H276" s="13" t="str">
        <f t="shared" si="20"/>
        <v>Blackburn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465337</v>
      </c>
      <c r="B277" s="15">
        <v>39507</v>
      </c>
      <c r="C277" s="12" t="s">
        <v>0</v>
      </c>
      <c r="D277" s="12" t="s">
        <v>28</v>
      </c>
      <c r="E277" s="12">
        <v>0</v>
      </c>
      <c r="F277" s="12" t="s">
        <v>1</v>
      </c>
      <c r="G277" s="12">
        <v>4</v>
      </c>
      <c r="H277" s="13" t="str">
        <f t="shared" si="20"/>
        <v>Chelsea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465338</v>
      </c>
      <c r="B278" s="15">
        <v>39508</v>
      </c>
      <c r="C278" s="12" t="s">
        <v>0</v>
      </c>
      <c r="D278" s="12" t="s">
        <v>33</v>
      </c>
      <c r="E278" s="12">
        <v>1</v>
      </c>
      <c r="F278" s="12" t="s">
        <v>19</v>
      </c>
      <c r="G278" s="12">
        <v>3</v>
      </c>
      <c r="H278" s="13" t="str">
        <f t="shared" si="20"/>
        <v>Liverpool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465339</v>
      </c>
      <c r="B279" s="15">
        <v>39508</v>
      </c>
      <c r="C279" s="12" t="s">
        <v>0</v>
      </c>
      <c r="D279" s="12" t="s">
        <v>9</v>
      </c>
      <c r="E279" s="12">
        <v>3</v>
      </c>
      <c r="F279" s="12" t="s">
        <v>64</v>
      </c>
      <c r="G279" s="12">
        <v>1</v>
      </c>
      <c r="H279" s="13" t="str">
        <f t="shared" si="20"/>
        <v>Everton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465340</v>
      </c>
      <c r="B280" s="15">
        <v>39511</v>
      </c>
      <c r="C280" s="12" t="s">
        <v>0</v>
      </c>
      <c r="D280" s="12" t="s">
        <v>19</v>
      </c>
      <c r="E280" s="12">
        <v>4</v>
      </c>
      <c r="F280" s="12" t="s">
        <v>28</v>
      </c>
      <c r="G280" s="12">
        <v>0</v>
      </c>
      <c r="H280" s="13" t="str">
        <f t="shared" si="20"/>
        <v>Liverpool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465341</v>
      </c>
      <c r="B281" s="15">
        <v>39514</v>
      </c>
      <c r="C281" s="12" t="s">
        <v>0</v>
      </c>
      <c r="D281" s="12" t="s">
        <v>6</v>
      </c>
      <c r="E281" s="12">
        <v>1</v>
      </c>
      <c r="F281" s="12" t="s">
        <v>58</v>
      </c>
      <c r="G281" s="12">
        <v>1</v>
      </c>
      <c r="H281" s="13" t="str">
        <f t="shared" si="20"/>
        <v/>
      </c>
      <c r="I281" s="13" t="str">
        <f t="shared" si="21"/>
        <v>Blackburn</v>
      </c>
      <c r="J281" s="13" t="str">
        <f t="shared" si="22"/>
        <v>Fulham</v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465342</v>
      </c>
      <c r="B282" s="15">
        <v>39514</v>
      </c>
      <c r="C282" s="12" t="s">
        <v>0</v>
      </c>
      <c r="D282" s="12" t="s">
        <v>19</v>
      </c>
      <c r="E282" s="12">
        <v>3</v>
      </c>
      <c r="F282" s="12" t="s">
        <v>29</v>
      </c>
      <c r="G282" s="12">
        <v>0</v>
      </c>
      <c r="H282" s="13" t="str">
        <f t="shared" si="20"/>
        <v>Liverpool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465343</v>
      </c>
      <c r="B283" s="15">
        <v>39514</v>
      </c>
      <c r="C283" s="12" t="s">
        <v>0</v>
      </c>
      <c r="D283" s="12" t="s">
        <v>73</v>
      </c>
      <c r="E283" s="12">
        <v>2</v>
      </c>
      <c r="F283" s="12" t="s">
        <v>20</v>
      </c>
      <c r="G283" s="12">
        <v>0</v>
      </c>
      <c r="H283" s="13" t="str">
        <f t="shared" si="20"/>
        <v>Reading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465344</v>
      </c>
      <c r="B284" s="15">
        <v>39515</v>
      </c>
      <c r="C284" s="12" t="s">
        <v>0</v>
      </c>
      <c r="D284" s="12" t="s">
        <v>50</v>
      </c>
      <c r="E284" s="12">
        <v>0</v>
      </c>
      <c r="F284" s="12" t="s">
        <v>9</v>
      </c>
      <c r="G284" s="12">
        <v>1</v>
      </c>
      <c r="H284" s="13" t="str">
        <f t="shared" si="20"/>
        <v>Everton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465345</v>
      </c>
      <c r="B285" s="15">
        <v>39515</v>
      </c>
      <c r="C285" s="12" t="s">
        <v>0</v>
      </c>
      <c r="D285" s="12" t="s">
        <v>14</v>
      </c>
      <c r="E285" s="12">
        <v>4</v>
      </c>
      <c r="F285" s="12" t="s">
        <v>28</v>
      </c>
      <c r="G285" s="12">
        <v>0</v>
      </c>
      <c r="H285" s="13" t="str">
        <f t="shared" si="20"/>
        <v>Tottenham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465346</v>
      </c>
      <c r="B286" s="15">
        <v>39515</v>
      </c>
      <c r="C286" s="12" t="s">
        <v>0</v>
      </c>
      <c r="D286" s="12" t="s">
        <v>72</v>
      </c>
      <c r="E286" s="12">
        <v>0</v>
      </c>
      <c r="F286" s="12" t="s">
        <v>17</v>
      </c>
      <c r="G286" s="12">
        <v>0</v>
      </c>
      <c r="H286" s="13" t="str">
        <f t="shared" si="20"/>
        <v/>
      </c>
      <c r="I286" s="13" t="str">
        <f t="shared" si="21"/>
        <v>Wigan</v>
      </c>
      <c r="J286" s="13" t="str">
        <f t="shared" si="22"/>
        <v>Arsenal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465347</v>
      </c>
      <c r="B287" s="15">
        <v>39518</v>
      </c>
      <c r="C287" s="12" t="s">
        <v>0</v>
      </c>
      <c r="D287" s="12" t="s">
        <v>12</v>
      </c>
      <c r="E287" s="12">
        <v>1</v>
      </c>
      <c r="F287" s="12" t="s">
        <v>4</v>
      </c>
      <c r="G287" s="12">
        <v>1</v>
      </c>
      <c r="H287" s="13" t="str">
        <f t="shared" si="20"/>
        <v/>
      </c>
      <c r="I287" s="13" t="str">
        <f t="shared" si="21"/>
        <v>Aston Villa</v>
      </c>
      <c r="J287" s="13" t="str">
        <f t="shared" si="22"/>
        <v>Middlesbrough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465348</v>
      </c>
      <c r="B288" s="15">
        <v>39518</v>
      </c>
      <c r="C288" s="12" t="s">
        <v>0</v>
      </c>
      <c r="D288" s="12" t="s">
        <v>1</v>
      </c>
      <c r="E288" s="12">
        <v>6</v>
      </c>
      <c r="F288" s="12" t="s">
        <v>49</v>
      </c>
      <c r="G288" s="12">
        <v>1</v>
      </c>
      <c r="H288" s="13" t="str">
        <f t="shared" si="20"/>
        <v>Chelsea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465349</v>
      </c>
      <c r="B289" s="15">
        <v>39518</v>
      </c>
      <c r="C289" s="12" t="s">
        <v>0</v>
      </c>
      <c r="D289" s="12" t="s">
        <v>64</v>
      </c>
      <c r="E289" s="12">
        <v>4</v>
      </c>
      <c r="F289" s="12" t="s">
        <v>61</v>
      </c>
      <c r="G289" s="12">
        <v>2</v>
      </c>
      <c r="H289" s="13" t="str">
        <f t="shared" si="20"/>
        <v>Portsmouth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465350</v>
      </c>
      <c r="B290" s="15">
        <v>39521</v>
      </c>
      <c r="C290" s="12" t="s">
        <v>0</v>
      </c>
      <c r="D290" s="12" t="s">
        <v>17</v>
      </c>
      <c r="E290" s="12">
        <v>1</v>
      </c>
      <c r="F290" s="12" t="s">
        <v>4</v>
      </c>
      <c r="G290" s="12">
        <v>1</v>
      </c>
      <c r="H290" s="13" t="str">
        <f t="shared" si="20"/>
        <v/>
      </c>
      <c r="I290" s="13" t="str">
        <f t="shared" si="21"/>
        <v>Arsenal</v>
      </c>
      <c r="J290" s="13" t="str">
        <f t="shared" si="22"/>
        <v>Middlesbrough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465351</v>
      </c>
      <c r="B291" s="15">
        <v>39521</v>
      </c>
      <c r="C291" s="12" t="s">
        <v>0</v>
      </c>
      <c r="D291" s="12" t="s">
        <v>49</v>
      </c>
      <c r="E291" s="12">
        <v>0</v>
      </c>
      <c r="F291" s="12" t="s">
        <v>8</v>
      </c>
      <c r="G291" s="12">
        <v>1</v>
      </c>
      <c r="H291" s="13" t="str">
        <f t="shared" si="20"/>
        <v>Manchester United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465352</v>
      </c>
      <c r="B292" s="15">
        <v>39521</v>
      </c>
      <c r="C292" s="12" t="s">
        <v>0</v>
      </c>
      <c r="D292" s="12" t="s">
        <v>19</v>
      </c>
      <c r="E292" s="12">
        <v>2</v>
      </c>
      <c r="F292" s="12" t="s">
        <v>73</v>
      </c>
      <c r="G292" s="12">
        <v>1</v>
      </c>
      <c r="H292" s="13" t="str">
        <f t="shared" si="20"/>
        <v>Liverpool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465353</v>
      </c>
      <c r="B293" s="15">
        <v>39521</v>
      </c>
      <c r="C293" s="12" t="s">
        <v>0</v>
      </c>
      <c r="D293" s="12" t="s">
        <v>64</v>
      </c>
      <c r="E293" s="12">
        <v>2</v>
      </c>
      <c r="F293" s="12" t="s">
        <v>12</v>
      </c>
      <c r="G293" s="12">
        <v>0</v>
      </c>
      <c r="H293" s="13" t="str">
        <f t="shared" si="20"/>
        <v>Portsmouth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465354</v>
      </c>
      <c r="B294" s="15">
        <v>39521</v>
      </c>
      <c r="C294" s="12" t="s">
        <v>0</v>
      </c>
      <c r="D294" s="12" t="s">
        <v>50</v>
      </c>
      <c r="E294" s="12">
        <v>0</v>
      </c>
      <c r="F294" s="12" t="s">
        <v>1</v>
      </c>
      <c r="G294" s="12">
        <v>1</v>
      </c>
      <c r="H294" s="13" t="str">
        <f t="shared" si="20"/>
        <v>Chelsea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465355</v>
      </c>
      <c r="B295" s="15">
        <v>39521</v>
      </c>
      <c r="C295" s="12" t="s">
        <v>0</v>
      </c>
      <c r="D295" s="12" t="s">
        <v>28</v>
      </c>
      <c r="E295" s="12">
        <v>2</v>
      </c>
      <c r="F295" s="12" t="s">
        <v>6</v>
      </c>
      <c r="G295" s="12">
        <v>1</v>
      </c>
      <c r="H295" s="13" t="str">
        <f t="shared" si="20"/>
        <v>West Ham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465356</v>
      </c>
      <c r="B296" s="15">
        <v>39522</v>
      </c>
      <c r="C296" s="12" t="s">
        <v>0</v>
      </c>
      <c r="D296" s="12" t="s">
        <v>58</v>
      </c>
      <c r="E296" s="12">
        <v>1</v>
      </c>
      <c r="F296" s="12" t="s">
        <v>9</v>
      </c>
      <c r="G296" s="12">
        <v>0</v>
      </c>
      <c r="H296" s="13" t="str">
        <f t="shared" si="20"/>
        <v>Fulham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465357</v>
      </c>
      <c r="B297" s="15">
        <v>39522</v>
      </c>
      <c r="C297" s="12" t="s">
        <v>0</v>
      </c>
      <c r="D297" s="12" t="s">
        <v>20</v>
      </c>
      <c r="E297" s="12">
        <v>2</v>
      </c>
      <c r="F297" s="12" t="s">
        <v>14</v>
      </c>
      <c r="G297" s="12">
        <v>1</v>
      </c>
      <c r="H297" s="13" t="str">
        <f t="shared" si="20"/>
        <v>Manchester City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465358</v>
      </c>
      <c r="B298" s="15">
        <v>39522</v>
      </c>
      <c r="C298" s="12" t="s">
        <v>0</v>
      </c>
      <c r="D298" s="12" t="s">
        <v>72</v>
      </c>
      <c r="E298" s="12">
        <v>1</v>
      </c>
      <c r="F298" s="12" t="s">
        <v>33</v>
      </c>
      <c r="G298" s="12">
        <v>0</v>
      </c>
      <c r="H298" s="13" t="str">
        <f t="shared" si="20"/>
        <v>Wigan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465359</v>
      </c>
      <c r="B299" s="15">
        <v>39523</v>
      </c>
      <c r="C299" s="12" t="s">
        <v>0</v>
      </c>
      <c r="D299" s="12" t="s">
        <v>61</v>
      </c>
      <c r="E299" s="12">
        <v>1</v>
      </c>
      <c r="F299" s="12" t="s">
        <v>29</v>
      </c>
      <c r="G299" s="12">
        <v>1</v>
      </c>
      <c r="H299" s="13" t="str">
        <f t="shared" si="20"/>
        <v/>
      </c>
      <c r="I299" s="13" t="str">
        <f t="shared" si="21"/>
        <v>Birmingham</v>
      </c>
      <c r="J299" s="13" t="str">
        <f t="shared" si="22"/>
        <v>Newcastle</v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465361</v>
      </c>
      <c r="B300" s="15">
        <v>39525</v>
      </c>
      <c r="C300" s="12" t="s">
        <v>0</v>
      </c>
      <c r="D300" s="12" t="s">
        <v>14</v>
      </c>
      <c r="E300" s="12">
        <v>4</v>
      </c>
      <c r="F300" s="12" t="s">
        <v>1</v>
      </c>
      <c r="G300" s="12">
        <v>4</v>
      </c>
      <c r="H300" s="13" t="str">
        <f t="shared" si="20"/>
        <v/>
      </c>
      <c r="I300" s="13" t="str">
        <f t="shared" si="21"/>
        <v>Tottenham</v>
      </c>
      <c r="J300" s="13" t="str">
        <f t="shared" si="22"/>
        <v>Chelsea</v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465360</v>
      </c>
      <c r="B301" s="15">
        <v>39525</v>
      </c>
      <c r="C301" s="12" t="s">
        <v>77</v>
      </c>
      <c r="D301" s="12" t="s">
        <v>8</v>
      </c>
      <c r="E301" s="12">
        <v>2</v>
      </c>
      <c r="F301" s="12" t="s">
        <v>33</v>
      </c>
      <c r="G301" s="12">
        <v>0</v>
      </c>
      <c r="H301" s="13" t="str">
        <f t="shared" si="20"/>
        <v>Manchester United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465362</v>
      </c>
      <c r="B302" s="15">
        <v>39528</v>
      </c>
      <c r="C302" s="12" t="s">
        <v>0</v>
      </c>
      <c r="D302" s="12" t="s">
        <v>12</v>
      </c>
      <c r="E302" s="12">
        <v>0</v>
      </c>
      <c r="F302" s="12" t="s">
        <v>50</v>
      </c>
      <c r="G302" s="12">
        <v>1</v>
      </c>
      <c r="H302" s="13" t="str">
        <f t="shared" si="20"/>
        <v>Sunderland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465363</v>
      </c>
      <c r="B303" s="15">
        <v>39528</v>
      </c>
      <c r="C303" s="12" t="s">
        <v>0</v>
      </c>
      <c r="D303" s="12" t="s">
        <v>6</v>
      </c>
      <c r="E303" s="12">
        <v>3</v>
      </c>
      <c r="F303" s="12" t="s">
        <v>72</v>
      </c>
      <c r="G303" s="12">
        <v>1</v>
      </c>
      <c r="H303" s="13" t="str">
        <f t="shared" si="20"/>
        <v>Blackburn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465364</v>
      </c>
      <c r="B304" s="15">
        <v>39528</v>
      </c>
      <c r="C304" s="12" t="s">
        <v>0</v>
      </c>
      <c r="D304" s="12" t="s">
        <v>33</v>
      </c>
      <c r="E304" s="12">
        <v>0</v>
      </c>
      <c r="F304" s="12" t="s">
        <v>20</v>
      </c>
      <c r="G304" s="12">
        <v>0</v>
      </c>
      <c r="H304" s="13" t="str">
        <f t="shared" si="20"/>
        <v/>
      </c>
      <c r="I304" s="13" t="str">
        <f t="shared" si="21"/>
        <v>Bolton</v>
      </c>
      <c r="J304" s="13" t="str">
        <f t="shared" si="22"/>
        <v>Manchester City</v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465365</v>
      </c>
      <c r="B305" s="15">
        <v>39528</v>
      </c>
      <c r="C305" s="12" t="s">
        <v>0</v>
      </c>
      <c r="D305" s="12" t="s">
        <v>9</v>
      </c>
      <c r="E305" s="12">
        <v>1</v>
      </c>
      <c r="F305" s="12" t="s">
        <v>28</v>
      </c>
      <c r="G305" s="12">
        <v>1</v>
      </c>
      <c r="H305" s="13" t="str">
        <f t="shared" si="20"/>
        <v/>
      </c>
      <c r="I305" s="13" t="str">
        <f t="shared" si="21"/>
        <v>Everton</v>
      </c>
      <c r="J305" s="13" t="str">
        <f t="shared" si="22"/>
        <v>West Ham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465366</v>
      </c>
      <c r="B306" s="15">
        <v>39528</v>
      </c>
      <c r="C306" s="12" t="s">
        <v>0</v>
      </c>
      <c r="D306" s="12" t="s">
        <v>4</v>
      </c>
      <c r="E306" s="12">
        <v>1</v>
      </c>
      <c r="F306" s="12" t="s">
        <v>49</v>
      </c>
      <c r="G306" s="12">
        <v>0</v>
      </c>
      <c r="H306" s="13" t="str">
        <f t="shared" si="20"/>
        <v>Middlesbrough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465367</v>
      </c>
      <c r="B307" s="15">
        <v>39528</v>
      </c>
      <c r="C307" s="12" t="s">
        <v>0</v>
      </c>
      <c r="D307" s="12" t="s">
        <v>29</v>
      </c>
      <c r="E307" s="12">
        <v>2</v>
      </c>
      <c r="F307" s="12" t="s">
        <v>58</v>
      </c>
      <c r="G307" s="12">
        <v>0</v>
      </c>
      <c r="H307" s="13" t="str">
        <f t="shared" si="20"/>
        <v>Newcastle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465368</v>
      </c>
      <c r="B308" s="15">
        <v>39528</v>
      </c>
      <c r="C308" s="12" t="s">
        <v>0</v>
      </c>
      <c r="D308" s="12" t="s">
        <v>73</v>
      </c>
      <c r="E308" s="12">
        <v>2</v>
      </c>
      <c r="F308" s="12" t="s">
        <v>61</v>
      </c>
      <c r="G308" s="12">
        <v>1</v>
      </c>
      <c r="H308" s="13" t="str">
        <f t="shared" si="20"/>
        <v>Reading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465369</v>
      </c>
      <c r="B309" s="15">
        <v>39528</v>
      </c>
      <c r="C309" s="12" t="s">
        <v>0</v>
      </c>
      <c r="D309" s="12" t="s">
        <v>14</v>
      </c>
      <c r="E309" s="12">
        <v>2</v>
      </c>
      <c r="F309" s="12" t="s">
        <v>64</v>
      </c>
      <c r="G309" s="12">
        <v>0</v>
      </c>
      <c r="H309" s="13" t="str">
        <f t="shared" si="20"/>
        <v>Tottenham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465370</v>
      </c>
      <c r="B310" s="15">
        <v>39529</v>
      </c>
      <c r="C310" s="12" t="s">
        <v>0</v>
      </c>
      <c r="D310" s="12" t="s">
        <v>1</v>
      </c>
      <c r="E310" s="12">
        <v>2</v>
      </c>
      <c r="F310" s="12" t="s">
        <v>17</v>
      </c>
      <c r="G310" s="12">
        <v>1</v>
      </c>
      <c r="H310" s="13" t="str">
        <f t="shared" si="20"/>
        <v>Chelsea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465371</v>
      </c>
      <c r="B311" s="15">
        <v>39529</v>
      </c>
      <c r="C311" s="12" t="s">
        <v>0</v>
      </c>
      <c r="D311" s="12" t="s">
        <v>8</v>
      </c>
      <c r="E311" s="12">
        <v>3</v>
      </c>
      <c r="F311" s="12" t="s">
        <v>19</v>
      </c>
      <c r="G311" s="12">
        <v>0</v>
      </c>
      <c r="H311" s="13" t="str">
        <f t="shared" si="20"/>
        <v>Manchester United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465372</v>
      </c>
      <c r="B312" s="15">
        <v>39535</v>
      </c>
      <c r="C312" s="12" t="s">
        <v>0</v>
      </c>
      <c r="D312" s="12" t="s">
        <v>61</v>
      </c>
      <c r="E312" s="12">
        <v>3</v>
      </c>
      <c r="F312" s="12" t="s">
        <v>20</v>
      </c>
      <c r="G312" s="12">
        <v>1</v>
      </c>
      <c r="H312" s="13" t="str">
        <f t="shared" si="20"/>
        <v>Birmingham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465374</v>
      </c>
      <c r="B313" s="15">
        <v>39535</v>
      </c>
      <c r="C313" s="12" t="s">
        <v>0</v>
      </c>
      <c r="D313" s="12" t="s">
        <v>49</v>
      </c>
      <c r="E313" s="12">
        <v>2</v>
      </c>
      <c r="F313" s="12" t="s">
        <v>58</v>
      </c>
      <c r="G313" s="12">
        <v>2</v>
      </c>
      <c r="H313" s="13" t="str">
        <f t="shared" si="20"/>
        <v/>
      </c>
      <c r="I313" s="13" t="str">
        <f t="shared" si="21"/>
        <v>Derby</v>
      </c>
      <c r="J313" s="13" t="str">
        <f t="shared" si="22"/>
        <v>Fulham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465375</v>
      </c>
      <c r="B314" s="15">
        <v>39535</v>
      </c>
      <c r="C314" s="12" t="s">
        <v>0</v>
      </c>
      <c r="D314" s="12" t="s">
        <v>8</v>
      </c>
      <c r="E314" s="12">
        <v>4</v>
      </c>
      <c r="F314" s="12" t="s">
        <v>12</v>
      </c>
      <c r="G314" s="12">
        <v>0</v>
      </c>
      <c r="H314" s="13" t="str">
        <f t="shared" si="20"/>
        <v>Manchester United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465376</v>
      </c>
      <c r="B315" s="15">
        <v>39535</v>
      </c>
      <c r="C315" s="12" t="s">
        <v>0</v>
      </c>
      <c r="D315" s="12" t="s">
        <v>64</v>
      </c>
      <c r="E315" s="12">
        <v>2</v>
      </c>
      <c r="F315" s="12" t="s">
        <v>72</v>
      </c>
      <c r="G315" s="12">
        <v>0</v>
      </c>
      <c r="H315" s="13" t="str">
        <f t="shared" si="20"/>
        <v>Portsmouth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465377</v>
      </c>
      <c r="B316" s="15">
        <v>39535</v>
      </c>
      <c r="C316" s="12" t="s">
        <v>0</v>
      </c>
      <c r="D316" s="12" t="s">
        <v>73</v>
      </c>
      <c r="E316" s="12">
        <v>0</v>
      </c>
      <c r="F316" s="12" t="s">
        <v>6</v>
      </c>
      <c r="G316" s="12">
        <v>0</v>
      </c>
      <c r="H316" s="13" t="str">
        <f t="shared" si="20"/>
        <v/>
      </c>
      <c r="I316" s="13" t="str">
        <f t="shared" si="21"/>
        <v>Reading</v>
      </c>
      <c r="J316" s="13" t="str">
        <f t="shared" si="22"/>
        <v>Blackburn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465378</v>
      </c>
      <c r="B317" s="15">
        <v>39535</v>
      </c>
      <c r="C317" s="12" t="s">
        <v>0</v>
      </c>
      <c r="D317" s="12" t="s">
        <v>50</v>
      </c>
      <c r="E317" s="12">
        <v>2</v>
      </c>
      <c r="F317" s="12" t="s">
        <v>28</v>
      </c>
      <c r="G317" s="12">
        <v>1</v>
      </c>
      <c r="H317" s="13" t="str">
        <f t="shared" si="20"/>
        <v>Sunderland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465373</v>
      </c>
      <c r="B318" s="15">
        <v>39535</v>
      </c>
      <c r="C318" s="12" t="s">
        <v>62</v>
      </c>
      <c r="D318" s="12" t="s">
        <v>33</v>
      </c>
      <c r="E318" s="12">
        <v>2</v>
      </c>
      <c r="F318" s="12" t="s">
        <v>17</v>
      </c>
      <c r="G318" s="12">
        <v>3</v>
      </c>
      <c r="H318" s="13" t="str">
        <f t="shared" si="20"/>
        <v>Arsenal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465379</v>
      </c>
      <c r="B319" s="15">
        <v>39536</v>
      </c>
      <c r="C319" s="12" t="s">
        <v>0</v>
      </c>
      <c r="D319" s="12" t="s">
        <v>1</v>
      </c>
      <c r="E319" s="12">
        <v>1</v>
      </c>
      <c r="F319" s="12" t="s">
        <v>4</v>
      </c>
      <c r="G319" s="12">
        <v>0</v>
      </c>
      <c r="H319" s="13" t="str">
        <f t="shared" si="20"/>
        <v>Chelsea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465380</v>
      </c>
      <c r="B320" s="15">
        <v>39536</v>
      </c>
      <c r="C320" s="12" t="s">
        <v>0</v>
      </c>
      <c r="D320" s="12" t="s">
        <v>19</v>
      </c>
      <c r="E320" s="12">
        <v>1</v>
      </c>
      <c r="F320" s="12" t="s">
        <v>9</v>
      </c>
      <c r="G320" s="12">
        <v>0</v>
      </c>
      <c r="H320" s="13" t="str">
        <f t="shared" si="20"/>
        <v>Liverpool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465381</v>
      </c>
      <c r="B321" s="15">
        <v>39536</v>
      </c>
      <c r="C321" s="12" t="s">
        <v>0</v>
      </c>
      <c r="D321" s="12" t="s">
        <v>14</v>
      </c>
      <c r="E321" s="12">
        <v>1</v>
      </c>
      <c r="F321" s="12" t="s">
        <v>29</v>
      </c>
      <c r="G321" s="12">
        <v>4</v>
      </c>
      <c r="H321" s="13" t="str">
        <f t="shared" si="20"/>
        <v>Newcastle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465382</v>
      </c>
      <c r="B322" s="15">
        <v>39542</v>
      </c>
      <c r="C322" s="12" t="s">
        <v>0</v>
      </c>
      <c r="D322" s="12" t="s">
        <v>17</v>
      </c>
      <c r="E322" s="12">
        <v>1</v>
      </c>
      <c r="F322" s="12" t="s">
        <v>19</v>
      </c>
      <c r="G322" s="12">
        <v>1</v>
      </c>
      <c r="H322" s="13" t="str">
        <f t="shared" si="20"/>
        <v/>
      </c>
      <c r="I322" s="13" t="str">
        <f t="shared" si="21"/>
        <v>Arsenal</v>
      </c>
      <c r="J322" s="13" t="str">
        <f t="shared" si="22"/>
        <v>Liverpool</v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465383</v>
      </c>
      <c r="B323" s="15">
        <v>39542</v>
      </c>
      <c r="C323" s="12" t="s">
        <v>0</v>
      </c>
      <c r="D323" s="12" t="s">
        <v>12</v>
      </c>
      <c r="E323" s="12">
        <v>4</v>
      </c>
      <c r="F323" s="12" t="s">
        <v>33</v>
      </c>
      <c r="G323" s="12">
        <v>0</v>
      </c>
      <c r="H323" s="13" t="str">
        <f t="shared" ref="H323:H381" si="23">IF(E323&gt;G323,D323,IF(G323&gt;E323,F323,""))</f>
        <v>Aston Villa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465384</v>
      </c>
      <c r="B324" s="15">
        <v>39542</v>
      </c>
      <c r="C324" s="12" t="s">
        <v>0</v>
      </c>
      <c r="D324" s="12" t="s">
        <v>6</v>
      </c>
      <c r="E324" s="12">
        <v>1</v>
      </c>
      <c r="F324" s="12" t="s">
        <v>14</v>
      </c>
      <c r="G324" s="12">
        <v>1</v>
      </c>
      <c r="H324" s="13" t="str">
        <f t="shared" si="23"/>
        <v/>
      </c>
      <c r="I324" s="13" t="str">
        <f t="shared" si="24"/>
        <v>Blackburn</v>
      </c>
      <c r="J324" s="13" t="str">
        <f t="shared" si="25"/>
        <v>Tottenham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465385</v>
      </c>
      <c r="B325" s="15">
        <v>39542</v>
      </c>
      <c r="C325" s="12" t="s">
        <v>0</v>
      </c>
      <c r="D325" s="12" t="s">
        <v>58</v>
      </c>
      <c r="E325" s="12">
        <v>1</v>
      </c>
      <c r="F325" s="12" t="s">
        <v>50</v>
      </c>
      <c r="G325" s="12">
        <v>3</v>
      </c>
      <c r="H325" s="13" t="str">
        <f t="shared" si="23"/>
        <v>Sunderland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465386</v>
      </c>
      <c r="B326" s="15">
        <v>39542</v>
      </c>
      <c r="C326" s="12" t="s">
        <v>0</v>
      </c>
      <c r="D326" s="12" t="s">
        <v>20</v>
      </c>
      <c r="E326" s="12">
        <v>0</v>
      </c>
      <c r="F326" s="12" t="s">
        <v>1</v>
      </c>
      <c r="G326" s="12">
        <v>2</v>
      </c>
      <c r="H326" s="13" t="str">
        <f t="shared" si="23"/>
        <v>Chelsea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465387</v>
      </c>
      <c r="B327" s="15">
        <v>39542</v>
      </c>
      <c r="C327" s="12" t="s">
        <v>0</v>
      </c>
      <c r="D327" s="12" t="s">
        <v>29</v>
      </c>
      <c r="E327" s="12">
        <v>3</v>
      </c>
      <c r="F327" s="12" t="s">
        <v>73</v>
      </c>
      <c r="G327" s="12">
        <v>0</v>
      </c>
      <c r="H327" s="13" t="str">
        <f t="shared" si="23"/>
        <v>Newcastle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465388</v>
      </c>
      <c r="B328" s="15">
        <v>39542</v>
      </c>
      <c r="C328" s="12" t="s">
        <v>0</v>
      </c>
      <c r="D328" s="12" t="s">
        <v>72</v>
      </c>
      <c r="E328" s="12">
        <v>2</v>
      </c>
      <c r="F328" s="12" t="s">
        <v>61</v>
      </c>
      <c r="G328" s="12">
        <v>0</v>
      </c>
      <c r="H328" s="13" t="str">
        <f t="shared" si="23"/>
        <v>Wigan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465389</v>
      </c>
      <c r="B329" s="15">
        <v>39543</v>
      </c>
      <c r="C329" s="12" t="s">
        <v>0</v>
      </c>
      <c r="D329" s="12" t="s">
        <v>9</v>
      </c>
      <c r="E329" s="12">
        <v>1</v>
      </c>
      <c r="F329" s="12" t="s">
        <v>49</v>
      </c>
      <c r="G329" s="12">
        <v>0</v>
      </c>
      <c r="H329" s="13" t="str">
        <f t="shared" si="23"/>
        <v>Everton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465390</v>
      </c>
      <c r="B330" s="15">
        <v>39543</v>
      </c>
      <c r="C330" s="12" t="s">
        <v>0</v>
      </c>
      <c r="D330" s="12" t="s">
        <v>4</v>
      </c>
      <c r="E330" s="12">
        <v>2</v>
      </c>
      <c r="F330" s="12" t="s">
        <v>8</v>
      </c>
      <c r="G330" s="12">
        <v>2</v>
      </c>
      <c r="H330" s="13" t="str">
        <f t="shared" si="23"/>
        <v/>
      </c>
      <c r="I330" s="13" t="str">
        <f t="shared" si="24"/>
        <v>Middlesbrough</v>
      </c>
      <c r="J330" s="13" t="str">
        <f t="shared" si="25"/>
        <v>Manchester United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465391</v>
      </c>
      <c r="B331" s="15">
        <v>39545</v>
      </c>
      <c r="C331" s="12" t="s">
        <v>0</v>
      </c>
      <c r="D331" s="12" t="s">
        <v>28</v>
      </c>
      <c r="E331" s="12">
        <v>0</v>
      </c>
      <c r="F331" s="12" t="s">
        <v>64</v>
      </c>
      <c r="G331" s="12">
        <v>1</v>
      </c>
      <c r="H331" s="13" t="str">
        <f t="shared" si="23"/>
        <v>Portsmouth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465392</v>
      </c>
      <c r="B332" s="15">
        <v>39549</v>
      </c>
      <c r="C332" s="12" t="s">
        <v>0</v>
      </c>
      <c r="D332" s="12" t="s">
        <v>61</v>
      </c>
      <c r="E332" s="12">
        <v>1</v>
      </c>
      <c r="F332" s="12" t="s">
        <v>9</v>
      </c>
      <c r="G332" s="12">
        <v>1</v>
      </c>
      <c r="H332" s="13" t="str">
        <f t="shared" si="23"/>
        <v/>
      </c>
      <c r="I332" s="13" t="str">
        <f t="shared" si="24"/>
        <v>Birmingham</v>
      </c>
      <c r="J332" s="13" t="str">
        <f t="shared" si="25"/>
        <v>Everton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465393</v>
      </c>
      <c r="B333" s="15">
        <v>39549</v>
      </c>
      <c r="C333" s="12" t="s">
        <v>0</v>
      </c>
      <c r="D333" s="12" t="s">
        <v>33</v>
      </c>
      <c r="E333" s="12">
        <v>1</v>
      </c>
      <c r="F333" s="12" t="s">
        <v>28</v>
      </c>
      <c r="G333" s="12">
        <v>0</v>
      </c>
      <c r="H333" s="13" t="str">
        <f t="shared" si="23"/>
        <v>Bolton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465394</v>
      </c>
      <c r="B334" s="15">
        <v>39549</v>
      </c>
      <c r="C334" s="12" t="s">
        <v>0</v>
      </c>
      <c r="D334" s="12" t="s">
        <v>49</v>
      </c>
      <c r="E334" s="12">
        <v>0</v>
      </c>
      <c r="F334" s="12" t="s">
        <v>12</v>
      </c>
      <c r="G334" s="12">
        <v>6</v>
      </c>
      <c r="H334" s="13" t="str">
        <f t="shared" si="23"/>
        <v>Aston Villa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465395</v>
      </c>
      <c r="B335" s="15">
        <v>39549</v>
      </c>
      <c r="C335" s="12" t="s">
        <v>0</v>
      </c>
      <c r="D335" s="12" t="s">
        <v>64</v>
      </c>
      <c r="E335" s="12">
        <v>0</v>
      </c>
      <c r="F335" s="12" t="s">
        <v>29</v>
      </c>
      <c r="G335" s="12">
        <v>0</v>
      </c>
      <c r="H335" s="13" t="str">
        <f t="shared" si="23"/>
        <v/>
      </c>
      <c r="I335" s="13" t="str">
        <f t="shared" si="24"/>
        <v>Portsmouth</v>
      </c>
      <c r="J335" s="13" t="str">
        <f t="shared" si="25"/>
        <v>Newcastle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465396</v>
      </c>
      <c r="B336" s="15">
        <v>39549</v>
      </c>
      <c r="C336" s="12" t="s">
        <v>0</v>
      </c>
      <c r="D336" s="12" t="s">
        <v>73</v>
      </c>
      <c r="E336" s="12">
        <v>0</v>
      </c>
      <c r="F336" s="12" t="s">
        <v>58</v>
      </c>
      <c r="G336" s="12">
        <v>2</v>
      </c>
      <c r="H336" s="13" t="str">
        <f t="shared" si="23"/>
        <v>Fulham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465397</v>
      </c>
      <c r="B337" s="15">
        <v>39549</v>
      </c>
      <c r="C337" s="12" t="s">
        <v>0</v>
      </c>
      <c r="D337" s="12" t="s">
        <v>50</v>
      </c>
      <c r="E337" s="12">
        <v>1</v>
      </c>
      <c r="F337" s="12" t="s">
        <v>20</v>
      </c>
      <c r="G337" s="12">
        <v>2</v>
      </c>
      <c r="H337" s="13" t="str">
        <f t="shared" si="23"/>
        <v>Manchester City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465398</v>
      </c>
      <c r="B338" s="15">
        <v>39549</v>
      </c>
      <c r="C338" s="12" t="s">
        <v>0</v>
      </c>
      <c r="D338" s="12" t="s">
        <v>14</v>
      </c>
      <c r="E338" s="12">
        <v>1</v>
      </c>
      <c r="F338" s="12" t="s">
        <v>4</v>
      </c>
      <c r="G338" s="12">
        <v>1</v>
      </c>
      <c r="H338" s="13" t="str">
        <f t="shared" si="23"/>
        <v/>
      </c>
      <c r="I338" s="13" t="str">
        <f t="shared" si="24"/>
        <v>Tottenham</v>
      </c>
      <c r="J338" s="13" t="str">
        <f t="shared" si="25"/>
        <v>Middlesbrough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465399</v>
      </c>
      <c r="B339" s="15">
        <v>39550</v>
      </c>
      <c r="C339" s="12" t="s">
        <v>0</v>
      </c>
      <c r="D339" s="12" t="s">
        <v>19</v>
      </c>
      <c r="E339" s="12">
        <v>3</v>
      </c>
      <c r="F339" s="12" t="s">
        <v>6</v>
      </c>
      <c r="G339" s="12">
        <v>1</v>
      </c>
      <c r="H339" s="13" t="str">
        <f t="shared" si="23"/>
        <v>Liverpool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465400</v>
      </c>
      <c r="B340" s="15">
        <v>39550</v>
      </c>
      <c r="C340" s="12" t="s">
        <v>0</v>
      </c>
      <c r="D340" s="12" t="s">
        <v>8</v>
      </c>
      <c r="E340" s="12">
        <v>2</v>
      </c>
      <c r="F340" s="12" t="s">
        <v>17</v>
      </c>
      <c r="G340" s="12">
        <v>1</v>
      </c>
      <c r="H340" s="13" t="str">
        <f t="shared" si="23"/>
        <v>Manchester United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465401</v>
      </c>
      <c r="B341" s="15">
        <v>39551</v>
      </c>
      <c r="C341" s="12" t="s">
        <v>0</v>
      </c>
      <c r="D341" s="12" t="s">
        <v>1</v>
      </c>
      <c r="E341" s="12">
        <v>1</v>
      </c>
      <c r="F341" s="12" t="s">
        <v>72</v>
      </c>
      <c r="G341" s="12">
        <v>1</v>
      </c>
      <c r="H341" s="13" t="str">
        <f t="shared" si="23"/>
        <v/>
      </c>
      <c r="I341" s="13" t="str">
        <f t="shared" si="24"/>
        <v>Chelsea</v>
      </c>
      <c r="J341" s="13" t="str">
        <f t="shared" si="25"/>
        <v>Wigan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465402</v>
      </c>
      <c r="B342" s="15">
        <v>39554</v>
      </c>
      <c r="C342" s="12" t="s">
        <v>0</v>
      </c>
      <c r="D342" s="12" t="s">
        <v>9</v>
      </c>
      <c r="E342" s="12">
        <v>0</v>
      </c>
      <c r="F342" s="12" t="s">
        <v>1</v>
      </c>
      <c r="G342" s="12">
        <v>1</v>
      </c>
      <c r="H342" s="13" t="str">
        <f t="shared" si="23"/>
        <v>Chelsea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465403</v>
      </c>
      <c r="B343" s="15">
        <v>39556</v>
      </c>
      <c r="C343" s="12" t="s">
        <v>0</v>
      </c>
      <c r="D343" s="12" t="s">
        <v>17</v>
      </c>
      <c r="E343" s="12">
        <v>2</v>
      </c>
      <c r="F343" s="12" t="s">
        <v>73</v>
      </c>
      <c r="G343" s="12">
        <v>0</v>
      </c>
      <c r="H343" s="13" t="str">
        <f t="shared" si="23"/>
        <v>Arsenal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465404</v>
      </c>
      <c r="B344" s="15">
        <v>39556</v>
      </c>
      <c r="C344" s="12" t="s">
        <v>0</v>
      </c>
      <c r="D344" s="12" t="s">
        <v>6</v>
      </c>
      <c r="E344" s="12">
        <v>1</v>
      </c>
      <c r="F344" s="12" t="s">
        <v>8</v>
      </c>
      <c r="G344" s="12">
        <v>1</v>
      </c>
      <c r="H344" s="13" t="str">
        <f t="shared" si="23"/>
        <v/>
      </c>
      <c r="I344" s="13" t="str">
        <f t="shared" si="24"/>
        <v>Blackburn</v>
      </c>
      <c r="J344" s="13" t="str">
        <f t="shared" si="25"/>
        <v>Manchester United</v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465405</v>
      </c>
      <c r="B345" s="15">
        <v>39556</v>
      </c>
      <c r="C345" s="12" t="s">
        <v>0</v>
      </c>
      <c r="D345" s="12" t="s">
        <v>58</v>
      </c>
      <c r="E345" s="12">
        <v>0</v>
      </c>
      <c r="F345" s="12" t="s">
        <v>19</v>
      </c>
      <c r="G345" s="12">
        <v>2</v>
      </c>
      <c r="H345" s="13" t="str">
        <f t="shared" si="23"/>
        <v>Liverpool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465406</v>
      </c>
      <c r="B346" s="15">
        <v>39556</v>
      </c>
      <c r="C346" s="12" t="s">
        <v>0</v>
      </c>
      <c r="D346" s="12" t="s">
        <v>4</v>
      </c>
      <c r="E346" s="12">
        <v>0</v>
      </c>
      <c r="F346" s="12" t="s">
        <v>33</v>
      </c>
      <c r="G346" s="12">
        <v>1</v>
      </c>
      <c r="H346" s="13" t="str">
        <f t="shared" si="23"/>
        <v>Bolton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465407</v>
      </c>
      <c r="B347" s="15">
        <v>39556</v>
      </c>
      <c r="C347" s="12" t="s">
        <v>0</v>
      </c>
      <c r="D347" s="12" t="s">
        <v>28</v>
      </c>
      <c r="E347" s="12">
        <v>2</v>
      </c>
      <c r="F347" s="12" t="s">
        <v>49</v>
      </c>
      <c r="G347" s="12">
        <v>1</v>
      </c>
      <c r="H347" s="13" t="str">
        <f t="shared" si="23"/>
        <v>West Ham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465408</v>
      </c>
      <c r="B348" s="15">
        <v>39556</v>
      </c>
      <c r="C348" s="12" t="s">
        <v>0</v>
      </c>
      <c r="D348" s="12" t="s">
        <v>72</v>
      </c>
      <c r="E348" s="12">
        <v>1</v>
      </c>
      <c r="F348" s="12" t="s">
        <v>14</v>
      </c>
      <c r="G348" s="12">
        <v>1</v>
      </c>
      <c r="H348" s="13" t="str">
        <f t="shared" si="23"/>
        <v/>
      </c>
      <c r="I348" s="13" t="str">
        <f t="shared" si="24"/>
        <v>Wigan</v>
      </c>
      <c r="J348" s="13" t="str">
        <f t="shared" si="25"/>
        <v>Tottenham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465409</v>
      </c>
      <c r="B349" s="15">
        <v>39557</v>
      </c>
      <c r="C349" s="12" t="s">
        <v>0</v>
      </c>
      <c r="D349" s="12" t="s">
        <v>12</v>
      </c>
      <c r="E349" s="12">
        <v>5</v>
      </c>
      <c r="F349" s="12" t="s">
        <v>61</v>
      </c>
      <c r="G349" s="12">
        <v>1</v>
      </c>
      <c r="H349" s="13" t="str">
        <f t="shared" si="23"/>
        <v>Aston Villa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465410</v>
      </c>
      <c r="B350" s="15">
        <v>39557</v>
      </c>
      <c r="C350" s="12" t="s">
        <v>0</v>
      </c>
      <c r="D350" s="12" t="s">
        <v>20</v>
      </c>
      <c r="E350" s="12">
        <v>3</v>
      </c>
      <c r="F350" s="12" t="s">
        <v>64</v>
      </c>
      <c r="G350" s="12">
        <v>1</v>
      </c>
      <c r="H350" s="13" t="str">
        <f t="shared" si="23"/>
        <v>Manchester City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465411</v>
      </c>
      <c r="B351" s="15">
        <v>39557</v>
      </c>
      <c r="C351" s="12" t="s">
        <v>0</v>
      </c>
      <c r="D351" s="12" t="s">
        <v>29</v>
      </c>
      <c r="E351" s="12">
        <v>2</v>
      </c>
      <c r="F351" s="12" t="s">
        <v>50</v>
      </c>
      <c r="G351" s="12">
        <v>0</v>
      </c>
      <c r="H351" s="13" t="str">
        <f t="shared" si="23"/>
        <v>Newcastle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465412</v>
      </c>
      <c r="B352" s="15">
        <v>39563</v>
      </c>
      <c r="C352" s="12" t="s">
        <v>0</v>
      </c>
      <c r="D352" s="12" t="s">
        <v>61</v>
      </c>
      <c r="E352" s="12">
        <v>2</v>
      </c>
      <c r="F352" s="12" t="s">
        <v>19</v>
      </c>
      <c r="G352" s="12">
        <v>2</v>
      </c>
      <c r="H352" s="13" t="str">
        <f t="shared" si="23"/>
        <v/>
      </c>
      <c r="I352" s="13" t="str">
        <f t="shared" si="24"/>
        <v>Birmingham</v>
      </c>
      <c r="J352" s="13" t="str">
        <f t="shared" si="25"/>
        <v>Liverpool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465413</v>
      </c>
      <c r="B353" s="15">
        <v>39563</v>
      </c>
      <c r="C353" s="12" t="s">
        <v>0</v>
      </c>
      <c r="D353" s="12" t="s">
        <v>1</v>
      </c>
      <c r="E353" s="12">
        <v>2</v>
      </c>
      <c r="F353" s="12" t="s">
        <v>8</v>
      </c>
      <c r="G353" s="12">
        <v>1</v>
      </c>
      <c r="H353" s="13" t="str">
        <f t="shared" si="23"/>
        <v>Chelsea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465414</v>
      </c>
      <c r="B354" s="15">
        <v>39563</v>
      </c>
      <c r="C354" s="12" t="s">
        <v>0</v>
      </c>
      <c r="D354" s="12" t="s">
        <v>20</v>
      </c>
      <c r="E354" s="12">
        <v>2</v>
      </c>
      <c r="F354" s="12" t="s">
        <v>58</v>
      </c>
      <c r="G354" s="12">
        <v>3</v>
      </c>
      <c r="H354" s="13" t="str">
        <f t="shared" si="23"/>
        <v>Fulham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465415</v>
      </c>
      <c r="B355" s="15">
        <v>39563</v>
      </c>
      <c r="C355" s="12" t="s">
        <v>0</v>
      </c>
      <c r="D355" s="12" t="s">
        <v>50</v>
      </c>
      <c r="E355" s="12">
        <v>3</v>
      </c>
      <c r="F355" s="12" t="s">
        <v>4</v>
      </c>
      <c r="G355" s="12">
        <v>2</v>
      </c>
      <c r="H355" s="13" t="str">
        <f t="shared" si="23"/>
        <v>Sunderland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465416</v>
      </c>
      <c r="B356" s="15">
        <v>39563</v>
      </c>
      <c r="C356" s="12" t="s">
        <v>0</v>
      </c>
      <c r="D356" s="12" t="s">
        <v>14</v>
      </c>
      <c r="E356" s="12">
        <v>1</v>
      </c>
      <c r="F356" s="12" t="s">
        <v>33</v>
      </c>
      <c r="G356" s="12">
        <v>1</v>
      </c>
      <c r="H356" s="13" t="str">
        <f t="shared" si="23"/>
        <v/>
      </c>
      <c r="I356" s="13" t="str">
        <f t="shared" si="24"/>
        <v>Tottenham</v>
      </c>
      <c r="J356" s="13" t="str">
        <f t="shared" si="25"/>
        <v>Bolton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465417</v>
      </c>
      <c r="B357" s="15">
        <v>39563</v>
      </c>
      <c r="C357" s="12" t="s">
        <v>0</v>
      </c>
      <c r="D357" s="12" t="s">
        <v>28</v>
      </c>
      <c r="E357" s="12">
        <v>2</v>
      </c>
      <c r="F357" s="12" t="s">
        <v>29</v>
      </c>
      <c r="G357" s="12">
        <v>2</v>
      </c>
      <c r="H357" s="13" t="str">
        <f t="shared" si="23"/>
        <v/>
      </c>
      <c r="I357" s="13" t="str">
        <f t="shared" si="24"/>
        <v>West Ham</v>
      </c>
      <c r="J357" s="13" t="str">
        <f t="shared" si="25"/>
        <v>Newcastle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465418</v>
      </c>
      <c r="B358" s="15">
        <v>39563</v>
      </c>
      <c r="C358" s="12" t="s">
        <v>0</v>
      </c>
      <c r="D358" s="12" t="s">
        <v>72</v>
      </c>
      <c r="E358" s="12">
        <v>0</v>
      </c>
      <c r="F358" s="12" t="s">
        <v>73</v>
      </c>
      <c r="G358" s="12">
        <v>0</v>
      </c>
      <c r="H358" s="13" t="str">
        <f t="shared" si="23"/>
        <v/>
      </c>
      <c r="I358" s="13" t="str">
        <f t="shared" si="24"/>
        <v>Wigan</v>
      </c>
      <c r="J358" s="13" t="str">
        <f t="shared" si="25"/>
        <v>Reading</v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465419</v>
      </c>
      <c r="B359" s="15">
        <v>39564</v>
      </c>
      <c r="C359" s="12" t="s">
        <v>0</v>
      </c>
      <c r="D359" s="12" t="s">
        <v>9</v>
      </c>
      <c r="E359" s="12">
        <v>2</v>
      </c>
      <c r="F359" s="12" t="s">
        <v>12</v>
      </c>
      <c r="G359" s="12">
        <v>2</v>
      </c>
      <c r="H359" s="13" t="str">
        <f t="shared" si="23"/>
        <v/>
      </c>
      <c r="I359" s="13" t="str">
        <f t="shared" si="24"/>
        <v>Everton</v>
      </c>
      <c r="J359" s="13" t="str">
        <f t="shared" si="25"/>
        <v>Aston Villa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465420</v>
      </c>
      <c r="B360" s="15">
        <v>39564</v>
      </c>
      <c r="C360" s="12" t="s">
        <v>0</v>
      </c>
      <c r="D360" s="12" t="s">
        <v>64</v>
      </c>
      <c r="E360" s="12">
        <v>0</v>
      </c>
      <c r="F360" s="12" t="s">
        <v>6</v>
      </c>
      <c r="G360" s="12">
        <v>1</v>
      </c>
      <c r="H360" s="13" t="str">
        <f t="shared" si="23"/>
        <v>Blackburn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465421</v>
      </c>
      <c r="B361" s="15">
        <v>39565</v>
      </c>
      <c r="C361" s="12" t="s">
        <v>0</v>
      </c>
      <c r="D361" s="12" t="s">
        <v>49</v>
      </c>
      <c r="E361" s="12">
        <v>2</v>
      </c>
      <c r="F361" s="12" t="s">
        <v>17</v>
      </c>
      <c r="G361" s="12">
        <v>6</v>
      </c>
      <c r="H361" s="13" t="str">
        <f t="shared" si="23"/>
        <v>Arsenal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465422</v>
      </c>
      <c r="B362" s="15">
        <v>39570</v>
      </c>
      <c r="C362" s="12" t="s">
        <v>0</v>
      </c>
      <c r="D362" s="12" t="s">
        <v>12</v>
      </c>
      <c r="E362" s="12">
        <v>0</v>
      </c>
      <c r="F362" s="12" t="s">
        <v>72</v>
      </c>
      <c r="G362" s="12">
        <v>2</v>
      </c>
      <c r="H362" s="13" t="str">
        <f t="shared" si="23"/>
        <v>Wigan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465423</v>
      </c>
      <c r="B363" s="15">
        <v>39570</v>
      </c>
      <c r="C363" s="12" t="s">
        <v>0</v>
      </c>
      <c r="D363" s="12" t="s">
        <v>6</v>
      </c>
      <c r="E363" s="12">
        <v>3</v>
      </c>
      <c r="F363" s="12" t="s">
        <v>49</v>
      </c>
      <c r="G363" s="12">
        <v>1</v>
      </c>
      <c r="H363" s="13" t="str">
        <f t="shared" si="23"/>
        <v>Blackburn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465424</v>
      </c>
      <c r="B364" s="15">
        <v>39570</v>
      </c>
      <c r="C364" s="12" t="s">
        <v>0</v>
      </c>
      <c r="D364" s="12" t="s">
        <v>33</v>
      </c>
      <c r="E364" s="12">
        <v>2</v>
      </c>
      <c r="F364" s="12" t="s">
        <v>50</v>
      </c>
      <c r="G364" s="12">
        <v>0</v>
      </c>
      <c r="H364" s="13" t="str">
        <f t="shared" si="23"/>
        <v>Bolton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465425</v>
      </c>
      <c r="B365" s="15">
        <v>39570</v>
      </c>
      <c r="C365" s="12" t="s">
        <v>0</v>
      </c>
      <c r="D365" s="12" t="s">
        <v>58</v>
      </c>
      <c r="E365" s="12">
        <v>2</v>
      </c>
      <c r="F365" s="12" t="s">
        <v>61</v>
      </c>
      <c r="G365" s="12">
        <v>0</v>
      </c>
      <c r="H365" s="13" t="str">
        <f t="shared" si="23"/>
        <v>Fulham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465426</v>
      </c>
      <c r="B366" s="15">
        <v>39570</v>
      </c>
      <c r="C366" s="12" t="s">
        <v>0</v>
      </c>
      <c r="D366" s="12" t="s">
        <v>8</v>
      </c>
      <c r="E366" s="12">
        <v>4</v>
      </c>
      <c r="F366" s="12" t="s">
        <v>28</v>
      </c>
      <c r="G366" s="12">
        <v>1</v>
      </c>
      <c r="H366" s="13" t="str">
        <f t="shared" si="23"/>
        <v>Manchester United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465427</v>
      </c>
      <c r="B367" s="15">
        <v>39570</v>
      </c>
      <c r="C367" s="12" t="s">
        <v>0</v>
      </c>
      <c r="D367" s="12" t="s">
        <v>4</v>
      </c>
      <c r="E367" s="12">
        <v>2</v>
      </c>
      <c r="F367" s="12" t="s">
        <v>64</v>
      </c>
      <c r="G367" s="12">
        <v>0</v>
      </c>
      <c r="H367" s="13" t="str">
        <f t="shared" si="23"/>
        <v>Middlesbrough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465428</v>
      </c>
      <c r="B368" s="15">
        <v>39570</v>
      </c>
      <c r="C368" s="12" t="s">
        <v>0</v>
      </c>
      <c r="D368" s="12" t="s">
        <v>73</v>
      </c>
      <c r="E368" s="12">
        <v>0</v>
      </c>
      <c r="F368" s="12" t="s">
        <v>14</v>
      </c>
      <c r="G368" s="12">
        <v>1</v>
      </c>
      <c r="H368" s="13" t="str">
        <f t="shared" si="23"/>
        <v>Tottenham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465429</v>
      </c>
      <c r="B369" s="15">
        <v>39571</v>
      </c>
      <c r="C369" s="12" t="s">
        <v>0</v>
      </c>
      <c r="D369" s="12" t="s">
        <v>17</v>
      </c>
      <c r="E369" s="12">
        <v>1</v>
      </c>
      <c r="F369" s="12" t="s">
        <v>9</v>
      </c>
      <c r="G369" s="12">
        <v>0</v>
      </c>
      <c r="H369" s="13" t="str">
        <f t="shared" si="23"/>
        <v>Arsenal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465430</v>
      </c>
      <c r="B370" s="15">
        <v>39571</v>
      </c>
      <c r="C370" s="12" t="s">
        <v>0</v>
      </c>
      <c r="D370" s="12" t="s">
        <v>19</v>
      </c>
      <c r="E370" s="12">
        <v>1</v>
      </c>
      <c r="F370" s="12" t="s">
        <v>20</v>
      </c>
      <c r="G370" s="12">
        <v>0</v>
      </c>
      <c r="H370" s="13" t="str">
        <f t="shared" si="23"/>
        <v>Liverpool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465431</v>
      </c>
      <c r="B371" s="15">
        <v>39572</v>
      </c>
      <c r="C371" s="12" t="s">
        <v>0</v>
      </c>
      <c r="D371" s="12" t="s">
        <v>29</v>
      </c>
      <c r="E371" s="12">
        <v>0</v>
      </c>
      <c r="F371" s="12" t="s">
        <v>1</v>
      </c>
      <c r="G371" s="12">
        <v>2</v>
      </c>
      <c r="H371" s="13" t="str">
        <f t="shared" si="23"/>
        <v>Chelsea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465432</v>
      </c>
      <c r="B372" s="15">
        <v>39578</v>
      </c>
      <c r="C372" s="12" t="s">
        <v>0</v>
      </c>
      <c r="D372" s="12" t="s">
        <v>61</v>
      </c>
      <c r="E372" s="12">
        <v>4</v>
      </c>
      <c r="F372" s="12" t="s">
        <v>6</v>
      </c>
      <c r="G372" s="12">
        <v>1</v>
      </c>
      <c r="H372" s="13" t="str">
        <f t="shared" si="23"/>
        <v>Birmingham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465433</v>
      </c>
      <c r="B373" s="15">
        <v>39578</v>
      </c>
      <c r="C373" s="12" t="s">
        <v>0</v>
      </c>
      <c r="D373" s="12" t="s">
        <v>1</v>
      </c>
      <c r="E373" s="12">
        <v>1</v>
      </c>
      <c r="F373" s="12" t="s">
        <v>33</v>
      </c>
      <c r="G373" s="12">
        <v>1</v>
      </c>
      <c r="H373" s="13" t="str">
        <f t="shared" si="23"/>
        <v/>
      </c>
      <c r="I373" s="13" t="str">
        <f t="shared" si="24"/>
        <v>Chelsea</v>
      </c>
      <c r="J373" s="13" t="str">
        <f t="shared" si="25"/>
        <v>Bolton</v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465434</v>
      </c>
      <c r="B374" s="15">
        <v>39578</v>
      </c>
      <c r="C374" s="12" t="s">
        <v>0</v>
      </c>
      <c r="D374" s="12" t="s">
        <v>49</v>
      </c>
      <c r="E374" s="12">
        <v>0</v>
      </c>
      <c r="F374" s="12" t="s">
        <v>73</v>
      </c>
      <c r="G374" s="12">
        <v>4</v>
      </c>
      <c r="H374" s="13" t="str">
        <f t="shared" si="23"/>
        <v>Reading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465435</v>
      </c>
      <c r="B375" s="15">
        <v>39578</v>
      </c>
      <c r="C375" s="12" t="s">
        <v>0</v>
      </c>
      <c r="D375" s="12" t="s">
        <v>9</v>
      </c>
      <c r="E375" s="12">
        <v>3</v>
      </c>
      <c r="F375" s="12" t="s">
        <v>29</v>
      </c>
      <c r="G375" s="12">
        <v>1</v>
      </c>
      <c r="H375" s="13" t="str">
        <f t="shared" si="23"/>
        <v>Everton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465437</v>
      </c>
      <c r="B376" s="15">
        <v>39578</v>
      </c>
      <c r="C376" s="12" t="s">
        <v>0</v>
      </c>
      <c r="D376" s="12" t="s">
        <v>64</v>
      </c>
      <c r="E376" s="12">
        <v>0</v>
      </c>
      <c r="F376" s="12" t="s">
        <v>58</v>
      </c>
      <c r="G376" s="12">
        <v>1</v>
      </c>
      <c r="H376" s="13" t="str">
        <f t="shared" si="23"/>
        <v>Fulham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465438</v>
      </c>
      <c r="B377" s="15">
        <v>39578</v>
      </c>
      <c r="C377" s="12" t="s">
        <v>0</v>
      </c>
      <c r="D377" s="12" t="s">
        <v>50</v>
      </c>
      <c r="E377" s="12">
        <v>0</v>
      </c>
      <c r="F377" s="12" t="s">
        <v>17</v>
      </c>
      <c r="G377" s="12">
        <v>1</v>
      </c>
      <c r="H377" s="13" t="str">
        <f t="shared" si="23"/>
        <v>Arsenal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465439</v>
      </c>
      <c r="B378" s="15">
        <v>39578</v>
      </c>
      <c r="C378" s="12" t="s">
        <v>0</v>
      </c>
      <c r="D378" s="12" t="s">
        <v>14</v>
      </c>
      <c r="E378" s="12">
        <v>0</v>
      </c>
      <c r="F378" s="12" t="s">
        <v>19</v>
      </c>
      <c r="G378" s="12">
        <v>2</v>
      </c>
      <c r="H378" s="13" t="str">
        <f t="shared" si="23"/>
        <v>Liverpool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465440</v>
      </c>
      <c r="B379" s="15">
        <v>39578</v>
      </c>
      <c r="C379" s="12" t="s">
        <v>0</v>
      </c>
      <c r="D379" s="12" t="s">
        <v>28</v>
      </c>
      <c r="E379" s="12">
        <v>2</v>
      </c>
      <c r="F379" s="12" t="s">
        <v>12</v>
      </c>
      <c r="G379" s="12">
        <v>2</v>
      </c>
      <c r="H379" s="13" t="str">
        <f t="shared" si="23"/>
        <v/>
      </c>
      <c r="I379" s="13" t="str">
        <f t="shared" si="24"/>
        <v>West Ham</v>
      </c>
      <c r="J379" s="13" t="str">
        <f t="shared" si="25"/>
        <v>Aston Villa</v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465441</v>
      </c>
      <c r="B380" s="15">
        <v>39578</v>
      </c>
      <c r="C380" s="12" t="s">
        <v>0</v>
      </c>
      <c r="D380" s="12" t="s">
        <v>72</v>
      </c>
      <c r="E380" s="12">
        <v>0</v>
      </c>
      <c r="F380" s="12" t="s">
        <v>8</v>
      </c>
      <c r="G380" s="12">
        <v>2</v>
      </c>
      <c r="H380" s="13" t="str">
        <f t="shared" si="23"/>
        <v>Manchester United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465436</v>
      </c>
      <c r="B381" s="15">
        <v>39579</v>
      </c>
      <c r="C381" s="12" t="s">
        <v>71</v>
      </c>
      <c r="D381" s="12" t="s">
        <v>4</v>
      </c>
      <c r="E381" s="12">
        <v>8</v>
      </c>
      <c r="F381" s="12" t="s">
        <v>20</v>
      </c>
      <c r="G381" s="12">
        <v>1</v>
      </c>
      <c r="H381" s="13" t="str">
        <f t="shared" si="23"/>
        <v>Middlesbrough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38AB31EF-F3B0-4348-BBD0-06F6EEB60C05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6EE7-3DBE-4F24-94EC-E041450E230E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464665</v>
      </c>
      <c r="B2" s="15">
        <v>39675</v>
      </c>
      <c r="C2" s="12" t="s">
        <v>0</v>
      </c>
      <c r="D2" s="12" t="s">
        <v>17</v>
      </c>
      <c r="E2" s="12">
        <v>1</v>
      </c>
      <c r="F2" s="12" t="s">
        <v>60</v>
      </c>
      <c r="G2" s="12">
        <v>0</v>
      </c>
      <c r="H2" s="13" t="str">
        <f>IF(E2&gt;G2,D2,IF(G2&gt;E2,F2,""))</f>
        <v>Arsenal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28</v>
      </c>
      <c r="O2" s="16">
        <f t="shared" ref="O2:O21" si="1">COUNTIF($J$2:$J$381,M2)+COUNTIF($I$2:$I$381,M2)</f>
        <v>6</v>
      </c>
      <c r="P2" s="16">
        <f t="shared" ref="P2:P21" si="2">(COUNTIF($F$2:$F$381,M2)+COUNTIF($D$2:$D$381,M2))-SUM(N2:O2)</f>
        <v>4</v>
      </c>
      <c r="Q2" s="16">
        <f t="shared" ref="Q2:Q21" si="3">SUM(N2:P2)</f>
        <v>38</v>
      </c>
      <c r="R2" s="16">
        <f t="shared" ref="R2:R21" si="4">SUMIF(D:D,M2,E:E)+SUMIF(F:F,M2,G:G)</f>
        <v>68</v>
      </c>
      <c r="S2" s="16">
        <f t="shared" ref="S2:S21" si="5">SUMIF(D:D,M2,G:G)+SUMIF(F:F,M2,E:E)</f>
        <v>24</v>
      </c>
      <c r="T2" s="16">
        <f t="shared" ref="T2:T21" si="6">R2-S2</f>
        <v>44</v>
      </c>
      <c r="U2" s="16">
        <f t="shared" ref="U2:U21" si="7">(N2*3)+O2</f>
        <v>90</v>
      </c>
      <c r="V2" s="16">
        <v>1</v>
      </c>
    </row>
    <row r="3" spans="1:22" ht="12" customHeight="1" x14ac:dyDescent="0.15">
      <c r="A3" s="12">
        <v>464666</v>
      </c>
      <c r="B3" s="15">
        <v>39675</v>
      </c>
      <c r="C3" s="12" t="s">
        <v>0</v>
      </c>
      <c r="D3" s="12" t="s">
        <v>33</v>
      </c>
      <c r="E3" s="12">
        <v>3</v>
      </c>
      <c r="F3" s="12" t="s">
        <v>103</v>
      </c>
      <c r="G3" s="12">
        <v>1</v>
      </c>
      <c r="H3" s="13" t="str">
        <f t="shared" ref="H3:H66" si="8">IF(E3&gt;G3,D3,IF(G3&gt;E3,F3,""))</f>
        <v>Bolton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19</v>
      </c>
      <c r="N3" s="16">
        <f t="shared" si="0"/>
        <v>25</v>
      </c>
      <c r="O3" s="16">
        <f t="shared" si="1"/>
        <v>11</v>
      </c>
      <c r="P3" s="16">
        <f t="shared" si="2"/>
        <v>2</v>
      </c>
      <c r="Q3" s="16">
        <f t="shared" si="3"/>
        <v>38</v>
      </c>
      <c r="R3" s="16">
        <f t="shared" si="4"/>
        <v>77</v>
      </c>
      <c r="S3" s="16">
        <f t="shared" si="5"/>
        <v>27</v>
      </c>
      <c r="T3" s="16">
        <f t="shared" si="6"/>
        <v>50</v>
      </c>
      <c r="U3" s="16">
        <f t="shared" si="7"/>
        <v>86</v>
      </c>
      <c r="V3" s="16">
        <v>2</v>
      </c>
    </row>
    <row r="4" spans="1:22" ht="12" customHeight="1" x14ac:dyDescent="0.15">
      <c r="A4" s="12">
        <v>464667</v>
      </c>
      <c r="B4" s="15">
        <v>39675</v>
      </c>
      <c r="C4" s="12" t="s">
        <v>0</v>
      </c>
      <c r="D4" s="12" t="s">
        <v>9</v>
      </c>
      <c r="E4" s="12">
        <v>2</v>
      </c>
      <c r="F4" s="12" t="s">
        <v>6</v>
      </c>
      <c r="G4" s="12">
        <v>3</v>
      </c>
      <c r="H4" s="13" t="str">
        <f t="shared" si="8"/>
        <v>Blackburn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</v>
      </c>
      <c r="N4" s="16">
        <f t="shared" si="0"/>
        <v>25</v>
      </c>
      <c r="O4" s="16">
        <f t="shared" si="1"/>
        <v>8</v>
      </c>
      <c r="P4" s="16">
        <f t="shared" si="2"/>
        <v>5</v>
      </c>
      <c r="Q4" s="16">
        <f t="shared" si="3"/>
        <v>38</v>
      </c>
      <c r="R4" s="16">
        <f t="shared" si="4"/>
        <v>68</v>
      </c>
      <c r="S4" s="16">
        <f t="shared" si="5"/>
        <v>24</v>
      </c>
      <c r="T4" s="16">
        <f t="shared" si="6"/>
        <v>44</v>
      </c>
      <c r="U4" s="16">
        <f t="shared" si="7"/>
        <v>83</v>
      </c>
      <c r="V4" s="16">
        <v>3</v>
      </c>
    </row>
    <row r="5" spans="1:22" ht="12" customHeight="1" x14ac:dyDescent="0.15">
      <c r="A5" s="12">
        <v>464668</v>
      </c>
      <c r="B5" s="15">
        <v>39675</v>
      </c>
      <c r="C5" s="12" t="s">
        <v>0</v>
      </c>
      <c r="D5" s="12" t="s">
        <v>78</v>
      </c>
      <c r="E5" s="12">
        <v>2</v>
      </c>
      <c r="F5" s="12" t="s">
        <v>58</v>
      </c>
      <c r="G5" s="12">
        <v>1</v>
      </c>
      <c r="H5" s="13" t="str">
        <f t="shared" si="8"/>
        <v>Hull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17</v>
      </c>
      <c r="N5" s="16">
        <f t="shared" si="0"/>
        <v>20</v>
      </c>
      <c r="O5" s="16">
        <f t="shared" si="1"/>
        <v>12</v>
      </c>
      <c r="P5" s="16">
        <f t="shared" si="2"/>
        <v>6</v>
      </c>
      <c r="Q5" s="16">
        <f t="shared" si="3"/>
        <v>38</v>
      </c>
      <c r="R5" s="16">
        <f t="shared" si="4"/>
        <v>68</v>
      </c>
      <c r="S5" s="16">
        <f t="shared" si="5"/>
        <v>37</v>
      </c>
      <c r="T5" s="16">
        <f t="shared" si="6"/>
        <v>31</v>
      </c>
      <c r="U5" s="16">
        <f t="shared" si="7"/>
        <v>72</v>
      </c>
      <c r="V5" s="16">
        <v>4</v>
      </c>
    </row>
    <row r="6" spans="1:22" ht="12" customHeight="1" x14ac:dyDescent="0.15">
      <c r="A6" s="12">
        <v>464669</v>
      </c>
      <c r="B6" s="15">
        <v>39675</v>
      </c>
      <c r="C6" s="12" t="s">
        <v>0</v>
      </c>
      <c r="D6" s="12" t="s">
        <v>4</v>
      </c>
      <c r="E6" s="12">
        <v>2</v>
      </c>
      <c r="F6" s="12" t="s">
        <v>14</v>
      </c>
      <c r="G6" s="12">
        <v>1</v>
      </c>
      <c r="H6" s="13" t="str">
        <f t="shared" si="8"/>
        <v>Middlesbrough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9</v>
      </c>
      <c r="N6" s="16">
        <f t="shared" si="0"/>
        <v>17</v>
      </c>
      <c r="O6" s="16">
        <f t="shared" si="1"/>
        <v>12</v>
      </c>
      <c r="P6" s="16">
        <f t="shared" si="2"/>
        <v>9</v>
      </c>
      <c r="Q6" s="16">
        <f t="shared" si="3"/>
        <v>38</v>
      </c>
      <c r="R6" s="16">
        <f t="shared" si="4"/>
        <v>55</v>
      </c>
      <c r="S6" s="16">
        <f t="shared" si="5"/>
        <v>37</v>
      </c>
      <c r="T6" s="16">
        <f t="shared" si="6"/>
        <v>18</v>
      </c>
      <c r="U6" s="16">
        <f t="shared" si="7"/>
        <v>63</v>
      </c>
      <c r="V6" s="16">
        <v>5</v>
      </c>
    </row>
    <row r="7" spans="1:22" ht="12" customHeight="1" x14ac:dyDescent="0.15">
      <c r="A7" s="12">
        <v>464670</v>
      </c>
      <c r="B7" s="15">
        <v>39675</v>
      </c>
      <c r="C7" s="12" t="s">
        <v>0</v>
      </c>
      <c r="D7" s="12" t="s">
        <v>50</v>
      </c>
      <c r="E7" s="12">
        <v>0</v>
      </c>
      <c r="F7" s="12" t="s">
        <v>19</v>
      </c>
      <c r="G7" s="12">
        <v>1</v>
      </c>
      <c r="H7" s="13" t="str">
        <f t="shared" si="8"/>
        <v>Liverpool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12</v>
      </c>
      <c r="N7" s="16">
        <f t="shared" si="0"/>
        <v>17</v>
      </c>
      <c r="O7" s="16">
        <f t="shared" si="1"/>
        <v>11</v>
      </c>
      <c r="P7" s="16">
        <f t="shared" si="2"/>
        <v>10</v>
      </c>
      <c r="Q7" s="16">
        <f t="shared" si="3"/>
        <v>38</v>
      </c>
      <c r="R7" s="16">
        <f t="shared" si="4"/>
        <v>54</v>
      </c>
      <c r="S7" s="16">
        <f t="shared" si="5"/>
        <v>48</v>
      </c>
      <c r="T7" s="16">
        <f t="shared" si="6"/>
        <v>6</v>
      </c>
      <c r="U7" s="16">
        <f t="shared" si="7"/>
        <v>62</v>
      </c>
      <c r="V7" s="16">
        <v>6</v>
      </c>
    </row>
    <row r="8" spans="1:22" ht="12" customHeight="1" x14ac:dyDescent="0.15">
      <c r="A8" s="12">
        <v>464671</v>
      </c>
      <c r="B8" s="15">
        <v>39675</v>
      </c>
      <c r="C8" s="12" t="s">
        <v>0</v>
      </c>
      <c r="D8" s="12" t="s">
        <v>28</v>
      </c>
      <c r="E8" s="12">
        <v>2</v>
      </c>
      <c r="F8" s="12" t="s">
        <v>72</v>
      </c>
      <c r="G8" s="12">
        <v>1</v>
      </c>
      <c r="H8" s="13" t="str">
        <f t="shared" si="8"/>
        <v>West Ham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58</v>
      </c>
      <c r="N8" s="16">
        <f t="shared" si="0"/>
        <v>14</v>
      </c>
      <c r="O8" s="16">
        <f t="shared" si="1"/>
        <v>11</v>
      </c>
      <c r="P8" s="16">
        <f t="shared" si="2"/>
        <v>13</v>
      </c>
      <c r="Q8" s="16">
        <f t="shared" si="3"/>
        <v>38</v>
      </c>
      <c r="R8" s="16">
        <f t="shared" si="4"/>
        <v>39</v>
      </c>
      <c r="S8" s="16">
        <f t="shared" si="5"/>
        <v>34</v>
      </c>
      <c r="T8" s="16">
        <f t="shared" si="6"/>
        <v>5</v>
      </c>
      <c r="U8" s="16">
        <f t="shared" si="7"/>
        <v>53</v>
      </c>
      <c r="V8" s="16">
        <v>7</v>
      </c>
    </row>
    <row r="9" spans="1:22" ht="12" customHeight="1" x14ac:dyDescent="0.15">
      <c r="A9" s="12">
        <v>464672</v>
      </c>
      <c r="B9" s="15">
        <v>39676</v>
      </c>
      <c r="C9" s="12" t="s">
        <v>0</v>
      </c>
      <c r="D9" s="12" t="s">
        <v>12</v>
      </c>
      <c r="E9" s="12">
        <v>4</v>
      </c>
      <c r="F9" s="12" t="s">
        <v>20</v>
      </c>
      <c r="G9" s="12">
        <v>2</v>
      </c>
      <c r="H9" s="13" t="str">
        <f t="shared" si="8"/>
        <v>Aston Villa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14</v>
      </c>
      <c r="N9" s="16">
        <f t="shared" si="0"/>
        <v>14</v>
      </c>
      <c r="O9" s="16">
        <f t="shared" si="1"/>
        <v>9</v>
      </c>
      <c r="P9" s="16">
        <f t="shared" si="2"/>
        <v>15</v>
      </c>
      <c r="Q9" s="16">
        <f t="shared" si="3"/>
        <v>38</v>
      </c>
      <c r="R9" s="16">
        <f t="shared" si="4"/>
        <v>45</v>
      </c>
      <c r="S9" s="16">
        <f t="shared" si="5"/>
        <v>45</v>
      </c>
      <c r="T9" s="16">
        <f t="shared" si="6"/>
        <v>0</v>
      </c>
      <c r="U9" s="16">
        <f t="shared" si="7"/>
        <v>51</v>
      </c>
      <c r="V9" s="16">
        <v>8</v>
      </c>
    </row>
    <row r="10" spans="1:22" ht="12" customHeight="1" x14ac:dyDescent="0.15">
      <c r="A10" s="12">
        <v>464673</v>
      </c>
      <c r="B10" s="15">
        <v>39676</v>
      </c>
      <c r="C10" s="12" t="s">
        <v>0</v>
      </c>
      <c r="D10" s="12" t="s">
        <v>1</v>
      </c>
      <c r="E10" s="12">
        <v>4</v>
      </c>
      <c r="F10" s="12" t="s">
        <v>64</v>
      </c>
      <c r="G10" s="12">
        <v>0</v>
      </c>
      <c r="H10" s="13" t="str">
        <f t="shared" si="8"/>
        <v>Chelsea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28</v>
      </c>
      <c r="N10" s="16">
        <f t="shared" si="0"/>
        <v>14</v>
      </c>
      <c r="O10" s="16">
        <f t="shared" si="1"/>
        <v>9</v>
      </c>
      <c r="P10" s="16">
        <f t="shared" si="2"/>
        <v>15</v>
      </c>
      <c r="Q10" s="16">
        <f t="shared" si="3"/>
        <v>38</v>
      </c>
      <c r="R10" s="16">
        <f t="shared" si="4"/>
        <v>42</v>
      </c>
      <c r="S10" s="16">
        <f t="shared" si="5"/>
        <v>45</v>
      </c>
      <c r="T10" s="16">
        <f t="shared" si="6"/>
        <v>-3</v>
      </c>
      <c r="U10" s="16">
        <f t="shared" si="7"/>
        <v>51</v>
      </c>
      <c r="V10" s="16">
        <v>9</v>
      </c>
    </row>
    <row r="11" spans="1:22" ht="12" customHeight="1" x14ac:dyDescent="0.15">
      <c r="A11" s="12">
        <v>464674</v>
      </c>
      <c r="B11" s="15">
        <v>39676</v>
      </c>
      <c r="C11" s="12" t="s">
        <v>0</v>
      </c>
      <c r="D11" s="12" t="s">
        <v>8</v>
      </c>
      <c r="E11" s="12">
        <v>1</v>
      </c>
      <c r="F11" s="12" t="s">
        <v>29</v>
      </c>
      <c r="G11" s="12">
        <v>1</v>
      </c>
      <c r="H11" s="13" t="str">
        <f t="shared" si="8"/>
        <v/>
      </c>
      <c r="I11" s="13" t="str">
        <f t="shared" si="9"/>
        <v>Manchester United</v>
      </c>
      <c r="J11" s="13" t="str">
        <f t="shared" si="10"/>
        <v>Newcastle</v>
      </c>
      <c r="K11" s="2"/>
      <c r="L11" s="2"/>
      <c r="M11" s="13" t="s">
        <v>20</v>
      </c>
      <c r="N11" s="16">
        <f t="shared" si="0"/>
        <v>15</v>
      </c>
      <c r="O11" s="16">
        <f t="shared" si="1"/>
        <v>5</v>
      </c>
      <c r="P11" s="16">
        <f t="shared" si="2"/>
        <v>18</v>
      </c>
      <c r="Q11" s="16">
        <f t="shared" si="3"/>
        <v>38</v>
      </c>
      <c r="R11" s="16">
        <f t="shared" si="4"/>
        <v>58</v>
      </c>
      <c r="S11" s="16">
        <f t="shared" si="5"/>
        <v>50</v>
      </c>
      <c r="T11" s="16">
        <f t="shared" si="6"/>
        <v>8</v>
      </c>
      <c r="U11" s="16">
        <f t="shared" si="7"/>
        <v>50</v>
      </c>
      <c r="V11" s="16">
        <v>10</v>
      </c>
    </row>
    <row r="12" spans="1:22" ht="12" customHeight="1" x14ac:dyDescent="0.15">
      <c r="A12" s="12">
        <v>464675</v>
      </c>
      <c r="B12" s="15">
        <v>39682</v>
      </c>
      <c r="C12" s="12" t="s">
        <v>0</v>
      </c>
      <c r="D12" s="12" t="s">
        <v>6</v>
      </c>
      <c r="E12" s="12">
        <v>1</v>
      </c>
      <c r="F12" s="12" t="s">
        <v>78</v>
      </c>
      <c r="G12" s="12">
        <v>1</v>
      </c>
      <c r="H12" s="13" t="str">
        <f t="shared" si="8"/>
        <v/>
      </c>
      <c r="I12" s="13" t="str">
        <f t="shared" si="9"/>
        <v>Blackburn</v>
      </c>
      <c r="J12" s="13" t="str">
        <f t="shared" si="10"/>
        <v>Hull</v>
      </c>
      <c r="K12" s="2"/>
      <c r="L12" s="2"/>
      <c r="M12" s="13" t="s">
        <v>72</v>
      </c>
      <c r="N12" s="16">
        <f t="shared" si="0"/>
        <v>12</v>
      </c>
      <c r="O12" s="16">
        <f t="shared" si="1"/>
        <v>9</v>
      </c>
      <c r="P12" s="16">
        <f t="shared" si="2"/>
        <v>17</v>
      </c>
      <c r="Q12" s="16">
        <f t="shared" si="3"/>
        <v>38</v>
      </c>
      <c r="R12" s="16">
        <f t="shared" si="4"/>
        <v>34</v>
      </c>
      <c r="S12" s="16">
        <f t="shared" si="5"/>
        <v>45</v>
      </c>
      <c r="T12" s="16">
        <f t="shared" si="6"/>
        <v>-11</v>
      </c>
      <c r="U12" s="16">
        <f t="shared" si="7"/>
        <v>45</v>
      </c>
      <c r="V12" s="16">
        <v>11</v>
      </c>
    </row>
    <row r="13" spans="1:22" ht="12" customHeight="1" x14ac:dyDescent="0.15">
      <c r="A13" s="12">
        <v>464676</v>
      </c>
      <c r="B13" s="15">
        <v>39682</v>
      </c>
      <c r="C13" s="12" t="s">
        <v>0</v>
      </c>
      <c r="D13" s="12" t="s">
        <v>58</v>
      </c>
      <c r="E13" s="12">
        <v>1</v>
      </c>
      <c r="F13" s="12" t="s">
        <v>17</v>
      </c>
      <c r="G13" s="12">
        <v>0</v>
      </c>
      <c r="H13" s="13" t="str">
        <f t="shared" si="8"/>
        <v>Fulham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103</v>
      </c>
      <c r="N13" s="16">
        <f t="shared" si="0"/>
        <v>12</v>
      </c>
      <c r="O13" s="16">
        <f t="shared" si="1"/>
        <v>9</v>
      </c>
      <c r="P13" s="16">
        <f t="shared" si="2"/>
        <v>17</v>
      </c>
      <c r="Q13" s="16">
        <f t="shared" si="3"/>
        <v>38</v>
      </c>
      <c r="R13" s="16">
        <f t="shared" si="4"/>
        <v>38</v>
      </c>
      <c r="S13" s="16">
        <f t="shared" si="5"/>
        <v>55</v>
      </c>
      <c r="T13" s="16">
        <f t="shared" si="6"/>
        <v>-17</v>
      </c>
      <c r="U13" s="16">
        <f t="shared" si="7"/>
        <v>45</v>
      </c>
      <c r="V13" s="16">
        <v>12</v>
      </c>
    </row>
    <row r="14" spans="1:22" ht="12" customHeight="1" x14ac:dyDescent="0.15">
      <c r="A14" s="12">
        <v>464677</v>
      </c>
      <c r="B14" s="15">
        <v>39682</v>
      </c>
      <c r="C14" s="12" t="s">
        <v>0</v>
      </c>
      <c r="D14" s="12" t="s">
        <v>19</v>
      </c>
      <c r="E14" s="12">
        <v>2</v>
      </c>
      <c r="F14" s="12" t="s">
        <v>4</v>
      </c>
      <c r="G14" s="12">
        <v>1</v>
      </c>
      <c r="H14" s="13" t="str">
        <f t="shared" si="8"/>
        <v>Liverpool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33</v>
      </c>
      <c r="N14" s="16">
        <f t="shared" si="0"/>
        <v>11</v>
      </c>
      <c r="O14" s="16">
        <f t="shared" si="1"/>
        <v>8</v>
      </c>
      <c r="P14" s="16">
        <f t="shared" si="2"/>
        <v>19</v>
      </c>
      <c r="Q14" s="16">
        <f t="shared" si="3"/>
        <v>38</v>
      </c>
      <c r="R14" s="16">
        <f t="shared" si="4"/>
        <v>41</v>
      </c>
      <c r="S14" s="16">
        <f t="shared" si="5"/>
        <v>53</v>
      </c>
      <c r="T14" s="16">
        <f t="shared" si="6"/>
        <v>-12</v>
      </c>
      <c r="U14" s="16">
        <f t="shared" si="7"/>
        <v>41</v>
      </c>
      <c r="V14" s="16">
        <v>13</v>
      </c>
    </row>
    <row r="15" spans="1:22" ht="12" customHeight="1" x14ac:dyDescent="0.15">
      <c r="A15" s="12">
        <v>464678</v>
      </c>
      <c r="B15" s="15">
        <v>39682</v>
      </c>
      <c r="C15" s="12" t="s">
        <v>0</v>
      </c>
      <c r="D15" s="12" t="s">
        <v>29</v>
      </c>
      <c r="E15" s="12">
        <v>1</v>
      </c>
      <c r="F15" s="12" t="s">
        <v>33</v>
      </c>
      <c r="G15" s="12">
        <v>0</v>
      </c>
      <c r="H15" s="13" t="str">
        <f t="shared" si="8"/>
        <v>Newcastle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64</v>
      </c>
      <c r="N15" s="16">
        <f t="shared" si="0"/>
        <v>10</v>
      </c>
      <c r="O15" s="16">
        <f t="shared" si="1"/>
        <v>11</v>
      </c>
      <c r="P15" s="16">
        <f t="shared" si="2"/>
        <v>17</v>
      </c>
      <c r="Q15" s="16">
        <f t="shared" si="3"/>
        <v>38</v>
      </c>
      <c r="R15" s="16">
        <f t="shared" si="4"/>
        <v>38</v>
      </c>
      <c r="S15" s="16">
        <f t="shared" si="5"/>
        <v>57</v>
      </c>
      <c r="T15" s="16">
        <f t="shared" si="6"/>
        <v>-19</v>
      </c>
      <c r="U15" s="16">
        <f t="shared" si="7"/>
        <v>41</v>
      </c>
      <c r="V15" s="16">
        <v>14</v>
      </c>
    </row>
    <row r="16" spans="1:22" ht="12" customHeight="1" x14ac:dyDescent="0.15">
      <c r="A16" s="12">
        <v>464679</v>
      </c>
      <c r="B16" s="15">
        <v>39682</v>
      </c>
      <c r="C16" s="12" t="s">
        <v>0</v>
      </c>
      <c r="D16" s="12" t="s">
        <v>103</v>
      </c>
      <c r="E16" s="12">
        <v>3</v>
      </c>
      <c r="F16" s="12" t="s">
        <v>12</v>
      </c>
      <c r="G16" s="12">
        <v>2</v>
      </c>
      <c r="H16" s="13" t="str">
        <f t="shared" si="8"/>
        <v>Stoke City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6</v>
      </c>
      <c r="N16" s="16">
        <f t="shared" si="0"/>
        <v>10</v>
      </c>
      <c r="O16" s="16">
        <f t="shared" si="1"/>
        <v>11</v>
      </c>
      <c r="P16" s="16">
        <f t="shared" si="2"/>
        <v>17</v>
      </c>
      <c r="Q16" s="16">
        <f t="shared" si="3"/>
        <v>38</v>
      </c>
      <c r="R16" s="16">
        <f t="shared" si="4"/>
        <v>40</v>
      </c>
      <c r="S16" s="16">
        <f t="shared" si="5"/>
        <v>60</v>
      </c>
      <c r="T16" s="16">
        <f t="shared" si="6"/>
        <v>-20</v>
      </c>
      <c r="U16" s="16">
        <f t="shared" si="7"/>
        <v>41</v>
      </c>
      <c r="V16" s="16">
        <v>15</v>
      </c>
    </row>
    <row r="17" spans="1:22" ht="12" customHeight="1" x14ac:dyDescent="0.15">
      <c r="A17" s="12">
        <v>464680</v>
      </c>
      <c r="B17" s="15">
        <v>39682</v>
      </c>
      <c r="C17" s="12" t="s">
        <v>0</v>
      </c>
      <c r="D17" s="12" t="s">
        <v>14</v>
      </c>
      <c r="E17" s="12">
        <v>1</v>
      </c>
      <c r="F17" s="12" t="s">
        <v>50</v>
      </c>
      <c r="G17" s="12">
        <v>2</v>
      </c>
      <c r="H17" s="13" t="str">
        <f t="shared" si="8"/>
        <v>Sunderland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50</v>
      </c>
      <c r="N17" s="16">
        <f t="shared" si="0"/>
        <v>9</v>
      </c>
      <c r="O17" s="16">
        <f t="shared" si="1"/>
        <v>9</v>
      </c>
      <c r="P17" s="16">
        <f t="shared" si="2"/>
        <v>20</v>
      </c>
      <c r="Q17" s="16">
        <f t="shared" si="3"/>
        <v>38</v>
      </c>
      <c r="R17" s="16">
        <f t="shared" si="4"/>
        <v>34</v>
      </c>
      <c r="S17" s="16">
        <f t="shared" si="5"/>
        <v>54</v>
      </c>
      <c r="T17" s="16">
        <f t="shared" si="6"/>
        <v>-20</v>
      </c>
      <c r="U17" s="16">
        <f t="shared" si="7"/>
        <v>36</v>
      </c>
      <c r="V17" s="16">
        <v>16</v>
      </c>
    </row>
    <row r="18" spans="1:22" ht="12" customHeight="1" x14ac:dyDescent="0.15">
      <c r="A18" s="12">
        <v>464681</v>
      </c>
      <c r="B18" s="15">
        <v>39682</v>
      </c>
      <c r="C18" s="12" t="s">
        <v>0</v>
      </c>
      <c r="D18" s="12" t="s">
        <v>60</v>
      </c>
      <c r="E18" s="12">
        <v>1</v>
      </c>
      <c r="F18" s="12" t="s">
        <v>9</v>
      </c>
      <c r="G18" s="12">
        <v>2</v>
      </c>
      <c r="H18" s="13" t="str">
        <f t="shared" si="8"/>
        <v>Everton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78</v>
      </c>
      <c r="N18" s="16">
        <f t="shared" si="0"/>
        <v>8</v>
      </c>
      <c r="O18" s="16">
        <f t="shared" si="1"/>
        <v>11</v>
      </c>
      <c r="P18" s="16">
        <f t="shared" si="2"/>
        <v>19</v>
      </c>
      <c r="Q18" s="16">
        <f t="shared" si="3"/>
        <v>38</v>
      </c>
      <c r="R18" s="16">
        <f t="shared" si="4"/>
        <v>39</v>
      </c>
      <c r="S18" s="16">
        <f t="shared" si="5"/>
        <v>64</v>
      </c>
      <c r="T18" s="16">
        <f t="shared" si="6"/>
        <v>-25</v>
      </c>
      <c r="U18" s="16">
        <f t="shared" si="7"/>
        <v>35</v>
      </c>
      <c r="V18" s="16">
        <v>17</v>
      </c>
    </row>
    <row r="19" spans="1:22" ht="12" customHeight="1" x14ac:dyDescent="0.15">
      <c r="A19" s="12">
        <v>464682</v>
      </c>
      <c r="B19" s="15">
        <v>39683</v>
      </c>
      <c r="C19" s="12" t="s">
        <v>0</v>
      </c>
      <c r="D19" s="12" t="s">
        <v>20</v>
      </c>
      <c r="E19" s="12">
        <v>3</v>
      </c>
      <c r="F19" s="12" t="s">
        <v>28</v>
      </c>
      <c r="G19" s="12">
        <v>0</v>
      </c>
      <c r="H19" s="13" t="str">
        <f t="shared" si="8"/>
        <v>Manchester City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29</v>
      </c>
      <c r="N19" s="16">
        <f t="shared" si="0"/>
        <v>7</v>
      </c>
      <c r="O19" s="16">
        <f t="shared" si="1"/>
        <v>13</v>
      </c>
      <c r="P19" s="16">
        <f t="shared" si="2"/>
        <v>18</v>
      </c>
      <c r="Q19" s="16">
        <f t="shared" si="3"/>
        <v>38</v>
      </c>
      <c r="R19" s="16">
        <f t="shared" si="4"/>
        <v>40</v>
      </c>
      <c r="S19" s="16">
        <f t="shared" si="5"/>
        <v>59</v>
      </c>
      <c r="T19" s="16">
        <f t="shared" si="6"/>
        <v>-19</v>
      </c>
      <c r="U19" s="16">
        <f t="shared" si="7"/>
        <v>34</v>
      </c>
      <c r="V19" s="16">
        <v>18</v>
      </c>
    </row>
    <row r="20" spans="1:22" ht="12" customHeight="1" x14ac:dyDescent="0.15">
      <c r="A20" s="12">
        <v>464683</v>
      </c>
      <c r="B20" s="15">
        <v>39683</v>
      </c>
      <c r="C20" s="12" t="s">
        <v>0</v>
      </c>
      <c r="D20" s="12" t="s">
        <v>72</v>
      </c>
      <c r="E20" s="12">
        <v>0</v>
      </c>
      <c r="F20" s="12" t="s">
        <v>1</v>
      </c>
      <c r="G20" s="12">
        <v>1</v>
      </c>
      <c r="H20" s="13" t="str">
        <f t="shared" si="8"/>
        <v>Chelsea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4</v>
      </c>
      <c r="N20" s="16">
        <f t="shared" si="0"/>
        <v>7</v>
      </c>
      <c r="O20" s="16">
        <f t="shared" si="1"/>
        <v>11</v>
      </c>
      <c r="P20" s="16">
        <f t="shared" si="2"/>
        <v>20</v>
      </c>
      <c r="Q20" s="16">
        <f t="shared" si="3"/>
        <v>38</v>
      </c>
      <c r="R20" s="16">
        <f t="shared" si="4"/>
        <v>28</v>
      </c>
      <c r="S20" s="16">
        <f t="shared" si="5"/>
        <v>57</v>
      </c>
      <c r="T20" s="16">
        <f t="shared" si="6"/>
        <v>-29</v>
      </c>
      <c r="U20" s="16">
        <f t="shared" si="7"/>
        <v>32</v>
      </c>
      <c r="V20" s="16">
        <v>19</v>
      </c>
    </row>
    <row r="21" spans="1:22" ht="12" customHeight="1" x14ac:dyDescent="0.15">
      <c r="A21" s="12">
        <v>464684</v>
      </c>
      <c r="B21" s="15">
        <v>39684</v>
      </c>
      <c r="C21" s="12" t="s">
        <v>0</v>
      </c>
      <c r="D21" s="12" t="s">
        <v>64</v>
      </c>
      <c r="E21" s="12">
        <v>0</v>
      </c>
      <c r="F21" s="12" t="s">
        <v>8</v>
      </c>
      <c r="G21" s="12">
        <v>1</v>
      </c>
      <c r="H21" s="13" t="str">
        <f t="shared" si="8"/>
        <v>Manchester United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60</v>
      </c>
      <c r="N21" s="16">
        <f t="shared" si="0"/>
        <v>8</v>
      </c>
      <c r="O21" s="16">
        <f t="shared" si="1"/>
        <v>8</v>
      </c>
      <c r="P21" s="16">
        <f t="shared" si="2"/>
        <v>22</v>
      </c>
      <c r="Q21" s="16">
        <f t="shared" si="3"/>
        <v>38</v>
      </c>
      <c r="R21" s="16">
        <f t="shared" si="4"/>
        <v>36</v>
      </c>
      <c r="S21" s="16">
        <f t="shared" si="5"/>
        <v>67</v>
      </c>
      <c r="T21" s="16">
        <f t="shared" si="6"/>
        <v>-31</v>
      </c>
      <c r="U21" s="16">
        <f t="shared" si="7"/>
        <v>32</v>
      </c>
      <c r="V21" s="16">
        <v>20</v>
      </c>
    </row>
    <row r="22" spans="1:22" ht="12" customHeight="1" x14ac:dyDescent="0.15">
      <c r="A22" s="12">
        <v>464685</v>
      </c>
      <c r="B22" s="15">
        <v>39689</v>
      </c>
      <c r="C22" s="12" t="s">
        <v>0</v>
      </c>
      <c r="D22" s="12" t="s">
        <v>17</v>
      </c>
      <c r="E22" s="12">
        <v>3</v>
      </c>
      <c r="F22" s="12" t="s">
        <v>29</v>
      </c>
      <c r="G22" s="12">
        <v>0</v>
      </c>
      <c r="H22" s="13" t="str">
        <f t="shared" si="8"/>
        <v>Arsenal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464686</v>
      </c>
      <c r="B23" s="15">
        <v>39689</v>
      </c>
      <c r="C23" s="12" t="s">
        <v>0</v>
      </c>
      <c r="D23" s="12" t="s">
        <v>33</v>
      </c>
      <c r="E23" s="12">
        <v>0</v>
      </c>
      <c r="F23" s="12" t="s">
        <v>60</v>
      </c>
      <c r="G23" s="12">
        <v>0</v>
      </c>
      <c r="H23" s="13" t="str">
        <f t="shared" si="8"/>
        <v/>
      </c>
      <c r="I23" s="13" t="str">
        <f t="shared" si="9"/>
        <v>Bolton</v>
      </c>
      <c r="J23" s="13" t="str">
        <f t="shared" si="10"/>
        <v>West Brom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464687</v>
      </c>
      <c r="B24" s="15">
        <v>39689</v>
      </c>
      <c r="C24" s="12" t="s">
        <v>0</v>
      </c>
      <c r="D24" s="12" t="s">
        <v>9</v>
      </c>
      <c r="E24" s="12">
        <v>0</v>
      </c>
      <c r="F24" s="12" t="s">
        <v>64</v>
      </c>
      <c r="G24" s="12">
        <v>3</v>
      </c>
      <c r="H24" s="13" t="str">
        <f t="shared" si="8"/>
        <v>Portsmouth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464688</v>
      </c>
      <c r="B25" s="15">
        <v>39689</v>
      </c>
      <c r="C25" s="12" t="s">
        <v>0</v>
      </c>
      <c r="D25" s="12" t="s">
        <v>78</v>
      </c>
      <c r="E25" s="12">
        <v>0</v>
      </c>
      <c r="F25" s="12" t="s">
        <v>72</v>
      </c>
      <c r="G25" s="12">
        <v>5</v>
      </c>
      <c r="H25" s="13" t="str">
        <f t="shared" si="8"/>
        <v>Wigan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464689</v>
      </c>
      <c r="B26" s="15">
        <v>39689</v>
      </c>
      <c r="C26" s="12" t="s">
        <v>0</v>
      </c>
      <c r="D26" s="12" t="s">
        <v>4</v>
      </c>
      <c r="E26" s="12">
        <v>2</v>
      </c>
      <c r="F26" s="12" t="s">
        <v>103</v>
      </c>
      <c r="G26" s="12">
        <v>1</v>
      </c>
      <c r="H26" s="13" t="str">
        <f t="shared" si="8"/>
        <v>Middlesbrough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464690</v>
      </c>
      <c r="B27" s="15">
        <v>39689</v>
      </c>
      <c r="C27" s="12" t="s">
        <v>0</v>
      </c>
      <c r="D27" s="12" t="s">
        <v>28</v>
      </c>
      <c r="E27" s="12">
        <v>4</v>
      </c>
      <c r="F27" s="12" t="s">
        <v>6</v>
      </c>
      <c r="G27" s="12">
        <v>1</v>
      </c>
      <c r="H27" s="13" t="str">
        <f t="shared" si="8"/>
        <v>West Ham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464691</v>
      </c>
      <c r="B28" s="15">
        <v>39690</v>
      </c>
      <c r="C28" s="12" t="s">
        <v>0</v>
      </c>
      <c r="D28" s="12" t="s">
        <v>12</v>
      </c>
      <c r="E28" s="12">
        <v>0</v>
      </c>
      <c r="F28" s="12" t="s">
        <v>19</v>
      </c>
      <c r="G28" s="12">
        <v>0</v>
      </c>
      <c r="H28" s="13" t="str">
        <f t="shared" si="8"/>
        <v/>
      </c>
      <c r="I28" s="13" t="str">
        <f t="shared" si="9"/>
        <v>Aston Villa</v>
      </c>
      <c r="J28" s="13" t="str">
        <f t="shared" si="10"/>
        <v>Liverpool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464692</v>
      </c>
      <c r="B29" s="15">
        <v>39690</v>
      </c>
      <c r="C29" s="12" t="s">
        <v>0</v>
      </c>
      <c r="D29" s="12" t="s">
        <v>1</v>
      </c>
      <c r="E29" s="12">
        <v>1</v>
      </c>
      <c r="F29" s="12" t="s">
        <v>14</v>
      </c>
      <c r="G29" s="12">
        <v>1</v>
      </c>
      <c r="H29" s="13" t="str">
        <f t="shared" si="8"/>
        <v/>
      </c>
      <c r="I29" s="13" t="str">
        <f t="shared" si="9"/>
        <v>Chelsea</v>
      </c>
      <c r="J29" s="13" t="str">
        <f t="shared" si="10"/>
        <v>Tottenham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464693</v>
      </c>
      <c r="B30" s="15">
        <v>39690</v>
      </c>
      <c r="C30" s="12" t="s">
        <v>0</v>
      </c>
      <c r="D30" s="12" t="s">
        <v>50</v>
      </c>
      <c r="E30" s="12">
        <v>0</v>
      </c>
      <c r="F30" s="12" t="s">
        <v>20</v>
      </c>
      <c r="G30" s="12">
        <v>3</v>
      </c>
      <c r="H30" s="13" t="str">
        <f t="shared" si="8"/>
        <v>Manchester City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464694</v>
      </c>
      <c r="B31" s="15">
        <v>39703</v>
      </c>
      <c r="C31" s="12" t="s">
        <v>0</v>
      </c>
      <c r="D31" s="12" t="s">
        <v>6</v>
      </c>
      <c r="E31" s="12">
        <v>0</v>
      </c>
      <c r="F31" s="12" t="s">
        <v>17</v>
      </c>
      <c r="G31" s="12">
        <v>4</v>
      </c>
      <c r="H31" s="13" t="str">
        <f t="shared" si="8"/>
        <v>Arsenal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464695</v>
      </c>
      <c r="B32" s="15">
        <v>39703</v>
      </c>
      <c r="C32" s="12" t="s">
        <v>0</v>
      </c>
      <c r="D32" s="12" t="s">
        <v>58</v>
      </c>
      <c r="E32" s="12">
        <v>2</v>
      </c>
      <c r="F32" s="12" t="s">
        <v>33</v>
      </c>
      <c r="G32" s="12">
        <v>1</v>
      </c>
      <c r="H32" s="13" t="str">
        <f t="shared" si="8"/>
        <v>Fulham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464696</v>
      </c>
      <c r="B33" s="15">
        <v>39703</v>
      </c>
      <c r="C33" s="12" t="s">
        <v>0</v>
      </c>
      <c r="D33" s="12" t="s">
        <v>19</v>
      </c>
      <c r="E33" s="12">
        <v>2</v>
      </c>
      <c r="F33" s="12" t="s">
        <v>8</v>
      </c>
      <c r="G33" s="12">
        <v>1</v>
      </c>
      <c r="H33" s="13" t="str">
        <f t="shared" si="8"/>
        <v>Liverpool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464697</v>
      </c>
      <c r="B34" s="15">
        <v>39703</v>
      </c>
      <c r="C34" s="12" t="s">
        <v>0</v>
      </c>
      <c r="D34" s="12" t="s">
        <v>20</v>
      </c>
      <c r="E34" s="12">
        <v>1</v>
      </c>
      <c r="F34" s="12" t="s">
        <v>1</v>
      </c>
      <c r="G34" s="12">
        <v>3</v>
      </c>
      <c r="H34" s="13" t="str">
        <f t="shared" si="8"/>
        <v>Chelsea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464698</v>
      </c>
      <c r="B35" s="15">
        <v>39703</v>
      </c>
      <c r="C35" s="12" t="s">
        <v>0</v>
      </c>
      <c r="D35" s="12" t="s">
        <v>29</v>
      </c>
      <c r="E35" s="12">
        <v>1</v>
      </c>
      <c r="F35" s="12" t="s">
        <v>78</v>
      </c>
      <c r="G35" s="12">
        <v>2</v>
      </c>
      <c r="H35" s="13" t="str">
        <f t="shared" si="8"/>
        <v>Hull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464699</v>
      </c>
      <c r="B36" s="15">
        <v>39703</v>
      </c>
      <c r="C36" s="12" t="s">
        <v>0</v>
      </c>
      <c r="D36" s="12" t="s">
        <v>64</v>
      </c>
      <c r="E36" s="12">
        <v>2</v>
      </c>
      <c r="F36" s="12" t="s">
        <v>4</v>
      </c>
      <c r="G36" s="12">
        <v>1</v>
      </c>
      <c r="H36" s="13" t="str">
        <f t="shared" si="8"/>
        <v>Portsmouth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464700</v>
      </c>
      <c r="B37" s="15">
        <v>39703</v>
      </c>
      <c r="C37" s="12" t="s">
        <v>0</v>
      </c>
      <c r="D37" s="12" t="s">
        <v>60</v>
      </c>
      <c r="E37" s="12">
        <v>3</v>
      </c>
      <c r="F37" s="12" t="s">
        <v>28</v>
      </c>
      <c r="G37" s="12">
        <v>2</v>
      </c>
      <c r="H37" s="13" t="str">
        <f t="shared" si="8"/>
        <v>West Brom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464701</v>
      </c>
      <c r="B38" s="15">
        <v>39703</v>
      </c>
      <c r="C38" s="12" t="s">
        <v>0</v>
      </c>
      <c r="D38" s="12" t="s">
        <v>72</v>
      </c>
      <c r="E38" s="12">
        <v>1</v>
      </c>
      <c r="F38" s="12" t="s">
        <v>50</v>
      </c>
      <c r="G38" s="12">
        <v>1</v>
      </c>
      <c r="H38" s="13" t="str">
        <f t="shared" si="8"/>
        <v/>
      </c>
      <c r="I38" s="13" t="str">
        <f t="shared" si="9"/>
        <v>Wigan</v>
      </c>
      <c r="J38" s="13" t="str">
        <f t="shared" si="10"/>
        <v>Sunderland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464702</v>
      </c>
      <c r="B39" s="15">
        <v>39704</v>
      </c>
      <c r="C39" s="12" t="s">
        <v>0</v>
      </c>
      <c r="D39" s="12" t="s">
        <v>103</v>
      </c>
      <c r="E39" s="12">
        <v>2</v>
      </c>
      <c r="F39" s="12" t="s">
        <v>9</v>
      </c>
      <c r="G39" s="12">
        <v>3</v>
      </c>
      <c r="H39" s="13" t="str">
        <f t="shared" si="8"/>
        <v>Everton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464703</v>
      </c>
      <c r="B40" s="15">
        <v>39705</v>
      </c>
      <c r="C40" s="12" t="s">
        <v>0</v>
      </c>
      <c r="D40" s="12" t="s">
        <v>14</v>
      </c>
      <c r="E40" s="12">
        <v>1</v>
      </c>
      <c r="F40" s="12" t="s">
        <v>12</v>
      </c>
      <c r="G40" s="12">
        <v>2</v>
      </c>
      <c r="H40" s="13" t="str">
        <f t="shared" si="8"/>
        <v>Aston Villa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464704</v>
      </c>
      <c r="B41" s="15">
        <v>39710</v>
      </c>
      <c r="C41" s="12" t="s">
        <v>0</v>
      </c>
      <c r="D41" s="12" t="s">
        <v>6</v>
      </c>
      <c r="E41" s="12">
        <v>1</v>
      </c>
      <c r="F41" s="12" t="s">
        <v>58</v>
      </c>
      <c r="G41" s="12">
        <v>0</v>
      </c>
      <c r="H41" s="13" t="str">
        <f t="shared" si="8"/>
        <v>Blackburn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464705</v>
      </c>
      <c r="B42" s="15">
        <v>39710</v>
      </c>
      <c r="C42" s="12" t="s">
        <v>0</v>
      </c>
      <c r="D42" s="12" t="s">
        <v>33</v>
      </c>
      <c r="E42" s="12">
        <v>1</v>
      </c>
      <c r="F42" s="12" t="s">
        <v>17</v>
      </c>
      <c r="G42" s="12">
        <v>3</v>
      </c>
      <c r="H42" s="13" t="str">
        <f t="shared" si="8"/>
        <v>Arsenal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464706</v>
      </c>
      <c r="B43" s="15">
        <v>39710</v>
      </c>
      <c r="C43" s="12" t="s">
        <v>0</v>
      </c>
      <c r="D43" s="12" t="s">
        <v>19</v>
      </c>
      <c r="E43" s="12">
        <v>0</v>
      </c>
      <c r="F43" s="12" t="s">
        <v>103</v>
      </c>
      <c r="G43" s="12">
        <v>0</v>
      </c>
      <c r="H43" s="13" t="str">
        <f t="shared" si="8"/>
        <v/>
      </c>
      <c r="I43" s="13" t="str">
        <f t="shared" si="9"/>
        <v>Liverpool</v>
      </c>
      <c r="J43" s="13" t="str">
        <f t="shared" si="10"/>
        <v>Stoke City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464707</v>
      </c>
      <c r="B44" s="15">
        <v>39710</v>
      </c>
      <c r="C44" s="12" t="s">
        <v>0</v>
      </c>
      <c r="D44" s="12" t="s">
        <v>50</v>
      </c>
      <c r="E44" s="12">
        <v>2</v>
      </c>
      <c r="F44" s="12" t="s">
        <v>4</v>
      </c>
      <c r="G44" s="12">
        <v>0</v>
      </c>
      <c r="H44" s="13" t="str">
        <f t="shared" si="8"/>
        <v>Sunderland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464708</v>
      </c>
      <c r="B45" s="15">
        <v>39710</v>
      </c>
      <c r="C45" s="12" t="s">
        <v>0</v>
      </c>
      <c r="D45" s="12" t="s">
        <v>28</v>
      </c>
      <c r="E45" s="12">
        <v>3</v>
      </c>
      <c r="F45" s="12" t="s">
        <v>29</v>
      </c>
      <c r="G45" s="12">
        <v>1</v>
      </c>
      <c r="H45" s="13" t="str">
        <f t="shared" si="8"/>
        <v>West Ham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464709</v>
      </c>
      <c r="B46" s="15">
        <v>39711</v>
      </c>
      <c r="C46" s="12" t="s">
        <v>0</v>
      </c>
      <c r="D46" s="12" t="s">
        <v>1</v>
      </c>
      <c r="E46" s="12">
        <v>1</v>
      </c>
      <c r="F46" s="12" t="s">
        <v>8</v>
      </c>
      <c r="G46" s="12">
        <v>1</v>
      </c>
      <c r="H46" s="13" t="str">
        <f t="shared" si="8"/>
        <v/>
      </c>
      <c r="I46" s="13" t="str">
        <f t="shared" si="9"/>
        <v>Chelsea</v>
      </c>
      <c r="J46" s="13" t="str">
        <f t="shared" si="10"/>
        <v>Manchester United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464710</v>
      </c>
      <c r="B47" s="15">
        <v>39711</v>
      </c>
      <c r="C47" s="12" t="s">
        <v>0</v>
      </c>
      <c r="D47" s="12" t="s">
        <v>78</v>
      </c>
      <c r="E47" s="12">
        <v>2</v>
      </c>
      <c r="F47" s="12" t="s">
        <v>9</v>
      </c>
      <c r="G47" s="12">
        <v>2</v>
      </c>
      <c r="H47" s="13" t="str">
        <f t="shared" si="8"/>
        <v/>
      </c>
      <c r="I47" s="13" t="str">
        <f t="shared" si="9"/>
        <v>Hull</v>
      </c>
      <c r="J47" s="13" t="str">
        <f t="shared" si="10"/>
        <v>Everton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464711</v>
      </c>
      <c r="B48" s="15">
        <v>39711</v>
      </c>
      <c r="C48" s="12" t="s">
        <v>0</v>
      </c>
      <c r="D48" s="12" t="s">
        <v>20</v>
      </c>
      <c r="E48" s="12">
        <v>6</v>
      </c>
      <c r="F48" s="12" t="s">
        <v>64</v>
      </c>
      <c r="G48" s="12">
        <v>0</v>
      </c>
      <c r="H48" s="13" t="str">
        <f t="shared" si="8"/>
        <v>Manchester City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464712</v>
      </c>
      <c r="B49" s="15">
        <v>39711</v>
      </c>
      <c r="C49" s="12" t="s">
        <v>0</v>
      </c>
      <c r="D49" s="12" t="s">
        <v>14</v>
      </c>
      <c r="E49" s="12">
        <v>0</v>
      </c>
      <c r="F49" s="12" t="s">
        <v>72</v>
      </c>
      <c r="G49" s="12">
        <v>0</v>
      </c>
      <c r="H49" s="13" t="str">
        <f t="shared" si="8"/>
        <v/>
      </c>
      <c r="I49" s="13" t="str">
        <f t="shared" si="9"/>
        <v>Tottenham</v>
      </c>
      <c r="J49" s="13" t="str">
        <f t="shared" si="10"/>
        <v>Wigan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464713</v>
      </c>
      <c r="B50" s="15">
        <v>39711</v>
      </c>
      <c r="C50" s="12" t="s">
        <v>0</v>
      </c>
      <c r="D50" s="12" t="s">
        <v>60</v>
      </c>
      <c r="E50" s="12">
        <v>1</v>
      </c>
      <c r="F50" s="12" t="s">
        <v>12</v>
      </c>
      <c r="G50" s="12">
        <v>2</v>
      </c>
      <c r="H50" s="13" t="str">
        <f t="shared" si="8"/>
        <v>Aston Villa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464714</v>
      </c>
      <c r="B51" s="15">
        <v>39717</v>
      </c>
      <c r="C51" s="12" t="s">
        <v>0</v>
      </c>
      <c r="D51" s="12" t="s">
        <v>17</v>
      </c>
      <c r="E51" s="12">
        <v>1</v>
      </c>
      <c r="F51" s="12" t="s">
        <v>78</v>
      </c>
      <c r="G51" s="12">
        <v>2</v>
      </c>
      <c r="H51" s="13" t="str">
        <f t="shared" si="8"/>
        <v>Hull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464715</v>
      </c>
      <c r="B52" s="15">
        <v>39717</v>
      </c>
      <c r="C52" s="12" t="s">
        <v>0</v>
      </c>
      <c r="D52" s="12" t="s">
        <v>12</v>
      </c>
      <c r="E52" s="12">
        <v>2</v>
      </c>
      <c r="F52" s="12" t="s">
        <v>50</v>
      </c>
      <c r="G52" s="12">
        <v>1</v>
      </c>
      <c r="H52" s="13" t="str">
        <f t="shared" si="8"/>
        <v>Aston Villa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464716</v>
      </c>
      <c r="B53" s="15">
        <v>39717</v>
      </c>
      <c r="C53" s="12" t="s">
        <v>0</v>
      </c>
      <c r="D53" s="12" t="s">
        <v>9</v>
      </c>
      <c r="E53" s="12">
        <v>0</v>
      </c>
      <c r="F53" s="12" t="s">
        <v>19</v>
      </c>
      <c r="G53" s="12">
        <v>2</v>
      </c>
      <c r="H53" s="13" t="str">
        <f t="shared" si="8"/>
        <v>Liverpool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464717</v>
      </c>
      <c r="B54" s="15">
        <v>39717</v>
      </c>
      <c r="C54" s="12" t="s">
        <v>0</v>
      </c>
      <c r="D54" s="12" t="s">
        <v>58</v>
      </c>
      <c r="E54" s="12">
        <v>1</v>
      </c>
      <c r="F54" s="12" t="s">
        <v>28</v>
      </c>
      <c r="G54" s="12">
        <v>2</v>
      </c>
      <c r="H54" s="13" t="str">
        <f t="shared" si="8"/>
        <v>West Ham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464718</v>
      </c>
      <c r="B55" s="15">
        <v>39717</v>
      </c>
      <c r="C55" s="12" t="s">
        <v>0</v>
      </c>
      <c r="D55" s="12" t="s">
        <v>8</v>
      </c>
      <c r="E55" s="12">
        <v>2</v>
      </c>
      <c r="F55" s="12" t="s">
        <v>33</v>
      </c>
      <c r="G55" s="12">
        <v>0</v>
      </c>
      <c r="H55" s="13" t="str">
        <f t="shared" si="8"/>
        <v>Manchester United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464719</v>
      </c>
      <c r="B56" s="15">
        <v>39717</v>
      </c>
      <c r="C56" s="12" t="s">
        <v>0</v>
      </c>
      <c r="D56" s="12" t="s">
        <v>4</v>
      </c>
      <c r="E56" s="12">
        <v>0</v>
      </c>
      <c r="F56" s="12" t="s">
        <v>60</v>
      </c>
      <c r="G56" s="12">
        <v>1</v>
      </c>
      <c r="H56" s="13" t="str">
        <f t="shared" si="8"/>
        <v>West Brom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464720</v>
      </c>
      <c r="B57" s="15">
        <v>39717</v>
      </c>
      <c r="C57" s="12" t="s">
        <v>0</v>
      </c>
      <c r="D57" s="12" t="s">
        <v>29</v>
      </c>
      <c r="E57" s="12">
        <v>1</v>
      </c>
      <c r="F57" s="12" t="s">
        <v>6</v>
      </c>
      <c r="G57" s="12">
        <v>2</v>
      </c>
      <c r="H57" s="13" t="str">
        <f t="shared" si="8"/>
        <v>Blackburn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464721</v>
      </c>
      <c r="B58" s="15">
        <v>39717</v>
      </c>
      <c r="C58" s="12" t="s">
        <v>0</v>
      </c>
      <c r="D58" s="12" t="s">
        <v>103</v>
      </c>
      <c r="E58" s="12">
        <v>0</v>
      </c>
      <c r="F58" s="12" t="s">
        <v>1</v>
      </c>
      <c r="G58" s="12">
        <v>2</v>
      </c>
      <c r="H58" s="13" t="str">
        <f t="shared" si="8"/>
        <v>Chelsea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464722</v>
      </c>
      <c r="B59" s="15">
        <v>39718</v>
      </c>
      <c r="C59" s="12" t="s">
        <v>0</v>
      </c>
      <c r="D59" s="12" t="s">
        <v>64</v>
      </c>
      <c r="E59" s="12">
        <v>2</v>
      </c>
      <c r="F59" s="12" t="s">
        <v>14</v>
      </c>
      <c r="G59" s="12">
        <v>0</v>
      </c>
      <c r="H59" s="13" t="str">
        <f t="shared" si="8"/>
        <v>Portsmouth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464723</v>
      </c>
      <c r="B60" s="15">
        <v>39718</v>
      </c>
      <c r="C60" s="12" t="s">
        <v>0</v>
      </c>
      <c r="D60" s="12" t="s">
        <v>72</v>
      </c>
      <c r="E60" s="12">
        <v>2</v>
      </c>
      <c r="F60" s="12" t="s">
        <v>20</v>
      </c>
      <c r="G60" s="12">
        <v>1</v>
      </c>
      <c r="H60" s="13" t="str">
        <f t="shared" si="8"/>
        <v>Wigan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464725</v>
      </c>
      <c r="B61" s="15">
        <v>39724</v>
      </c>
      <c r="C61" s="12" t="s">
        <v>0</v>
      </c>
      <c r="D61" s="12" t="s">
        <v>50</v>
      </c>
      <c r="E61" s="12">
        <v>1</v>
      </c>
      <c r="F61" s="12" t="s">
        <v>17</v>
      </c>
      <c r="G61" s="12">
        <v>1</v>
      </c>
      <c r="H61" s="13" t="str">
        <f t="shared" si="8"/>
        <v/>
      </c>
      <c r="I61" s="13" t="str">
        <f t="shared" si="9"/>
        <v>Sunderland</v>
      </c>
      <c r="J61" s="13" t="str">
        <f t="shared" si="10"/>
        <v>Arsenal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464726</v>
      </c>
      <c r="B62" s="15">
        <v>39724</v>
      </c>
      <c r="C62" s="12" t="s">
        <v>0</v>
      </c>
      <c r="D62" s="12" t="s">
        <v>60</v>
      </c>
      <c r="E62" s="12">
        <v>1</v>
      </c>
      <c r="F62" s="12" t="s">
        <v>58</v>
      </c>
      <c r="G62" s="12">
        <v>0</v>
      </c>
      <c r="H62" s="13" t="str">
        <f t="shared" si="8"/>
        <v>West Brom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464727</v>
      </c>
      <c r="B63" s="15">
        <v>39724</v>
      </c>
      <c r="C63" s="12" t="s">
        <v>0</v>
      </c>
      <c r="D63" s="12" t="s">
        <v>72</v>
      </c>
      <c r="E63" s="12">
        <v>0</v>
      </c>
      <c r="F63" s="12" t="s">
        <v>4</v>
      </c>
      <c r="G63" s="12">
        <v>1</v>
      </c>
      <c r="H63" s="13" t="str">
        <f t="shared" si="8"/>
        <v>Middlesbrough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464728</v>
      </c>
      <c r="B64" s="15">
        <v>39725</v>
      </c>
      <c r="C64" s="12" t="s">
        <v>0</v>
      </c>
      <c r="D64" s="12" t="s">
        <v>1</v>
      </c>
      <c r="E64" s="12">
        <v>2</v>
      </c>
      <c r="F64" s="12" t="s">
        <v>12</v>
      </c>
      <c r="G64" s="12">
        <v>0</v>
      </c>
      <c r="H64" s="13" t="str">
        <f t="shared" si="8"/>
        <v>Chelsea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464729</v>
      </c>
      <c r="B65" s="15">
        <v>39725</v>
      </c>
      <c r="C65" s="12" t="s">
        <v>0</v>
      </c>
      <c r="D65" s="12" t="s">
        <v>9</v>
      </c>
      <c r="E65" s="12">
        <v>2</v>
      </c>
      <c r="F65" s="12" t="s">
        <v>29</v>
      </c>
      <c r="G65" s="12">
        <v>2</v>
      </c>
      <c r="H65" s="13" t="str">
        <f t="shared" si="8"/>
        <v/>
      </c>
      <c r="I65" s="13" t="str">
        <f t="shared" si="9"/>
        <v>Everton</v>
      </c>
      <c r="J65" s="13" t="str">
        <f t="shared" si="10"/>
        <v>Newcastle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464730</v>
      </c>
      <c r="B66" s="15">
        <v>39725</v>
      </c>
      <c r="C66" s="12" t="s">
        <v>0</v>
      </c>
      <c r="D66" s="12" t="s">
        <v>20</v>
      </c>
      <c r="E66" s="12">
        <v>2</v>
      </c>
      <c r="F66" s="12" t="s">
        <v>19</v>
      </c>
      <c r="G66" s="12">
        <v>3</v>
      </c>
      <c r="H66" s="13" t="str">
        <f t="shared" si="8"/>
        <v>Liverpool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464731</v>
      </c>
      <c r="B67" s="15">
        <v>39725</v>
      </c>
      <c r="C67" s="12" t="s">
        <v>0</v>
      </c>
      <c r="D67" s="12" t="s">
        <v>64</v>
      </c>
      <c r="E67" s="12">
        <v>2</v>
      </c>
      <c r="F67" s="12" t="s">
        <v>103</v>
      </c>
      <c r="G67" s="12">
        <v>1</v>
      </c>
      <c r="H67" s="13" t="str">
        <f t="shared" ref="H67:H130" si="11">IF(E67&gt;G67,D67,IF(G67&gt;E67,F67,""))</f>
        <v>Portsmouth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464732</v>
      </c>
      <c r="B68" s="15">
        <v>39725</v>
      </c>
      <c r="C68" s="12" t="s">
        <v>0</v>
      </c>
      <c r="D68" s="12" t="s">
        <v>14</v>
      </c>
      <c r="E68" s="12">
        <v>0</v>
      </c>
      <c r="F68" s="12" t="s">
        <v>78</v>
      </c>
      <c r="G68" s="12">
        <v>1</v>
      </c>
      <c r="H68" s="13" t="str">
        <f t="shared" si="11"/>
        <v>Hull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464733</v>
      </c>
      <c r="B69" s="15">
        <v>39725</v>
      </c>
      <c r="C69" s="12" t="s">
        <v>0</v>
      </c>
      <c r="D69" s="12" t="s">
        <v>28</v>
      </c>
      <c r="E69" s="12">
        <v>1</v>
      </c>
      <c r="F69" s="12" t="s">
        <v>33</v>
      </c>
      <c r="G69" s="12">
        <v>3</v>
      </c>
      <c r="H69" s="13" t="str">
        <f t="shared" si="11"/>
        <v>Bolton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464724</v>
      </c>
      <c r="B70" s="15">
        <v>39725</v>
      </c>
      <c r="C70" s="12" t="s">
        <v>70</v>
      </c>
      <c r="D70" s="12" t="s">
        <v>6</v>
      </c>
      <c r="E70" s="12">
        <v>0</v>
      </c>
      <c r="F70" s="12" t="s">
        <v>8</v>
      </c>
      <c r="G70" s="12">
        <v>2</v>
      </c>
      <c r="H70" s="13" t="str">
        <f t="shared" si="11"/>
        <v>Manchester United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464734</v>
      </c>
      <c r="B71" s="15">
        <v>39738</v>
      </c>
      <c r="C71" s="12" t="s">
        <v>0</v>
      </c>
      <c r="D71" s="12" t="s">
        <v>17</v>
      </c>
      <c r="E71" s="12">
        <v>3</v>
      </c>
      <c r="F71" s="12" t="s">
        <v>9</v>
      </c>
      <c r="G71" s="12">
        <v>1</v>
      </c>
      <c r="H71" s="13" t="str">
        <f t="shared" si="11"/>
        <v>Arsenal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464735</v>
      </c>
      <c r="B72" s="15">
        <v>39738</v>
      </c>
      <c r="C72" s="12" t="s">
        <v>0</v>
      </c>
      <c r="D72" s="12" t="s">
        <v>12</v>
      </c>
      <c r="E72" s="12">
        <v>0</v>
      </c>
      <c r="F72" s="12" t="s">
        <v>64</v>
      </c>
      <c r="G72" s="12">
        <v>0</v>
      </c>
      <c r="H72" s="13" t="str">
        <f t="shared" si="11"/>
        <v/>
      </c>
      <c r="I72" s="13" t="str">
        <f t="shared" si="12"/>
        <v>Aston Villa</v>
      </c>
      <c r="J72" s="13" t="str">
        <f t="shared" si="13"/>
        <v>Portsmouth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464736</v>
      </c>
      <c r="B73" s="15">
        <v>39738</v>
      </c>
      <c r="C73" s="12" t="s">
        <v>0</v>
      </c>
      <c r="D73" s="12" t="s">
        <v>33</v>
      </c>
      <c r="E73" s="12">
        <v>0</v>
      </c>
      <c r="F73" s="12" t="s">
        <v>6</v>
      </c>
      <c r="G73" s="12">
        <v>0</v>
      </c>
      <c r="H73" s="13" t="str">
        <f t="shared" si="11"/>
        <v/>
      </c>
      <c r="I73" s="13" t="str">
        <f t="shared" si="12"/>
        <v>Bolton</v>
      </c>
      <c r="J73" s="13" t="str">
        <f t="shared" si="13"/>
        <v>Blackburn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464737</v>
      </c>
      <c r="B74" s="15">
        <v>39738</v>
      </c>
      <c r="C74" s="12" t="s">
        <v>0</v>
      </c>
      <c r="D74" s="12" t="s">
        <v>58</v>
      </c>
      <c r="E74" s="12">
        <v>0</v>
      </c>
      <c r="F74" s="12" t="s">
        <v>50</v>
      </c>
      <c r="G74" s="12">
        <v>0</v>
      </c>
      <c r="H74" s="13" t="str">
        <f t="shared" si="11"/>
        <v/>
      </c>
      <c r="I74" s="13" t="str">
        <f t="shared" si="12"/>
        <v>Fulham</v>
      </c>
      <c r="J74" s="13" t="str">
        <f t="shared" si="13"/>
        <v>Sunderland</v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464738</v>
      </c>
      <c r="B75" s="15">
        <v>39738</v>
      </c>
      <c r="C75" s="12" t="s">
        <v>0</v>
      </c>
      <c r="D75" s="12" t="s">
        <v>19</v>
      </c>
      <c r="E75" s="12">
        <v>3</v>
      </c>
      <c r="F75" s="12" t="s">
        <v>72</v>
      </c>
      <c r="G75" s="12">
        <v>2</v>
      </c>
      <c r="H75" s="13" t="str">
        <f t="shared" si="11"/>
        <v>Liverpool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464739</v>
      </c>
      <c r="B76" s="15">
        <v>39738</v>
      </c>
      <c r="C76" s="12" t="s">
        <v>0</v>
      </c>
      <c r="D76" s="12" t="s">
        <v>8</v>
      </c>
      <c r="E76" s="12">
        <v>4</v>
      </c>
      <c r="F76" s="12" t="s">
        <v>60</v>
      </c>
      <c r="G76" s="12">
        <v>0</v>
      </c>
      <c r="H76" s="13" t="str">
        <f t="shared" si="11"/>
        <v>Manchester United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464740</v>
      </c>
      <c r="B77" s="15">
        <v>39738</v>
      </c>
      <c r="C77" s="12" t="s">
        <v>0</v>
      </c>
      <c r="D77" s="12" t="s">
        <v>4</v>
      </c>
      <c r="E77" s="12">
        <v>0</v>
      </c>
      <c r="F77" s="12" t="s">
        <v>1</v>
      </c>
      <c r="G77" s="12">
        <v>5</v>
      </c>
      <c r="H77" s="13" t="str">
        <f t="shared" si="11"/>
        <v>Chelsea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464741</v>
      </c>
      <c r="B78" s="15">
        <v>39739</v>
      </c>
      <c r="C78" s="12" t="s">
        <v>0</v>
      </c>
      <c r="D78" s="12" t="s">
        <v>78</v>
      </c>
      <c r="E78" s="12">
        <v>1</v>
      </c>
      <c r="F78" s="12" t="s">
        <v>28</v>
      </c>
      <c r="G78" s="12">
        <v>0</v>
      </c>
      <c r="H78" s="13" t="str">
        <f t="shared" si="11"/>
        <v>Hull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464742</v>
      </c>
      <c r="B79" s="15">
        <v>39739</v>
      </c>
      <c r="C79" s="12" t="s">
        <v>0</v>
      </c>
      <c r="D79" s="12" t="s">
        <v>103</v>
      </c>
      <c r="E79" s="12">
        <v>2</v>
      </c>
      <c r="F79" s="12" t="s">
        <v>14</v>
      </c>
      <c r="G79" s="12">
        <v>1</v>
      </c>
      <c r="H79" s="13" t="str">
        <f t="shared" si="11"/>
        <v>Stoke City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464743</v>
      </c>
      <c r="B80" s="15">
        <v>39740</v>
      </c>
      <c r="C80" s="12" t="s">
        <v>0</v>
      </c>
      <c r="D80" s="12" t="s">
        <v>29</v>
      </c>
      <c r="E80" s="12">
        <v>2</v>
      </c>
      <c r="F80" s="12" t="s">
        <v>20</v>
      </c>
      <c r="G80" s="12">
        <v>2</v>
      </c>
      <c r="H80" s="13" t="str">
        <f t="shared" si="11"/>
        <v/>
      </c>
      <c r="I80" s="13" t="str">
        <f t="shared" si="12"/>
        <v>Newcastle</v>
      </c>
      <c r="J80" s="13" t="str">
        <f t="shared" si="13"/>
        <v>Manchester City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464744</v>
      </c>
      <c r="B81" s="15">
        <v>39745</v>
      </c>
      <c r="C81" s="12" t="s">
        <v>0</v>
      </c>
      <c r="D81" s="12" t="s">
        <v>6</v>
      </c>
      <c r="E81" s="12">
        <v>1</v>
      </c>
      <c r="F81" s="12" t="s">
        <v>4</v>
      </c>
      <c r="G81" s="12">
        <v>1</v>
      </c>
      <c r="H81" s="13" t="str">
        <f t="shared" si="11"/>
        <v/>
      </c>
      <c r="I81" s="13" t="str">
        <f t="shared" si="12"/>
        <v>Blackburn</v>
      </c>
      <c r="J81" s="13" t="str">
        <f t="shared" si="13"/>
        <v>Middlesbrough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464745</v>
      </c>
      <c r="B82" s="15">
        <v>39745</v>
      </c>
      <c r="C82" s="12" t="s">
        <v>0</v>
      </c>
      <c r="D82" s="12" t="s">
        <v>9</v>
      </c>
      <c r="E82" s="12">
        <v>1</v>
      </c>
      <c r="F82" s="12" t="s">
        <v>8</v>
      </c>
      <c r="G82" s="12">
        <v>1</v>
      </c>
      <c r="H82" s="13" t="str">
        <f t="shared" si="11"/>
        <v/>
      </c>
      <c r="I82" s="13" t="str">
        <f t="shared" si="12"/>
        <v>Everton</v>
      </c>
      <c r="J82" s="13" t="str">
        <f t="shared" si="13"/>
        <v>Manchester United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464746</v>
      </c>
      <c r="B83" s="15">
        <v>39745</v>
      </c>
      <c r="C83" s="12" t="s">
        <v>0</v>
      </c>
      <c r="D83" s="12" t="s">
        <v>50</v>
      </c>
      <c r="E83" s="12">
        <v>2</v>
      </c>
      <c r="F83" s="12" t="s">
        <v>29</v>
      </c>
      <c r="G83" s="12">
        <v>1</v>
      </c>
      <c r="H83" s="13" t="str">
        <f t="shared" si="11"/>
        <v>Sunderland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464747</v>
      </c>
      <c r="B84" s="15">
        <v>39745</v>
      </c>
      <c r="C84" s="12" t="s">
        <v>0</v>
      </c>
      <c r="D84" s="12" t="s">
        <v>60</v>
      </c>
      <c r="E84" s="12">
        <v>0</v>
      </c>
      <c r="F84" s="12" t="s">
        <v>78</v>
      </c>
      <c r="G84" s="12">
        <v>3</v>
      </c>
      <c r="H84" s="13" t="str">
        <f t="shared" si="11"/>
        <v>Hull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464748</v>
      </c>
      <c r="B85" s="15">
        <v>39746</v>
      </c>
      <c r="C85" s="12" t="s">
        <v>0</v>
      </c>
      <c r="D85" s="12" t="s">
        <v>1</v>
      </c>
      <c r="E85" s="12">
        <v>0</v>
      </c>
      <c r="F85" s="12" t="s">
        <v>19</v>
      </c>
      <c r="G85" s="12">
        <v>1</v>
      </c>
      <c r="H85" s="13" t="str">
        <f t="shared" si="11"/>
        <v>Liverpool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464749</v>
      </c>
      <c r="B86" s="15">
        <v>39746</v>
      </c>
      <c r="C86" s="12" t="s">
        <v>0</v>
      </c>
      <c r="D86" s="12" t="s">
        <v>20</v>
      </c>
      <c r="E86" s="12">
        <v>3</v>
      </c>
      <c r="F86" s="12" t="s">
        <v>103</v>
      </c>
      <c r="G86" s="12">
        <v>0</v>
      </c>
      <c r="H86" s="13" t="str">
        <f t="shared" si="11"/>
        <v>Manchester City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464750</v>
      </c>
      <c r="B87" s="15">
        <v>39746</v>
      </c>
      <c r="C87" s="12" t="s">
        <v>0</v>
      </c>
      <c r="D87" s="12" t="s">
        <v>64</v>
      </c>
      <c r="E87" s="12">
        <v>1</v>
      </c>
      <c r="F87" s="12" t="s">
        <v>58</v>
      </c>
      <c r="G87" s="12">
        <v>1</v>
      </c>
      <c r="H87" s="13" t="str">
        <f t="shared" si="11"/>
        <v/>
      </c>
      <c r="I87" s="13" t="str">
        <f t="shared" si="12"/>
        <v>Portsmouth</v>
      </c>
      <c r="J87" s="13" t="str">
        <f t="shared" si="13"/>
        <v>Fulham</v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464751</v>
      </c>
      <c r="B88" s="15">
        <v>39746</v>
      </c>
      <c r="C88" s="12" t="s">
        <v>0</v>
      </c>
      <c r="D88" s="12" t="s">
        <v>14</v>
      </c>
      <c r="E88" s="12">
        <v>2</v>
      </c>
      <c r="F88" s="12" t="s">
        <v>33</v>
      </c>
      <c r="G88" s="12">
        <v>0</v>
      </c>
      <c r="H88" s="13" t="str">
        <f t="shared" si="11"/>
        <v>Tottenham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464752</v>
      </c>
      <c r="B89" s="15">
        <v>39746</v>
      </c>
      <c r="C89" s="12" t="s">
        <v>0</v>
      </c>
      <c r="D89" s="12" t="s">
        <v>28</v>
      </c>
      <c r="E89" s="12">
        <v>0</v>
      </c>
      <c r="F89" s="12" t="s">
        <v>17</v>
      </c>
      <c r="G89" s="12">
        <v>2</v>
      </c>
      <c r="H89" s="13" t="str">
        <f t="shared" si="11"/>
        <v>Arsenal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464753</v>
      </c>
      <c r="B90" s="15">
        <v>39746</v>
      </c>
      <c r="C90" s="12" t="s">
        <v>0</v>
      </c>
      <c r="D90" s="12" t="s">
        <v>72</v>
      </c>
      <c r="E90" s="12">
        <v>0</v>
      </c>
      <c r="F90" s="12" t="s">
        <v>12</v>
      </c>
      <c r="G90" s="12">
        <v>4</v>
      </c>
      <c r="H90" s="13" t="str">
        <f t="shared" si="11"/>
        <v>Aston Villa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464754</v>
      </c>
      <c r="B91" s="15">
        <v>39748</v>
      </c>
      <c r="C91" s="12" t="s">
        <v>0</v>
      </c>
      <c r="D91" s="12" t="s">
        <v>29</v>
      </c>
      <c r="E91" s="12">
        <v>2</v>
      </c>
      <c r="F91" s="12" t="s">
        <v>60</v>
      </c>
      <c r="G91" s="12">
        <v>1</v>
      </c>
      <c r="H91" s="13" t="str">
        <f t="shared" si="11"/>
        <v>Newcastle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464756</v>
      </c>
      <c r="B92" s="15">
        <v>39749</v>
      </c>
      <c r="C92" s="12" t="s">
        <v>0</v>
      </c>
      <c r="D92" s="12" t="s">
        <v>12</v>
      </c>
      <c r="E92" s="12">
        <v>3</v>
      </c>
      <c r="F92" s="12" t="s">
        <v>6</v>
      </c>
      <c r="G92" s="12">
        <v>2</v>
      </c>
      <c r="H92" s="13" t="str">
        <f t="shared" si="11"/>
        <v>Aston Villa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464757</v>
      </c>
      <c r="B93" s="15">
        <v>39749</v>
      </c>
      <c r="C93" s="12" t="s">
        <v>0</v>
      </c>
      <c r="D93" s="12" t="s">
        <v>33</v>
      </c>
      <c r="E93" s="12">
        <v>0</v>
      </c>
      <c r="F93" s="12" t="s">
        <v>9</v>
      </c>
      <c r="G93" s="12">
        <v>1</v>
      </c>
      <c r="H93" s="13" t="str">
        <f t="shared" si="11"/>
        <v>Everton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464758</v>
      </c>
      <c r="B94" s="15">
        <v>39749</v>
      </c>
      <c r="C94" s="12" t="s">
        <v>0</v>
      </c>
      <c r="D94" s="12" t="s">
        <v>58</v>
      </c>
      <c r="E94" s="12">
        <v>2</v>
      </c>
      <c r="F94" s="12" t="s">
        <v>72</v>
      </c>
      <c r="G94" s="12">
        <v>0</v>
      </c>
      <c r="H94" s="13" t="str">
        <f t="shared" si="11"/>
        <v>Fulham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464759</v>
      </c>
      <c r="B95" s="15">
        <v>39749</v>
      </c>
      <c r="C95" s="12" t="s">
        <v>0</v>
      </c>
      <c r="D95" s="12" t="s">
        <v>78</v>
      </c>
      <c r="E95" s="12">
        <v>0</v>
      </c>
      <c r="F95" s="12" t="s">
        <v>1</v>
      </c>
      <c r="G95" s="12">
        <v>3</v>
      </c>
      <c r="H95" s="13" t="str">
        <f t="shared" si="11"/>
        <v>Chelsea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464760</v>
      </c>
      <c r="B96" s="15">
        <v>39749</v>
      </c>
      <c r="C96" s="12" t="s">
        <v>0</v>
      </c>
      <c r="D96" s="12" t="s">
        <v>19</v>
      </c>
      <c r="E96" s="12">
        <v>1</v>
      </c>
      <c r="F96" s="12" t="s">
        <v>64</v>
      </c>
      <c r="G96" s="12">
        <v>0</v>
      </c>
      <c r="H96" s="13" t="str">
        <f t="shared" si="11"/>
        <v>Liverpool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464761</v>
      </c>
      <c r="B97" s="15">
        <v>39749</v>
      </c>
      <c r="C97" s="12" t="s">
        <v>0</v>
      </c>
      <c r="D97" s="12" t="s">
        <v>8</v>
      </c>
      <c r="E97" s="12">
        <v>2</v>
      </c>
      <c r="F97" s="12" t="s">
        <v>28</v>
      </c>
      <c r="G97" s="12">
        <v>0</v>
      </c>
      <c r="H97" s="13" t="str">
        <f t="shared" si="11"/>
        <v>Manchester United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464762</v>
      </c>
      <c r="B98" s="15">
        <v>39749</v>
      </c>
      <c r="C98" s="12" t="s">
        <v>0</v>
      </c>
      <c r="D98" s="12" t="s">
        <v>4</v>
      </c>
      <c r="E98" s="12">
        <v>2</v>
      </c>
      <c r="F98" s="12" t="s">
        <v>20</v>
      </c>
      <c r="G98" s="12">
        <v>0</v>
      </c>
      <c r="H98" s="13" t="str">
        <f t="shared" si="11"/>
        <v>Middlesbrough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464763</v>
      </c>
      <c r="B99" s="15">
        <v>39749</v>
      </c>
      <c r="C99" s="12" t="s">
        <v>0</v>
      </c>
      <c r="D99" s="12" t="s">
        <v>103</v>
      </c>
      <c r="E99" s="12">
        <v>1</v>
      </c>
      <c r="F99" s="12" t="s">
        <v>50</v>
      </c>
      <c r="G99" s="12">
        <v>0</v>
      </c>
      <c r="H99" s="13" t="str">
        <f t="shared" si="11"/>
        <v>Stoke City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464755</v>
      </c>
      <c r="B100" s="15">
        <v>39749</v>
      </c>
      <c r="C100" s="12" t="s">
        <v>79</v>
      </c>
      <c r="D100" s="12" t="s">
        <v>17</v>
      </c>
      <c r="E100" s="12">
        <v>4</v>
      </c>
      <c r="F100" s="12" t="s">
        <v>14</v>
      </c>
      <c r="G100" s="12">
        <v>4</v>
      </c>
      <c r="H100" s="13" t="str">
        <f t="shared" si="11"/>
        <v/>
      </c>
      <c r="I100" s="13" t="str">
        <f t="shared" si="12"/>
        <v>Arsenal</v>
      </c>
      <c r="J100" s="13" t="str">
        <f t="shared" si="13"/>
        <v>Tottenham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464764</v>
      </c>
      <c r="B101" s="15">
        <v>39752</v>
      </c>
      <c r="C101" s="12" t="s">
        <v>0</v>
      </c>
      <c r="D101" s="12" t="s">
        <v>1</v>
      </c>
      <c r="E101" s="12">
        <v>5</v>
      </c>
      <c r="F101" s="12" t="s">
        <v>50</v>
      </c>
      <c r="G101" s="12">
        <v>0</v>
      </c>
      <c r="H101" s="13" t="str">
        <f t="shared" si="11"/>
        <v>Chelsea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464765</v>
      </c>
      <c r="B102" s="15">
        <v>39752</v>
      </c>
      <c r="C102" s="12" t="s">
        <v>0</v>
      </c>
      <c r="D102" s="12" t="s">
        <v>9</v>
      </c>
      <c r="E102" s="12">
        <v>1</v>
      </c>
      <c r="F102" s="12" t="s">
        <v>58</v>
      </c>
      <c r="G102" s="12">
        <v>0</v>
      </c>
      <c r="H102" s="13" t="str">
        <f t="shared" si="11"/>
        <v>Everton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464767</v>
      </c>
      <c r="B103" s="15">
        <v>39752</v>
      </c>
      <c r="C103" s="12" t="s">
        <v>0</v>
      </c>
      <c r="D103" s="12" t="s">
        <v>4</v>
      </c>
      <c r="E103" s="12">
        <v>1</v>
      </c>
      <c r="F103" s="12" t="s">
        <v>28</v>
      </c>
      <c r="G103" s="12">
        <v>1</v>
      </c>
      <c r="H103" s="13" t="str">
        <f t="shared" si="11"/>
        <v/>
      </c>
      <c r="I103" s="13" t="str">
        <f t="shared" si="12"/>
        <v>Middlesbrough</v>
      </c>
      <c r="J103" s="13" t="str">
        <f t="shared" si="13"/>
        <v>West Ham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464768</v>
      </c>
      <c r="B104" s="15">
        <v>39752</v>
      </c>
      <c r="C104" s="12" t="s">
        <v>0</v>
      </c>
      <c r="D104" s="12" t="s">
        <v>64</v>
      </c>
      <c r="E104" s="12">
        <v>1</v>
      </c>
      <c r="F104" s="12" t="s">
        <v>72</v>
      </c>
      <c r="G104" s="12">
        <v>2</v>
      </c>
      <c r="H104" s="13" t="str">
        <f t="shared" si="11"/>
        <v>Wigan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464769</v>
      </c>
      <c r="B105" s="15">
        <v>39752</v>
      </c>
      <c r="C105" s="12" t="s">
        <v>0</v>
      </c>
      <c r="D105" s="12" t="s">
        <v>103</v>
      </c>
      <c r="E105" s="12">
        <v>2</v>
      </c>
      <c r="F105" s="12" t="s">
        <v>17</v>
      </c>
      <c r="G105" s="12">
        <v>1</v>
      </c>
      <c r="H105" s="13" t="str">
        <f t="shared" si="11"/>
        <v>Stoke City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464770</v>
      </c>
      <c r="B106" s="15">
        <v>39752</v>
      </c>
      <c r="C106" s="12" t="s">
        <v>0</v>
      </c>
      <c r="D106" s="12" t="s">
        <v>14</v>
      </c>
      <c r="E106" s="12">
        <v>2</v>
      </c>
      <c r="F106" s="12" t="s">
        <v>19</v>
      </c>
      <c r="G106" s="12">
        <v>1</v>
      </c>
      <c r="H106" s="13" t="str">
        <f t="shared" si="11"/>
        <v>Tottenham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464771</v>
      </c>
      <c r="B107" s="15">
        <v>39752</v>
      </c>
      <c r="C107" s="12" t="s">
        <v>0</v>
      </c>
      <c r="D107" s="12" t="s">
        <v>60</v>
      </c>
      <c r="E107" s="12">
        <v>2</v>
      </c>
      <c r="F107" s="12" t="s">
        <v>6</v>
      </c>
      <c r="G107" s="12">
        <v>2</v>
      </c>
      <c r="H107" s="13" t="str">
        <f t="shared" si="11"/>
        <v/>
      </c>
      <c r="I107" s="13" t="str">
        <f t="shared" si="12"/>
        <v>West Brom</v>
      </c>
      <c r="J107" s="13" t="str">
        <f t="shared" si="13"/>
        <v>Blackburn</v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464766</v>
      </c>
      <c r="B108" s="15">
        <v>39753</v>
      </c>
      <c r="C108" s="12" t="s">
        <v>80</v>
      </c>
      <c r="D108" s="12" t="s">
        <v>8</v>
      </c>
      <c r="E108" s="12">
        <v>4</v>
      </c>
      <c r="F108" s="12" t="s">
        <v>78</v>
      </c>
      <c r="G108" s="12">
        <v>3</v>
      </c>
      <c r="H108" s="13" t="str">
        <f t="shared" si="11"/>
        <v>Manchester United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464773</v>
      </c>
      <c r="B109" s="15">
        <v>39754</v>
      </c>
      <c r="C109" s="12" t="s">
        <v>0</v>
      </c>
      <c r="D109" s="12" t="s">
        <v>29</v>
      </c>
      <c r="E109" s="12">
        <v>2</v>
      </c>
      <c r="F109" s="12" t="s">
        <v>12</v>
      </c>
      <c r="G109" s="12">
        <v>0</v>
      </c>
      <c r="H109" s="13" t="str">
        <f t="shared" si="11"/>
        <v>Newcastle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464772</v>
      </c>
      <c r="B110" s="15">
        <v>39754</v>
      </c>
      <c r="C110" s="12" t="s">
        <v>80</v>
      </c>
      <c r="D110" s="12" t="s">
        <v>33</v>
      </c>
      <c r="E110" s="12">
        <v>2</v>
      </c>
      <c r="F110" s="12" t="s">
        <v>20</v>
      </c>
      <c r="G110" s="12">
        <v>0</v>
      </c>
      <c r="H110" s="13" t="str">
        <f t="shared" si="11"/>
        <v>Bolton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464774</v>
      </c>
      <c r="B111" s="15">
        <v>39759</v>
      </c>
      <c r="C111" s="12" t="s">
        <v>0</v>
      </c>
      <c r="D111" s="12" t="s">
        <v>17</v>
      </c>
      <c r="E111" s="12">
        <v>2</v>
      </c>
      <c r="F111" s="12" t="s">
        <v>8</v>
      </c>
      <c r="G111" s="12">
        <v>1</v>
      </c>
      <c r="H111" s="13" t="str">
        <f t="shared" si="11"/>
        <v>Arsenal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464775</v>
      </c>
      <c r="B112" s="15">
        <v>39759</v>
      </c>
      <c r="C112" s="12" t="s">
        <v>0</v>
      </c>
      <c r="D112" s="12" t="s">
        <v>78</v>
      </c>
      <c r="E112" s="12">
        <v>0</v>
      </c>
      <c r="F112" s="12" t="s">
        <v>33</v>
      </c>
      <c r="G112" s="12">
        <v>1</v>
      </c>
      <c r="H112" s="13" t="str">
        <f t="shared" si="11"/>
        <v>Bolton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464776</v>
      </c>
      <c r="B113" s="15">
        <v>39759</v>
      </c>
      <c r="C113" s="12" t="s">
        <v>0</v>
      </c>
      <c r="D113" s="12" t="s">
        <v>19</v>
      </c>
      <c r="E113" s="12">
        <v>3</v>
      </c>
      <c r="F113" s="12" t="s">
        <v>60</v>
      </c>
      <c r="G113" s="12">
        <v>0</v>
      </c>
      <c r="H113" s="13" t="str">
        <f t="shared" si="11"/>
        <v>Liverpool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464777</v>
      </c>
      <c r="B114" s="15">
        <v>39759</v>
      </c>
      <c r="C114" s="12" t="s">
        <v>0</v>
      </c>
      <c r="D114" s="12" t="s">
        <v>50</v>
      </c>
      <c r="E114" s="12">
        <v>1</v>
      </c>
      <c r="F114" s="12" t="s">
        <v>64</v>
      </c>
      <c r="G114" s="12">
        <v>2</v>
      </c>
      <c r="H114" s="13" t="str">
        <f t="shared" si="11"/>
        <v>Portsmouth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464778</v>
      </c>
      <c r="B115" s="15">
        <v>39759</v>
      </c>
      <c r="C115" s="12" t="s">
        <v>0</v>
      </c>
      <c r="D115" s="12" t="s">
        <v>28</v>
      </c>
      <c r="E115" s="12">
        <v>1</v>
      </c>
      <c r="F115" s="12" t="s">
        <v>9</v>
      </c>
      <c r="G115" s="12">
        <v>3</v>
      </c>
      <c r="H115" s="13" t="str">
        <f t="shared" si="11"/>
        <v>Everton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464779</v>
      </c>
      <c r="B116" s="15">
        <v>39759</v>
      </c>
      <c r="C116" s="12" t="s">
        <v>0</v>
      </c>
      <c r="D116" s="12" t="s">
        <v>72</v>
      </c>
      <c r="E116" s="12">
        <v>0</v>
      </c>
      <c r="F116" s="12" t="s">
        <v>103</v>
      </c>
      <c r="G116" s="12">
        <v>0</v>
      </c>
      <c r="H116" s="13" t="str">
        <f t="shared" si="11"/>
        <v/>
      </c>
      <c r="I116" s="13" t="str">
        <f t="shared" si="12"/>
        <v>Wigan</v>
      </c>
      <c r="J116" s="13" t="str">
        <f t="shared" si="13"/>
        <v>Stoke City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464780</v>
      </c>
      <c r="B117" s="15">
        <v>39760</v>
      </c>
      <c r="C117" s="12" t="s">
        <v>0</v>
      </c>
      <c r="D117" s="12" t="s">
        <v>12</v>
      </c>
      <c r="E117" s="12">
        <v>1</v>
      </c>
      <c r="F117" s="12" t="s">
        <v>4</v>
      </c>
      <c r="G117" s="12">
        <v>2</v>
      </c>
      <c r="H117" s="13" t="str">
        <f t="shared" si="11"/>
        <v>Middlesbrough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464781</v>
      </c>
      <c r="B118" s="15">
        <v>39760</v>
      </c>
      <c r="C118" s="12" t="s">
        <v>0</v>
      </c>
      <c r="D118" s="12" t="s">
        <v>6</v>
      </c>
      <c r="E118" s="12">
        <v>0</v>
      </c>
      <c r="F118" s="12" t="s">
        <v>1</v>
      </c>
      <c r="G118" s="12">
        <v>2</v>
      </c>
      <c r="H118" s="13" t="str">
        <f t="shared" si="11"/>
        <v>Chelsea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464782</v>
      </c>
      <c r="B119" s="15">
        <v>39760</v>
      </c>
      <c r="C119" s="12" t="s">
        <v>0</v>
      </c>
      <c r="D119" s="12" t="s">
        <v>58</v>
      </c>
      <c r="E119" s="12">
        <v>2</v>
      </c>
      <c r="F119" s="12" t="s">
        <v>29</v>
      </c>
      <c r="G119" s="12">
        <v>1</v>
      </c>
      <c r="H119" s="13" t="str">
        <f t="shared" si="11"/>
        <v>Fulham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464783</v>
      </c>
      <c r="B120" s="15">
        <v>39760</v>
      </c>
      <c r="C120" s="12" t="s">
        <v>0</v>
      </c>
      <c r="D120" s="12" t="s">
        <v>20</v>
      </c>
      <c r="E120" s="12">
        <v>1</v>
      </c>
      <c r="F120" s="12" t="s">
        <v>14</v>
      </c>
      <c r="G120" s="12">
        <v>2</v>
      </c>
      <c r="H120" s="13" t="str">
        <f t="shared" si="11"/>
        <v>Tottenham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464784</v>
      </c>
      <c r="B121" s="15">
        <v>39766</v>
      </c>
      <c r="C121" s="12" t="s">
        <v>0</v>
      </c>
      <c r="D121" s="12" t="s">
        <v>17</v>
      </c>
      <c r="E121" s="12">
        <v>0</v>
      </c>
      <c r="F121" s="12" t="s">
        <v>12</v>
      </c>
      <c r="G121" s="12">
        <v>2</v>
      </c>
      <c r="H121" s="13" t="str">
        <f t="shared" si="11"/>
        <v>Aston Villa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464785</v>
      </c>
      <c r="B122" s="15">
        <v>39766</v>
      </c>
      <c r="C122" s="12" t="s">
        <v>0</v>
      </c>
      <c r="D122" s="12" t="s">
        <v>6</v>
      </c>
      <c r="E122" s="12">
        <v>1</v>
      </c>
      <c r="F122" s="12" t="s">
        <v>50</v>
      </c>
      <c r="G122" s="12">
        <v>2</v>
      </c>
      <c r="H122" s="13" t="str">
        <f t="shared" si="11"/>
        <v>Sunderland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464786</v>
      </c>
      <c r="B123" s="15">
        <v>39766</v>
      </c>
      <c r="C123" s="12" t="s">
        <v>0</v>
      </c>
      <c r="D123" s="12" t="s">
        <v>33</v>
      </c>
      <c r="E123" s="12">
        <v>0</v>
      </c>
      <c r="F123" s="12" t="s">
        <v>19</v>
      </c>
      <c r="G123" s="12">
        <v>2</v>
      </c>
      <c r="H123" s="13" t="str">
        <f t="shared" si="11"/>
        <v>Liverpool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464787</v>
      </c>
      <c r="B124" s="15">
        <v>39766</v>
      </c>
      <c r="C124" s="12" t="s">
        <v>0</v>
      </c>
      <c r="D124" s="12" t="s">
        <v>58</v>
      </c>
      <c r="E124" s="12">
        <v>2</v>
      </c>
      <c r="F124" s="12" t="s">
        <v>14</v>
      </c>
      <c r="G124" s="12">
        <v>1</v>
      </c>
      <c r="H124" s="13" t="str">
        <f t="shared" si="11"/>
        <v>Fulham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464788</v>
      </c>
      <c r="B125" s="15">
        <v>39766</v>
      </c>
      <c r="C125" s="12" t="s">
        <v>0</v>
      </c>
      <c r="D125" s="12" t="s">
        <v>8</v>
      </c>
      <c r="E125" s="12">
        <v>5</v>
      </c>
      <c r="F125" s="12" t="s">
        <v>103</v>
      </c>
      <c r="G125" s="12">
        <v>0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464789</v>
      </c>
      <c r="B126" s="15">
        <v>39766</v>
      </c>
      <c r="C126" s="12" t="s">
        <v>0</v>
      </c>
      <c r="D126" s="12" t="s">
        <v>29</v>
      </c>
      <c r="E126" s="12">
        <v>2</v>
      </c>
      <c r="F126" s="12" t="s">
        <v>72</v>
      </c>
      <c r="G126" s="12">
        <v>2</v>
      </c>
      <c r="H126" s="13" t="str">
        <f t="shared" si="11"/>
        <v/>
      </c>
      <c r="I126" s="13" t="str">
        <f t="shared" si="12"/>
        <v>Newcastle</v>
      </c>
      <c r="J126" s="13" t="str">
        <f t="shared" si="13"/>
        <v>Wigan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464790</v>
      </c>
      <c r="B127" s="15">
        <v>39766</v>
      </c>
      <c r="C127" s="12" t="s">
        <v>0</v>
      </c>
      <c r="D127" s="12" t="s">
        <v>60</v>
      </c>
      <c r="E127" s="12">
        <v>0</v>
      </c>
      <c r="F127" s="12" t="s">
        <v>1</v>
      </c>
      <c r="G127" s="12">
        <v>3</v>
      </c>
      <c r="H127" s="13" t="str">
        <f t="shared" si="11"/>
        <v>Chelsea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464791</v>
      </c>
      <c r="B128" s="15">
        <v>39766</v>
      </c>
      <c r="C128" s="12" t="s">
        <v>0</v>
      </c>
      <c r="D128" s="12" t="s">
        <v>28</v>
      </c>
      <c r="E128" s="12">
        <v>0</v>
      </c>
      <c r="F128" s="12" t="s">
        <v>64</v>
      </c>
      <c r="G128" s="12">
        <v>0</v>
      </c>
      <c r="H128" s="13" t="str">
        <f t="shared" si="11"/>
        <v/>
      </c>
      <c r="I128" s="13" t="str">
        <f t="shared" si="12"/>
        <v>West Ham</v>
      </c>
      <c r="J128" s="13" t="str">
        <f t="shared" si="13"/>
        <v>Portsmouth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464792</v>
      </c>
      <c r="B129" s="15">
        <v>39767</v>
      </c>
      <c r="C129" s="12" t="s">
        <v>0</v>
      </c>
      <c r="D129" s="12" t="s">
        <v>9</v>
      </c>
      <c r="E129" s="12">
        <v>1</v>
      </c>
      <c r="F129" s="12" t="s">
        <v>4</v>
      </c>
      <c r="G129" s="12">
        <v>1</v>
      </c>
      <c r="H129" s="13" t="str">
        <f t="shared" si="11"/>
        <v/>
      </c>
      <c r="I129" s="13" t="str">
        <f t="shared" si="12"/>
        <v>Everton</v>
      </c>
      <c r="J129" s="13" t="str">
        <f t="shared" si="13"/>
        <v>Middlesbrough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464793</v>
      </c>
      <c r="B130" s="15">
        <v>39767</v>
      </c>
      <c r="C130" s="12" t="s">
        <v>0</v>
      </c>
      <c r="D130" s="12" t="s">
        <v>78</v>
      </c>
      <c r="E130" s="12">
        <v>2</v>
      </c>
      <c r="F130" s="12" t="s">
        <v>20</v>
      </c>
      <c r="G130" s="12">
        <v>2</v>
      </c>
      <c r="H130" s="13" t="str">
        <f t="shared" si="11"/>
        <v/>
      </c>
      <c r="I130" s="13" t="str">
        <f t="shared" si="12"/>
        <v>Hull</v>
      </c>
      <c r="J130" s="13" t="str">
        <f t="shared" si="13"/>
        <v>Manchester City</v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464794</v>
      </c>
      <c r="B131" s="15">
        <v>39773</v>
      </c>
      <c r="C131" s="12" t="s">
        <v>0</v>
      </c>
      <c r="D131" s="12" t="s">
        <v>12</v>
      </c>
      <c r="E131" s="12">
        <v>0</v>
      </c>
      <c r="F131" s="12" t="s">
        <v>8</v>
      </c>
      <c r="G131" s="12">
        <v>0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Aston Villa</v>
      </c>
      <c r="J131" s="13" t="str">
        <f t="shared" ref="J131:J194" si="16">IF(H131="",F131,"")</f>
        <v>Manchester United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464795</v>
      </c>
      <c r="B132" s="15">
        <v>39773</v>
      </c>
      <c r="C132" s="12" t="s">
        <v>0</v>
      </c>
      <c r="D132" s="12" t="s">
        <v>1</v>
      </c>
      <c r="E132" s="12">
        <v>0</v>
      </c>
      <c r="F132" s="12" t="s">
        <v>29</v>
      </c>
      <c r="G132" s="12">
        <v>0</v>
      </c>
      <c r="H132" s="13" t="str">
        <f t="shared" si="14"/>
        <v/>
      </c>
      <c r="I132" s="13" t="str">
        <f t="shared" si="15"/>
        <v>Chelsea</v>
      </c>
      <c r="J132" s="13" t="str">
        <f t="shared" si="16"/>
        <v>Newcastle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464796</v>
      </c>
      <c r="B133" s="15">
        <v>39773</v>
      </c>
      <c r="C133" s="12" t="s">
        <v>0</v>
      </c>
      <c r="D133" s="12" t="s">
        <v>19</v>
      </c>
      <c r="E133" s="12">
        <v>0</v>
      </c>
      <c r="F133" s="12" t="s">
        <v>58</v>
      </c>
      <c r="G133" s="12">
        <v>0</v>
      </c>
      <c r="H133" s="13" t="str">
        <f t="shared" si="14"/>
        <v/>
      </c>
      <c r="I133" s="13" t="str">
        <f t="shared" si="15"/>
        <v>Liverpool</v>
      </c>
      <c r="J133" s="13" t="str">
        <f t="shared" si="16"/>
        <v>Fulham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464797</v>
      </c>
      <c r="B134" s="15">
        <v>39773</v>
      </c>
      <c r="C134" s="12" t="s">
        <v>0</v>
      </c>
      <c r="D134" s="12" t="s">
        <v>20</v>
      </c>
      <c r="E134" s="12">
        <v>3</v>
      </c>
      <c r="F134" s="12" t="s">
        <v>17</v>
      </c>
      <c r="G134" s="12">
        <v>0</v>
      </c>
      <c r="H134" s="13" t="str">
        <f t="shared" si="14"/>
        <v>Manchester City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464798</v>
      </c>
      <c r="B135" s="15">
        <v>39773</v>
      </c>
      <c r="C135" s="12" t="s">
        <v>0</v>
      </c>
      <c r="D135" s="12" t="s">
        <v>4</v>
      </c>
      <c r="E135" s="12">
        <v>1</v>
      </c>
      <c r="F135" s="12" t="s">
        <v>33</v>
      </c>
      <c r="G135" s="12">
        <v>3</v>
      </c>
      <c r="H135" s="13" t="str">
        <f t="shared" si="14"/>
        <v>Bolton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464799</v>
      </c>
      <c r="B136" s="15">
        <v>39773</v>
      </c>
      <c r="C136" s="12" t="s">
        <v>0</v>
      </c>
      <c r="D136" s="12" t="s">
        <v>64</v>
      </c>
      <c r="E136" s="12">
        <v>2</v>
      </c>
      <c r="F136" s="12" t="s">
        <v>78</v>
      </c>
      <c r="G136" s="12">
        <v>2</v>
      </c>
      <c r="H136" s="13" t="str">
        <f t="shared" si="14"/>
        <v/>
      </c>
      <c r="I136" s="13" t="str">
        <f t="shared" si="15"/>
        <v>Portsmouth</v>
      </c>
      <c r="J136" s="13" t="str">
        <f t="shared" si="16"/>
        <v>Hull</v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464800</v>
      </c>
      <c r="B137" s="15">
        <v>39773</v>
      </c>
      <c r="C137" s="12" t="s">
        <v>0</v>
      </c>
      <c r="D137" s="12" t="s">
        <v>103</v>
      </c>
      <c r="E137" s="12">
        <v>1</v>
      </c>
      <c r="F137" s="12" t="s">
        <v>60</v>
      </c>
      <c r="G137" s="12">
        <v>0</v>
      </c>
      <c r="H137" s="13" t="str">
        <f t="shared" si="14"/>
        <v>Stoke City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464801</v>
      </c>
      <c r="B138" s="15">
        <v>39774</v>
      </c>
      <c r="C138" s="12" t="s">
        <v>0</v>
      </c>
      <c r="D138" s="12" t="s">
        <v>50</v>
      </c>
      <c r="E138" s="12">
        <v>0</v>
      </c>
      <c r="F138" s="12" t="s">
        <v>28</v>
      </c>
      <c r="G138" s="12">
        <v>1</v>
      </c>
      <c r="H138" s="13" t="str">
        <f t="shared" si="14"/>
        <v>West Ham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464802</v>
      </c>
      <c r="B139" s="15">
        <v>39774</v>
      </c>
      <c r="C139" s="12" t="s">
        <v>0</v>
      </c>
      <c r="D139" s="12" t="s">
        <v>14</v>
      </c>
      <c r="E139" s="12">
        <v>1</v>
      </c>
      <c r="F139" s="12" t="s">
        <v>6</v>
      </c>
      <c r="G139" s="12">
        <v>0</v>
      </c>
      <c r="H139" s="13" t="str">
        <f t="shared" si="14"/>
        <v>Tottenham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464803</v>
      </c>
      <c r="B140" s="15">
        <v>39775</v>
      </c>
      <c r="C140" s="12" t="s">
        <v>0</v>
      </c>
      <c r="D140" s="12" t="s">
        <v>72</v>
      </c>
      <c r="E140" s="12">
        <v>1</v>
      </c>
      <c r="F140" s="12" t="s">
        <v>9</v>
      </c>
      <c r="G140" s="12">
        <v>0</v>
      </c>
      <c r="H140" s="13" t="str">
        <f t="shared" si="14"/>
        <v>Wigan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464804</v>
      </c>
      <c r="B141" s="15">
        <v>39780</v>
      </c>
      <c r="C141" s="12" t="s">
        <v>0</v>
      </c>
      <c r="D141" s="12" t="s">
        <v>12</v>
      </c>
      <c r="E141" s="12">
        <v>0</v>
      </c>
      <c r="F141" s="12" t="s">
        <v>58</v>
      </c>
      <c r="G141" s="12">
        <v>0</v>
      </c>
      <c r="H141" s="13" t="str">
        <f t="shared" si="14"/>
        <v/>
      </c>
      <c r="I141" s="13" t="str">
        <f t="shared" si="15"/>
        <v>Aston Villa</v>
      </c>
      <c r="J141" s="13" t="str">
        <f t="shared" si="16"/>
        <v>Fulham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464805</v>
      </c>
      <c r="B142" s="15">
        <v>39780</v>
      </c>
      <c r="C142" s="12" t="s">
        <v>0</v>
      </c>
      <c r="D142" s="12" t="s">
        <v>4</v>
      </c>
      <c r="E142" s="12">
        <v>0</v>
      </c>
      <c r="F142" s="12" t="s">
        <v>29</v>
      </c>
      <c r="G142" s="12">
        <v>0</v>
      </c>
      <c r="H142" s="13" t="str">
        <f t="shared" si="14"/>
        <v/>
      </c>
      <c r="I142" s="13" t="str">
        <f t="shared" si="15"/>
        <v>Middlesbrough</v>
      </c>
      <c r="J142" s="13" t="str">
        <f t="shared" si="16"/>
        <v>Newcastle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464806</v>
      </c>
      <c r="B143" s="15">
        <v>39780</v>
      </c>
      <c r="C143" s="12" t="s">
        <v>0</v>
      </c>
      <c r="D143" s="12" t="s">
        <v>103</v>
      </c>
      <c r="E143" s="12">
        <v>1</v>
      </c>
      <c r="F143" s="12" t="s">
        <v>78</v>
      </c>
      <c r="G143" s="12">
        <v>1</v>
      </c>
      <c r="H143" s="13" t="str">
        <f t="shared" si="14"/>
        <v/>
      </c>
      <c r="I143" s="13" t="str">
        <f t="shared" si="15"/>
        <v>Stoke City</v>
      </c>
      <c r="J143" s="13" t="str">
        <f t="shared" si="16"/>
        <v>Hull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464807</v>
      </c>
      <c r="B144" s="15">
        <v>39780</v>
      </c>
      <c r="C144" s="12" t="s">
        <v>0</v>
      </c>
      <c r="D144" s="12" t="s">
        <v>50</v>
      </c>
      <c r="E144" s="12">
        <v>1</v>
      </c>
      <c r="F144" s="12" t="s">
        <v>33</v>
      </c>
      <c r="G144" s="12">
        <v>4</v>
      </c>
      <c r="H144" s="13" t="str">
        <f t="shared" si="14"/>
        <v>Bolton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464808</v>
      </c>
      <c r="B145" s="15">
        <v>39780</v>
      </c>
      <c r="C145" s="12" t="s">
        <v>0</v>
      </c>
      <c r="D145" s="12" t="s">
        <v>72</v>
      </c>
      <c r="E145" s="12">
        <v>2</v>
      </c>
      <c r="F145" s="12" t="s">
        <v>60</v>
      </c>
      <c r="G145" s="12">
        <v>1</v>
      </c>
      <c r="H145" s="13" t="str">
        <f t="shared" si="14"/>
        <v>Wigan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464809</v>
      </c>
      <c r="B146" s="15">
        <v>39781</v>
      </c>
      <c r="C146" s="12" t="s">
        <v>0</v>
      </c>
      <c r="D146" s="12" t="s">
        <v>1</v>
      </c>
      <c r="E146" s="12">
        <v>1</v>
      </c>
      <c r="F146" s="12" t="s">
        <v>17</v>
      </c>
      <c r="G146" s="12">
        <v>2</v>
      </c>
      <c r="H146" s="13" t="str">
        <f t="shared" si="14"/>
        <v>Arsenal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464810</v>
      </c>
      <c r="B147" s="15">
        <v>39781</v>
      </c>
      <c r="C147" s="12" t="s">
        <v>0</v>
      </c>
      <c r="D147" s="12" t="s">
        <v>20</v>
      </c>
      <c r="E147" s="12">
        <v>0</v>
      </c>
      <c r="F147" s="12" t="s">
        <v>8</v>
      </c>
      <c r="G147" s="12">
        <v>1</v>
      </c>
      <c r="H147" s="13" t="str">
        <f t="shared" si="14"/>
        <v>Manchester United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464811</v>
      </c>
      <c r="B148" s="15">
        <v>39781</v>
      </c>
      <c r="C148" s="12" t="s">
        <v>0</v>
      </c>
      <c r="D148" s="12" t="s">
        <v>64</v>
      </c>
      <c r="E148" s="12">
        <v>3</v>
      </c>
      <c r="F148" s="12" t="s">
        <v>6</v>
      </c>
      <c r="G148" s="12">
        <v>2</v>
      </c>
      <c r="H148" s="13" t="str">
        <f t="shared" si="14"/>
        <v>Portsmouth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464812</v>
      </c>
      <c r="B149" s="15">
        <v>39781</v>
      </c>
      <c r="C149" s="12" t="s">
        <v>0</v>
      </c>
      <c r="D149" s="12" t="s">
        <v>14</v>
      </c>
      <c r="E149" s="12">
        <v>0</v>
      </c>
      <c r="F149" s="12" t="s">
        <v>9</v>
      </c>
      <c r="G149" s="12">
        <v>1</v>
      </c>
      <c r="H149" s="13" t="str">
        <f t="shared" si="14"/>
        <v>Everton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464813</v>
      </c>
      <c r="B150" s="15">
        <v>39782</v>
      </c>
      <c r="C150" s="12" t="s">
        <v>0</v>
      </c>
      <c r="D150" s="12" t="s">
        <v>19</v>
      </c>
      <c r="E150" s="12">
        <v>0</v>
      </c>
      <c r="F150" s="12" t="s">
        <v>28</v>
      </c>
      <c r="G150" s="12">
        <v>0</v>
      </c>
      <c r="H150" s="13" t="str">
        <f t="shared" si="14"/>
        <v/>
      </c>
      <c r="I150" s="13" t="str">
        <f t="shared" si="15"/>
        <v>Liverpool</v>
      </c>
      <c r="J150" s="13" t="str">
        <f t="shared" si="16"/>
        <v>West Ham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464814</v>
      </c>
      <c r="B151" s="15">
        <v>39787</v>
      </c>
      <c r="C151" s="12" t="s">
        <v>0</v>
      </c>
      <c r="D151" s="12" t="s">
        <v>17</v>
      </c>
      <c r="E151" s="12">
        <v>1</v>
      </c>
      <c r="F151" s="12" t="s">
        <v>72</v>
      </c>
      <c r="G151" s="12">
        <v>0</v>
      </c>
      <c r="H151" s="13" t="str">
        <f t="shared" si="14"/>
        <v>Arsenal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464815</v>
      </c>
      <c r="B152" s="15">
        <v>39787</v>
      </c>
      <c r="C152" s="12" t="s">
        <v>0</v>
      </c>
      <c r="D152" s="12" t="s">
        <v>6</v>
      </c>
      <c r="E152" s="12">
        <v>1</v>
      </c>
      <c r="F152" s="12" t="s">
        <v>19</v>
      </c>
      <c r="G152" s="12">
        <v>3</v>
      </c>
      <c r="H152" s="13" t="str">
        <f t="shared" si="14"/>
        <v>Liverpool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464816</v>
      </c>
      <c r="B153" s="15">
        <v>39787</v>
      </c>
      <c r="C153" s="12" t="s">
        <v>0</v>
      </c>
      <c r="D153" s="12" t="s">
        <v>33</v>
      </c>
      <c r="E153" s="12">
        <v>0</v>
      </c>
      <c r="F153" s="12" t="s">
        <v>1</v>
      </c>
      <c r="G153" s="12">
        <v>2</v>
      </c>
      <c r="H153" s="13" t="str">
        <f t="shared" si="14"/>
        <v>Chelsea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464817</v>
      </c>
      <c r="B154" s="15">
        <v>39787</v>
      </c>
      <c r="C154" s="12" t="s">
        <v>0</v>
      </c>
      <c r="D154" s="12" t="s">
        <v>58</v>
      </c>
      <c r="E154" s="12">
        <v>1</v>
      </c>
      <c r="F154" s="12" t="s">
        <v>20</v>
      </c>
      <c r="G154" s="12">
        <v>1</v>
      </c>
      <c r="H154" s="13" t="str">
        <f t="shared" si="14"/>
        <v/>
      </c>
      <c r="I154" s="13" t="str">
        <f t="shared" si="15"/>
        <v>Fulham</v>
      </c>
      <c r="J154" s="13" t="str">
        <f t="shared" si="16"/>
        <v>Manchester City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464818</v>
      </c>
      <c r="B155" s="15">
        <v>39787</v>
      </c>
      <c r="C155" s="12" t="s">
        <v>0</v>
      </c>
      <c r="D155" s="12" t="s">
        <v>78</v>
      </c>
      <c r="E155" s="12">
        <v>2</v>
      </c>
      <c r="F155" s="12" t="s">
        <v>4</v>
      </c>
      <c r="G155" s="12">
        <v>1</v>
      </c>
      <c r="H155" s="13" t="str">
        <f t="shared" si="14"/>
        <v>Hull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464819</v>
      </c>
      <c r="B156" s="15">
        <v>39787</v>
      </c>
      <c r="C156" s="12" t="s">
        <v>0</v>
      </c>
      <c r="D156" s="12" t="s">
        <v>8</v>
      </c>
      <c r="E156" s="12">
        <v>1</v>
      </c>
      <c r="F156" s="12" t="s">
        <v>50</v>
      </c>
      <c r="G156" s="12">
        <v>0</v>
      </c>
      <c r="H156" s="13" t="str">
        <f t="shared" si="14"/>
        <v>Manchester United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464820</v>
      </c>
      <c r="B157" s="15">
        <v>39787</v>
      </c>
      <c r="C157" s="12" t="s">
        <v>0</v>
      </c>
      <c r="D157" s="12" t="s">
        <v>29</v>
      </c>
      <c r="E157" s="12">
        <v>2</v>
      </c>
      <c r="F157" s="12" t="s">
        <v>103</v>
      </c>
      <c r="G157" s="12">
        <v>2</v>
      </c>
      <c r="H157" s="13" t="str">
        <f t="shared" si="14"/>
        <v/>
      </c>
      <c r="I157" s="13" t="str">
        <f t="shared" si="15"/>
        <v>Newcastle</v>
      </c>
      <c r="J157" s="13" t="str">
        <f t="shared" si="16"/>
        <v>Stoke City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464821</v>
      </c>
      <c r="B158" s="15">
        <v>39788</v>
      </c>
      <c r="C158" s="12" t="s">
        <v>0</v>
      </c>
      <c r="D158" s="12" t="s">
        <v>9</v>
      </c>
      <c r="E158" s="12">
        <v>2</v>
      </c>
      <c r="F158" s="12" t="s">
        <v>12</v>
      </c>
      <c r="G158" s="12">
        <v>3</v>
      </c>
      <c r="H158" s="13" t="str">
        <f t="shared" si="14"/>
        <v>Aston Villa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464822</v>
      </c>
      <c r="B159" s="15">
        <v>39788</v>
      </c>
      <c r="C159" s="12" t="s">
        <v>0</v>
      </c>
      <c r="D159" s="12" t="s">
        <v>60</v>
      </c>
      <c r="E159" s="12">
        <v>1</v>
      </c>
      <c r="F159" s="12" t="s">
        <v>64</v>
      </c>
      <c r="G159" s="12">
        <v>1</v>
      </c>
      <c r="H159" s="13" t="str">
        <f t="shared" si="14"/>
        <v/>
      </c>
      <c r="I159" s="13" t="str">
        <f t="shared" si="15"/>
        <v>West Brom</v>
      </c>
      <c r="J159" s="13" t="str">
        <f t="shared" si="16"/>
        <v>Portsmouth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464823</v>
      </c>
      <c r="B160" s="15">
        <v>39789</v>
      </c>
      <c r="C160" s="12" t="s">
        <v>0</v>
      </c>
      <c r="D160" s="12" t="s">
        <v>28</v>
      </c>
      <c r="E160" s="12">
        <v>0</v>
      </c>
      <c r="F160" s="12" t="s">
        <v>14</v>
      </c>
      <c r="G160" s="12">
        <v>2</v>
      </c>
      <c r="H160" s="13" t="str">
        <f t="shared" si="14"/>
        <v>Tottenham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464824</v>
      </c>
      <c r="B161" s="15">
        <v>39794</v>
      </c>
      <c r="C161" s="12" t="s">
        <v>0</v>
      </c>
      <c r="D161" s="12" t="s">
        <v>12</v>
      </c>
      <c r="E161" s="12">
        <v>4</v>
      </c>
      <c r="F161" s="12" t="s">
        <v>33</v>
      </c>
      <c r="G161" s="12">
        <v>2</v>
      </c>
      <c r="H161" s="13" t="str">
        <f t="shared" si="14"/>
        <v>Aston Villa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464825</v>
      </c>
      <c r="B162" s="15">
        <v>39794</v>
      </c>
      <c r="C162" s="12" t="s">
        <v>0</v>
      </c>
      <c r="D162" s="12" t="s">
        <v>19</v>
      </c>
      <c r="E162" s="12">
        <v>2</v>
      </c>
      <c r="F162" s="12" t="s">
        <v>78</v>
      </c>
      <c r="G162" s="12">
        <v>2</v>
      </c>
      <c r="H162" s="13" t="str">
        <f t="shared" si="14"/>
        <v/>
      </c>
      <c r="I162" s="13" t="str">
        <f t="shared" si="15"/>
        <v>Liverpool</v>
      </c>
      <c r="J162" s="13" t="str">
        <f t="shared" si="16"/>
        <v>Hull</v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464826</v>
      </c>
      <c r="B163" s="15">
        <v>39794</v>
      </c>
      <c r="C163" s="12" t="s">
        <v>0</v>
      </c>
      <c r="D163" s="12" t="s">
        <v>20</v>
      </c>
      <c r="E163" s="12">
        <v>0</v>
      </c>
      <c r="F163" s="12" t="s">
        <v>9</v>
      </c>
      <c r="G163" s="12">
        <v>1</v>
      </c>
      <c r="H163" s="13" t="str">
        <f t="shared" si="14"/>
        <v>Everton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464827</v>
      </c>
      <c r="B164" s="15">
        <v>39794</v>
      </c>
      <c r="C164" s="12" t="s">
        <v>0</v>
      </c>
      <c r="D164" s="12" t="s">
        <v>4</v>
      </c>
      <c r="E164" s="12">
        <v>1</v>
      </c>
      <c r="F164" s="12" t="s">
        <v>17</v>
      </c>
      <c r="G164" s="12">
        <v>1</v>
      </c>
      <c r="H164" s="13" t="str">
        <f t="shared" si="14"/>
        <v/>
      </c>
      <c r="I164" s="13" t="str">
        <f t="shared" si="15"/>
        <v>Middlesbrough</v>
      </c>
      <c r="J164" s="13" t="str">
        <f t="shared" si="16"/>
        <v>Arsenal</v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464828</v>
      </c>
      <c r="B165" s="15">
        <v>39794</v>
      </c>
      <c r="C165" s="12" t="s">
        <v>0</v>
      </c>
      <c r="D165" s="12" t="s">
        <v>103</v>
      </c>
      <c r="E165" s="12">
        <v>0</v>
      </c>
      <c r="F165" s="12" t="s">
        <v>58</v>
      </c>
      <c r="G165" s="12">
        <v>0</v>
      </c>
      <c r="H165" s="13" t="str">
        <f t="shared" si="14"/>
        <v/>
      </c>
      <c r="I165" s="13" t="str">
        <f t="shared" si="15"/>
        <v>Stoke City</v>
      </c>
      <c r="J165" s="13" t="str">
        <f t="shared" si="16"/>
        <v>Fulham</v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464829</v>
      </c>
      <c r="B166" s="15">
        <v>39794</v>
      </c>
      <c r="C166" s="12" t="s">
        <v>0</v>
      </c>
      <c r="D166" s="12" t="s">
        <v>50</v>
      </c>
      <c r="E166" s="12">
        <v>4</v>
      </c>
      <c r="F166" s="12" t="s">
        <v>60</v>
      </c>
      <c r="G166" s="12">
        <v>0</v>
      </c>
      <c r="H166" s="13" t="str">
        <f t="shared" si="14"/>
        <v>Sunderland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464830</v>
      </c>
      <c r="B167" s="15">
        <v>39794</v>
      </c>
      <c r="C167" s="12" t="s">
        <v>0</v>
      </c>
      <c r="D167" s="12" t="s">
        <v>14</v>
      </c>
      <c r="E167" s="12">
        <v>0</v>
      </c>
      <c r="F167" s="12" t="s">
        <v>8</v>
      </c>
      <c r="G167" s="12">
        <v>0</v>
      </c>
      <c r="H167" s="13" t="str">
        <f t="shared" si="14"/>
        <v/>
      </c>
      <c r="I167" s="13" t="str">
        <f t="shared" si="15"/>
        <v>Tottenham</v>
      </c>
      <c r="J167" s="13" t="str">
        <f t="shared" si="16"/>
        <v>Manchester United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464831</v>
      </c>
      <c r="B168" s="15">
        <v>39794</v>
      </c>
      <c r="C168" s="12" t="s">
        <v>0</v>
      </c>
      <c r="D168" s="12" t="s">
        <v>72</v>
      </c>
      <c r="E168" s="12">
        <v>3</v>
      </c>
      <c r="F168" s="12" t="s">
        <v>6</v>
      </c>
      <c r="G168" s="12">
        <v>0</v>
      </c>
      <c r="H168" s="13" t="str">
        <f t="shared" si="14"/>
        <v>Wigan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464832</v>
      </c>
      <c r="B169" s="15">
        <v>39795</v>
      </c>
      <c r="C169" s="12" t="s">
        <v>0</v>
      </c>
      <c r="D169" s="12" t="s">
        <v>1</v>
      </c>
      <c r="E169" s="12">
        <v>1</v>
      </c>
      <c r="F169" s="12" t="s">
        <v>28</v>
      </c>
      <c r="G169" s="12">
        <v>1</v>
      </c>
      <c r="H169" s="13" t="str">
        <f t="shared" si="14"/>
        <v/>
      </c>
      <c r="I169" s="13" t="str">
        <f t="shared" si="15"/>
        <v>Chelsea</v>
      </c>
      <c r="J169" s="13" t="str">
        <f t="shared" si="16"/>
        <v>West Ham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464833</v>
      </c>
      <c r="B170" s="15">
        <v>39795</v>
      </c>
      <c r="C170" s="12" t="s">
        <v>0</v>
      </c>
      <c r="D170" s="12" t="s">
        <v>64</v>
      </c>
      <c r="E170" s="12">
        <v>0</v>
      </c>
      <c r="F170" s="12" t="s">
        <v>29</v>
      </c>
      <c r="G170" s="12">
        <v>3</v>
      </c>
      <c r="H170" s="13" t="str">
        <f t="shared" si="14"/>
        <v>Newcastle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464834</v>
      </c>
      <c r="B171" s="15">
        <v>39801</v>
      </c>
      <c r="C171" s="12" t="s">
        <v>0</v>
      </c>
      <c r="D171" s="12" t="s">
        <v>6</v>
      </c>
      <c r="E171" s="12">
        <v>3</v>
      </c>
      <c r="F171" s="12" t="s">
        <v>103</v>
      </c>
      <c r="G171" s="12">
        <v>0</v>
      </c>
      <c r="H171" s="13" t="str">
        <f t="shared" si="14"/>
        <v>Blackburn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464835</v>
      </c>
      <c r="B172" s="15">
        <v>39801</v>
      </c>
      <c r="C172" s="12" t="s">
        <v>0</v>
      </c>
      <c r="D172" s="12" t="s">
        <v>33</v>
      </c>
      <c r="E172" s="12">
        <v>2</v>
      </c>
      <c r="F172" s="12" t="s">
        <v>64</v>
      </c>
      <c r="G172" s="12">
        <v>1</v>
      </c>
      <c r="H172" s="13" t="str">
        <f t="shared" si="14"/>
        <v>Bolton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464836</v>
      </c>
      <c r="B173" s="15">
        <v>39801</v>
      </c>
      <c r="C173" s="12" t="s">
        <v>0</v>
      </c>
      <c r="D173" s="12" t="s">
        <v>58</v>
      </c>
      <c r="E173" s="12">
        <v>3</v>
      </c>
      <c r="F173" s="12" t="s">
        <v>4</v>
      </c>
      <c r="G173" s="12">
        <v>0</v>
      </c>
      <c r="H173" s="13" t="str">
        <f t="shared" si="14"/>
        <v>Fulham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464837</v>
      </c>
      <c r="B174" s="15">
        <v>39801</v>
      </c>
      <c r="C174" s="12" t="s">
        <v>0</v>
      </c>
      <c r="D174" s="12" t="s">
        <v>78</v>
      </c>
      <c r="E174" s="12">
        <v>1</v>
      </c>
      <c r="F174" s="12" t="s">
        <v>50</v>
      </c>
      <c r="G174" s="12">
        <v>4</v>
      </c>
      <c r="H174" s="13" t="str">
        <f t="shared" si="14"/>
        <v>Sunderland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464838</v>
      </c>
      <c r="B175" s="15">
        <v>39801</v>
      </c>
      <c r="C175" s="12" t="s">
        <v>0</v>
      </c>
      <c r="D175" s="12" t="s">
        <v>28</v>
      </c>
      <c r="E175" s="12">
        <v>0</v>
      </c>
      <c r="F175" s="12" t="s">
        <v>12</v>
      </c>
      <c r="G175" s="12">
        <v>1</v>
      </c>
      <c r="H175" s="13" t="str">
        <f t="shared" si="14"/>
        <v>Aston Villa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464839</v>
      </c>
      <c r="B176" s="15">
        <v>39802</v>
      </c>
      <c r="C176" s="12" t="s">
        <v>0</v>
      </c>
      <c r="D176" s="12" t="s">
        <v>17</v>
      </c>
      <c r="E176" s="12">
        <v>1</v>
      </c>
      <c r="F176" s="12" t="s">
        <v>19</v>
      </c>
      <c r="G176" s="12">
        <v>1</v>
      </c>
      <c r="H176" s="13" t="str">
        <f t="shared" si="14"/>
        <v/>
      </c>
      <c r="I176" s="13" t="str">
        <f t="shared" si="15"/>
        <v>Arsenal</v>
      </c>
      <c r="J176" s="13" t="str">
        <f t="shared" si="16"/>
        <v>Liverpool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464840</v>
      </c>
      <c r="B177" s="15">
        <v>39802</v>
      </c>
      <c r="C177" s="12" t="s">
        <v>0</v>
      </c>
      <c r="D177" s="12" t="s">
        <v>29</v>
      </c>
      <c r="E177" s="12">
        <v>2</v>
      </c>
      <c r="F177" s="12" t="s">
        <v>14</v>
      </c>
      <c r="G177" s="12">
        <v>1</v>
      </c>
      <c r="H177" s="13" t="str">
        <f t="shared" si="14"/>
        <v>Newcastle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464841</v>
      </c>
      <c r="B178" s="15">
        <v>39802</v>
      </c>
      <c r="C178" s="12" t="s">
        <v>0</v>
      </c>
      <c r="D178" s="12" t="s">
        <v>60</v>
      </c>
      <c r="E178" s="12">
        <v>2</v>
      </c>
      <c r="F178" s="12" t="s">
        <v>20</v>
      </c>
      <c r="G178" s="12">
        <v>1</v>
      </c>
      <c r="H178" s="13" t="str">
        <f t="shared" si="14"/>
        <v>West Brom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464842</v>
      </c>
      <c r="B179" s="15">
        <v>39803</v>
      </c>
      <c r="C179" s="12" t="s">
        <v>0</v>
      </c>
      <c r="D179" s="12" t="s">
        <v>9</v>
      </c>
      <c r="E179" s="12">
        <v>0</v>
      </c>
      <c r="F179" s="12" t="s">
        <v>1</v>
      </c>
      <c r="G179" s="12">
        <v>0</v>
      </c>
      <c r="H179" s="13" t="str">
        <f t="shared" si="14"/>
        <v/>
      </c>
      <c r="I179" s="13" t="str">
        <f t="shared" si="15"/>
        <v>Everton</v>
      </c>
      <c r="J179" s="13" t="str">
        <f t="shared" si="16"/>
        <v>Chelsea</v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464843</v>
      </c>
      <c r="B180" s="15">
        <v>39807</v>
      </c>
      <c r="C180" s="12" t="s">
        <v>0</v>
      </c>
      <c r="D180" s="12" t="s">
        <v>12</v>
      </c>
      <c r="E180" s="12">
        <v>2</v>
      </c>
      <c r="F180" s="12" t="s">
        <v>17</v>
      </c>
      <c r="G180" s="12">
        <v>2</v>
      </c>
      <c r="H180" s="13" t="str">
        <f t="shared" si="14"/>
        <v/>
      </c>
      <c r="I180" s="13" t="str">
        <f t="shared" si="15"/>
        <v>Aston Villa</v>
      </c>
      <c r="J180" s="13" t="str">
        <f t="shared" si="16"/>
        <v>Arsenal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464844</v>
      </c>
      <c r="B181" s="15">
        <v>39807</v>
      </c>
      <c r="C181" s="12" t="s">
        <v>0</v>
      </c>
      <c r="D181" s="12" t="s">
        <v>1</v>
      </c>
      <c r="E181" s="12">
        <v>2</v>
      </c>
      <c r="F181" s="12" t="s">
        <v>60</v>
      </c>
      <c r="G181" s="12">
        <v>0</v>
      </c>
      <c r="H181" s="13" t="str">
        <f t="shared" si="14"/>
        <v>Chelsea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464845</v>
      </c>
      <c r="B182" s="15">
        <v>39807</v>
      </c>
      <c r="C182" s="12" t="s">
        <v>0</v>
      </c>
      <c r="D182" s="12" t="s">
        <v>19</v>
      </c>
      <c r="E182" s="12">
        <v>3</v>
      </c>
      <c r="F182" s="12" t="s">
        <v>33</v>
      </c>
      <c r="G182" s="12">
        <v>0</v>
      </c>
      <c r="H182" s="13" t="str">
        <f t="shared" si="14"/>
        <v>Liverpool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464846</v>
      </c>
      <c r="B183" s="15">
        <v>39807</v>
      </c>
      <c r="C183" s="12" t="s">
        <v>0</v>
      </c>
      <c r="D183" s="12" t="s">
        <v>20</v>
      </c>
      <c r="E183" s="12">
        <v>5</v>
      </c>
      <c r="F183" s="12" t="s">
        <v>78</v>
      </c>
      <c r="G183" s="12">
        <v>1</v>
      </c>
      <c r="H183" s="13" t="str">
        <f t="shared" si="14"/>
        <v>Manchester City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464847</v>
      </c>
      <c r="B184" s="15">
        <v>39807</v>
      </c>
      <c r="C184" s="12" t="s">
        <v>0</v>
      </c>
      <c r="D184" s="12" t="s">
        <v>4</v>
      </c>
      <c r="E184" s="12">
        <v>0</v>
      </c>
      <c r="F184" s="12" t="s">
        <v>9</v>
      </c>
      <c r="G184" s="12">
        <v>1</v>
      </c>
      <c r="H184" s="13" t="str">
        <f t="shared" si="14"/>
        <v>Everton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464848</v>
      </c>
      <c r="B185" s="15">
        <v>39807</v>
      </c>
      <c r="C185" s="12" t="s">
        <v>0</v>
      </c>
      <c r="D185" s="12" t="s">
        <v>64</v>
      </c>
      <c r="E185" s="12">
        <v>1</v>
      </c>
      <c r="F185" s="12" t="s">
        <v>28</v>
      </c>
      <c r="G185" s="12">
        <v>4</v>
      </c>
      <c r="H185" s="13" t="str">
        <f t="shared" si="14"/>
        <v>West Ham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464849</v>
      </c>
      <c r="B186" s="15">
        <v>39807</v>
      </c>
      <c r="C186" s="12" t="s">
        <v>0</v>
      </c>
      <c r="D186" s="12" t="s">
        <v>103</v>
      </c>
      <c r="E186" s="12">
        <v>0</v>
      </c>
      <c r="F186" s="12" t="s">
        <v>8</v>
      </c>
      <c r="G186" s="12">
        <v>1</v>
      </c>
      <c r="H186" s="13" t="str">
        <f t="shared" si="14"/>
        <v>Manchester United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464850</v>
      </c>
      <c r="B187" s="15">
        <v>39807</v>
      </c>
      <c r="C187" s="12" t="s">
        <v>0</v>
      </c>
      <c r="D187" s="12" t="s">
        <v>50</v>
      </c>
      <c r="E187" s="12">
        <v>0</v>
      </c>
      <c r="F187" s="12" t="s">
        <v>6</v>
      </c>
      <c r="G187" s="12">
        <v>0</v>
      </c>
      <c r="H187" s="13" t="str">
        <f t="shared" si="14"/>
        <v/>
      </c>
      <c r="I187" s="13" t="str">
        <f t="shared" si="15"/>
        <v>Sunderland</v>
      </c>
      <c r="J187" s="13" t="str">
        <f t="shared" si="16"/>
        <v>Blackburn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464851</v>
      </c>
      <c r="B188" s="15">
        <v>39807</v>
      </c>
      <c r="C188" s="12" t="s">
        <v>0</v>
      </c>
      <c r="D188" s="12" t="s">
        <v>14</v>
      </c>
      <c r="E188" s="12">
        <v>0</v>
      </c>
      <c r="F188" s="12" t="s">
        <v>58</v>
      </c>
      <c r="G188" s="12">
        <v>0</v>
      </c>
      <c r="H188" s="13" t="str">
        <f t="shared" si="14"/>
        <v/>
      </c>
      <c r="I188" s="13" t="str">
        <f t="shared" si="15"/>
        <v>Tottenham</v>
      </c>
      <c r="J188" s="13" t="str">
        <f t="shared" si="16"/>
        <v>Fulham</v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464852</v>
      </c>
      <c r="B189" s="15">
        <v>39807</v>
      </c>
      <c r="C189" s="12" t="s">
        <v>0</v>
      </c>
      <c r="D189" s="12" t="s">
        <v>72</v>
      </c>
      <c r="E189" s="12">
        <v>2</v>
      </c>
      <c r="F189" s="12" t="s">
        <v>29</v>
      </c>
      <c r="G189" s="12">
        <v>1</v>
      </c>
      <c r="H189" s="13" t="str">
        <f t="shared" si="14"/>
        <v>Wigan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464853</v>
      </c>
      <c r="B190" s="15">
        <v>39809</v>
      </c>
      <c r="C190" s="12" t="s">
        <v>0</v>
      </c>
      <c r="D190" s="12" t="s">
        <v>17</v>
      </c>
      <c r="E190" s="12">
        <v>1</v>
      </c>
      <c r="F190" s="12" t="s">
        <v>64</v>
      </c>
      <c r="G190" s="12">
        <v>0</v>
      </c>
      <c r="H190" s="13" t="str">
        <f t="shared" si="14"/>
        <v>Arsenal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464854</v>
      </c>
      <c r="B191" s="15">
        <v>39809</v>
      </c>
      <c r="C191" s="12" t="s">
        <v>0</v>
      </c>
      <c r="D191" s="12" t="s">
        <v>6</v>
      </c>
      <c r="E191" s="12">
        <v>2</v>
      </c>
      <c r="F191" s="12" t="s">
        <v>20</v>
      </c>
      <c r="G191" s="12">
        <v>2</v>
      </c>
      <c r="H191" s="13" t="str">
        <f t="shared" si="14"/>
        <v/>
      </c>
      <c r="I191" s="13" t="str">
        <f t="shared" si="15"/>
        <v>Blackburn</v>
      </c>
      <c r="J191" s="13" t="str">
        <f t="shared" si="16"/>
        <v>Manchester City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464855</v>
      </c>
      <c r="B192" s="15">
        <v>39809</v>
      </c>
      <c r="C192" s="12" t="s">
        <v>0</v>
      </c>
      <c r="D192" s="12" t="s">
        <v>33</v>
      </c>
      <c r="E192" s="12">
        <v>0</v>
      </c>
      <c r="F192" s="12" t="s">
        <v>72</v>
      </c>
      <c r="G192" s="12">
        <v>1</v>
      </c>
      <c r="H192" s="13" t="str">
        <f t="shared" si="14"/>
        <v>Wigan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464856</v>
      </c>
      <c r="B193" s="15">
        <v>39809</v>
      </c>
      <c r="C193" s="12" t="s">
        <v>0</v>
      </c>
      <c r="D193" s="12" t="s">
        <v>9</v>
      </c>
      <c r="E193" s="12">
        <v>3</v>
      </c>
      <c r="F193" s="12" t="s">
        <v>50</v>
      </c>
      <c r="G193" s="12">
        <v>0</v>
      </c>
      <c r="H193" s="13" t="str">
        <f t="shared" si="14"/>
        <v>Everton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464857</v>
      </c>
      <c r="B194" s="15">
        <v>39809</v>
      </c>
      <c r="C194" s="12" t="s">
        <v>0</v>
      </c>
      <c r="D194" s="12" t="s">
        <v>58</v>
      </c>
      <c r="E194" s="12">
        <v>2</v>
      </c>
      <c r="F194" s="12" t="s">
        <v>1</v>
      </c>
      <c r="G194" s="12">
        <v>2</v>
      </c>
      <c r="H194" s="13" t="str">
        <f t="shared" si="14"/>
        <v/>
      </c>
      <c r="I194" s="13" t="str">
        <f t="shared" si="15"/>
        <v>Fulham</v>
      </c>
      <c r="J194" s="13" t="str">
        <f t="shared" si="16"/>
        <v>Chelsea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464858</v>
      </c>
      <c r="B195" s="15">
        <v>39809</v>
      </c>
      <c r="C195" s="12" t="s">
        <v>0</v>
      </c>
      <c r="D195" s="12" t="s">
        <v>29</v>
      </c>
      <c r="E195" s="12">
        <v>1</v>
      </c>
      <c r="F195" s="12" t="s">
        <v>19</v>
      </c>
      <c r="G195" s="12">
        <v>5</v>
      </c>
      <c r="H195" s="13" t="str">
        <f t="shared" ref="H195:H258" si="17">IF(E195&gt;G195,D195,IF(G195&gt;E195,F195,""))</f>
        <v>Liverpool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464859</v>
      </c>
      <c r="B196" s="15">
        <v>39809</v>
      </c>
      <c r="C196" s="12" t="s">
        <v>0</v>
      </c>
      <c r="D196" s="12" t="s">
        <v>60</v>
      </c>
      <c r="E196" s="12">
        <v>2</v>
      </c>
      <c r="F196" s="12" t="s">
        <v>14</v>
      </c>
      <c r="G196" s="12">
        <v>0</v>
      </c>
      <c r="H196" s="13" t="str">
        <f t="shared" si="17"/>
        <v>West Brom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464860</v>
      </c>
      <c r="B197" s="15">
        <v>39809</v>
      </c>
      <c r="C197" s="12" t="s">
        <v>0</v>
      </c>
      <c r="D197" s="12" t="s">
        <v>28</v>
      </c>
      <c r="E197" s="12">
        <v>2</v>
      </c>
      <c r="F197" s="12" t="s">
        <v>103</v>
      </c>
      <c r="G197" s="12">
        <v>1</v>
      </c>
      <c r="H197" s="13" t="str">
        <f t="shared" si="17"/>
        <v>West Ham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464861</v>
      </c>
      <c r="B198" s="15">
        <v>39810</v>
      </c>
      <c r="C198" s="12" t="s">
        <v>0</v>
      </c>
      <c r="D198" s="12" t="s">
        <v>8</v>
      </c>
      <c r="E198" s="12">
        <v>1</v>
      </c>
      <c r="F198" s="12" t="s">
        <v>4</v>
      </c>
      <c r="G198" s="12">
        <v>0</v>
      </c>
      <c r="H198" s="13" t="str">
        <f t="shared" si="17"/>
        <v>Manchester United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464862</v>
      </c>
      <c r="B199" s="15">
        <v>39811</v>
      </c>
      <c r="C199" s="12" t="s">
        <v>0</v>
      </c>
      <c r="D199" s="12" t="s">
        <v>78</v>
      </c>
      <c r="E199" s="12">
        <v>0</v>
      </c>
      <c r="F199" s="12" t="s">
        <v>12</v>
      </c>
      <c r="G199" s="12">
        <v>1</v>
      </c>
      <c r="H199" s="13" t="str">
        <f t="shared" si="17"/>
        <v>Aston Villa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464863</v>
      </c>
      <c r="B200" s="15">
        <v>39822</v>
      </c>
      <c r="C200" s="12" t="s">
        <v>0</v>
      </c>
      <c r="D200" s="12" t="s">
        <v>17</v>
      </c>
      <c r="E200" s="12">
        <v>1</v>
      </c>
      <c r="F200" s="12" t="s">
        <v>33</v>
      </c>
      <c r="G200" s="12">
        <v>0</v>
      </c>
      <c r="H200" s="13" t="str">
        <f t="shared" si="17"/>
        <v>Arsenal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464864</v>
      </c>
      <c r="B201" s="15">
        <v>39822</v>
      </c>
      <c r="C201" s="12" t="s">
        <v>0</v>
      </c>
      <c r="D201" s="12" t="s">
        <v>12</v>
      </c>
      <c r="E201" s="12">
        <v>2</v>
      </c>
      <c r="F201" s="12" t="s">
        <v>60</v>
      </c>
      <c r="G201" s="12">
        <v>1</v>
      </c>
      <c r="H201" s="13" t="str">
        <f t="shared" si="17"/>
        <v>Aston Villa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464865</v>
      </c>
      <c r="B202" s="15">
        <v>39822</v>
      </c>
      <c r="C202" s="12" t="s">
        <v>0</v>
      </c>
      <c r="D202" s="12" t="s">
        <v>9</v>
      </c>
      <c r="E202" s="12">
        <v>2</v>
      </c>
      <c r="F202" s="12" t="s">
        <v>78</v>
      </c>
      <c r="G202" s="12">
        <v>0</v>
      </c>
      <c r="H202" s="13" t="str">
        <f t="shared" si="17"/>
        <v>Everton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464866</v>
      </c>
      <c r="B203" s="15">
        <v>39822</v>
      </c>
      <c r="C203" s="12" t="s">
        <v>0</v>
      </c>
      <c r="D203" s="12" t="s">
        <v>4</v>
      </c>
      <c r="E203" s="12">
        <v>1</v>
      </c>
      <c r="F203" s="12" t="s">
        <v>50</v>
      </c>
      <c r="G203" s="12">
        <v>1</v>
      </c>
      <c r="H203" s="13" t="str">
        <f t="shared" si="17"/>
        <v/>
      </c>
      <c r="I203" s="13" t="str">
        <f t="shared" si="18"/>
        <v>Middlesbrough</v>
      </c>
      <c r="J203" s="13" t="str">
        <f t="shared" si="19"/>
        <v>Sunderland</v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464867</v>
      </c>
      <c r="B204" s="15">
        <v>39822</v>
      </c>
      <c r="C204" s="12" t="s">
        <v>0</v>
      </c>
      <c r="D204" s="12" t="s">
        <v>29</v>
      </c>
      <c r="E204" s="12">
        <v>2</v>
      </c>
      <c r="F204" s="12" t="s">
        <v>28</v>
      </c>
      <c r="G204" s="12">
        <v>2</v>
      </c>
      <c r="H204" s="13" t="str">
        <f t="shared" si="17"/>
        <v/>
      </c>
      <c r="I204" s="13" t="str">
        <f t="shared" si="18"/>
        <v>Newcastle</v>
      </c>
      <c r="J204" s="13" t="str">
        <f t="shared" si="19"/>
        <v>West Ham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464868</v>
      </c>
      <c r="B205" s="15">
        <v>39822</v>
      </c>
      <c r="C205" s="12" t="s">
        <v>0</v>
      </c>
      <c r="D205" s="12" t="s">
        <v>103</v>
      </c>
      <c r="E205" s="12">
        <v>0</v>
      </c>
      <c r="F205" s="12" t="s">
        <v>19</v>
      </c>
      <c r="G205" s="12">
        <v>0</v>
      </c>
      <c r="H205" s="13" t="str">
        <f t="shared" si="17"/>
        <v/>
      </c>
      <c r="I205" s="13" t="str">
        <f t="shared" si="18"/>
        <v>Stoke City</v>
      </c>
      <c r="J205" s="13" t="str">
        <f t="shared" si="19"/>
        <v>Liverpool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464869</v>
      </c>
      <c r="B206" s="15">
        <v>39823</v>
      </c>
      <c r="C206" s="12" t="s">
        <v>0</v>
      </c>
      <c r="D206" s="12" t="s">
        <v>8</v>
      </c>
      <c r="E206" s="12">
        <v>3</v>
      </c>
      <c r="F206" s="12" t="s">
        <v>1</v>
      </c>
      <c r="G206" s="12">
        <v>0</v>
      </c>
      <c r="H206" s="13" t="str">
        <f t="shared" si="17"/>
        <v>Manchester United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464870</v>
      </c>
      <c r="B207" s="15">
        <v>39823</v>
      </c>
      <c r="C207" s="12" t="s">
        <v>0</v>
      </c>
      <c r="D207" s="12" t="s">
        <v>72</v>
      </c>
      <c r="E207" s="12">
        <v>1</v>
      </c>
      <c r="F207" s="12" t="s">
        <v>14</v>
      </c>
      <c r="G207" s="12">
        <v>0</v>
      </c>
      <c r="H207" s="13" t="str">
        <f t="shared" si="17"/>
        <v>Wigan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464871</v>
      </c>
      <c r="B208" s="15">
        <v>39826</v>
      </c>
      <c r="C208" s="12" t="s">
        <v>0</v>
      </c>
      <c r="D208" s="12" t="s">
        <v>8</v>
      </c>
      <c r="E208" s="12">
        <v>1</v>
      </c>
      <c r="F208" s="12" t="s">
        <v>72</v>
      </c>
      <c r="G208" s="12">
        <v>0</v>
      </c>
      <c r="H208" s="13" t="str">
        <f t="shared" si="17"/>
        <v>Manchester United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464872</v>
      </c>
      <c r="B209" s="15">
        <v>39829</v>
      </c>
      <c r="C209" s="12" t="s">
        <v>0</v>
      </c>
      <c r="D209" s="12" t="s">
        <v>6</v>
      </c>
      <c r="E209" s="12">
        <v>3</v>
      </c>
      <c r="F209" s="12" t="s">
        <v>29</v>
      </c>
      <c r="G209" s="12">
        <v>0</v>
      </c>
      <c r="H209" s="13" t="str">
        <f t="shared" si="17"/>
        <v>Blackburn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464873</v>
      </c>
      <c r="B210" s="15">
        <v>39829</v>
      </c>
      <c r="C210" s="12" t="s">
        <v>0</v>
      </c>
      <c r="D210" s="12" t="s">
        <v>33</v>
      </c>
      <c r="E210" s="12">
        <v>0</v>
      </c>
      <c r="F210" s="12" t="s">
        <v>8</v>
      </c>
      <c r="G210" s="12">
        <v>1</v>
      </c>
      <c r="H210" s="13" t="str">
        <f t="shared" si="17"/>
        <v>Manchester United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464874</v>
      </c>
      <c r="B211" s="15">
        <v>39829</v>
      </c>
      <c r="C211" s="12" t="s">
        <v>0</v>
      </c>
      <c r="D211" s="12" t="s">
        <v>1</v>
      </c>
      <c r="E211" s="12">
        <v>2</v>
      </c>
      <c r="F211" s="12" t="s">
        <v>103</v>
      </c>
      <c r="G211" s="12">
        <v>1</v>
      </c>
      <c r="H211" s="13" t="str">
        <f t="shared" si="17"/>
        <v>Chelsea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464875</v>
      </c>
      <c r="B212" s="15">
        <v>39829</v>
      </c>
      <c r="C212" s="12" t="s">
        <v>0</v>
      </c>
      <c r="D212" s="12" t="s">
        <v>78</v>
      </c>
      <c r="E212" s="12">
        <v>1</v>
      </c>
      <c r="F212" s="12" t="s">
        <v>17</v>
      </c>
      <c r="G212" s="12">
        <v>3</v>
      </c>
      <c r="H212" s="13" t="str">
        <f t="shared" si="17"/>
        <v>Arsenal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464876</v>
      </c>
      <c r="B213" s="15">
        <v>39829</v>
      </c>
      <c r="C213" s="12" t="s">
        <v>0</v>
      </c>
      <c r="D213" s="12" t="s">
        <v>20</v>
      </c>
      <c r="E213" s="12">
        <v>1</v>
      </c>
      <c r="F213" s="12" t="s">
        <v>72</v>
      </c>
      <c r="G213" s="12">
        <v>0</v>
      </c>
      <c r="H213" s="13" t="str">
        <f t="shared" si="17"/>
        <v>Manchester City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464877</v>
      </c>
      <c r="B214" s="15">
        <v>39829</v>
      </c>
      <c r="C214" s="12" t="s">
        <v>0</v>
      </c>
      <c r="D214" s="12" t="s">
        <v>50</v>
      </c>
      <c r="E214" s="12">
        <v>1</v>
      </c>
      <c r="F214" s="12" t="s">
        <v>12</v>
      </c>
      <c r="G214" s="12">
        <v>2</v>
      </c>
      <c r="H214" s="13" t="str">
        <f t="shared" si="17"/>
        <v>Aston Villa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464878</v>
      </c>
      <c r="B215" s="15">
        <v>39829</v>
      </c>
      <c r="C215" s="12" t="s">
        <v>0</v>
      </c>
      <c r="D215" s="12" t="s">
        <v>60</v>
      </c>
      <c r="E215" s="12">
        <v>3</v>
      </c>
      <c r="F215" s="12" t="s">
        <v>4</v>
      </c>
      <c r="G215" s="12">
        <v>0</v>
      </c>
      <c r="H215" s="13" t="str">
        <f t="shared" si="17"/>
        <v>West Brom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464879</v>
      </c>
      <c r="B216" s="15">
        <v>39830</v>
      </c>
      <c r="C216" s="12" t="s">
        <v>0</v>
      </c>
      <c r="D216" s="12" t="s">
        <v>14</v>
      </c>
      <c r="E216" s="12">
        <v>1</v>
      </c>
      <c r="F216" s="12" t="s">
        <v>64</v>
      </c>
      <c r="G216" s="12">
        <v>1</v>
      </c>
      <c r="H216" s="13" t="str">
        <f t="shared" si="17"/>
        <v/>
      </c>
      <c r="I216" s="13" t="str">
        <f t="shared" si="18"/>
        <v>Tottenham</v>
      </c>
      <c r="J216" s="13" t="str">
        <f t="shared" si="19"/>
        <v>Portsmouth</v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464880</v>
      </c>
      <c r="B217" s="15">
        <v>39830</v>
      </c>
      <c r="C217" s="12" t="s">
        <v>0</v>
      </c>
      <c r="D217" s="12" t="s">
        <v>28</v>
      </c>
      <c r="E217" s="12">
        <v>3</v>
      </c>
      <c r="F217" s="12" t="s">
        <v>58</v>
      </c>
      <c r="G217" s="12">
        <v>1</v>
      </c>
      <c r="H217" s="13" t="str">
        <f t="shared" si="17"/>
        <v>West Ham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464881</v>
      </c>
      <c r="B218" s="15">
        <v>39831</v>
      </c>
      <c r="C218" s="12" t="s">
        <v>0</v>
      </c>
      <c r="D218" s="12" t="s">
        <v>19</v>
      </c>
      <c r="E218" s="12">
        <v>1</v>
      </c>
      <c r="F218" s="12" t="s">
        <v>9</v>
      </c>
      <c r="G218" s="12">
        <v>1</v>
      </c>
      <c r="H218" s="13" t="str">
        <f t="shared" si="17"/>
        <v/>
      </c>
      <c r="I218" s="13" t="str">
        <f t="shared" si="18"/>
        <v>Liverpool</v>
      </c>
      <c r="J218" s="13" t="str">
        <f t="shared" si="19"/>
        <v>Everton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464882</v>
      </c>
      <c r="B219" s="15">
        <v>39839</v>
      </c>
      <c r="C219" s="12" t="s">
        <v>0</v>
      </c>
      <c r="D219" s="12" t="s">
        <v>64</v>
      </c>
      <c r="E219" s="12">
        <v>0</v>
      </c>
      <c r="F219" s="12" t="s">
        <v>12</v>
      </c>
      <c r="G219" s="12">
        <v>1</v>
      </c>
      <c r="H219" s="13" t="str">
        <f t="shared" si="17"/>
        <v>Aston Villa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464883</v>
      </c>
      <c r="B220" s="15">
        <v>39839</v>
      </c>
      <c r="C220" s="12" t="s">
        <v>0</v>
      </c>
      <c r="D220" s="12" t="s">
        <v>50</v>
      </c>
      <c r="E220" s="12">
        <v>1</v>
      </c>
      <c r="F220" s="12" t="s">
        <v>58</v>
      </c>
      <c r="G220" s="12">
        <v>0</v>
      </c>
      <c r="H220" s="13" t="str">
        <f t="shared" si="17"/>
        <v>Sunderland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464884</v>
      </c>
      <c r="B221" s="15">
        <v>39839</v>
      </c>
      <c r="C221" s="12" t="s">
        <v>0</v>
      </c>
      <c r="D221" s="12" t="s">
        <v>14</v>
      </c>
      <c r="E221" s="12">
        <v>3</v>
      </c>
      <c r="F221" s="12" t="s">
        <v>103</v>
      </c>
      <c r="G221" s="12">
        <v>1</v>
      </c>
      <c r="H221" s="13" t="str">
        <f t="shared" si="17"/>
        <v>Tottenham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464885</v>
      </c>
      <c r="B222" s="15">
        <v>39839</v>
      </c>
      <c r="C222" s="12" t="s">
        <v>0</v>
      </c>
      <c r="D222" s="12" t="s">
        <v>60</v>
      </c>
      <c r="E222" s="12">
        <v>0</v>
      </c>
      <c r="F222" s="12" t="s">
        <v>8</v>
      </c>
      <c r="G222" s="12">
        <v>5</v>
      </c>
      <c r="H222" s="13" t="str">
        <f t="shared" si="17"/>
        <v>Manchester United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464886</v>
      </c>
      <c r="B223" s="15">
        <v>39840</v>
      </c>
      <c r="C223" s="12" t="s">
        <v>0</v>
      </c>
      <c r="D223" s="12" t="s">
        <v>6</v>
      </c>
      <c r="E223" s="12">
        <v>2</v>
      </c>
      <c r="F223" s="12" t="s">
        <v>33</v>
      </c>
      <c r="G223" s="12">
        <v>2</v>
      </c>
      <c r="H223" s="13" t="str">
        <f t="shared" si="17"/>
        <v/>
      </c>
      <c r="I223" s="13" t="str">
        <f t="shared" si="18"/>
        <v>Blackburn</v>
      </c>
      <c r="J223" s="13" t="str">
        <f t="shared" si="19"/>
        <v>Bolton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464887</v>
      </c>
      <c r="B224" s="15">
        <v>39840</v>
      </c>
      <c r="C224" s="12" t="s">
        <v>0</v>
      </c>
      <c r="D224" s="12" t="s">
        <v>1</v>
      </c>
      <c r="E224" s="12">
        <v>2</v>
      </c>
      <c r="F224" s="12" t="s">
        <v>4</v>
      </c>
      <c r="G224" s="12">
        <v>0</v>
      </c>
      <c r="H224" s="13" t="str">
        <f t="shared" si="17"/>
        <v>Chelsea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464888</v>
      </c>
      <c r="B225" s="15">
        <v>39840</v>
      </c>
      <c r="C225" s="12" t="s">
        <v>0</v>
      </c>
      <c r="D225" s="12" t="s">
        <v>9</v>
      </c>
      <c r="E225" s="12">
        <v>1</v>
      </c>
      <c r="F225" s="12" t="s">
        <v>17</v>
      </c>
      <c r="G225" s="12">
        <v>1</v>
      </c>
      <c r="H225" s="13" t="str">
        <f t="shared" si="17"/>
        <v/>
      </c>
      <c r="I225" s="13" t="str">
        <f t="shared" si="18"/>
        <v>Everton</v>
      </c>
      <c r="J225" s="13" t="str">
        <f t="shared" si="19"/>
        <v>Arsenal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464889</v>
      </c>
      <c r="B226" s="15">
        <v>39840</v>
      </c>
      <c r="C226" s="12" t="s">
        <v>0</v>
      </c>
      <c r="D226" s="12" t="s">
        <v>20</v>
      </c>
      <c r="E226" s="12">
        <v>2</v>
      </c>
      <c r="F226" s="12" t="s">
        <v>29</v>
      </c>
      <c r="G226" s="12">
        <v>1</v>
      </c>
      <c r="H226" s="13" t="str">
        <f t="shared" si="17"/>
        <v>Manchester City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464890</v>
      </c>
      <c r="B227" s="15">
        <v>39840</v>
      </c>
      <c r="C227" s="12" t="s">
        <v>0</v>
      </c>
      <c r="D227" s="12" t="s">
        <v>28</v>
      </c>
      <c r="E227" s="12">
        <v>2</v>
      </c>
      <c r="F227" s="12" t="s">
        <v>78</v>
      </c>
      <c r="G227" s="12">
        <v>0</v>
      </c>
      <c r="H227" s="13" t="str">
        <f t="shared" si="17"/>
        <v>West Ham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464891</v>
      </c>
      <c r="B228" s="15">
        <v>39840</v>
      </c>
      <c r="C228" s="12" t="s">
        <v>0</v>
      </c>
      <c r="D228" s="12" t="s">
        <v>72</v>
      </c>
      <c r="E228" s="12">
        <v>1</v>
      </c>
      <c r="F228" s="12" t="s">
        <v>19</v>
      </c>
      <c r="G228" s="12">
        <v>1</v>
      </c>
      <c r="H228" s="13" t="str">
        <f t="shared" si="17"/>
        <v/>
      </c>
      <c r="I228" s="13" t="str">
        <f t="shared" si="18"/>
        <v>Wigan</v>
      </c>
      <c r="J228" s="13" t="str">
        <f t="shared" si="19"/>
        <v>Liverpool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464892</v>
      </c>
      <c r="B229" s="15">
        <v>39843</v>
      </c>
      <c r="C229" s="12" t="s">
        <v>0</v>
      </c>
      <c r="D229" s="12" t="s">
        <v>17</v>
      </c>
      <c r="E229" s="12">
        <v>0</v>
      </c>
      <c r="F229" s="12" t="s">
        <v>28</v>
      </c>
      <c r="G229" s="12">
        <v>0</v>
      </c>
      <c r="H229" s="13" t="str">
        <f t="shared" si="17"/>
        <v/>
      </c>
      <c r="I229" s="13" t="str">
        <f t="shared" si="18"/>
        <v>Arsenal</v>
      </c>
      <c r="J229" s="13" t="str">
        <f t="shared" si="19"/>
        <v>West Ham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464893</v>
      </c>
      <c r="B230" s="15">
        <v>39843</v>
      </c>
      <c r="C230" s="12" t="s">
        <v>0</v>
      </c>
      <c r="D230" s="12" t="s">
        <v>12</v>
      </c>
      <c r="E230" s="12">
        <v>0</v>
      </c>
      <c r="F230" s="12" t="s">
        <v>72</v>
      </c>
      <c r="G230" s="12">
        <v>0</v>
      </c>
      <c r="H230" s="13" t="str">
        <f t="shared" si="17"/>
        <v/>
      </c>
      <c r="I230" s="13" t="str">
        <f t="shared" si="18"/>
        <v>Aston Villa</v>
      </c>
      <c r="J230" s="13" t="str">
        <f t="shared" si="19"/>
        <v>Wigan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464894</v>
      </c>
      <c r="B231" s="15">
        <v>39843</v>
      </c>
      <c r="C231" s="12" t="s">
        <v>0</v>
      </c>
      <c r="D231" s="12" t="s">
        <v>33</v>
      </c>
      <c r="E231" s="12">
        <v>3</v>
      </c>
      <c r="F231" s="12" t="s">
        <v>14</v>
      </c>
      <c r="G231" s="12">
        <v>2</v>
      </c>
      <c r="H231" s="13" t="str">
        <f t="shared" si="17"/>
        <v>Bolton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464895</v>
      </c>
      <c r="B232" s="15">
        <v>39843</v>
      </c>
      <c r="C232" s="12" t="s">
        <v>0</v>
      </c>
      <c r="D232" s="12" t="s">
        <v>58</v>
      </c>
      <c r="E232" s="12">
        <v>3</v>
      </c>
      <c r="F232" s="12" t="s">
        <v>64</v>
      </c>
      <c r="G232" s="12">
        <v>1</v>
      </c>
      <c r="H232" s="13" t="str">
        <f t="shared" si="17"/>
        <v>Fulham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464896</v>
      </c>
      <c r="B233" s="15">
        <v>39843</v>
      </c>
      <c r="C233" s="12" t="s">
        <v>0</v>
      </c>
      <c r="D233" s="12" t="s">
        <v>78</v>
      </c>
      <c r="E233" s="12">
        <v>2</v>
      </c>
      <c r="F233" s="12" t="s">
        <v>60</v>
      </c>
      <c r="G233" s="12">
        <v>2</v>
      </c>
      <c r="H233" s="13" t="str">
        <f t="shared" si="17"/>
        <v/>
      </c>
      <c r="I233" s="13" t="str">
        <f t="shared" si="18"/>
        <v>Hull</v>
      </c>
      <c r="J233" s="13" t="str">
        <f t="shared" si="19"/>
        <v>West Brom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464897</v>
      </c>
      <c r="B234" s="15">
        <v>39843</v>
      </c>
      <c r="C234" s="12" t="s">
        <v>0</v>
      </c>
      <c r="D234" s="12" t="s">
        <v>8</v>
      </c>
      <c r="E234" s="12">
        <v>1</v>
      </c>
      <c r="F234" s="12" t="s">
        <v>9</v>
      </c>
      <c r="G234" s="12">
        <v>0</v>
      </c>
      <c r="H234" s="13" t="str">
        <f t="shared" si="17"/>
        <v>Manchester United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464898</v>
      </c>
      <c r="B235" s="15">
        <v>39843</v>
      </c>
      <c r="C235" s="12" t="s">
        <v>0</v>
      </c>
      <c r="D235" s="12" t="s">
        <v>4</v>
      </c>
      <c r="E235" s="12">
        <v>0</v>
      </c>
      <c r="F235" s="12" t="s">
        <v>6</v>
      </c>
      <c r="G235" s="12">
        <v>0</v>
      </c>
      <c r="H235" s="13" t="str">
        <f t="shared" si="17"/>
        <v/>
      </c>
      <c r="I235" s="13" t="str">
        <f t="shared" si="18"/>
        <v>Middlesbrough</v>
      </c>
      <c r="J235" s="13" t="str">
        <f t="shared" si="19"/>
        <v>Blackburn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464899</v>
      </c>
      <c r="B236" s="15">
        <v>39843</v>
      </c>
      <c r="C236" s="12" t="s">
        <v>0</v>
      </c>
      <c r="D236" s="12" t="s">
        <v>103</v>
      </c>
      <c r="E236" s="12">
        <v>1</v>
      </c>
      <c r="F236" s="12" t="s">
        <v>20</v>
      </c>
      <c r="G236" s="12">
        <v>0</v>
      </c>
      <c r="H236" s="13" t="str">
        <f t="shared" si="17"/>
        <v>Stoke City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464900</v>
      </c>
      <c r="B237" s="15">
        <v>39844</v>
      </c>
      <c r="C237" s="12" t="s">
        <v>0</v>
      </c>
      <c r="D237" s="12" t="s">
        <v>19</v>
      </c>
      <c r="E237" s="12">
        <v>2</v>
      </c>
      <c r="F237" s="12" t="s">
        <v>1</v>
      </c>
      <c r="G237" s="12">
        <v>0</v>
      </c>
      <c r="H237" s="13" t="str">
        <f t="shared" si="17"/>
        <v>Liverpool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464901</v>
      </c>
      <c r="B238" s="15">
        <v>39844</v>
      </c>
      <c r="C238" s="12" t="s">
        <v>0</v>
      </c>
      <c r="D238" s="12" t="s">
        <v>29</v>
      </c>
      <c r="E238" s="12">
        <v>1</v>
      </c>
      <c r="F238" s="12" t="s">
        <v>50</v>
      </c>
      <c r="G238" s="12">
        <v>1</v>
      </c>
      <c r="H238" s="13" t="str">
        <f t="shared" si="17"/>
        <v/>
      </c>
      <c r="I238" s="13" t="str">
        <f t="shared" si="18"/>
        <v>Newcastle</v>
      </c>
      <c r="J238" s="13" t="str">
        <f t="shared" si="19"/>
        <v>Sunderland</v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464902</v>
      </c>
      <c r="B239" s="15">
        <v>39850</v>
      </c>
      <c r="C239" s="12" t="s">
        <v>0</v>
      </c>
      <c r="D239" s="12" t="s">
        <v>6</v>
      </c>
      <c r="E239" s="12">
        <v>0</v>
      </c>
      <c r="F239" s="12" t="s">
        <v>12</v>
      </c>
      <c r="G239" s="12">
        <v>2</v>
      </c>
      <c r="H239" s="13" t="str">
        <f t="shared" si="17"/>
        <v>Aston Villa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464903</v>
      </c>
      <c r="B240" s="15">
        <v>39850</v>
      </c>
      <c r="C240" s="12" t="s">
        <v>0</v>
      </c>
      <c r="D240" s="12" t="s">
        <v>1</v>
      </c>
      <c r="E240" s="12">
        <v>0</v>
      </c>
      <c r="F240" s="12" t="s">
        <v>78</v>
      </c>
      <c r="G240" s="12">
        <v>0</v>
      </c>
      <c r="H240" s="13" t="str">
        <f t="shared" si="17"/>
        <v/>
      </c>
      <c r="I240" s="13" t="str">
        <f t="shared" si="18"/>
        <v>Chelsea</v>
      </c>
      <c r="J240" s="13" t="str">
        <f t="shared" si="19"/>
        <v>Hull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464904</v>
      </c>
      <c r="B241" s="15">
        <v>39850</v>
      </c>
      <c r="C241" s="12" t="s">
        <v>0</v>
      </c>
      <c r="D241" s="12" t="s">
        <v>9</v>
      </c>
      <c r="E241" s="12">
        <v>3</v>
      </c>
      <c r="F241" s="12" t="s">
        <v>33</v>
      </c>
      <c r="G241" s="12">
        <v>0</v>
      </c>
      <c r="H241" s="13" t="str">
        <f t="shared" si="17"/>
        <v>Everton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464905</v>
      </c>
      <c r="B242" s="15">
        <v>39850</v>
      </c>
      <c r="C242" s="12" t="s">
        <v>0</v>
      </c>
      <c r="D242" s="12" t="s">
        <v>20</v>
      </c>
      <c r="E242" s="12">
        <v>1</v>
      </c>
      <c r="F242" s="12" t="s">
        <v>4</v>
      </c>
      <c r="G242" s="12">
        <v>0</v>
      </c>
      <c r="H242" s="13" t="str">
        <f t="shared" si="17"/>
        <v>Manchester City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464906</v>
      </c>
      <c r="B243" s="15">
        <v>39850</v>
      </c>
      <c r="C243" s="12" t="s">
        <v>0</v>
      </c>
      <c r="D243" s="12" t="s">
        <v>64</v>
      </c>
      <c r="E243" s="12">
        <v>2</v>
      </c>
      <c r="F243" s="12" t="s">
        <v>19</v>
      </c>
      <c r="G243" s="12">
        <v>3</v>
      </c>
      <c r="H243" s="13" t="str">
        <f t="shared" si="17"/>
        <v>Liverpool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464907</v>
      </c>
      <c r="B244" s="15">
        <v>39850</v>
      </c>
      <c r="C244" s="12" t="s">
        <v>0</v>
      </c>
      <c r="D244" s="12" t="s">
        <v>50</v>
      </c>
      <c r="E244" s="12">
        <v>2</v>
      </c>
      <c r="F244" s="12" t="s">
        <v>103</v>
      </c>
      <c r="G244" s="12">
        <v>0</v>
      </c>
      <c r="H244" s="13" t="str">
        <f t="shared" si="17"/>
        <v>Sunderland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464908</v>
      </c>
      <c r="B245" s="15">
        <v>39850</v>
      </c>
      <c r="C245" s="12" t="s">
        <v>0</v>
      </c>
      <c r="D245" s="12" t="s">
        <v>60</v>
      </c>
      <c r="E245" s="12">
        <v>2</v>
      </c>
      <c r="F245" s="12" t="s">
        <v>29</v>
      </c>
      <c r="G245" s="12">
        <v>3</v>
      </c>
      <c r="H245" s="13" t="str">
        <f t="shared" si="17"/>
        <v>Newcastle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464909</v>
      </c>
      <c r="B246" s="15">
        <v>39850</v>
      </c>
      <c r="C246" s="12" t="s">
        <v>0</v>
      </c>
      <c r="D246" s="12" t="s">
        <v>72</v>
      </c>
      <c r="E246" s="12">
        <v>0</v>
      </c>
      <c r="F246" s="12" t="s">
        <v>58</v>
      </c>
      <c r="G246" s="12">
        <v>0</v>
      </c>
      <c r="H246" s="13" t="str">
        <f t="shared" si="17"/>
        <v/>
      </c>
      <c r="I246" s="13" t="str">
        <f t="shared" si="18"/>
        <v>Wigan</v>
      </c>
      <c r="J246" s="13" t="str">
        <f t="shared" si="19"/>
        <v>Fulham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464910</v>
      </c>
      <c r="B247" s="15">
        <v>39851</v>
      </c>
      <c r="C247" s="12" t="s">
        <v>0</v>
      </c>
      <c r="D247" s="12" t="s">
        <v>14</v>
      </c>
      <c r="E247" s="12">
        <v>0</v>
      </c>
      <c r="F247" s="12" t="s">
        <v>17</v>
      </c>
      <c r="G247" s="12">
        <v>0</v>
      </c>
      <c r="H247" s="13" t="str">
        <f t="shared" si="17"/>
        <v/>
      </c>
      <c r="I247" s="13" t="str">
        <f t="shared" si="18"/>
        <v>Tottenham</v>
      </c>
      <c r="J247" s="13" t="str">
        <f t="shared" si="19"/>
        <v>Arsenal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464911</v>
      </c>
      <c r="B248" s="15">
        <v>39851</v>
      </c>
      <c r="C248" s="12" t="s">
        <v>0</v>
      </c>
      <c r="D248" s="12" t="s">
        <v>28</v>
      </c>
      <c r="E248" s="12">
        <v>0</v>
      </c>
      <c r="F248" s="12" t="s">
        <v>8</v>
      </c>
      <c r="G248" s="12">
        <v>1</v>
      </c>
      <c r="H248" s="13" t="str">
        <f t="shared" si="17"/>
        <v>Manchester United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464912</v>
      </c>
      <c r="B249" s="15">
        <v>39857</v>
      </c>
      <c r="C249" s="12" t="s">
        <v>0</v>
      </c>
      <c r="D249" s="12" t="s">
        <v>64</v>
      </c>
      <c r="E249" s="12">
        <v>2</v>
      </c>
      <c r="F249" s="12" t="s">
        <v>20</v>
      </c>
      <c r="G249" s="12">
        <v>0</v>
      </c>
      <c r="H249" s="13" t="str">
        <f t="shared" si="17"/>
        <v>Portsmouth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464913</v>
      </c>
      <c r="B250" s="15">
        <v>39861</v>
      </c>
      <c r="C250" s="12" t="s">
        <v>0</v>
      </c>
      <c r="D250" s="12" t="s">
        <v>8</v>
      </c>
      <c r="E250" s="12">
        <v>3</v>
      </c>
      <c r="F250" s="12" t="s">
        <v>58</v>
      </c>
      <c r="G250" s="12">
        <v>0</v>
      </c>
      <c r="H250" s="13" t="str">
        <f t="shared" si="17"/>
        <v>Manchester United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464914</v>
      </c>
      <c r="B251" s="15">
        <v>39864</v>
      </c>
      <c r="C251" s="12" t="s">
        <v>0</v>
      </c>
      <c r="D251" s="12" t="s">
        <v>17</v>
      </c>
      <c r="E251" s="12">
        <v>0</v>
      </c>
      <c r="F251" s="12" t="s">
        <v>50</v>
      </c>
      <c r="G251" s="12">
        <v>0</v>
      </c>
      <c r="H251" s="13" t="str">
        <f t="shared" si="17"/>
        <v/>
      </c>
      <c r="I251" s="13" t="str">
        <f t="shared" si="18"/>
        <v>Arsenal</v>
      </c>
      <c r="J251" s="13" t="str">
        <f t="shared" si="19"/>
        <v>Sunderland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464915</v>
      </c>
      <c r="B252" s="15">
        <v>39864</v>
      </c>
      <c r="C252" s="12" t="s">
        <v>0</v>
      </c>
      <c r="D252" s="12" t="s">
        <v>12</v>
      </c>
      <c r="E252" s="12">
        <v>0</v>
      </c>
      <c r="F252" s="12" t="s">
        <v>1</v>
      </c>
      <c r="G252" s="12">
        <v>1</v>
      </c>
      <c r="H252" s="13" t="str">
        <f t="shared" si="17"/>
        <v>Chelsea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464916</v>
      </c>
      <c r="B253" s="15">
        <v>39864</v>
      </c>
      <c r="C253" s="12" t="s">
        <v>0</v>
      </c>
      <c r="D253" s="12" t="s">
        <v>33</v>
      </c>
      <c r="E253" s="12">
        <v>2</v>
      </c>
      <c r="F253" s="12" t="s">
        <v>28</v>
      </c>
      <c r="G253" s="12">
        <v>1</v>
      </c>
      <c r="H253" s="13" t="str">
        <f t="shared" si="17"/>
        <v>Bolton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464917</v>
      </c>
      <c r="B254" s="15">
        <v>39864</v>
      </c>
      <c r="C254" s="12" t="s">
        <v>0</v>
      </c>
      <c r="D254" s="12" t="s">
        <v>8</v>
      </c>
      <c r="E254" s="12">
        <v>2</v>
      </c>
      <c r="F254" s="12" t="s">
        <v>6</v>
      </c>
      <c r="G254" s="12">
        <v>1</v>
      </c>
      <c r="H254" s="13" t="str">
        <f t="shared" si="17"/>
        <v>Manchester United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464918</v>
      </c>
      <c r="B255" s="15">
        <v>39864</v>
      </c>
      <c r="C255" s="12" t="s">
        <v>0</v>
      </c>
      <c r="D255" s="12" t="s">
        <v>4</v>
      </c>
      <c r="E255" s="12">
        <v>0</v>
      </c>
      <c r="F255" s="12" t="s">
        <v>72</v>
      </c>
      <c r="G255" s="12">
        <v>0</v>
      </c>
      <c r="H255" s="13" t="str">
        <f t="shared" si="17"/>
        <v/>
      </c>
      <c r="I255" s="13" t="str">
        <f t="shared" si="18"/>
        <v>Middlesbrough</v>
      </c>
      <c r="J255" s="13" t="str">
        <f t="shared" si="19"/>
        <v>Wigan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464919</v>
      </c>
      <c r="B256" s="15">
        <v>39864</v>
      </c>
      <c r="C256" s="12" t="s">
        <v>0</v>
      </c>
      <c r="D256" s="12" t="s">
        <v>103</v>
      </c>
      <c r="E256" s="12">
        <v>2</v>
      </c>
      <c r="F256" s="12" t="s">
        <v>64</v>
      </c>
      <c r="G256" s="12">
        <v>2</v>
      </c>
      <c r="H256" s="13" t="str">
        <f t="shared" si="17"/>
        <v/>
      </c>
      <c r="I256" s="13" t="str">
        <f t="shared" si="18"/>
        <v>Stoke City</v>
      </c>
      <c r="J256" s="13" t="str">
        <f t="shared" si="19"/>
        <v>Portsmouth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464920</v>
      </c>
      <c r="B257" s="15">
        <v>39865</v>
      </c>
      <c r="C257" s="12" t="s">
        <v>0</v>
      </c>
      <c r="D257" s="12" t="s">
        <v>58</v>
      </c>
      <c r="E257" s="12">
        <v>2</v>
      </c>
      <c r="F257" s="12" t="s">
        <v>60</v>
      </c>
      <c r="G257" s="12">
        <v>0</v>
      </c>
      <c r="H257" s="13" t="str">
        <f t="shared" si="17"/>
        <v>Fulham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464921</v>
      </c>
      <c r="B258" s="15">
        <v>39865</v>
      </c>
      <c r="C258" s="12" t="s">
        <v>0</v>
      </c>
      <c r="D258" s="12" t="s">
        <v>19</v>
      </c>
      <c r="E258" s="12">
        <v>1</v>
      </c>
      <c r="F258" s="12" t="s">
        <v>20</v>
      </c>
      <c r="G258" s="12">
        <v>1</v>
      </c>
      <c r="H258" s="13" t="str">
        <f t="shared" si="17"/>
        <v/>
      </c>
      <c r="I258" s="13" t="str">
        <f t="shared" si="18"/>
        <v>Liverpool</v>
      </c>
      <c r="J258" s="13" t="str">
        <f t="shared" si="19"/>
        <v>Manchester City</v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464922</v>
      </c>
      <c r="B259" s="15">
        <v>39865</v>
      </c>
      <c r="C259" s="12" t="s">
        <v>0</v>
      </c>
      <c r="D259" s="12" t="s">
        <v>29</v>
      </c>
      <c r="E259" s="12">
        <v>0</v>
      </c>
      <c r="F259" s="12" t="s">
        <v>9</v>
      </c>
      <c r="G259" s="12">
        <v>0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Newcastle</v>
      </c>
      <c r="J259" s="13" t="str">
        <f t="shared" ref="J259:J322" si="22">IF(H259="",F259,"")</f>
        <v>Everton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464923</v>
      </c>
      <c r="B260" s="15">
        <v>39866</v>
      </c>
      <c r="C260" s="12" t="s">
        <v>0</v>
      </c>
      <c r="D260" s="12" t="s">
        <v>78</v>
      </c>
      <c r="E260" s="12">
        <v>1</v>
      </c>
      <c r="F260" s="12" t="s">
        <v>14</v>
      </c>
      <c r="G260" s="12">
        <v>2</v>
      </c>
      <c r="H260" s="13" t="str">
        <f t="shared" si="20"/>
        <v>Tottenham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464924</v>
      </c>
      <c r="B261" s="15">
        <v>39871</v>
      </c>
      <c r="C261" s="12" t="s">
        <v>0</v>
      </c>
      <c r="D261" s="12" t="s">
        <v>17</v>
      </c>
      <c r="E261" s="12">
        <v>0</v>
      </c>
      <c r="F261" s="12" t="s">
        <v>58</v>
      </c>
      <c r="G261" s="12">
        <v>0</v>
      </c>
      <c r="H261" s="13" t="str">
        <f t="shared" si="20"/>
        <v/>
      </c>
      <c r="I261" s="13" t="str">
        <f t="shared" si="21"/>
        <v>Arsenal</v>
      </c>
      <c r="J261" s="13" t="str">
        <f t="shared" si="22"/>
        <v>Fulham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464925</v>
      </c>
      <c r="B262" s="15">
        <v>39871</v>
      </c>
      <c r="C262" s="12" t="s">
        <v>0</v>
      </c>
      <c r="D262" s="12" t="s">
        <v>1</v>
      </c>
      <c r="E262" s="12">
        <v>2</v>
      </c>
      <c r="F262" s="12" t="s">
        <v>72</v>
      </c>
      <c r="G262" s="12">
        <v>1</v>
      </c>
      <c r="H262" s="13" t="str">
        <f t="shared" si="20"/>
        <v>Chelsea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464926</v>
      </c>
      <c r="B263" s="15">
        <v>39871</v>
      </c>
      <c r="C263" s="12" t="s">
        <v>0</v>
      </c>
      <c r="D263" s="12" t="s">
        <v>9</v>
      </c>
      <c r="E263" s="12">
        <v>2</v>
      </c>
      <c r="F263" s="12" t="s">
        <v>60</v>
      </c>
      <c r="G263" s="12">
        <v>0</v>
      </c>
      <c r="H263" s="13" t="str">
        <f t="shared" si="20"/>
        <v>Everton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464927</v>
      </c>
      <c r="B264" s="15">
        <v>39871</v>
      </c>
      <c r="C264" s="12" t="s">
        <v>0</v>
      </c>
      <c r="D264" s="12" t="s">
        <v>4</v>
      </c>
      <c r="E264" s="12">
        <v>2</v>
      </c>
      <c r="F264" s="12" t="s">
        <v>19</v>
      </c>
      <c r="G264" s="12">
        <v>0</v>
      </c>
      <c r="H264" s="13" t="str">
        <f t="shared" si="20"/>
        <v>Middlesbrough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464928</v>
      </c>
      <c r="B265" s="15">
        <v>39872</v>
      </c>
      <c r="C265" s="12" t="s">
        <v>0</v>
      </c>
      <c r="D265" s="12" t="s">
        <v>12</v>
      </c>
      <c r="E265" s="12">
        <v>2</v>
      </c>
      <c r="F265" s="12" t="s">
        <v>103</v>
      </c>
      <c r="G265" s="12">
        <v>2</v>
      </c>
      <c r="H265" s="13" t="str">
        <f t="shared" si="20"/>
        <v/>
      </c>
      <c r="I265" s="13" t="str">
        <f t="shared" si="21"/>
        <v>Aston Villa</v>
      </c>
      <c r="J265" s="13" t="str">
        <f t="shared" si="22"/>
        <v>Stoke City</v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464929</v>
      </c>
      <c r="B266" s="15">
        <v>39872</v>
      </c>
      <c r="C266" s="12" t="s">
        <v>0</v>
      </c>
      <c r="D266" s="12" t="s">
        <v>33</v>
      </c>
      <c r="E266" s="12">
        <v>1</v>
      </c>
      <c r="F266" s="12" t="s">
        <v>29</v>
      </c>
      <c r="G266" s="12">
        <v>0</v>
      </c>
      <c r="H266" s="13" t="str">
        <f t="shared" si="20"/>
        <v>Bolton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464930</v>
      </c>
      <c r="B267" s="15">
        <v>39872</v>
      </c>
      <c r="C267" s="12" t="s">
        <v>0</v>
      </c>
      <c r="D267" s="12" t="s">
        <v>78</v>
      </c>
      <c r="E267" s="12">
        <v>1</v>
      </c>
      <c r="F267" s="12" t="s">
        <v>6</v>
      </c>
      <c r="G267" s="12">
        <v>2</v>
      </c>
      <c r="H267" s="13" t="str">
        <f t="shared" si="20"/>
        <v>Blackburn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464931</v>
      </c>
      <c r="B268" s="15">
        <v>39872</v>
      </c>
      <c r="C268" s="12" t="s">
        <v>0</v>
      </c>
      <c r="D268" s="12" t="s">
        <v>28</v>
      </c>
      <c r="E268" s="12">
        <v>1</v>
      </c>
      <c r="F268" s="12" t="s">
        <v>20</v>
      </c>
      <c r="G268" s="12">
        <v>0</v>
      </c>
      <c r="H268" s="13" t="str">
        <f t="shared" si="20"/>
        <v>West 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464932</v>
      </c>
      <c r="B269" s="15">
        <v>39874</v>
      </c>
      <c r="C269" s="12" t="s">
        <v>0</v>
      </c>
      <c r="D269" s="12" t="s">
        <v>19</v>
      </c>
      <c r="E269" s="12">
        <v>2</v>
      </c>
      <c r="F269" s="12" t="s">
        <v>50</v>
      </c>
      <c r="G269" s="12">
        <v>0</v>
      </c>
      <c r="H269" s="13" t="str">
        <f t="shared" si="20"/>
        <v>Liverpool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464933</v>
      </c>
      <c r="B270" s="15">
        <v>39874</v>
      </c>
      <c r="C270" s="12" t="s">
        <v>0</v>
      </c>
      <c r="D270" s="12" t="s">
        <v>64</v>
      </c>
      <c r="E270" s="12">
        <v>0</v>
      </c>
      <c r="F270" s="12" t="s">
        <v>1</v>
      </c>
      <c r="G270" s="12">
        <v>1</v>
      </c>
      <c r="H270" s="13" t="str">
        <f t="shared" si="20"/>
        <v>Chelsea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464934</v>
      </c>
      <c r="B271" s="15">
        <v>39874</v>
      </c>
      <c r="C271" s="12" t="s">
        <v>0</v>
      </c>
      <c r="D271" s="12" t="s">
        <v>60</v>
      </c>
      <c r="E271" s="12">
        <v>1</v>
      </c>
      <c r="F271" s="12" t="s">
        <v>17</v>
      </c>
      <c r="G271" s="12">
        <v>3</v>
      </c>
      <c r="H271" s="13" t="str">
        <f t="shared" si="20"/>
        <v>Arsenal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464935</v>
      </c>
      <c r="B272" s="15">
        <v>39875</v>
      </c>
      <c r="C272" s="12" t="s">
        <v>0</v>
      </c>
      <c r="D272" s="12" t="s">
        <v>6</v>
      </c>
      <c r="E272" s="12">
        <v>0</v>
      </c>
      <c r="F272" s="12" t="s">
        <v>9</v>
      </c>
      <c r="G272" s="12">
        <v>0</v>
      </c>
      <c r="H272" s="13" t="str">
        <f t="shared" si="20"/>
        <v/>
      </c>
      <c r="I272" s="13" t="str">
        <f t="shared" si="21"/>
        <v>Blackburn</v>
      </c>
      <c r="J272" s="13" t="str">
        <f t="shared" si="22"/>
        <v>Everton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464936</v>
      </c>
      <c r="B273" s="15">
        <v>39875</v>
      </c>
      <c r="C273" s="12" t="s">
        <v>0</v>
      </c>
      <c r="D273" s="12" t="s">
        <v>58</v>
      </c>
      <c r="E273" s="12">
        <v>0</v>
      </c>
      <c r="F273" s="12" t="s">
        <v>78</v>
      </c>
      <c r="G273" s="12">
        <v>1</v>
      </c>
      <c r="H273" s="13" t="str">
        <f t="shared" si="20"/>
        <v>Hull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464937</v>
      </c>
      <c r="B274" s="15">
        <v>39875</v>
      </c>
      <c r="C274" s="12" t="s">
        <v>0</v>
      </c>
      <c r="D274" s="12" t="s">
        <v>20</v>
      </c>
      <c r="E274" s="12">
        <v>2</v>
      </c>
      <c r="F274" s="12" t="s">
        <v>12</v>
      </c>
      <c r="G274" s="12">
        <v>0</v>
      </c>
      <c r="H274" s="13" t="str">
        <f t="shared" si="20"/>
        <v>Manchester City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464938</v>
      </c>
      <c r="B275" s="15">
        <v>39875</v>
      </c>
      <c r="C275" s="12" t="s">
        <v>0</v>
      </c>
      <c r="D275" s="12" t="s">
        <v>29</v>
      </c>
      <c r="E275" s="12">
        <v>1</v>
      </c>
      <c r="F275" s="12" t="s">
        <v>8</v>
      </c>
      <c r="G275" s="12">
        <v>2</v>
      </c>
      <c r="H275" s="13" t="str">
        <f t="shared" si="20"/>
        <v>Manchester United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464939</v>
      </c>
      <c r="B276" s="15">
        <v>39875</v>
      </c>
      <c r="C276" s="12" t="s">
        <v>0</v>
      </c>
      <c r="D276" s="12" t="s">
        <v>103</v>
      </c>
      <c r="E276" s="12">
        <v>2</v>
      </c>
      <c r="F276" s="12" t="s">
        <v>33</v>
      </c>
      <c r="G276" s="12">
        <v>0</v>
      </c>
      <c r="H276" s="13" t="str">
        <f t="shared" si="20"/>
        <v>Stoke City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464940</v>
      </c>
      <c r="B277" s="15">
        <v>39875</v>
      </c>
      <c r="C277" s="12" t="s">
        <v>0</v>
      </c>
      <c r="D277" s="12" t="s">
        <v>14</v>
      </c>
      <c r="E277" s="12">
        <v>4</v>
      </c>
      <c r="F277" s="12" t="s">
        <v>4</v>
      </c>
      <c r="G277" s="12">
        <v>0</v>
      </c>
      <c r="H277" s="13" t="str">
        <f t="shared" si="20"/>
        <v>Tottenham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464941</v>
      </c>
      <c r="B278" s="15">
        <v>39875</v>
      </c>
      <c r="C278" s="12" t="s">
        <v>0</v>
      </c>
      <c r="D278" s="12" t="s">
        <v>72</v>
      </c>
      <c r="E278" s="12">
        <v>0</v>
      </c>
      <c r="F278" s="12" t="s">
        <v>28</v>
      </c>
      <c r="G278" s="12">
        <v>1</v>
      </c>
      <c r="H278" s="13" t="str">
        <f t="shared" si="20"/>
        <v>West Ham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464942</v>
      </c>
      <c r="B279" s="15">
        <v>39878</v>
      </c>
      <c r="C279" s="12" t="s">
        <v>0</v>
      </c>
      <c r="D279" s="12" t="s">
        <v>50</v>
      </c>
      <c r="E279" s="12">
        <v>1</v>
      </c>
      <c r="F279" s="12" t="s">
        <v>14</v>
      </c>
      <c r="G279" s="12">
        <v>1</v>
      </c>
      <c r="H279" s="13" t="str">
        <f t="shared" si="20"/>
        <v/>
      </c>
      <c r="I279" s="13" t="str">
        <f t="shared" si="21"/>
        <v>Sunderland</v>
      </c>
      <c r="J279" s="13" t="str">
        <f t="shared" si="22"/>
        <v>Tottenham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464943</v>
      </c>
      <c r="B280" s="15">
        <v>39882</v>
      </c>
      <c r="C280" s="12" t="s">
        <v>0</v>
      </c>
      <c r="D280" s="12" t="s">
        <v>58</v>
      </c>
      <c r="E280" s="12">
        <v>1</v>
      </c>
      <c r="F280" s="12" t="s">
        <v>6</v>
      </c>
      <c r="G280" s="12">
        <v>2</v>
      </c>
      <c r="H280" s="13" t="str">
        <f t="shared" si="20"/>
        <v>Blackburn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464944</v>
      </c>
      <c r="B281" s="15">
        <v>39885</v>
      </c>
      <c r="C281" s="12" t="s">
        <v>0</v>
      </c>
      <c r="D281" s="12" t="s">
        <v>17</v>
      </c>
      <c r="E281" s="12">
        <v>4</v>
      </c>
      <c r="F281" s="12" t="s">
        <v>6</v>
      </c>
      <c r="G281" s="12">
        <v>0</v>
      </c>
      <c r="H281" s="13" t="str">
        <f t="shared" si="20"/>
        <v>Arsenal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464945</v>
      </c>
      <c r="B282" s="15">
        <v>39885</v>
      </c>
      <c r="C282" s="12" t="s">
        <v>0</v>
      </c>
      <c r="D282" s="12" t="s">
        <v>33</v>
      </c>
      <c r="E282" s="12">
        <v>1</v>
      </c>
      <c r="F282" s="12" t="s">
        <v>58</v>
      </c>
      <c r="G282" s="12">
        <v>3</v>
      </c>
      <c r="H282" s="13" t="str">
        <f t="shared" si="20"/>
        <v>Fulham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464946</v>
      </c>
      <c r="B283" s="15">
        <v>39885</v>
      </c>
      <c r="C283" s="12" t="s">
        <v>0</v>
      </c>
      <c r="D283" s="12" t="s">
        <v>9</v>
      </c>
      <c r="E283" s="12">
        <v>3</v>
      </c>
      <c r="F283" s="12" t="s">
        <v>103</v>
      </c>
      <c r="G283" s="12">
        <v>1</v>
      </c>
      <c r="H283" s="13" t="str">
        <f t="shared" si="20"/>
        <v>Everton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464947</v>
      </c>
      <c r="B284" s="15">
        <v>39885</v>
      </c>
      <c r="C284" s="12" t="s">
        <v>0</v>
      </c>
      <c r="D284" s="12" t="s">
        <v>78</v>
      </c>
      <c r="E284" s="12">
        <v>1</v>
      </c>
      <c r="F284" s="12" t="s">
        <v>29</v>
      </c>
      <c r="G284" s="12">
        <v>1</v>
      </c>
      <c r="H284" s="13" t="str">
        <f t="shared" si="20"/>
        <v/>
      </c>
      <c r="I284" s="13" t="str">
        <f t="shared" si="21"/>
        <v>Hull</v>
      </c>
      <c r="J284" s="13" t="str">
        <f t="shared" si="22"/>
        <v>Newcastle</v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464948</v>
      </c>
      <c r="B285" s="15">
        <v>39885</v>
      </c>
      <c r="C285" s="12" t="s">
        <v>0</v>
      </c>
      <c r="D285" s="12" t="s">
        <v>8</v>
      </c>
      <c r="E285" s="12">
        <v>1</v>
      </c>
      <c r="F285" s="12" t="s">
        <v>19</v>
      </c>
      <c r="G285" s="12">
        <v>4</v>
      </c>
      <c r="H285" s="13" t="str">
        <f t="shared" si="20"/>
        <v>Liverpool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464949</v>
      </c>
      <c r="B286" s="15">
        <v>39885</v>
      </c>
      <c r="C286" s="12" t="s">
        <v>0</v>
      </c>
      <c r="D286" s="12" t="s">
        <v>4</v>
      </c>
      <c r="E286" s="12">
        <v>1</v>
      </c>
      <c r="F286" s="12" t="s">
        <v>64</v>
      </c>
      <c r="G286" s="12">
        <v>1</v>
      </c>
      <c r="H286" s="13" t="str">
        <f t="shared" si="20"/>
        <v/>
      </c>
      <c r="I286" s="13" t="str">
        <f t="shared" si="21"/>
        <v>Middlesbrough</v>
      </c>
      <c r="J286" s="13" t="str">
        <f t="shared" si="22"/>
        <v>Portsmouth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464950</v>
      </c>
      <c r="B287" s="15">
        <v>39885</v>
      </c>
      <c r="C287" s="12" t="s">
        <v>0</v>
      </c>
      <c r="D287" s="12" t="s">
        <v>50</v>
      </c>
      <c r="E287" s="12">
        <v>1</v>
      </c>
      <c r="F287" s="12" t="s">
        <v>72</v>
      </c>
      <c r="G287" s="12">
        <v>2</v>
      </c>
      <c r="H287" s="13" t="str">
        <f t="shared" si="20"/>
        <v>Wigan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464951</v>
      </c>
      <c r="B288" s="15">
        <v>39886</v>
      </c>
      <c r="C288" s="12" t="s">
        <v>0</v>
      </c>
      <c r="D288" s="12" t="s">
        <v>12</v>
      </c>
      <c r="E288" s="12">
        <v>1</v>
      </c>
      <c r="F288" s="12" t="s">
        <v>14</v>
      </c>
      <c r="G288" s="12">
        <v>2</v>
      </c>
      <c r="H288" s="13" t="str">
        <f t="shared" si="20"/>
        <v>Tottenham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464952</v>
      </c>
      <c r="B289" s="15">
        <v>39886</v>
      </c>
      <c r="C289" s="12" t="s">
        <v>0</v>
      </c>
      <c r="D289" s="12" t="s">
        <v>1</v>
      </c>
      <c r="E289" s="12">
        <v>1</v>
      </c>
      <c r="F289" s="12" t="s">
        <v>20</v>
      </c>
      <c r="G289" s="12">
        <v>0</v>
      </c>
      <c r="H289" s="13" t="str">
        <f t="shared" si="20"/>
        <v>Chelsea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464953</v>
      </c>
      <c r="B290" s="15">
        <v>39887</v>
      </c>
      <c r="C290" s="12" t="s">
        <v>0</v>
      </c>
      <c r="D290" s="12" t="s">
        <v>28</v>
      </c>
      <c r="E290" s="12">
        <v>0</v>
      </c>
      <c r="F290" s="12" t="s">
        <v>60</v>
      </c>
      <c r="G290" s="12">
        <v>0</v>
      </c>
      <c r="H290" s="13" t="str">
        <f t="shared" si="20"/>
        <v/>
      </c>
      <c r="I290" s="13" t="str">
        <f t="shared" si="21"/>
        <v>West Ham</v>
      </c>
      <c r="J290" s="13" t="str">
        <f t="shared" si="22"/>
        <v>West Brom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464954</v>
      </c>
      <c r="B291" s="15">
        <v>39892</v>
      </c>
      <c r="C291" s="12" t="s">
        <v>0</v>
      </c>
      <c r="D291" s="12" t="s">
        <v>6</v>
      </c>
      <c r="E291" s="12">
        <v>1</v>
      </c>
      <c r="F291" s="12" t="s">
        <v>28</v>
      </c>
      <c r="G291" s="12">
        <v>1</v>
      </c>
      <c r="H291" s="13" t="str">
        <f t="shared" si="20"/>
        <v/>
      </c>
      <c r="I291" s="13" t="str">
        <f t="shared" si="21"/>
        <v>Blackburn</v>
      </c>
      <c r="J291" s="13" t="str">
        <f t="shared" si="22"/>
        <v>West Ham</v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464955</v>
      </c>
      <c r="B292" s="15">
        <v>39892</v>
      </c>
      <c r="C292" s="12" t="s">
        <v>0</v>
      </c>
      <c r="D292" s="12" t="s">
        <v>58</v>
      </c>
      <c r="E292" s="12">
        <v>2</v>
      </c>
      <c r="F292" s="12" t="s">
        <v>8</v>
      </c>
      <c r="G292" s="12">
        <v>0</v>
      </c>
      <c r="H292" s="13" t="str">
        <f t="shared" si="20"/>
        <v>Fulham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464956</v>
      </c>
      <c r="B293" s="15">
        <v>39892</v>
      </c>
      <c r="C293" s="12" t="s">
        <v>0</v>
      </c>
      <c r="D293" s="12" t="s">
        <v>29</v>
      </c>
      <c r="E293" s="12">
        <v>1</v>
      </c>
      <c r="F293" s="12" t="s">
        <v>17</v>
      </c>
      <c r="G293" s="12">
        <v>3</v>
      </c>
      <c r="H293" s="13" t="str">
        <f t="shared" si="20"/>
        <v>Arsenal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464957</v>
      </c>
      <c r="B294" s="15">
        <v>39892</v>
      </c>
      <c r="C294" s="12" t="s">
        <v>0</v>
      </c>
      <c r="D294" s="12" t="s">
        <v>64</v>
      </c>
      <c r="E294" s="12">
        <v>2</v>
      </c>
      <c r="F294" s="12" t="s">
        <v>9</v>
      </c>
      <c r="G294" s="12">
        <v>1</v>
      </c>
      <c r="H294" s="13" t="str">
        <f t="shared" si="20"/>
        <v>Portsmouth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464958</v>
      </c>
      <c r="B295" s="15">
        <v>39892</v>
      </c>
      <c r="C295" s="12" t="s">
        <v>0</v>
      </c>
      <c r="D295" s="12" t="s">
        <v>103</v>
      </c>
      <c r="E295" s="12">
        <v>1</v>
      </c>
      <c r="F295" s="12" t="s">
        <v>4</v>
      </c>
      <c r="G295" s="12">
        <v>0</v>
      </c>
      <c r="H295" s="13" t="str">
        <f t="shared" si="20"/>
        <v>Stoke City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464959</v>
      </c>
      <c r="B296" s="15">
        <v>39892</v>
      </c>
      <c r="C296" s="12" t="s">
        <v>0</v>
      </c>
      <c r="D296" s="12" t="s">
        <v>14</v>
      </c>
      <c r="E296" s="12">
        <v>1</v>
      </c>
      <c r="F296" s="12" t="s">
        <v>1</v>
      </c>
      <c r="G296" s="12">
        <v>0</v>
      </c>
      <c r="H296" s="13" t="str">
        <f t="shared" si="20"/>
        <v>Tottenham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464960</v>
      </c>
      <c r="B297" s="15">
        <v>39892</v>
      </c>
      <c r="C297" s="12" t="s">
        <v>0</v>
      </c>
      <c r="D297" s="12" t="s">
        <v>60</v>
      </c>
      <c r="E297" s="12">
        <v>1</v>
      </c>
      <c r="F297" s="12" t="s">
        <v>33</v>
      </c>
      <c r="G297" s="12">
        <v>1</v>
      </c>
      <c r="H297" s="13" t="str">
        <f t="shared" si="20"/>
        <v/>
      </c>
      <c r="I297" s="13" t="str">
        <f t="shared" si="21"/>
        <v>West Brom</v>
      </c>
      <c r="J297" s="13" t="str">
        <f t="shared" si="22"/>
        <v>Bolton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464961</v>
      </c>
      <c r="B298" s="15">
        <v>39893</v>
      </c>
      <c r="C298" s="12" t="s">
        <v>0</v>
      </c>
      <c r="D298" s="12" t="s">
        <v>19</v>
      </c>
      <c r="E298" s="12">
        <v>5</v>
      </c>
      <c r="F298" s="12" t="s">
        <v>12</v>
      </c>
      <c r="G298" s="12">
        <v>0</v>
      </c>
      <c r="H298" s="13" t="str">
        <f t="shared" si="20"/>
        <v>Liverpool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464962</v>
      </c>
      <c r="B299" s="15">
        <v>39893</v>
      </c>
      <c r="C299" s="12" t="s">
        <v>0</v>
      </c>
      <c r="D299" s="12" t="s">
        <v>20</v>
      </c>
      <c r="E299" s="12">
        <v>1</v>
      </c>
      <c r="F299" s="12" t="s">
        <v>50</v>
      </c>
      <c r="G299" s="12">
        <v>0</v>
      </c>
      <c r="H299" s="13" t="str">
        <f t="shared" si="20"/>
        <v>Manchester City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464963</v>
      </c>
      <c r="B300" s="15">
        <v>39893</v>
      </c>
      <c r="C300" s="12" t="s">
        <v>0</v>
      </c>
      <c r="D300" s="12" t="s">
        <v>72</v>
      </c>
      <c r="E300" s="12">
        <v>1</v>
      </c>
      <c r="F300" s="12" t="s">
        <v>78</v>
      </c>
      <c r="G300" s="12">
        <v>0</v>
      </c>
      <c r="H300" s="13" t="str">
        <f t="shared" si="20"/>
        <v>Wigan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464964</v>
      </c>
      <c r="B301" s="15">
        <v>39906</v>
      </c>
      <c r="C301" s="12" t="s">
        <v>0</v>
      </c>
      <c r="D301" s="12" t="s">
        <v>17</v>
      </c>
      <c r="E301" s="12">
        <v>2</v>
      </c>
      <c r="F301" s="12" t="s">
        <v>20</v>
      </c>
      <c r="G301" s="12">
        <v>0</v>
      </c>
      <c r="H301" s="13" t="str">
        <f t="shared" si="20"/>
        <v>Arsenal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464965</v>
      </c>
      <c r="B302" s="15">
        <v>39906</v>
      </c>
      <c r="C302" s="12" t="s">
        <v>0</v>
      </c>
      <c r="D302" s="12" t="s">
        <v>6</v>
      </c>
      <c r="E302" s="12">
        <v>2</v>
      </c>
      <c r="F302" s="12" t="s">
        <v>14</v>
      </c>
      <c r="G302" s="12">
        <v>1</v>
      </c>
      <c r="H302" s="13" t="str">
        <f t="shared" si="20"/>
        <v>Blackburn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464966</v>
      </c>
      <c r="B303" s="15">
        <v>39906</v>
      </c>
      <c r="C303" s="12" t="s">
        <v>0</v>
      </c>
      <c r="D303" s="12" t="s">
        <v>33</v>
      </c>
      <c r="E303" s="12">
        <v>4</v>
      </c>
      <c r="F303" s="12" t="s">
        <v>4</v>
      </c>
      <c r="G303" s="12">
        <v>1</v>
      </c>
      <c r="H303" s="13" t="str">
        <f t="shared" si="20"/>
        <v>Bolton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464967</v>
      </c>
      <c r="B304" s="15">
        <v>39906</v>
      </c>
      <c r="C304" s="12" t="s">
        <v>0</v>
      </c>
      <c r="D304" s="12" t="s">
        <v>58</v>
      </c>
      <c r="E304" s="12">
        <v>0</v>
      </c>
      <c r="F304" s="12" t="s">
        <v>19</v>
      </c>
      <c r="G304" s="12">
        <v>1</v>
      </c>
      <c r="H304" s="13" t="str">
        <f t="shared" si="20"/>
        <v>Liverpool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464968</v>
      </c>
      <c r="B305" s="15">
        <v>39906</v>
      </c>
      <c r="C305" s="12" t="s">
        <v>0</v>
      </c>
      <c r="D305" s="12" t="s">
        <v>78</v>
      </c>
      <c r="E305" s="12">
        <v>0</v>
      </c>
      <c r="F305" s="12" t="s">
        <v>64</v>
      </c>
      <c r="G305" s="12">
        <v>0</v>
      </c>
      <c r="H305" s="13" t="str">
        <f t="shared" si="20"/>
        <v/>
      </c>
      <c r="I305" s="13" t="str">
        <f t="shared" si="21"/>
        <v>Hull</v>
      </c>
      <c r="J305" s="13" t="str">
        <f t="shared" si="22"/>
        <v>Portsmouth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464969</v>
      </c>
      <c r="B306" s="15">
        <v>39906</v>
      </c>
      <c r="C306" s="12" t="s">
        <v>0</v>
      </c>
      <c r="D306" s="12" t="s">
        <v>29</v>
      </c>
      <c r="E306" s="12">
        <v>0</v>
      </c>
      <c r="F306" s="12" t="s">
        <v>1</v>
      </c>
      <c r="G306" s="12">
        <v>2</v>
      </c>
      <c r="H306" s="13" t="str">
        <f t="shared" si="20"/>
        <v>Chelsea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464970</v>
      </c>
      <c r="B307" s="15">
        <v>39906</v>
      </c>
      <c r="C307" s="12" t="s">
        <v>0</v>
      </c>
      <c r="D307" s="12" t="s">
        <v>60</v>
      </c>
      <c r="E307" s="12">
        <v>0</v>
      </c>
      <c r="F307" s="12" t="s">
        <v>103</v>
      </c>
      <c r="G307" s="12">
        <v>2</v>
      </c>
      <c r="H307" s="13" t="str">
        <f t="shared" si="20"/>
        <v>Stoke City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464971</v>
      </c>
      <c r="B308" s="15">
        <v>39906</v>
      </c>
      <c r="C308" s="12" t="s">
        <v>0</v>
      </c>
      <c r="D308" s="12" t="s">
        <v>28</v>
      </c>
      <c r="E308" s="12">
        <v>2</v>
      </c>
      <c r="F308" s="12" t="s">
        <v>50</v>
      </c>
      <c r="G308" s="12">
        <v>0</v>
      </c>
      <c r="H308" s="13" t="str">
        <f t="shared" si="20"/>
        <v>West Ham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464972</v>
      </c>
      <c r="B309" s="15">
        <v>39907</v>
      </c>
      <c r="C309" s="12" t="s">
        <v>0</v>
      </c>
      <c r="D309" s="12" t="s">
        <v>9</v>
      </c>
      <c r="E309" s="12">
        <v>4</v>
      </c>
      <c r="F309" s="12" t="s">
        <v>72</v>
      </c>
      <c r="G309" s="12">
        <v>0</v>
      </c>
      <c r="H309" s="13" t="str">
        <f t="shared" si="20"/>
        <v>Everton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464973</v>
      </c>
      <c r="B310" s="15">
        <v>39907</v>
      </c>
      <c r="C310" s="12" t="s">
        <v>0</v>
      </c>
      <c r="D310" s="12" t="s">
        <v>8</v>
      </c>
      <c r="E310" s="12">
        <v>3</v>
      </c>
      <c r="F310" s="12" t="s">
        <v>12</v>
      </c>
      <c r="G310" s="12">
        <v>2</v>
      </c>
      <c r="H310" s="13" t="str">
        <f t="shared" si="20"/>
        <v>Manchester United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464974</v>
      </c>
      <c r="B311" s="15">
        <v>39913</v>
      </c>
      <c r="C311" s="12" t="s">
        <v>0</v>
      </c>
      <c r="D311" s="12" t="s">
        <v>1</v>
      </c>
      <c r="E311" s="12">
        <v>4</v>
      </c>
      <c r="F311" s="12" t="s">
        <v>33</v>
      </c>
      <c r="G311" s="12">
        <v>3</v>
      </c>
      <c r="H311" s="13" t="str">
        <f t="shared" si="20"/>
        <v>Chelsea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464975</v>
      </c>
      <c r="B312" s="15">
        <v>39913</v>
      </c>
      <c r="C312" s="12" t="s">
        <v>0</v>
      </c>
      <c r="D312" s="12" t="s">
        <v>19</v>
      </c>
      <c r="E312" s="12">
        <v>4</v>
      </c>
      <c r="F312" s="12" t="s">
        <v>6</v>
      </c>
      <c r="G312" s="12">
        <v>0</v>
      </c>
      <c r="H312" s="13" t="str">
        <f t="shared" si="20"/>
        <v>Liverpool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464976</v>
      </c>
      <c r="B313" s="15">
        <v>39913</v>
      </c>
      <c r="C313" s="12" t="s">
        <v>0</v>
      </c>
      <c r="D313" s="12" t="s">
        <v>4</v>
      </c>
      <c r="E313" s="12">
        <v>3</v>
      </c>
      <c r="F313" s="12" t="s">
        <v>78</v>
      </c>
      <c r="G313" s="12">
        <v>1</v>
      </c>
      <c r="H313" s="13" t="str">
        <f t="shared" si="20"/>
        <v>Middlesbrough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464977</v>
      </c>
      <c r="B314" s="15">
        <v>39913</v>
      </c>
      <c r="C314" s="12" t="s">
        <v>0</v>
      </c>
      <c r="D314" s="12" t="s">
        <v>64</v>
      </c>
      <c r="E314" s="12">
        <v>2</v>
      </c>
      <c r="F314" s="12" t="s">
        <v>60</v>
      </c>
      <c r="G314" s="12">
        <v>2</v>
      </c>
      <c r="H314" s="13" t="str">
        <f t="shared" si="20"/>
        <v/>
      </c>
      <c r="I314" s="13" t="str">
        <f t="shared" si="21"/>
        <v>Portsmouth</v>
      </c>
      <c r="J314" s="13" t="str">
        <f t="shared" si="22"/>
        <v>West Brom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464978</v>
      </c>
      <c r="B315" s="15">
        <v>39913</v>
      </c>
      <c r="C315" s="12" t="s">
        <v>0</v>
      </c>
      <c r="D315" s="12" t="s">
        <v>103</v>
      </c>
      <c r="E315" s="12">
        <v>1</v>
      </c>
      <c r="F315" s="12" t="s">
        <v>29</v>
      </c>
      <c r="G315" s="12">
        <v>1</v>
      </c>
      <c r="H315" s="13" t="str">
        <f t="shared" si="20"/>
        <v/>
      </c>
      <c r="I315" s="13" t="str">
        <f t="shared" si="21"/>
        <v>Stoke City</v>
      </c>
      <c r="J315" s="13" t="str">
        <f t="shared" si="22"/>
        <v>Newcastle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464979</v>
      </c>
      <c r="B316" s="15">
        <v>39913</v>
      </c>
      <c r="C316" s="12" t="s">
        <v>0</v>
      </c>
      <c r="D316" s="12" t="s">
        <v>50</v>
      </c>
      <c r="E316" s="12">
        <v>1</v>
      </c>
      <c r="F316" s="12" t="s">
        <v>8</v>
      </c>
      <c r="G316" s="12">
        <v>2</v>
      </c>
      <c r="H316" s="13" t="str">
        <f t="shared" si="20"/>
        <v>Manchester United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464980</v>
      </c>
      <c r="B317" s="15">
        <v>39913</v>
      </c>
      <c r="C317" s="12" t="s">
        <v>0</v>
      </c>
      <c r="D317" s="12" t="s">
        <v>14</v>
      </c>
      <c r="E317" s="12">
        <v>1</v>
      </c>
      <c r="F317" s="12" t="s">
        <v>28</v>
      </c>
      <c r="G317" s="12">
        <v>0</v>
      </c>
      <c r="H317" s="13" t="str">
        <f t="shared" si="20"/>
        <v>Tottenham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464981</v>
      </c>
      <c r="B318" s="15">
        <v>39913</v>
      </c>
      <c r="C318" s="12" t="s">
        <v>0</v>
      </c>
      <c r="D318" s="12" t="s">
        <v>72</v>
      </c>
      <c r="E318" s="12">
        <v>1</v>
      </c>
      <c r="F318" s="12" t="s">
        <v>17</v>
      </c>
      <c r="G318" s="12">
        <v>4</v>
      </c>
      <c r="H318" s="13" t="str">
        <f t="shared" si="20"/>
        <v>Arsenal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464982</v>
      </c>
      <c r="B319" s="15">
        <v>39914</v>
      </c>
      <c r="C319" s="12" t="s">
        <v>0</v>
      </c>
      <c r="D319" s="12" t="s">
        <v>12</v>
      </c>
      <c r="E319" s="12">
        <v>3</v>
      </c>
      <c r="F319" s="12" t="s">
        <v>9</v>
      </c>
      <c r="G319" s="12">
        <v>3</v>
      </c>
      <c r="H319" s="13" t="str">
        <f t="shared" si="20"/>
        <v/>
      </c>
      <c r="I319" s="13" t="str">
        <f t="shared" si="21"/>
        <v>Aston Villa</v>
      </c>
      <c r="J319" s="13" t="str">
        <f t="shared" si="22"/>
        <v>Everton</v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464983</v>
      </c>
      <c r="B320" s="15">
        <v>39914</v>
      </c>
      <c r="C320" s="12" t="s">
        <v>0</v>
      </c>
      <c r="D320" s="12" t="s">
        <v>20</v>
      </c>
      <c r="E320" s="12">
        <v>1</v>
      </c>
      <c r="F320" s="12" t="s">
        <v>58</v>
      </c>
      <c r="G320" s="12">
        <v>3</v>
      </c>
      <c r="H320" s="13" t="str">
        <f t="shared" si="20"/>
        <v>Fulham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464984</v>
      </c>
      <c r="B321" s="15">
        <v>39920</v>
      </c>
      <c r="C321" s="12" t="s">
        <v>0</v>
      </c>
      <c r="D321" s="12" t="s">
        <v>12</v>
      </c>
      <c r="E321" s="12">
        <v>1</v>
      </c>
      <c r="F321" s="12" t="s">
        <v>28</v>
      </c>
      <c r="G321" s="12">
        <v>1</v>
      </c>
      <c r="H321" s="13" t="str">
        <f t="shared" si="20"/>
        <v/>
      </c>
      <c r="I321" s="13" t="str">
        <f t="shared" si="21"/>
        <v>Aston Villa</v>
      </c>
      <c r="J321" s="13" t="str">
        <f t="shared" si="22"/>
        <v>West Ham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464985</v>
      </c>
      <c r="B322" s="15">
        <v>39920</v>
      </c>
      <c r="C322" s="12" t="s">
        <v>0</v>
      </c>
      <c r="D322" s="12" t="s">
        <v>4</v>
      </c>
      <c r="E322" s="12">
        <v>0</v>
      </c>
      <c r="F322" s="12" t="s">
        <v>58</v>
      </c>
      <c r="G322" s="12">
        <v>0</v>
      </c>
      <c r="H322" s="13" t="str">
        <f t="shared" si="20"/>
        <v/>
      </c>
      <c r="I322" s="13" t="str">
        <f t="shared" si="21"/>
        <v>Middlesbrough</v>
      </c>
      <c r="J322" s="13" t="str">
        <f t="shared" si="22"/>
        <v>Fulham</v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464986</v>
      </c>
      <c r="B323" s="15">
        <v>39920</v>
      </c>
      <c r="C323" s="12" t="s">
        <v>0</v>
      </c>
      <c r="D323" s="12" t="s">
        <v>64</v>
      </c>
      <c r="E323" s="12">
        <v>1</v>
      </c>
      <c r="F323" s="12" t="s">
        <v>33</v>
      </c>
      <c r="G323" s="12">
        <v>0</v>
      </c>
      <c r="H323" s="13" t="str">
        <f t="shared" ref="H323:H381" si="23">IF(E323&gt;G323,D323,IF(G323&gt;E323,F323,""))</f>
        <v>Portsmouth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464987</v>
      </c>
      <c r="B324" s="15">
        <v>39920</v>
      </c>
      <c r="C324" s="12" t="s">
        <v>0</v>
      </c>
      <c r="D324" s="12" t="s">
        <v>103</v>
      </c>
      <c r="E324" s="12">
        <v>1</v>
      </c>
      <c r="F324" s="12" t="s">
        <v>6</v>
      </c>
      <c r="G324" s="12">
        <v>0</v>
      </c>
      <c r="H324" s="13" t="str">
        <f t="shared" si="23"/>
        <v>Stoke City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464988</v>
      </c>
      <c r="B325" s="15">
        <v>39920</v>
      </c>
      <c r="C325" s="12" t="s">
        <v>0</v>
      </c>
      <c r="D325" s="12" t="s">
        <v>50</v>
      </c>
      <c r="E325" s="12">
        <v>1</v>
      </c>
      <c r="F325" s="12" t="s">
        <v>78</v>
      </c>
      <c r="G325" s="12">
        <v>0</v>
      </c>
      <c r="H325" s="13" t="str">
        <f t="shared" si="23"/>
        <v>Sunderland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464989</v>
      </c>
      <c r="B326" s="15">
        <v>39921</v>
      </c>
      <c r="C326" s="12" t="s">
        <v>0</v>
      </c>
      <c r="D326" s="12" t="s">
        <v>20</v>
      </c>
      <c r="E326" s="12">
        <v>4</v>
      </c>
      <c r="F326" s="12" t="s">
        <v>60</v>
      </c>
      <c r="G326" s="12">
        <v>2</v>
      </c>
      <c r="H326" s="13" t="str">
        <f t="shared" si="23"/>
        <v>Manchester City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464990</v>
      </c>
      <c r="B327" s="15">
        <v>39921</v>
      </c>
      <c r="C327" s="12" t="s">
        <v>0</v>
      </c>
      <c r="D327" s="12" t="s">
        <v>14</v>
      </c>
      <c r="E327" s="12">
        <v>1</v>
      </c>
      <c r="F327" s="12" t="s">
        <v>29</v>
      </c>
      <c r="G327" s="12">
        <v>0</v>
      </c>
      <c r="H327" s="13" t="str">
        <f t="shared" si="23"/>
        <v>Tottenham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464991</v>
      </c>
      <c r="B328" s="15">
        <v>39923</v>
      </c>
      <c r="C328" s="12" t="s">
        <v>54</v>
      </c>
      <c r="D328" s="12" t="s">
        <v>19</v>
      </c>
      <c r="E328" s="12">
        <v>4</v>
      </c>
      <c r="F328" s="12" t="s">
        <v>17</v>
      </c>
      <c r="G328" s="12">
        <v>4</v>
      </c>
      <c r="H328" s="13" t="str">
        <f t="shared" si="23"/>
        <v/>
      </c>
      <c r="I328" s="13" t="str">
        <f t="shared" si="24"/>
        <v>Liverpool</v>
      </c>
      <c r="J328" s="13" t="str">
        <f t="shared" si="25"/>
        <v>Arsenal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464992</v>
      </c>
      <c r="B329" s="15">
        <v>39924</v>
      </c>
      <c r="C329" s="12" t="s">
        <v>0</v>
      </c>
      <c r="D329" s="12" t="s">
        <v>1</v>
      </c>
      <c r="E329" s="12">
        <v>0</v>
      </c>
      <c r="F329" s="12" t="s">
        <v>9</v>
      </c>
      <c r="G329" s="12">
        <v>0</v>
      </c>
      <c r="H329" s="13" t="str">
        <f t="shared" si="23"/>
        <v/>
      </c>
      <c r="I329" s="13" t="str">
        <f t="shared" si="24"/>
        <v>Chelsea</v>
      </c>
      <c r="J329" s="13" t="str">
        <f t="shared" si="25"/>
        <v>Everton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464993</v>
      </c>
      <c r="B330" s="15">
        <v>39924</v>
      </c>
      <c r="C330" s="12" t="s">
        <v>0</v>
      </c>
      <c r="D330" s="12" t="s">
        <v>8</v>
      </c>
      <c r="E330" s="12">
        <v>2</v>
      </c>
      <c r="F330" s="12" t="s">
        <v>64</v>
      </c>
      <c r="G330" s="12">
        <v>0</v>
      </c>
      <c r="H330" s="13" t="str">
        <f t="shared" si="23"/>
        <v>Manchester United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464994</v>
      </c>
      <c r="B331" s="15">
        <v>39927</v>
      </c>
      <c r="C331" s="12" t="s">
        <v>0</v>
      </c>
      <c r="D331" s="12" t="s">
        <v>33</v>
      </c>
      <c r="E331" s="12">
        <v>1</v>
      </c>
      <c r="F331" s="12" t="s">
        <v>12</v>
      </c>
      <c r="G331" s="12">
        <v>1</v>
      </c>
      <c r="H331" s="13" t="str">
        <f t="shared" si="23"/>
        <v/>
      </c>
      <c r="I331" s="13" t="str">
        <f t="shared" si="24"/>
        <v>Bolton</v>
      </c>
      <c r="J331" s="13" t="str">
        <f t="shared" si="25"/>
        <v>Aston Villa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464995</v>
      </c>
      <c r="B332" s="15">
        <v>39927</v>
      </c>
      <c r="C332" s="12" t="s">
        <v>0</v>
      </c>
      <c r="D332" s="12" t="s">
        <v>9</v>
      </c>
      <c r="E332" s="12">
        <v>1</v>
      </c>
      <c r="F332" s="12" t="s">
        <v>20</v>
      </c>
      <c r="G332" s="12">
        <v>2</v>
      </c>
      <c r="H332" s="13" t="str">
        <f t="shared" si="23"/>
        <v>Manchester City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464996</v>
      </c>
      <c r="B333" s="15">
        <v>39927</v>
      </c>
      <c r="C333" s="12" t="s">
        <v>0</v>
      </c>
      <c r="D333" s="12" t="s">
        <v>58</v>
      </c>
      <c r="E333" s="12">
        <v>1</v>
      </c>
      <c r="F333" s="12" t="s">
        <v>103</v>
      </c>
      <c r="G333" s="12">
        <v>0</v>
      </c>
      <c r="H333" s="13" t="str">
        <f t="shared" si="23"/>
        <v>Fulham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464997</v>
      </c>
      <c r="B334" s="15">
        <v>39927</v>
      </c>
      <c r="C334" s="12" t="s">
        <v>0</v>
      </c>
      <c r="D334" s="12" t="s">
        <v>78</v>
      </c>
      <c r="E334" s="12">
        <v>1</v>
      </c>
      <c r="F334" s="12" t="s">
        <v>19</v>
      </c>
      <c r="G334" s="12">
        <v>3</v>
      </c>
      <c r="H334" s="13" t="str">
        <f t="shared" si="23"/>
        <v>Liverpool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464998</v>
      </c>
      <c r="B335" s="15">
        <v>39927</v>
      </c>
      <c r="C335" s="12" t="s">
        <v>0</v>
      </c>
      <c r="D335" s="12" t="s">
        <v>8</v>
      </c>
      <c r="E335" s="12">
        <v>5</v>
      </c>
      <c r="F335" s="12" t="s">
        <v>14</v>
      </c>
      <c r="G335" s="12">
        <v>2</v>
      </c>
      <c r="H335" s="13" t="str">
        <f t="shared" si="23"/>
        <v>Manchester United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464999</v>
      </c>
      <c r="B336" s="15">
        <v>39927</v>
      </c>
      <c r="C336" s="12" t="s">
        <v>0</v>
      </c>
      <c r="D336" s="12" t="s">
        <v>60</v>
      </c>
      <c r="E336" s="12">
        <v>3</v>
      </c>
      <c r="F336" s="12" t="s">
        <v>50</v>
      </c>
      <c r="G336" s="12">
        <v>0</v>
      </c>
      <c r="H336" s="13" t="str">
        <f t="shared" si="23"/>
        <v>West Brom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465000</v>
      </c>
      <c r="B337" s="15">
        <v>39927</v>
      </c>
      <c r="C337" s="12" t="s">
        <v>0</v>
      </c>
      <c r="D337" s="12" t="s">
        <v>28</v>
      </c>
      <c r="E337" s="12">
        <v>0</v>
      </c>
      <c r="F337" s="12" t="s">
        <v>1</v>
      </c>
      <c r="G337" s="12">
        <v>1</v>
      </c>
      <c r="H337" s="13" t="str">
        <f t="shared" si="23"/>
        <v>Chelsea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465001</v>
      </c>
      <c r="B338" s="15">
        <v>39928</v>
      </c>
      <c r="C338" s="12" t="s">
        <v>0</v>
      </c>
      <c r="D338" s="12" t="s">
        <v>17</v>
      </c>
      <c r="E338" s="12">
        <v>2</v>
      </c>
      <c r="F338" s="12" t="s">
        <v>4</v>
      </c>
      <c r="G338" s="12">
        <v>0</v>
      </c>
      <c r="H338" s="13" t="str">
        <f t="shared" si="23"/>
        <v>Arsenal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465002</v>
      </c>
      <c r="B339" s="15">
        <v>39928</v>
      </c>
      <c r="C339" s="12" t="s">
        <v>0</v>
      </c>
      <c r="D339" s="12" t="s">
        <v>6</v>
      </c>
      <c r="E339" s="12">
        <v>2</v>
      </c>
      <c r="F339" s="12" t="s">
        <v>72</v>
      </c>
      <c r="G339" s="12">
        <v>0</v>
      </c>
      <c r="H339" s="13" t="str">
        <f t="shared" si="23"/>
        <v>Blackburn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465003</v>
      </c>
      <c r="B340" s="15">
        <v>39929</v>
      </c>
      <c r="C340" s="12" t="s">
        <v>0</v>
      </c>
      <c r="D340" s="12" t="s">
        <v>29</v>
      </c>
      <c r="E340" s="12">
        <v>0</v>
      </c>
      <c r="F340" s="12" t="s">
        <v>64</v>
      </c>
      <c r="G340" s="12">
        <v>0</v>
      </c>
      <c r="H340" s="13" t="str">
        <f t="shared" si="23"/>
        <v/>
      </c>
      <c r="I340" s="13" t="str">
        <f t="shared" si="24"/>
        <v>Newcastle</v>
      </c>
      <c r="J340" s="13" t="str">
        <f t="shared" si="25"/>
        <v>Portsmouth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465004</v>
      </c>
      <c r="B341" s="15">
        <v>39934</v>
      </c>
      <c r="C341" s="12" t="s">
        <v>0</v>
      </c>
      <c r="D341" s="12" t="s">
        <v>1</v>
      </c>
      <c r="E341" s="12">
        <v>3</v>
      </c>
      <c r="F341" s="12" t="s">
        <v>58</v>
      </c>
      <c r="G341" s="12">
        <v>1</v>
      </c>
      <c r="H341" s="13" t="str">
        <f t="shared" si="23"/>
        <v>Chelsea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465005</v>
      </c>
      <c r="B342" s="15">
        <v>39934</v>
      </c>
      <c r="C342" s="12" t="s">
        <v>0</v>
      </c>
      <c r="D342" s="12" t="s">
        <v>20</v>
      </c>
      <c r="E342" s="12">
        <v>3</v>
      </c>
      <c r="F342" s="12" t="s">
        <v>6</v>
      </c>
      <c r="G342" s="12">
        <v>1</v>
      </c>
      <c r="H342" s="13" t="str">
        <f t="shared" si="23"/>
        <v>Manchester City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465006</v>
      </c>
      <c r="B343" s="15">
        <v>39934</v>
      </c>
      <c r="C343" s="12" t="s">
        <v>0</v>
      </c>
      <c r="D343" s="12" t="s">
        <v>4</v>
      </c>
      <c r="E343" s="12">
        <v>0</v>
      </c>
      <c r="F343" s="12" t="s">
        <v>8</v>
      </c>
      <c r="G343" s="12">
        <v>2</v>
      </c>
      <c r="H343" s="13" t="str">
        <f t="shared" si="23"/>
        <v>Manchester United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465007</v>
      </c>
      <c r="B344" s="15">
        <v>39934</v>
      </c>
      <c r="C344" s="12" t="s">
        <v>0</v>
      </c>
      <c r="D344" s="12" t="s">
        <v>64</v>
      </c>
      <c r="E344" s="12">
        <v>0</v>
      </c>
      <c r="F344" s="12" t="s">
        <v>17</v>
      </c>
      <c r="G344" s="12">
        <v>3</v>
      </c>
      <c r="H344" s="13" t="str">
        <f t="shared" si="23"/>
        <v>Arsenal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465008</v>
      </c>
      <c r="B345" s="15">
        <v>39934</v>
      </c>
      <c r="C345" s="12" t="s">
        <v>0</v>
      </c>
      <c r="D345" s="12" t="s">
        <v>103</v>
      </c>
      <c r="E345" s="12">
        <v>0</v>
      </c>
      <c r="F345" s="12" t="s">
        <v>28</v>
      </c>
      <c r="G345" s="12">
        <v>1</v>
      </c>
      <c r="H345" s="13" t="str">
        <f t="shared" si="23"/>
        <v>West Ham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465009</v>
      </c>
      <c r="B346" s="15">
        <v>39934</v>
      </c>
      <c r="C346" s="12" t="s">
        <v>0</v>
      </c>
      <c r="D346" s="12" t="s">
        <v>14</v>
      </c>
      <c r="E346" s="12">
        <v>1</v>
      </c>
      <c r="F346" s="12" t="s">
        <v>60</v>
      </c>
      <c r="G346" s="12">
        <v>0</v>
      </c>
      <c r="H346" s="13" t="str">
        <f t="shared" si="23"/>
        <v>Tottenham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465010</v>
      </c>
      <c r="B347" s="15">
        <v>39934</v>
      </c>
      <c r="C347" s="12" t="s">
        <v>0</v>
      </c>
      <c r="D347" s="12" t="s">
        <v>72</v>
      </c>
      <c r="E347" s="12">
        <v>0</v>
      </c>
      <c r="F347" s="12" t="s">
        <v>33</v>
      </c>
      <c r="G347" s="12">
        <v>0</v>
      </c>
      <c r="H347" s="13" t="str">
        <f t="shared" si="23"/>
        <v/>
      </c>
      <c r="I347" s="13" t="str">
        <f t="shared" si="24"/>
        <v>Wigan</v>
      </c>
      <c r="J347" s="13" t="str">
        <f t="shared" si="25"/>
        <v>Bolton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465011</v>
      </c>
      <c r="B348" s="15">
        <v>39935</v>
      </c>
      <c r="C348" s="12" t="s">
        <v>0</v>
      </c>
      <c r="D348" s="12" t="s">
        <v>19</v>
      </c>
      <c r="E348" s="12">
        <v>3</v>
      </c>
      <c r="F348" s="12" t="s">
        <v>29</v>
      </c>
      <c r="G348" s="12">
        <v>0</v>
      </c>
      <c r="H348" s="13" t="str">
        <f t="shared" si="23"/>
        <v>Liverpool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465012</v>
      </c>
      <c r="B349" s="15">
        <v>39935</v>
      </c>
      <c r="C349" s="12" t="s">
        <v>0</v>
      </c>
      <c r="D349" s="12" t="s">
        <v>50</v>
      </c>
      <c r="E349" s="12">
        <v>0</v>
      </c>
      <c r="F349" s="12" t="s">
        <v>9</v>
      </c>
      <c r="G349" s="12">
        <v>2</v>
      </c>
      <c r="H349" s="13" t="str">
        <f t="shared" si="23"/>
        <v>Everton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465013</v>
      </c>
      <c r="B350" s="15">
        <v>39936</v>
      </c>
      <c r="C350" s="12" t="s">
        <v>0</v>
      </c>
      <c r="D350" s="12" t="s">
        <v>12</v>
      </c>
      <c r="E350" s="12">
        <v>1</v>
      </c>
      <c r="F350" s="12" t="s">
        <v>78</v>
      </c>
      <c r="G350" s="12">
        <v>0</v>
      </c>
      <c r="H350" s="13" t="str">
        <f t="shared" si="23"/>
        <v>Aston Villa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465014</v>
      </c>
      <c r="B351" s="15">
        <v>39941</v>
      </c>
      <c r="C351" s="12" t="s">
        <v>0</v>
      </c>
      <c r="D351" s="12" t="s">
        <v>6</v>
      </c>
      <c r="E351" s="12">
        <v>2</v>
      </c>
      <c r="F351" s="12" t="s">
        <v>64</v>
      </c>
      <c r="G351" s="12">
        <v>0</v>
      </c>
      <c r="H351" s="13" t="str">
        <f t="shared" si="23"/>
        <v>Blackburn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465015</v>
      </c>
      <c r="B352" s="15">
        <v>39941</v>
      </c>
      <c r="C352" s="12" t="s">
        <v>0</v>
      </c>
      <c r="D352" s="12" t="s">
        <v>33</v>
      </c>
      <c r="E352" s="12">
        <v>0</v>
      </c>
      <c r="F352" s="12" t="s">
        <v>50</v>
      </c>
      <c r="G352" s="12">
        <v>0</v>
      </c>
      <c r="H352" s="13" t="str">
        <f t="shared" si="23"/>
        <v/>
      </c>
      <c r="I352" s="13" t="str">
        <f t="shared" si="24"/>
        <v>Bolton</v>
      </c>
      <c r="J352" s="13" t="str">
        <f t="shared" si="25"/>
        <v>Sunderland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465016</v>
      </c>
      <c r="B353" s="15">
        <v>39941</v>
      </c>
      <c r="C353" s="12" t="s">
        <v>0</v>
      </c>
      <c r="D353" s="12" t="s">
        <v>9</v>
      </c>
      <c r="E353" s="12">
        <v>0</v>
      </c>
      <c r="F353" s="12" t="s">
        <v>14</v>
      </c>
      <c r="G353" s="12">
        <v>0</v>
      </c>
      <c r="H353" s="13" t="str">
        <f t="shared" si="23"/>
        <v/>
      </c>
      <c r="I353" s="13" t="str">
        <f t="shared" si="24"/>
        <v>Everton</v>
      </c>
      <c r="J353" s="13" t="str">
        <f t="shared" si="25"/>
        <v>Tottenham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465017</v>
      </c>
      <c r="B354" s="15">
        <v>39941</v>
      </c>
      <c r="C354" s="12" t="s">
        <v>0</v>
      </c>
      <c r="D354" s="12" t="s">
        <v>58</v>
      </c>
      <c r="E354" s="12">
        <v>3</v>
      </c>
      <c r="F354" s="12" t="s">
        <v>12</v>
      </c>
      <c r="G354" s="12">
        <v>1</v>
      </c>
      <c r="H354" s="13" t="str">
        <f t="shared" si="23"/>
        <v>Fulham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465018</v>
      </c>
      <c r="B355" s="15">
        <v>39941</v>
      </c>
      <c r="C355" s="12" t="s">
        <v>0</v>
      </c>
      <c r="D355" s="12" t="s">
        <v>78</v>
      </c>
      <c r="E355" s="12">
        <v>1</v>
      </c>
      <c r="F355" s="12" t="s">
        <v>103</v>
      </c>
      <c r="G355" s="12">
        <v>2</v>
      </c>
      <c r="H355" s="13" t="str">
        <f t="shared" si="23"/>
        <v>Stoke City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465019</v>
      </c>
      <c r="B356" s="15">
        <v>39941</v>
      </c>
      <c r="C356" s="12" t="s">
        <v>0</v>
      </c>
      <c r="D356" s="12" t="s">
        <v>60</v>
      </c>
      <c r="E356" s="12">
        <v>3</v>
      </c>
      <c r="F356" s="12" t="s">
        <v>72</v>
      </c>
      <c r="G356" s="12">
        <v>1</v>
      </c>
      <c r="H356" s="13" t="str">
        <f t="shared" si="23"/>
        <v>West Brom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465020</v>
      </c>
      <c r="B357" s="15">
        <v>39941</v>
      </c>
      <c r="C357" s="12" t="s">
        <v>0</v>
      </c>
      <c r="D357" s="12" t="s">
        <v>28</v>
      </c>
      <c r="E357" s="12">
        <v>0</v>
      </c>
      <c r="F357" s="12" t="s">
        <v>19</v>
      </c>
      <c r="G357" s="12">
        <v>3</v>
      </c>
      <c r="H357" s="13" t="str">
        <f t="shared" si="23"/>
        <v>Liverpool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465021</v>
      </c>
      <c r="B358" s="15">
        <v>39942</v>
      </c>
      <c r="C358" s="12" t="s">
        <v>0</v>
      </c>
      <c r="D358" s="12" t="s">
        <v>17</v>
      </c>
      <c r="E358" s="12">
        <v>1</v>
      </c>
      <c r="F358" s="12" t="s">
        <v>1</v>
      </c>
      <c r="G358" s="12">
        <v>4</v>
      </c>
      <c r="H358" s="13" t="str">
        <f t="shared" si="23"/>
        <v>Chelsea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465022</v>
      </c>
      <c r="B359" s="15">
        <v>39942</v>
      </c>
      <c r="C359" s="12" t="s">
        <v>0</v>
      </c>
      <c r="D359" s="12" t="s">
        <v>8</v>
      </c>
      <c r="E359" s="12">
        <v>2</v>
      </c>
      <c r="F359" s="12" t="s">
        <v>20</v>
      </c>
      <c r="G359" s="12">
        <v>0</v>
      </c>
      <c r="H359" s="13" t="str">
        <f t="shared" si="23"/>
        <v>Manchester United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465023</v>
      </c>
      <c r="B360" s="15">
        <v>39943</v>
      </c>
      <c r="C360" s="12" t="s">
        <v>0</v>
      </c>
      <c r="D360" s="12" t="s">
        <v>29</v>
      </c>
      <c r="E360" s="12">
        <v>3</v>
      </c>
      <c r="F360" s="12" t="s">
        <v>4</v>
      </c>
      <c r="G360" s="12">
        <v>1</v>
      </c>
      <c r="H360" s="13" t="str">
        <f t="shared" si="23"/>
        <v>Newcastle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465024</v>
      </c>
      <c r="B361" s="15">
        <v>39945</v>
      </c>
      <c r="C361" s="12" t="s">
        <v>0</v>
      </c>
      <c r="D361" s="12" t="s">
        <v>72</v>
      </c>
      <c r="E361" s="12">
        <v>1</v>
      </c>
      <c r="F361" s="12" t="s">
        <v>8</v>
      </c>
      <c r="G361" s="12">
        <v>2</v>
      </c>
      <c r="H361" s="13" t="str">
        <f t="shared" si="23"/>
        <v>Manchester United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465025</v>
      </c>
      <c r="B362" s="15">
        <v>39948</v>
      </c>
      <c r="C362" s="12" t="s">
        <v>0</v>
      </c>
      <c r="D362" s="12" t="s">
        <v>33</v>
      </c>
      <c r="E362" s="12">
        <v>1</v>
      </c>
      <c r="F362" s="12" t="s">
        <v>78</v>
      </c>
      <c r="G362" s="12">
        <v>1</v>
      </c>
      <c r="H362" s="13" t="str">
        <f t="shared" si="23"/>
        <v/>
      </c>
      <c r="I362" s="13" t="str">
        <f t="shared" si="24"/>
        <v>Bolton</v>
      </c>
      <c r="J362" s="13" t="str">
        <f t="shared" si="25"/>
        <v>Hull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465026</v>
      </c>
      <c r="B363" s="15">
        <v>39948</v>
      </c>
      <c r="C363" s="12" t="s">
        <v>0</v>
      </c>
      <c r="D363" s="12" t="s">
        <v>9</v>
      </c>
      <c r="E363" s="12">
        <v>3</v>
      </c>
      <c r="F363" s="12" t="s">
        <v>28</v>
      </c>
      <c r="G363" s="12">
        <v>1</v>
      </c>
      <c r="H363" s="13" t="str">
        <f t="shared" si="23"/>
        <v>Everton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465027</v>
      </c>
      <c r="B364" s="15">
        <v>39948</v>
      </c>
      <c r="C364" s="12" t="s">
        <v>0</v>
      </c>
      <c r="D364" s="12" t="s">
        <v>8</v>
      </c>
      <c r="E364" s="12">
        <v>0</v>
      </c>
      <c r="F364" s="12" t="s">
        <v>17</v>
      </c>
      <c r="G364" s="12">
        <v>0</v>
      </c>
      <c r="H364" s="13" t="str">
        <f t="shared" si="23"/>
        <v/>
      </c>
      <c r="I364" s="13" t="str">
        <f t="shared" si="24"/>
        <v>Manchester United</v>
      </c>
      <c r="J364" s="13" t="str">
        <f t="shared" si="25"/>
        <v>Arsenal</v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465028</v>
      </c>
      <c r="B365" s="15">
        <v>39948</v>
      </c>
      <c r="C365" s="12" t="s">
        <v>0</v>
      </c>
      <c r="D365" s="12" t="s">
        <v>4</v>
      </c>
      <c r="E365" s="12">
        <v>1</v>
      </c>
      <c r="F365" s="12" t="s">
        <v>12</v>
      </c>
      <c r="G365" s="12">
        <v>1</v>
      </c>
      <c r="H365" s="13" t="str">
        <f t="shared" si="23"/>
        <v/>
      </c>
      <c r="I365" s="13" t="str">
        <f t="shared" si="24"/>
        <v>Middlesbrough</v>
      </c>
      <c r="J365" s="13" t="str">
        <f t="shared" si="25"/>
        <v>Aston Villa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465029</v>
      </c>
      <c r="B366" s="15">
        <v>39948</v>
      </c>
      <c r="C366" s="12" t="s">
        <v>0</v>
      </c>
      <c r="D366" s="12" t="s">
        <v>29</v>
      </c>
      <c r="E366" s="12">
        <v>0</v>
      </c>
      <c r="F366" s="12" t="s">
        <v>58</v>
      </c>
      <c r="G366" s="12">
        <v>1</v>
      </c>
      <c r="H366" s="13" t="str">
        <f t="shared" si="23"/>
        <v>Fulham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465030</v>
      </c>
      <c r="B367" s="15">
        <v>39948</v>
      </c>
      <c r="C367" s="12" t="s">
        <v>0</v>
      </c>
      <c r="D367" s="12" t="s">
        <v>103</v>
      </c>
      <c r="E367" s="12">
        <v>2</v>
      </c>
      <c r="F367" s="12" t="s">
        <v>72</v>
      </c>
      <c r="G367" s="12">
        <v>0</v>
      </c>
      <c r="H367" s="13" t="str">
        <f t="shared" si="23"/>
        <v>Stoke City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465031</v>
      </c>
      <c r="B368" s="15">
        <v>39948</v>
      </c>
      <c r="C368" s="12" t="s">
        <v>0</v>
      </c>
      <c r="D368" s="12" t="s">
        <v>14</v>
      </c>
      <c r="E368" s="12">
        <v>2</v>
      </c>
      <c r="F368" s="12" t="s">
        <v>20</v>
      </c>
      <c r="G368" s="12">
        <v>1</v>
      </c>
      <c r="H368" s="13" t="str">
        <f t="shared" si="23"/>
        <v>Tottenham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465032</v>
      </c>
      <c r="B369" s="15">
        <v>39949</v>
      </c>
      <c r="C369" s="12" t="s">
        <v>0</v>
      </c>
      <c r="D369" s="12" t="s">
        <v>1</v>
      </c>
      <c r="E369" s="12">
        <v>2</v>
      </c>
      <c r="F369" s="12" t="s">
        <v>6</v>
      </c>
      <c r="G369" s="12">
        <v>0</v>
      </c>
      <c r="H369" s="13" t="str">
        <f t="shared" si="23"/>
        <v>Chelsea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465033</v>
      </c>
      <c r="B370" s="15">
        <v>39949</v>
      </c>
      <c r="C370" s="12" t="s">
        <v>0</v>
      </c>
      <c r="D370" s="12" t="s">
        <v>60</v>
      </c>
      <c r="E370" s="12">
        <v>0</v>
      </c>
      <c r="F370" s="12" t="s">
        <v>19</v>
      </c>
      <c r="G370" s="12">
        <v>2</v>
      </c>
      <c r="H370" s="13" t="str">
        <f t="shared" si="23"/>
        <v>Liverpool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465034</v>
      </c>
      <c r="B371" s="15">
        <v>39950</v>
      </c>
      <c r="C371" s="12" t="s">
        <v>0</v>
      </c>
      <c r="D371" s="12" t="s">
        <v>64</v>
      </c>
      <c r="E371" s="12">
        <v>3</v>
      </c>
      <c r="F371" s="12" t="s">
        <v>50</v>
      </c>
      <c r="G371" s="12">
        <v>1</v>
      </c>
      <c r="H371" s="13" t="str">
        <f t="shared" si="23"/>
        <v>Portsmouth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465035</v>
      </c>
      <c r="B372" s="15">
        <v>39956</v>
      </c>
      <c r="C372" s="12" t="s">
        <v>0</v>
      </c>
      <c r="D372" s="12" t="s">
        <v>17</v>
      </c>
      <c r="E372" s="12">
        <v>4</v>
      </c>
      <c r="F372" s="12" t="s">
        <v>103</v>
      </c>
      <c r="G372" s="12">
        <v>1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465036</v>
      </c>
      <c r="B373" s="15">
        <v>39956</v>
      </c>
      <c r="C373" s="12" t="s">
        <v>0</v>
      </c>
      <c r="D373" s="12" t="s">
        <v>12</v>
      </c>
      <c r="E373" s="12">
        <v>1</v>
      </c>
      <c r="F373" s="12" t="s">
        <v>29</v>
      </c>
      <c r="G373" s="12">
        <v>0</v>
      </c>
      <c r="H373" s="13" t="str">
        <f t="shared" si="23"/>
        <v>Aston Villa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465037</v>
      </c>
      <c r="B374" s="15">
        <v>39956</v>
      </c>
      <c r="C374" s="12" t="s">
        <v>0</v>
      </c>
      <c r="D374" s="12" t="s">
        <v>6</v>
      </c>
      <c r="E374" s="12">
        <v>0</v>
      </c>
      <c r="F374" s="12" t="s">
        <v>60</v>
      </c>
      <c r="G374" s="12">
        <v>0</v>
      </c>
      <c r="H374" s="13" t="str">
        <f t="shared" si="23"/>
        <v/>
      </c>
      <c r="I374" s="13" t="str">
        <f t="shared" si="24"/>
        <v>Blackburn</v>
      </c>
      <c r="J374" s="13" t="str">
        <f t="shared" si="25"/>
        <v>West Brom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465038</v>
      </c>
      <c r="B375" s="15">
        <v>39956</v>
      </c>
      <c r="C375" s="12" t="s">
        <v>0</v>
      </c>
      <c r="D375" s="12" t="s">
        <v>58</v>
      </c>
      <c r="E375" s="12">
        <v>0</v>
      </c>
      <c r="F375" s="12" t="s">
        <v>9</v>
      </c>
      <c r="G375" s="12">
        <v>2</v>
      </c>
      <c r="H375" s="13" t="str">
        <f t="shared" si="23"/>
        <v>Everton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465039</v>
      </c>
      <c r="B376" s="15">
        <v>39956</v>
      </c>
      <c r="C376" s="12" t="s">
        <v>0</v>
      </c>
      <c r="D376" s="12" t="s">
        <v>78</v>
      </c>
      <c r="E376" s="12">
        <v>0</v>
      </c>
      <c r="F376" s="12" t="s">
        <v>8</v>
      </c>
      <c r="G376" s="12">
        <v>1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465040</v>
      </c>
      <c r="B377" s="15">
        <v>39956</v>
      </c>
      <c r="C377" s="12" t="s">
        <v>0</v>
      </c>
      <c r="D377" s="12" t="s">
        <v>19</v>
      </c>
      <c r="E377" s="12">
        <v>3</v>
      </c>
      <c r="F377" s="12" t="s">
        <v>14</v>
      </c>
      <c r="G377" s="12">
        <v>1</v>
      </c>
      <c r="H377" s="13" t="str">
        <f t="shared" si="23"/>
        <v>Liverpool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465041</v>
      </c>
      <c r="B378" s="15">
        <v>39956</v>
      </c>
      <c r="C378" s="12" t="s">
        <v>0</v>
      </c>
      <c r="D378" s="12" t="s">
        <v>20</v>
      </c>
      <c r="E378" s="12">
        <v>1</v>
      </c>
      <c r="F378" s="12" t="s">
        <v>33</v>
      </c>
      <c r="G378" s="12">
        <v>0</v>
      </c>
      <c r="H378" s="13" t="str">
        <f t="shared" si="23"/>
        <v>Manchester City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465042</v>
      </c>
      <c r="B379" s="15">
        <v>39956</v>
      </c>
      <c r="C379" s="12" t="s">
        <v>0</v>
      </c>
      <c r="D379" s="12" t="s">
        <v>50</v>
      </c>
      <c r="E379" s="12">
        <v>2</v>
      </c>
      <c r="F379" s="12" t="s">
        <v>1</v>
      </c>
      <c r="G379" s="12">
        <v>3</v>
      </c>
      <c r="H379" s="13" t="str">
        <f t="shared" si="23"/>
        <v>Chelsea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465043</v>
      </c>
      <c r="B380" s="15">
        <v>39956</v>
      </c>
      <c r="C380" s="12" t="s">
        <v>0</v>
      </c>
      <c r="D380" s="12" t="s">
        <v>28</v>
      </c>
      <c r="E380" s="12">
        <v>2</v>
      </c>
      <c r="F380" s="12" t="s">
        <v>4</v>
      </c>
      <c r="G380" s="12">
        <v>1</v>
      </c>
      <c r="H380" s="13" t="str">
        <f t="shared" si="23"/>
        <v>West Ham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465044</v>
      </c>
      <c r="B381" s="15">
        <v>39956</v>
      </c>
      <c r="C381" s="12" t="s">
        <v>0</v>
      </c>
      <c r="D381" s="12" t="s">
        <v>72</v>
      </c>
      <c r="E381" s="12">
        <v>1</v>
      </c>
      <c r="F381" s="12" t="s">
        <v>64</v>
      </c>
      <c r="G381" s="12">
        <v>0</v>
      </c>
      <c r="H381" s="13" t="str">
        <f t="shared" si="23"/>
        <v>Wigan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293D6EE7-3DBE-4F24-94EC-E041450E230E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5F5E-6436-46DF-BA3D-609875FD360E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464225</v>
      </c>
      <c r="B2" s="15">
        <v>40039</v>
      </c>
      <c r="C2" s="12" t="s">
        <v>0</v>
      </c>
      <c r="D2" s="12" t="s">
        <v>12</v>
      </c>
      <c r="E2" s="12">
        <v>0</v>
      </c>
      <c r="F2" s="12" t="s">
        <v>72</v>
      </c>
      <c r="G2" s="12">
        <v>2</v>
      </c>
      <c r="H2" s="13" t="str">
        <f>IF(E2&gt;G2,D2,IF(G2&gt;E2,F2,""))</f>
        <v>Wigan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</v>
      </c>
      <c r="N2" s="16">
        <f t="shared" ref="N2:N21" si="0">COUNTIF($H$2:$H$381,M2)</f>
        <v>27</v>
      </c>
      <c r="O2" s="16">
        <f t="shared" ref="O2:O21" si="1">COUNTIF($J$2:$J$381,M2)+COUNTIF($I$2:$I$381,M2)</f>
        <v>5</v>
      </c>
      <c r="P2" s="16">
        <f t="shared" ref="P2:P21" si="2">(COUNTIF($F$2:$F$381,M2)+COUNTIF($D$2:$D$381,M2))-SUM(N2:O2)</f>
        <v>6</v>
      </c>
      <c r="Q2" s="16">
        <f t="shared" ref="Q2:Q21" si="3">SUM(N2:P2)</f>
        <v>38</v>
      </c>
      <c r="R2" s="16">
        <f t="shared" ref="R2:R21" si="4">SUMIF(D:D,M2,E:E)+SUMIF(F:F,M2,G:G)</f>
        <v>103</v>
      </c>
      <c r="S2" s="16">
        <f t="shared" ref="S2:S21" si="5">SUMIF(D:D,M2,G:G)+SUMIF(F:F,M2,E:E)</f>
        <v>32</v>
      </c>
      <c r="T2" s="16">
        <f t="shared" ref="T2:T21" si="6">R2-S2</f>
        <v>71</v>
      </c>
      <c r="U2" s="16">
        <f t="shared" ref="U2:U21" si="7">(N2*3)+O2</f>
        <v>86</v>
      </c>
      <c r="V2" s="16">
        <v>1</v>
      </c>
    </row>
    <row r="3" spans="1:22" ht="12" customHeight="1" x14ac:dyDescent="0.15">
      <c r="A3" s="12">
        <v>464226</v>
      </c>
      <c r="B3" s="15">
        <v>40039</v>
      </c>
      <c r="C3" s="12" t="s">
        <v>0</v>
      </c>
      <c r="D3" s="12" t="s">
        <v>6</v>
      </c>
      <c r="E3" s="12">
        <v>0</v>
      </c>
      <c r="F3" s="12" t="s">
        <v>20</v>
      </c>
      <c r="G3" s="12">
        <v>2</v>
      </c>
      <c r="H3" s="13" t="str">
        <f t="shared" ref="H3:H66" si="8">IF(E3&gt;G3,D3,IF(G3&gt;E3,F3,""))</f>
        <v>Manchester City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8</v>
      </c>
      <c r="N3" s="16">
        <f t="shared" si="0"/>
        <v>27</v>
      </c>
      <c r="O3" s="16">
        <f t="shared" si="1"/>
        <v>4</v>
      </c>
      <c r="P3" s="16">
        <f t="shared" si="2"/>
        <v>7</v>
      </c>
      <c r="Q3" s="16">
        <f t="shared" si="3"/>
        <v>38</v>
      </c>
      <c r="R3" s="16">
        <f t="shared" si="4"/>
        <v>86</v>
      </c>
      <c r="S3" s="16">
        <f t="shared" si="5"/>
        <v>28</v>
      </c>
      <c r="T3" s="16">
        <f t="shared" si="6"/>
        <v>58</v>
      </c>
      <c r="U3" s="16">
        <f t="shared" si="7"/>
        <v>85</v>
      </c>
      <c r="V3" s="16">
        <v>2</v>
      </c>
    </row>
    <row r="4" spans="1:22" ht="12" customHeight="1" x14ac:dyDescent="0.15">
      <c r="A4" s="12">
        <v>464227</v>
      </c>
      <c r="B4" s="15">
        <v>40039</v>
      </c>
      <c r="C4" s="12" t="s">
        <v>0</v>
      </c>
      <c r="D4" s="12" t="s">
        <v>33</v>
      </c>
      <c r="E4" s="12">
        <v>0</v>
      </c>
      <c r="F4" s="12" t="s">
        <v>50</v>
      </c>
      <c r="G4" s="12">
        <v>1</v>
      </c>
      <c r="H4" s="13" t="str">
        <f t="shared" si="8"/>
        <v>Sunderland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17</v>
      </c>
      <c r="N4" s="16">
        <f t="shared" si="0"/>
        <v>23</v>
      </c>
      <c r="O4" s="16">
        <f t="shared" si="1"/>
        <v>6</v>
      </c>
      <c r="P4" s="16">
        <f t="shared" si="2"/>
        <v>9</v>
      </c>
      <c r="Q4" s="16">
        <f t="shared" si="3"/>
        <v>38</v>
      </c>
      <c r="R4" s="16">
        <f t="shared" si="4"/>
        <v>83</v>
      </c>
      <c r="S4" s="16">
        <f t="shared" si="5"/>
        <v>41</v>
      </c>
      <c r="T4" s="16">
        <f t="shared" si="6"/>
        <v>42</v>
      </c>
      <c r="U4" s="16">
        <f t="shared" si="7"/>
        <v>75</v>
      </c>
      <c r="V4" s="16">
        <v>3</v>
      </c>
    </row>
    <row r="5" spans="1:22" ht="12" customHeight="1" x14ac:dyDescent="0.15">
      <c r="A5" s="12">
        <v>464228</v>
      </c>
      <c r="B5" s="15">
        <v>40039</v>
      </c>
      <c r="C5" s="12" t="s">
        <v>0</v>
      </c>
      <c r="D5" s="12" t="s">
        <v>1</v>
      </c>
      <c r="E5" s="12">
        <v>2</v>
      </c>
      <c r="F5" s="12" t="s">
        <v>78</v>
      </c>
      <c r="G5" s="12">
        <v>1</v>
      </c>
      <c r="H5" s="13" t="str">
        <f t="shared" si="8"/>
        <v>Chelsea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14</v>
      </c>
      <c r="N5" s="16">
        <f t="shared" si="0"/>
        <v>21</v>
      </c>
      <c r="O5" s="16">
        <f t="shared" si="1"/>
        <v>7</v>
      </c>
      <c r="P5" s="16">
        <f t="shared" si="2"/>
        <v>10</v>
      </c>
      <c r="Q5" s="16">
        <f t="shared" si="3"/>
        <v>38</v>
      </c>
      <c r="R5" s="16">
        <f t="shared" si="4"/>
        <v>67</v>
      </c>
      <c r="S5" s="16">
        <f t="shared" si="5"/>
        <v>41</v>
      </c>
      <c r="T5" s="16">
        <f t="shared" si="6"/>
        <v>26</v>
      </c>
      <c r="U5" s="16">
        <f t="shared" si="7"/>
        <v>70</v>
      </c>
      <c r="V5" s="16">
        <v>4</v>
      </c>
    </row>
    <row r="6" spans="1:22" ht="12" customHeight="1" x14ac:dyDescent="0.15">
      <c r="A6" s="12">
        <v>464229</v>
      </c>
      <c r="B6" s="15">
        <v>40039</v>
      </c>
      <c r="C6" s="12" t="s">
        <v>0</v>
      </c>
      <c r="D6" s="12" t="s">
        <v>9</v>
      </c>
      <c r="E6" s="12">
        <v>1</v>
      </c>
      <c r="F6" s="12" t="s">
        <v>17</v>
      </c>
      <c r="G6" s="12">
        <v>6</v>
      </c>
      <c r="H6" s="13" t="str">
        <f t="shared" si="8"/>
        <v>Arsenal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20</v>
      </c>
      <c r="N6" s="16">
        <f t="shared" si="0"/>
        <v>18</v>
      </c>
      <c r="O6" s="16">
        <f t="shared" si="1"/>
        <v>13</v>
      </c>
      <c r="P6" s="16">
        <f t="shared" si="2"/>
        <v>7</v>
      </c>
      <c r="Q6" s="16">
        <f t="shared" si="3"/>
        <v>38</v>
      </c>
      <c r="R6" s="16">
        <f t="shared" si="4"/>
        <v>73</v>
      </c>
      <c r="S6" s="16">
        <f t="shared" si="5"/>
        <v>45</v>
      </c>
      <c r="T6" s="16">
        <f t="shared" si="6"/>
        <v>28</v>
      </c>
      <c r="U6" s="16">
        <f t="shared" si="7"/>
        <v>67</v>
      </c>
      <c r="V6" s="16">
        <v>5</v>
      </c>
    </row>
    <row r="7" spans="1:22" ht="12" customHeight="1" x14ac:dyDescent="0.15">
      <c r="A7" s="12">
        <v>464230</v>
      </c>
      <c r="B7" s="15">
        <v>40039</v>
      </c>
      <c r="C7" s="12" t="s">
        <v>0</v>
      </c>
      <c r="D7" s="12" t="s">
        <v>64</v>
      </c>
      <c r="E7" s="12">
        <v>0</v>
      </c>
      <c r="F7" s="12" t="s">
        <v>58</v>
      </c>
      <c r="G7" s="12">
        <v>1</v>
      </c>
      <c r="H7" s="13" t="str">
        <f t="shared" si="8"/>
        <v>Fulham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12</v>
      </c>
      <c r="N7" s="16">
        <f t="shared" si="0"/>
        <v>17</v>
      </c>
      <c r="O7" s="16">
        <f t="shared" si="1"/>
        <v>13</v>
      </c>
      <c r="P7" s="16">
        <f t="shared" si="2"/>
        <v>8</v>
      </c>
      <c r="Q7" s="16">
        <f t="shared" si="3"/>
        <v>38</v>
      </c>
      <c r="R7" s="16">
        <f t="shared" si="4"/>
        <v>52</v>
      </c>
      <c r="S7" s="16">
        <f t="shared" si="5"/>
        <v>39</v>
      </c>
      <c r="T7" s="16">
        <f t="shared" si="6"/>
        <v>13</v>
      </c>
      <c r="U7" s="16">
        <f t="shared" si="7"/>
        <v>64</v>
      </c>
      <c r="V7" s="16">
        <v>6</v>
      </c>
    </row>
    <row r="8" spans="1:22" ht="12" customHeight="1" x14ac:dyDescent="0.15">
      <c r="A8" s="12">
        <v>464231</v>
      </c>
      <c r="B8" s="15">
        <v>40039</v>
      </c>
      <c r="C8" s="12" t="s">
        <v>0</v>
      </c>
      <c r="D8" s="12" t="s">
        <v>103</v>
      </c>
      <c r="E8" s="12">
        <v>2</v>
      </c>
      <c r="F8" s="12" t="s">
        <v>81</v>
      </c>
      <c r="G8" s="12">
        <v>0</v>
      </c>
      <c r="H8" s="13" t="str">
        <f t="shared" si="8"/>
        <v>Stoke City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19</v>
      </c>
      <c r="N8" s="16">
        <f t="shared" si="0"/>
        <v>18</v>
      </c>
      <c r="O8" s="16">
        <f t="shared" si="1"/>
        <v>9</v>
      </c>
      <c r="P8" s="16">
        <f t="shared" si="2"/>
        <v>11</v>
      </c>
      <c r="Q8" s="16">
        <f t="shared" si="3"/>
        <v>38</v>
      </c>
      <c r="R8" s="16">
        <f t="shared" si="4"/>
        <v>61</v>
      </c>
      <c r="S8" s="16">
        <f t="shared" si="5"/>
        <v>35</v>
      </c>
      <c r="T8" s="16">
        <f t="shared" si="6"/>
        <v>26</v>
      </c>
      <c r="U8" s="16">
        <f t="shared" si="7"/>
        <v>63</v>
      </c>
      <c r="V8" s="16">
        <v>7</v>
      </c>
    </row>
    <row r="9" spans="1:22" ht="12" customHeight="1" x14ac:dyDescent="0.15">
      <c r="A9" s="12">
        <v>464232</v>
      </c>
      <c r="B9" s="15">
        <v>40039</v>
      </c>
      <c r="C9" s="12" t="s">
        <v>0</v>
      </c>
      <c r="D9" s="12" t="s">
        <v>63</v>
      </c>
      <c r="E9" s="12">
        <v>0</v>
      </c>
      <c r="F9" s="12" t="s">
        <v>28</v>
      </c>
      <c r="G9" s="12">
        <v>2</v>
      </c>
      <c r="H9" s="13" t="str">
        <f t="shared" si="8"/>
        <v>West 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9</v>
      </c>
      <c r="N9" s="16">
        <f t="shared" si="0"/>
        <v>16</v>
      </c>
      <c r="O9" s="16">
        <f t="shared" si="1"/>
        <v>13</v>
      </c>
      <c r="P9" s="16">
        <f t="shared" si="2"/>
        <v>9</v>
      </c>
      <c r="Q9" s="16">
        <f t="shared" si="3"/>
        <v>38</v>
      </c>
      <c r="R9" s="16">
        <f t="shared" si="4"/>
        <v>60</v>
      </c>
      <c r="S9" s="16">
        <f t="shared" si="5"/>
        <v>49</v>
      </c>
      <c r="T9" s="16">
        <f t="shared" si="6"/>
        <v>11</v>
      </c>
      <c r="U9" s="16">
        <f t="shared" si="7"/>
        <v>61</v>
      </c>
      <c r="V9" s="16">
        <v>8</v>
      </c>
    </row>
    <row r="10" spans="1:22" ht="12" customHeight="1" x14ac:dyDescent="0.15">
      <c r="A10" s="12">
        <v>464233</v>
      </c>
      <c r="B10" s="15">
        <v>40040</v>
      </c>
      <c r="C10" s="12" t="s">
        <v>0</v>
      </c>
      <c r="D10" s="12" t="s">
        <v>8</v>
      </c>
      <c r="E10" s="12">
        <v>1</v>
      </c>
      <c r="F10" s="12" t="s">
        <v>61</v>
      </c>
      <c r="G10" s="12">
        <v>0</v>
      </c>
      <c r="H10" s="13" t="str">
        <f t="shared" si="8"/>
        <v>Manchester United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61</v>
      </c>
      <c r="N10" s="16">
        <f t="shared" si="0"/>
        <v>13</v>
      </c>
      <c r="O10" s="16">
        <f t="shared" si="1"/>
        <v>11</v>
      </c>
      <c r="P10" s="16">
        <f t="shared" si="2"/>
        <v>14</v>
      </c>
      <c r="Q10" s="16">
        <f t="shared" si="3"/>
        <v>38</v>
      </c>
      <c r="R10" s="16">
        <f t="shared" si="4"/>
        <v>38</v>
      </c>
      <c r="S10" s="16">
        <f t="shared" si="5"/>
        <v>47</v>
      </c>
      <c r="T10" s="16">
        <f t="shared" si="6"/>
        <v>-9</v>
      </c>
      <c r="U10" s="16">
        <f t="shared" si="7"/>
        <v>50</v>
      </c>
      <c r="V10" s="16">
        <v>9</v>
      </c>
    </row>
    <row r="11" spans="1:22" ht="12" customHeight="1" x14ac:dyDescent="0.15">
      <c r="A11" s="12">
        <v>464234</v>
      </c>
      <c r="B11" s="15">
        <v>40040</v>
      </c>
      <c r="C11" s="12" t="s">
        <v>0</v>
      </c>
      <c r="D11" s="12" t="s">
        <v>14</v>
      </c>
      <c r="E11" s="12">
        <v>2</v>
      </c>
      <c r="F11" s="12" t="s">
        <v>19</v>
      </c>
      <c r="G11" s="12">
        <v>1</v>
      </c>
      <c r="H11" s="13" t="str">
        <f t="shared" si="8"/>
        <v>Tottenham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</v>
      </c>
      <c r="N11" s="16">
        <f t="shared" si="0"/>
        <v>13</v>
      </c>
      <c r="O11" s="16">
        <f t="shared" si="1"/>
        <v>11</v>
      </c>
      <c r="P11" s="16">
        <f t="shared" si="2"/>
        <v>14</v>
      </c>
      <c r="Q11" s="16">
        <f t="shared" si="3"/>
        <v>38</v>
      </c>
      <c r="R11" s="16">
        <f t="shared" si="4"/>
        <v>41</v>
      </c>
      <c r="S11" s="16">
        <f t="shared" si="5"/>
        <v>55</v>
      </c>
      <c r="T11" s="16">
        <f t="shared" si="6"/>
        <v>-14</v>
      </c>
      <c r="U11" s="16">
        <f t="shared" si="7"/>
        <v>50</v>
      </c>
      <c r="V11" s="16">
        <v>10</v>
      </c>
    </row>
    <row r="12" spans="1:22" ht="12" customHeight="1" x14ac:dyDescent="0.15">
      <c r="A12" s="12">
        <v>464235</v>
      </c>
      <c r="B12" s="15">
        <v>40042</v>
      </c>
      <c r="C12" s="12" t="s">
        <v>0</v>
      </c>
      <c r="D12" s="12" t="s">
        <v>50</v>
      </c>
      <c r="E12" s="12">
        <v>1</v>
      </c>
      <c r="F12" s="12" t="s">
        <v>1</v>
      </c>
      <c r="G12" s="12">
        <v>3</v>
      </c>
      <c r="H12" s="13" t="str">
        <f t="shared" si="8"/>
        <v>Chelsea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103</v>
      </c>
      <c r="N12" s="16">
        <f t="shared" si="0"/>
        <v>11</v>
      </c>
      <c r="O12" s="16">
        <f t="shared" si="1"/>
        <v>14</v>
      </c>
      <c r="P12" s="16">
        <f t="shared" si="2"/>
        <v>13</v>
      </c>
      <c r="Q12" s="16">
        <f t="shared" si="3"/>
        <v>38</v>
      </c>
      <c r="R12" s="16">
        <f t="shared" si="4"/>
        <v>34</v>
      </c>
      <c r="S12" s="16">
        <f t="shared" si="5"/>
        <v>48</v>
      </c>
      <c r="T12" s="16">
        <f t="shared" si="6"/>
        <v>-14</v>
      </c>
      <c r="U12" s="16">
        <f t="shared" si="7"/>
        <v>47</v>
      </c>
      <c r="V12" s="16">
        <v>11</v>
      </c>
    </row>
    <row r="13" spans="1:22" ht="12" customHeight="1" x14ac:dyDescent="0.15">
      <c r="A13" s="12">
        <v>464236</v>
      </c>
      <c r="B13" s="15">
        <v>40042</v>
      </c>
      <c r="C13" s="12" t="s">
        <v>0</v>
      </c>
      <c r="D13" s="12" t="s">
        <v>72</v>
      </c>
      <c r="E13" s="12">
        <v>0</v>
      </c>
      <c r="F13" s="12" t="s">
        <v>63</v>
      </c>
      <c r="G13" s="12">
        <v>1</v>
      </c>
      <c r="H13" s="13" t="str">
        <f t="shared" si="8"/>
        <v>Wolves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58</v>
      </c>
      <c r="N13" s="16">
        <f t="shared" si="0"/>
        <v>12</v>
      </c>
      <c r="O13" s="16">
        <f t="shared" si="1"/>
        <v>10</v>
      </c>
      <c r="P13" s="16">
        <f t="shared" si="2"/>
        <v>16</v>
      </c>
      <c r="Q13" s="16">
        <f t="shared" si="3"/>
        <v>38</v>
      </c>
      <c r="R13" s="16">
        <f t="shared" si="4"/>
        <v>39</v>
      </c>
      <c r="S13" s="16">
        <f t="shared" si="5"/>
        <v>46</v>
      </c>
      <c r="T13" s="16">
        <f t="shared" si="6"/>
        <v>-7</v>
      </c>
      <c r="U13" s="16">
        <f t="shared" si="7"/>
        <v>46</v>
      </c>
      <c r="V13" s="16">
        <v>12</v>
      </c>
    </row>
    <row r="14" spans="1:22" ht="12" customHeight="1" x14ac:dyDescent="0.15">
      <c r="A14" s="12">
        <v>464237</v>
      </c>
      <c r="B14" s="15">
        <v>40043</v>
      </c>
      <c r="C14" s="12" t="s">
        <v>0</v>
      </c>
      <c r="D14" s="12" t="s">
        <v>61</v>
      </c>
      <c r="E14" s="12">
        <v>1</v>
      </c>
      <c r="F14" s="12" t="s">
        <v>64</v>
      </c>
      <c r="G14" s="12">
        <v>0</v>
      </c>
      <c r="H14" s="13" t="str">
        <f t="shared" si="8"/>
        <v>Birmingham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50</v>
      </c>
      <c r="N14" s="16">
        <f t="shared" si="0"/>
        <v>11</v>
      </c>
      <c r="O14" s="16">
        <f t="shared" si="1"/>
        <v>11</v>
      </c>
      <c r="P14" s="16">
        <f t="shared" si="2"/>
        <v>16</v>
      </c>
      <c r="Q14" s="16">
        <f t="shared" si="3"/>
        <v>38</v>
      </c>
      <c r="R14" s="16">
        <f t="shared" si="4"/>
        <v>48</v>
      </c>
      <c r="S14" s="16">
        <f t="shared" si="5"/>
        <v>56</v>
      </c>
      <c r="T14" s="16">
        <f t="shared" si="6"/>
        <v>-8</v>
      </c>
      <c r="U14" s="16">
        <f t="shared" si="7"/>
        <v>44</v>
      </c>
      <c r="V14" s="16">
        <v>13</v>
      </c>
    </row>
    <row r="15" spans="1:22" ht="12" customHeight="1" x14ac:dyDescent="0.15">
      <c r="A15" s="12">
        <v>464238</v>
      </c>
      <c r="B15" s="15">
        <v>40043</v>
      </c>
      <c r="C15" s="12" t="s">
        <v>0</v>
      </c>
      <c r="D15" s="12" t="s">
        <v>81</v>
      </c>
      <c r="E15" s="12">
        <v>1</v>
      </c>
      <c r="F15" s="12" t="s">
        <v>8</v>
      </c>
      <c r="G15" s="12">
        <v>0</v>
      </c>
      <c r="H15" s="13" t="str">
        <f t="shared" si="8"/>
        <v>Burnley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33</v>
      </c>
      <c r="N15" s="16">
        <f t="shared" si="0"/>
        <v>10</v>
      </c>
      <c r="O15" s="16">
        <f t="shared" si="1"/>
        <v>9</v>
      </c>
      <c r="P15" s="16">
        <f t="shared" si="2"/>
        <v>19</v>
      </c>
      <c r="Q15" s="16">
        <f t="shared" si="3"/>
        <v>38</v>
      </c>
      <c r="R15" s="16">
        <f t="shared" si="4"/>
        <v>42</v>
      </c>
      <c r="S15" s="16">
        <f t="shared" si="5"/>
        <v>67</v>
      </c>
      <c r="T15" s="16">
        <f t="shared" si="6"/>
        <v>-25</v>
      </c>
      <c r="U15" s="16">
        <f t="shared" si="7"/>
        <v>39</v>
      </c>
      <c r="V15" s="16">
        <v>14</v>
      </c>
    </row>
    <row r="16" spans="1:22" ht="12" customHeight="1" x14ac:dyDescent="0.15">
      <c r="A16" s="12">
        <v>464239</v>
      </c>
      <c r="B16" s="15">
        <v>40043</v>
      </c>
      <c r="C16" s="12" t="s">
        <v>0</v>
      </c>
      <c r="D16" s="12" t="s">
        <v>78</v>
      </c>
      <c r="E16" s="12">
        <v>1</v>
      </c>
      <c r="F16" s="12" t="s">
        <v>14</v>
      </c>
      <c r="G16" s="12">
        <v>5</v>
      </c>
      <c r="H16" s="13" t="str">
        <f t="shared" si="8"/>
        <v>Tottenham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63</v>
      </c>
      <c r="N16" s="16">
        <f t="shared" si="0"/>
        <v>9</v>
      </c>
      <c r="O16" s="16">
        <f t="shared" si="1"/>
        <v>11</v>
      </c>
      <c r="P16" s="16">
        <f t="shared" si="2"/>
        <v>18</v>
      </c>
      <c r="Q16" s="16">
        <f t="shared" si="3"/>
        <v>38</v>
      </c>
      <c r="R16" s="16">
        <f t="shared" si="4"/>
        <v>32</v>
      </c>
      <c r="S16" s="16">
        <f t="shared" si="5"/>
        <v>56</v>
      </c>
      <c r="T16" s="16">
        <f t="shared" si="6"/>
        <v>-24</v>
      </c>
      <c r="U16" s="16">
        <f t="shared" si="7"/>
        <v>38</v>
      </c>
      <c r="V16" s="16">
        <v>15</v>
      </c>
    </row>
    <row r="17" spans="1:22" ht="12" customHeight="1" x14ac:dyDescent="0.15">
      <c r="A17" s="12">
        <v>464240</v>
      </c>
      <c r="B17" s="15">
        <v>40043</v>
      </c>
      <c r="C17" s="12" t="s">
        <v>0</v>
      </c>
      <c r="D17" s="12" t="s">
        <v>19</v>
      </c>
      <c r="E17" s="12">
        <v>4</v>
      </c>
      <c r="F17" s="12" t="s">
        <v>103</v>
      </c>
      <c r="G17" s="12">
        <v>0</v>
      </c>
      <c r="H17" s="13" t="str">
        <f t="shared" si="8"/>
        <v>Liverpool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72</v>
      </c>
      <c r="N17" s="16">
        <f t="shared" si="0"/>
        <v>9</v>
      </c>
      <c r="O17" s="16">
        <f t="shared" si="1"/>
        <v>9</v>
      </c>
      <c r="P17" s="16">
        <f t="shared" si="2"/>
        <v>20</v>
      </c>
      <c r="Q17" s="16">
        <f t="shared" si="3"/>
        <v>38</v>
      </c>
      <c r="R17" s="16">
        <f t="shared" si="4"/>
        <v>37</v>
      </c>
      <c r="S17" s="16">
        <f t="shared" si="5"/>
        <v>79</v>
      </c>
      <c r="T17" s="16">
        <f t="shared" si="6"/>
        <v>-42</v>
      </c>
      <c r="U17" s="16">
        <f t="shared" si="7"/>
        <v>36</v>
      </c>
      <c r="V17" s="16">
        <v>16</v>
      </c>
    </row>
    <row r="18" spans="1:22" ht="12" customHeight="1" x14ac:dyDescent="0.15">
      <c r="A18" s="12">
        <v>464241</v>
      </c>
      <c r="B18" s="15">
        <v>40046</v>
      </c>
      <c r="C18" s="12" t="s">
        <v>0</v>
      </c>
      <c r="D18" s="12" t="s">
        <v>17</v>
      </c>
      <c r="E18" s="12">
        <v>4</v>
      </c>
      <c r="F18" s="12" t="s">
        <v>64</v>
      </c>
      <c r="G18" s="12">
        <v>1</v>
      </c>
      <c r="H18" s="13" t="str">
        <f t="shared" si="8"/>
        <v>Arsenal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28</v>
      </c>
      <c r="N18" s="16">
        <f t="shared" si="0"/>
        <v>8</v>
      </c>
      <c r="O18" s="16">
        <f t="shared" si="1"/>
        <v>11</v>
      </c>
      <c r="P18" s="16">
        <f t="shared" si="2"/>
        <v>19</v>
      </c>
      <c r="Q18" s="16">
        <f t="shared" si="3"/>
        <v>38</v>
      </c>
      <c r="R18" s="16">
        <f t="shared" si="4"/>
        <v>47</v>
      </c>
      <c r="S18" s="16">
        <f t="shared" si="5"/>
        <v>66</v>
      </c>
      <c r="T18" s="16">
        <f t="shared" si="6"/>
        <v>-19</v>
      </c>
      <c r="U18" s="16">
        <f t="shared" si="7"/>
        <v>35</v>
      </c>
      <c r="V18" s="16">
        <v>17</v>
      </c>
    </row>
    <row r="19" spans="1:22" ht="12" customHeight="1" x14ac:dyDescent="0.15">
      <c r="A19" s="12">
        <v>464242</v>
      </c>
      <c r="B19" s="15">
        <v>40046</v>
      </c>
      <c r="C19" s="12" t="s">
        <v>0</v>
      </c>
      <c r="D19" s="12" t="s">
        <v>61</v>
      </c>
      <c r="E19" s="12">
        <v>0</v>
      </c>
      <c r="F19" s="12" t="s">
        <v>103</v>
      </c>
      <c r="G19" s="12">
        <v>0</v>
      </c>
      <c r="H19" s="13" t="str">
        <f t="shared" si="8"/>
        <v/>
      </c>
      <c r="I19" s="13" t="str">
        <f t="shared" si="9"/>
        <v>Birmingham</v>
      </c>
      <c r="J19" s="13" t="str">
        <f t="shared" si="10"/>
        <v>Stoke City</v>
      </c>
      <c r="K19" s="2"/>
      <c r="L19" s="2"/>
      <c r="M19" s="13" t="s">
        <v>81</v>
      </c>
      <c r="N19" s="16">
        <f t="shared" si="0"/>
        <v>8</v>
      </c>
      <c r="O19" s="16">
        <f t="shared" si="1"/>
        <v>6</v>
      </c>
      <c r="P19" s="16">
        <f t="shared" si="2"/>
        <v>24</v>
      </c>
      <c r="Q19" s="16">
        <f t="shared" si="3"/>
        <v>38</v>
      </c>
      <c r="R19" s="16">
        <f t="shared" si="4"/>
        <v>42</v>
      </c>
      <c r="S19" s="16">
        <f t="shared" si="5"/>
        <v>82</v>
      </c>
      <c r="T19" s="16">
        <f t="shared" si="6"/>
        <v>-40</v>
      </c>
      <c r="U19" s="16">
        <f t="shared" si="7"/>
        <v>30</v>
      </c>
      <c r="V19" s="16">
        <v>18</v>
      </c>
    </row>
    <row r="20" spans="1:22" ht="12" customHeight="1" x14ac:dyDescent="0.15">
      <c r="A20" s="12">
        <v>464243</v>
      </c>
      <c r="B20" s="15">
        <v>40046</v>
      </c>
      <c r="C20" s="12" t="s">
        <v>0</v>
      </c>
      <c r="D20" s="12" t="s">
        <v>78</v>
      </c>
      <c r="E20" s="12">
        <v>1</v>
      </c>
      <c r="F20" s="12" t="s">
        <v>33</v>
      </c>
      <c r="G20" s="12">
        <v>0</v>
      </c>
      <c r="H20" s="13" t="str">
        <f t="shared" si="8"/>
        <v>Hull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78</v>
      </c>
      <c r="N20" s="16">
        <f t="shared" si="0"/>
        <v>6</v>
      </c>
      <c r="O20" s="16">
        <f t="shared" si="1"/>
        <v>12</v>
      </c>
      <c r="P20" s="16">
        <f t="shared" si="2"/>
        <v>20</v>
      </c>
      <c r="Q20" s="16">
        <f t="shared" si="3"/>
        <v>38</v>
      </c>
      <c r="R20" s="16">
        <f t="shared" si="4"/>
        <v>34</v>
      </c>
      <c r="S20" s="16">
        <f t="shared" si="5"/>
        <v>75</v>
      </c>
      <c r="T20" s="16">
        <f t="shared" si="6"/>
        <v>-41</v>
      </c>
      <c r="U20" s="16">
        <f t="shared" si="7"/>
        <v>30</v>
      </c>
      <c r="V20" s="16">
        <v>19</v>
      </c>
    </row>
    <row r="21" spans="1:22" ht="12" customHeight="1" x14ac:dyDescent="0.15">
      <c r="A21" s="12">
        <v>464244</v>
      </c>
      <c r="B21" s="15">
        <v>40046</v>
      </c>
      <c r="C21" s="12" t="s">
        <v>0</v>
      </c>
      <c r="D21" s="12" t="s">
        <v>20</v>
      </c>
      <c r="E21" s="12">
        <v>1</v>
      </c>
      <c r="F21" s="12" t="s">
        <v>63</v>
      </c>
      <c r="G21" s="12">
        <v>0</v>
      </c>
      <c r="H21" s="13" t="str">
        <f t="shared" si="8"/>
        <v>Manchester City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64</v>
      </c>
      <c r="N21" s="16">
        <f t="shared" si="0"/>
        <v>7</v>
      </c>
      <c r="O21" s="16">
        <f t="shared" si="1"/>
        <v>7</v>
      </c>
      <c r="P21" s="16">
        <f t="shared" si="2"/>
        <v>24</v>
      </c>
      <c r="Q21" s="16">
        <f t="shared" si="3"/>
        <v>38</v>
      </c>
      <c r="R21" s="16">
        <f t="shared" si="4"/>
        <v>34</v>
      </c>
      <c r="S21" s="16">
        <f t="shared" si="5"/>
        <v>66</v>
      </c>
      <c r="T21" s="16">
        <f t="shared" si="6"/>
        <v>-32</v>
      </c>
      <c r="U21" s="16">
        <f t="shared" si="7"/>
        <v>28</v>
      </c>
      <c r="V21" s="16">
        <v>20</v>
      </c>
    </row>
    <row r="22" spans="1:22" ht="12" customHeight="1" x14ac:dyDescent="0.15">
      <c r="A22" s="12">
        <v>464245</v>
      </c>
      <c r="B22" s="15">
        <v>40046</v>
      </c>
      <c r="C22" s="12" t="s">
        <v>0</v>
      </c>
      <c r="D22" s="12" t="s">
        <v>50</v>
      </c>
      <c r="E22" s="12">
        <v>2</v>
      </c>
      <c r="F22" s="12" t="s">
        <v>6</v>
      </c>
      <c r="G22" s="12">
        <v>1</v>
      </c>
      <c r="H22" s="13" t="str">
        <f t="shared" si="8"/>
        <v>Sunderland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464246</v>
      </c>
      <c r="B23" s="15">
        <v>40046</v>
      </c>
      <c r="C23" s="12" t="s">
        <v>0</v>
      </c>
      <c r="D23" s="12" t="s">
        <v>72</v>
      </c>
      <c r="E23" s="12">
        <v>0</v>
      </c>
      <c r="F23" s="12" t="s">
        <v>8</v>
      </c>
      <c r="G23" s="12">
        <v>5</v>
      </c>
      <c r="H23" s="13" t="str">
        <f t="shared" si="8"/>
        <v>Manchester United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464247</v>
      </c>
      <c r="B24" s="15">
        <v>40047</v>
      </c>
      <c r="C24" s="12" t="s">
        <v>0</v>
      </c>
      <c r="D24" s="12" t="s">
        <v>81</v>
      </c>
      <c r="E24" s="12">
        <v>1</v>
      </c>
      <c r="F24" s="12" t="s">
        <v>9</v>
      </c>
      <c r="G24" s="12">
        <v>0</v>
      </c>
      <c r="H24" s="13" t="str">
        <f t="shared" si="8"/>
        <v>Burnley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464248</v>
      </c>
      <c r="B25" s="15">
        <v>40047</v>
      </c>
      <c r="C25" s="12" t="s">
        <v>0</v>
      </c>
      <c r="D25" s="12" t="s">
        <v>58</v>
      </c>
      <c r="E25" s="12">
        <v>0</v>
      </c>
      <c r="F25" s="12" t="s">
        <v>1</v>
      </c>
      <c r="G25" s="12">
        <v>2</v>
      </c>
      <c r="H25" s="13" t="str">
        <f t="shared" si="8"/>
        <v>Chelsea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464249</v>
      </c>
      <c r="B26" s="15">
        <v>40047</v>
      </c>
      <c r="C26" s="12" t="s">
        <v>0</v>
      </c>
      <c r="D26" s="12" t="s">
        <v>28</v>
      </c>
      <c r="E26" s="12">
        <v>1</v>
      </c>
      <c r="F26" s="12" t="s">
        <v>14</v>
      </c>
      <c r="G26" s="12">
        <v>2</v>
      </c>
      <c r="H26" s="13" t="str">
        <f t="shared" si="8"/>
        <v>Tottenham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464250</v>
      </c>
      <c r="B27" s="15">
        <v>40048</v>
      </c>
      <c r="C27" s="12" t="s">
        <v>0</v>
      </c>
      <c r="D27" s="12" t="s">
        <v>19</v>
      </c>
      <c r="E27" s="12">
        <v>1</v>
      </c>
      <c r="F27" s="12" t="s">
        <v>12</v>
      </c>
      <c r="G27" s="12">
        <v>3</v>
      </c>
      <c r="H27" s="13" t="str">
        <f t="shared" si="8"/>
        <v>Aston Villa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464251</v>
      </c>
      <c r="B28" s="15">
        <v>40053</v>
      </c>
      <c r="C28" s="12" t="s">
        <v>0</v>
      </c>
      <c r="D28" s="12" t="s">
        <v>6</v>
      </c>
      <c r="E28" s="12">
        <v>0</v>
      </c>
      <c r="F28" s="12" t="s">
        <v>28</v>
      </c>
      <c r="G28" s="12">
        <v>0</v>
      </c>
      <c r="H28" s="13" t="str">
        <f t="shared" si="8"/>
        <v/>
      </c>
      <c r="I28" s="13" t="str">
        <f t="shared" si="9"/>
        <v>Blackburn</v>
      </c>
      <c r="J28" s="13" t="str">
        <f t="shared" si="10"/>
        <v>West Ham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464252</v>
      </c>
      <c r="B29" s="15">
        <v>40053</v>
      </c>
      <c r="C29" s="12" t="s">
        <v>0</v>
      </c>
      <c r="D29" s="12" t="s">
        <v>33</v>
      </c>
      <c r="E29" s="12">
        <v>2</v>
      </c>
      <c r="F29" s="12" t="s">
        <v>19</v>
      </c>
      <c r="G29" s="12">
        <v>3</v>
      </c>
      <c r="H29" s="13" t="str">
        <f t="shared" si="8"/>
        <v>Liverpool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464253</v>
      </c>
      <c r="B30" s="15">
        <v>40053</v>
      </c>
      <c r="C30" s="12" t="s">
        <v>0</v>
      </c>
      <c r="D30" s="12" t="s">
        <v>1</v>
      </c>
      <c r="E30" s="12">
        <v>3</v>
      </c>
      <c r="F30" s="12" t="s">
        <v>81</v>
      </c>
      <c r="G30" s="12">
        <v>0</v>
      </c>
      <c r="H30" s="13" t="str">
        <f t="shared" si="8"/>
        <v>Chelsea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464254</v>
      </c>
      <c r="B31" s="15">
        <v>40053</v>
      </c>
      <c r="C31" s="12" t="s">
        <v>0</v>
      </c>
      <c r="D31" s="12" t="s">
        <v>8</v>
      </c>
      <c r="E31" s="12">
        <v>2</v>
      </c>
      <c r="F31" s="12" t="s">
        <v>17</v>
      </c>
      <c r="G31" s="12">
        <v>1</v>
      </c>
      <c r="H31" s="13" t="str">
        <f t="shared" si="8"/>
        <v>Manchester United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464255</v>
      </c>
      <c r="B32" s="15">
        <v>40053</v>
      </c>
      <c r="C32" s="12" t="s">
        <v>0</v>
      </c>
      <c r="D32" s="12" t="s">
        <v>103</v>
      </c>
      <c r="E32" s="12">
        <v>1</v>
      </c>
      <c r="F32" s="12" t="s">
        <v>50</v>
      </c>
      <c r="G32" s="12">
        <v>0</v>
      </c>
      <c r="H32" s="13" t="str">
        <f t="shared" si="8"/>
        <v>Stoke City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464256</v>
      </c>
      <c r="B33" s="15">
        <v>40053</v>
      </c>
      <c r="C33" s="12" t="s">
        <v>0</v>
      </c>
      <c r="D33" s="12" t="s">
        <v>14</v>
      </c>
      <c r="E33" s="12">
        <v>2</v>
      </c>
      <c r="F33" s="12" t="s">
        <v>61</v>
      </c>
      <c r="G33" s="12">
        <v>1</v>
      </c>
      <c r="H33" s="13" t="str">
        <f t="shared" si="8"/>
        <v>Tottenham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464257</v>
      </c>
      <c r="B34" s="15">
        <v>40053</v>
      </c>
      <c r="C34" s="12" t="s">
        <v>0</v>
      </c>
      <c r="D34" s="12" t="s">
        <v>63</v>
      </c>
      <c r="E34" s="12">
        <v>1</v>
      </c>
      <c r="F34" s="12" t="s">
        <v>78</v>
      </c>
      <c r="G34" s="12">
        <v>1</v>
      </c>
      <c r="H34" s="13" t="str">
        <f t="shared" si="8"/>
        <v/>
      </c>
      <c r="I34" s="13" t="str">
        <f t="shared" si="9"/>
        <v>Wolves</v>
      </c>
      <c r="J34" s="13" t="str">
        <f t="shared" si="10"/>
        <v>Hull</v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464258</v>
      </c>
      <c r="B35" s="15">
        <v>40054</v>
      </c>
      <c r="C35" s="12" t="s">
        <v>0</v>
      </c>
      <c r="D35" s="12" t="s">
        <v>12</v>
      </c>
      <c r="E35" s="12">
        <v>2</v>
      </c>
      <c r="F35" s="12" t="s">
        <v>58</v>
      </c>
      <c r="G35" s="12">
        <v>0</v>
      </c>
      <c r="H35" s="13" t="str">
        <f t="shared" si="8"/>
        <v>Aston Villa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464259</v>
      </c>
      <c r="B36" s="15">
        <v>40054</v>
      </c>
      <c r="C36" s="12" t="s">
        <v>0</v>
      </c>
      <c r="D36" s="12" t="s">
        <v>9</v>
      </c>
      <c r="E36" s="12">
        <v>2</v>
      </c>
      <c r="F36" s="12" t="s">
        <v>72</v>
      </c>
      <c r="G36" s="12">
        <v>1</v>
      </c>
      <c r="H36" s="13" t="str">
        <f t="shared" si="8"/>
        <v>Everton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464260</v>
      </c>
      <c r="B37" s="15">
        <v>40054</v>
      </c>
      <c r="C37" s="12" t="s">
        <v>0</v>
      </c>
      <c r="D37" s="12" t="s">
        <v>64</v>
      </c>
      <c r="E37" s="12">
        <v>0</v>
      </c>
      <c r="F37" s="12" t="s">
        <v>20</v>
      </c>
      <c r="G37" s="12">
        <v>1</v>
      </c>
      <c r="H37" s="13" t="str">
        <f t="shared" si="8"/>
        <v>Manchester City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464261</v>
      </c>
      <c r="B38" s="15">
        <v>40067</v>
      </c>
      <c r="C38" s="12" t="s">
        <v>0</v>
      </c>
      <c r="D38" s="12" t="s">
        <v>6</v>
      </c>
      <c r="E38" s="12">
        <v>3</v>
      </c>
      <c r="F38" s="12" t="s">
        <v>63</v>
      </c>
      <c r="G38" s="12">
        <v>1</v>
      </c>
      <c r="H38" s="13" t="str">
        <f t="shared" si="8"/>
        <v>Blackburn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464262</v>
      </c>
      <c r="B39" s="15">
        <v>40067</v>
      </c>
      <c r="C39" s="12" t="s">
        <v>0</v>
      </c>
      <c r="D39" s="12" t="s">
        <v>19</v>
      </c>
      <c r="E39" s="12">
        <v>4</v>
      </c>
      <c r="F39" s="12" t="s">
        <v>81</v>
      </c>
      <c r="G39" s="12">
        <v>0</v>
      </c>
      <c r="H39" s="13" t="str">
        <f t="shared" si="8"/>
        <v>Liverpool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464263</v>
      </c>
      <c r="B40" s="15">
        <v>40067</v>
      </c>
      <c r="C40" s="12" t="s">
        <v>0</v>
      </c>
      <c r="D40" s="12" t="s">
        <v>20</v>
      </c>
      <c r="E40" s="12">
        <v>4</v>
      </c>
      <c r="F40" s="12" t="s">
        <v>17</v>
      </c>
      <c r="G40" s="12">
        <v>2</v>
      </c>
      <c r="H40" s="13" t="str">
        <f t="shared" si="8"/>
        <v>Manchester City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464264</v>
      </c>
      <c r="B41" s="15">
        <v>40067</v>
      </c>
      <c r="C41" s="12" t="s">
        <v>0</v>
      </c>
      <c r="D41" s="12" t="s">
        <v>64</v>
      </c>
      <c r="E41" s="12">
        <v>2</v>
      </c>
      <c r="F41" s="12" t="s">
        <v>33</v>
      </c>
      <c r="G41" s="12">
        <v>3</v>
      </c>
      <c r="H41" s="13" t="str">
        <f t="shared" si="8"/>
        <v>Bolton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464265</v>
      </c>
      <c r="B42" s="15">
        <v>40067</v>
      </c>
      <c r="C42" s="12" t="s">
        <v>0</v>
      </c>
      <c r="D42" s="12" t="s">
        <v>103</v>
      </c>
      <c r="E42" s="12">
        <v>1</v>
      </c>
      <c r="F42" s="12" t="s">
        <v>1</v>
      </c>
      <c r="G42" s="12">
        <v>2</v>
      </c>
      <c r="H42" s="13" t="str">
        <f t="shared" si="8"/>
        <v>Chelsea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464266</v>
      </c>
      <c r="B43" s="15">
        <v>40067</v>
      </c>
      <c r="C43" s="12" t="s">
        <v>0</v>
      </c>
      <c r="D43" s="12" t="s">
        <v>50</v>
      </c>
      <c r="E43" s="12">
        <v>4</v>
      </c>
      <c r="F43" s="12" t="s">
        <v>78</v>
      </c>
      <c r="G43" s="12">
        <v>1</v>
      </c>
      <c r="H43" s="13" t="str">
        <f t="shared" si="8"/>
        <v>Sunderland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464267</v>
      </c>
      <c r="B44" s="15">
        <v>40067</v>
      </c>
      <c r="C44" s="12" t="s">
        <v>0</v>
      </c>
      <c r="D44" s="12" t="s">
        <v>14</v>
      </c>
      <c r="E44" s="12">
        <v>1</v>
      </c>
      <c r="F44" s="12" t="s">
        <v>8</v>
      </c>
      <c r="G44" s="12">
        <v>3</v>
      </c>
      <c r="H44" s="13" t="str">
        <f t="shared" si="8"/>
        <v>Manchester United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464268</v>
      </c>
      <c r="B45" s="15">
        <v>40067</v>
      </c>
      <c r="C45" s="12" t="s">
        <v>0</v>
      </c>
      <c r="D45" s="12" t="s">
        <v>72</v>
      </c>
      <c r="E45" s="12">
        <v>1</v>
      </c>
      <c r="F45" s="12" t="s">
        <v>28</v>
      </c>
      <c r="G45" s="12">
        <v>0</v>
      </c>
      <c r="H45" s="13" t="str">
        <f t="shared" si="8"/>
        <v>Wigan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464269</v>
      </c>
      <c r="B46" s="15">
        <v>40068</v>
      </c>
      <c r="C46" s="12" t="s">
        <v>0</v>
      </c>
      <c r="D46" s="12" t="s">
        <v>61</v>
      </c>
      <c r="E46" s="12">
        <v>0</v>
      </c>
      <c r="F46" s="12" t="s">
        <v>12</v>
      </c>
      <c r="G46" s="12">
        <v>1</v>
      </c>
      <c r="H46" s="13" t="str">
        <f t="shared" si="8"/>
        <v>Aston Villa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464270</v>
      </c>
      <c r="B47" s="15">
        <v>40068</v>
      </c>
      <c r="C47" s="12" t="s">
        <v>0</v>
      </c>
      <c r="D47" s="12" t="s">
        <v>58</v>
      </c>
      <c r="E47" s="12">
        <v>2</v>
      </c>
      <c r="F47" s="12" t="s">
        <v>9</v>
      </c>
      <c r="G47" s="12">
        <v>1</v>
      </c>
      <c r="H47" s="13" t="str">
        <f t="shared" si="8"/>
        <v>Fulham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464271</v>
      </c>
      <c r="B48" s="15">
        <v>40074</v>
      </c>
      <c r="C48" s="12" t="s">
        <v>0</v>
      </c>
      <c r="D48" s="12" t="s">
        <v>17</v>
      </c>
      <c r="E48" s="12">
        <v>4</v>
      </c>
      <c r="F48" s="12" t="s">
        <v>72</v>
      </c>
      <c r="G48" s="12">
        <v>0</v>
      </c>
      <c r="H48" s="13" t="str">
        <f t="shared" si="8"/>
        <v>Arsenal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464272</v>
      </c>
      <c r="B49" s="15">
        <v>40074</v>
      </c>
      <c r="C49" s="12" t="s">
        <v>0</v>
      </c>
      <c r="D49" s="12" t="s">
        <v>12</v>
      </c>
      <c r="E49" s="12">
        <v>2</v>
      </c>
      <c r="F49" s="12" t="s">
        <v>64</v>
      </c>
      <c r="G49" s="12">
        <v>0</v>
      </c>
      <c r="H49" s="13" t="str">
        <f t="shared" si="8"/>
        <v>Aston Villa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464273</v>
      </c>
      <c r="B50" s="15">
        <v>40074</v>
      </c>
      <c r="C50" s="12" t="s">
        <v>0</v>
      </c>
      <c r="D50" s="12" t="s">
        <v>33</v>
      </c>
      <c r="E50" s="12">
        <v>1</v>
      </c>
      <c r="F50" s="12" t="s">
        <v>103</v>
      </c>
      <c r="G50" s="12">
        <v>1</v>
      </c>
      <c r="H50" s="13" t="str">
        <f t="shared" si="8"/>
        <v/>
      </c>
      <c r="I50" s="13" t="str">
        <f t="shared" si="9"/>
        <v>Bolton</v>
      </c>
      <c r="J50" s="13" t="str">
        <f t="shared" si="10"/>
        <v>Stoke City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464274</v>
      </c>
      <c r="B51" s="15">
        <v>40074</v>
      </c>
      <c r="C51" s="12" t="s">
        <v>0</v>
      </c>
      <c r="D51" s="12" t="s">
        <v>81</v>
      </c>
      <c r="E51" s="12">
        <v>3</v>
      </c>
      <c r="F51" s="12" t="s">
        <v>50</v>
      </c>
      <c r="G51" s="12">
        <v>1</v>
      </c>
      <c r="H51" s="13" t="str">
        <f t="shared" si="8"/>
        <v>Burnley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464275</v>
      </c>
      <c r="B52" s="15">
        <v>40074</v>
      </c>
      <c r="C52" s="12" t="s">
        <v>0</v>
      </c>
      <c r="D52" s="12" t="s">
        <v>78</v>
      </c>
      <c r="E52" s="12">
        <v>0</v>
      </c>
      <c r="F52" s="12" t="s">
        <v>61</v>
      </c>
      <c r="G52" s="12">
        <v>1</v>
      </c>
      <c r="H52" s="13" t="str">
        <f t="shared" si="8"/>
        <v>Birmingham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464276</v>
      </c>
      <c r="B53" s="15">
        <v>40074</v>
      </c>
      <c r="C53" s="12" t="s">
        <v>0</v>
      </c>
      <c r="D53" s="12" t="s">
        <v>28</v>
      </c>
      <c r="E53" s="12">
        <v>2</v>
      </c>
      <c r="F53" s="12" t="s">
        <v>19</v>
      </c>
      <c r="G53" s="12">
        <v>3</v>
      </c>
      <c r="H53" s="13" t="str">
        <f t="shared" si="8"/>
        <v>Liverpool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464277</v>
      </c>
      <c r="B54" s="15">
        <v>40075</v>
      </c>
      <c r="C54" s="12" t="s">
        <v>0</v>
      </c>
      <c r="D54" s="12" t="s">
        <v>1</v>
      </c>
      <c r="E54" s="12">
        <v>3</v>
      </c>
      <c r="F54" s="12" t="s">
        <v>14</v>
      </c>
      <c r="G54" s="12">
        <v>0</v>
      </c>
      <c r="H54" s="13" t="str">
        <f t="shared" si="8"/>
        <v>Chelsea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464278</v>
      </c>
      <c r="B55" s="15">
        <v>40075</v>
      </c>
      <c r="C55" s="12" t="s">
        <v>0</v>
      </c>
      <c r="D55" s="12" t="s">
        <v>9</v>
      </c>
      <c r="E55" s="12">
        <v>3</v>
      </c>
      <c r="F55" s="12" t="s">
        <v>6</v>
      </c>
      <c r="G55" s="12">
        <v>0</v>
      </c>
      <c r="H55" s="13" t="str">
        <f t="shared" si="8"/>
        <v>Everton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464279</v>
      </c>
      <c r="B56" s="15">
        <v>40075</v>
      </c>
      <c r="C56" s="12" t="s">
        <v>0</v>
      </c>
      <c r="D56" s="12" t="s">
        <v>8</v>
      </c>
      <c r="E56" s="12">
        <v>4</v>
      </c>
      <c r="F56" s="12" t="s">
        <v>20</v>
      </c>
      <c r="G56" s="12">
        <v>3</v>
      </c>
      <c r="H56" s="13" t="str">
        <f t="shared" si="8"/>
        <v>Manchester United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464280</v>
      </c>
      <c r="B57" s="15">
        <v>40075</v>
      </c>
      <c r="C57" s="12" t="s">
        <v>0</v>
      </c>
      <c r="D57" s="12" t="s">
        <v>63</v>
      </c>
      <c r="E57" s="12">
        <v>2</v>
      </c>
      <c r="F57" s="12" t="s">
        <v>58</v>
      </c>
      <c r="G57" s="12">
        <v>1</v>
      </c>
      <c r="H57" s="13" t="str">
        <f t="shared" si="8"/>
        <v>Wolves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464281</v>
      </c>
      <c r="B58" s="15">
        <v>40081</v>
      </c>
      <c r="C58" s="12" t="s">
        <v>0</v>
      </c>
      <c r="D58" s="12" t="s">
        <v>61</v>
      </c>
      <c r="E58" s="12">
        <v>1</v>
      </c>
      <c r="F58" s="12" t="s">
        <v>33</v>
      </c>
      <c r="G58" s="12">
        <v>2</v>
      </c>
      <c r="H58" s="13" t="str">
        <f t="shared" si="8"/>
        <v>Bolton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464282</v>
      </c>
      <c r="B59" s="15">
        <v>40081</v>
      </c>
      <c r="C59" s="12" t="s">
        <v>0</v>
      </c>
      <c r="D59" s="12" t="s">
        <v>6</v>
      </c>
      <c r="E59" s="12">
        <v>2</v>
      </c>
      <c r="F59" s="12" t="s">
        <v>12</v>
      </c>
      <c r="G59" s="12">
        <v>1</v>
      </c>
      <c r="H59" s="13" t="str">
        <f t="shared" si="8"/>
        <v>Blackburn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464283</v>
      </c>
      <c r="B60" s="15">
        <v>40081</v>
      </c>
      <c r="C60" s="12" t="s">
        <v>0</v>
      </c>
      <c r="D60" s="12" t="s">
        <v>58</v>
      </c>
      <c r="E60" s="12">
        <v>0</v>
      </c>
      <c r="F60" s="12" t="s">
        <v>17</v>
      </c>
      <c r="G60" s="12">
        <v>1</v>
      </c>
      <c r="H60" s="13" t="str">
        <f t="shared" si="8"/>
        <v>Arsenal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464284</v>
      </c>
      <c r="B61" s="15">
        <v>40081</v>
      </c>
      <c r="C61" s="12" t="s">
        <v>0</v>
      </c>
      <c r="D61" s="12" t="s">
        <v>19</v>
      </c>
      <c r="E61" s="12">
        <v>6</v>
      </c>
      <c r="F61" s="12" t="s">
        <v>78</v>
      </c>
      <c r="G61" s="12">
        <v>1</v>
      </c>
      <c r="H61" s="13" t="str">
        <f t="shared" si="8"/>
        <v>Liverpool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464285</v>
      </c>
      <c r="B62" s="15">
        <v>40081</v>
      </c>
      <c r="C62" s="12" t="s">
        <v>0</v>
      </c>
      <c r="D62" s="12" t="s">
        <v>64</v>
      </c>
      <c r="E62" s="12">
        <v>0</v>
      </c>
      <c r="F62" s="12" t="s">
        <v>9</v>
      </c>
      <c r="G62" s="12">
        <v>1</v>
      </c>
      <c r="H62" s="13" t="str">
        <f t="shared" si="8"/>
        <v>Everton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464286</v>
      </c>
      <c r="B63" s="15">
        <v>40081</v>
      </c>
      <c r="C63" s="12" t="s">
        <v>0</v>
      </c>
      <c r="D63" s="12" t="s">
        <v>103</v>
      </c>
      <c r="E63" s="12">
        <v>0</v>
      </c>
      <c r="F63" s="12" t="s">
        <v>8</v>
      </c>
      <c r="G63" s="12">
        <v>2</v>
      </c>
      <c r="H63" s="13" t="str">
        <f t="shared" si="8"/>
        <v>Manchester United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464287</v>
      </c>
      <c r="B64" s="15">
        <v>40081</v>
      </c>
      <c r="C64" s="12" t="s">
        <v>0</v>
      </c>
      <c r="D64" s="12" t="s">
        <v>14</v>
      </c>
      <c r="E64" s="12">
        <v>5</v>
      </c>
      <c r="F64" s="12" t="s">
        <v>81</v>
      </c>
      <c r="G64" s="12">
        <v>0</v>
      </c>
      <c r="H64" s="13" t="str">
        <f t="shared" si="8"/>
        <v>Tottenham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464288</v>
      </c>
      <c r="B65" s="15">
        <v>40081</v>
      </c>
      <c r="C65" s="12" t="s">
        <v>0</v>
      </c>
      <c r="D65" s="12" t="s">
        <v>72</v>
      </c>
      <c r="E65" s="12">
        <v>3</v>
      </c>
      <c r="F65" s="12" t="s">
        <v>1</v>
      </c>
      <c r="G65" s="12">
        <v>1</v>
      </c>
      <c r="H65" s="13" t="str">
        <f t="shared" si="8"/>
        <v>Wigan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464289</v>
      </c>
      <c r="B66" s="15">
        <v>40082</v>
      </c>
      <c r="C66" s="12" t="s">
        <v>0</v>
      </c>
      <c r="D66" s="12" t="s">
        <v>50</v>
      </c>
      <c r="E66" s="12">
        <v>5</v>
      </c>
      <c r="F66" s="12" t="s">
        <v>63</v>
      </c>
      <c r="G66" s="12">
        <v>2</v>
      </c>
      <c r="H66" s="13" t="str">
        <f t="shared" si="8"/>
        <v>Sunderland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464290</v>
      </c>
      <c r="B67" s="15">
        <v>40083</v>
      </c>
      <c r="C67" s="12" t="s">
        <v>0</v>
      </c>
      <c r="D67" s="12" t="s">
        <v>20</v>
      </c>
      <c r="E67" s="12">
        <v>3</v>
      </c>
      <c r="F67" s="12" t="s">
        <v>28</v>
      </c>
      <c r="G67" s="12">
        <v>1</v>
      </c>
      <c r="H67" s="13" t="str">
        <f t="shared" ref="H67:H130" si="11">IF(E67&gt;G67,D67,IF(G67&gt;E67,F67,""))</f>
        <v>Manchester City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464291</v>
      </c>
      <c r="B68" s="15">
        <v>40088</v>
      </c>
      <c r="C68" s="12" t="s">
        <v>0</v>
      </c>
      <c r="D68" s="12" t="s">
        <v>33</v>
      </c>
      <c r="E68" s="12">
        <v>2</v>
      </c>
      <c r="F68" s="12" t="s">
        <v>14</v>
      </c>
      <c r="G68" s="12">
        <v>2</v>
      </c>
      <c r="H68" s="13" t="str">
        <f t="shared" si="11"/>
        <v/>
      </c>
      <c r="I68" s="13" t="str">
        <f t="shared" si="12"/>
        <v>Bolton</v>
      </c>
      <c r="J68" s="13" t="str">
        <f t="shared" si="13"/>
        <v>Tottenham</v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464292</v>
      </c>
      <c r="B69" s="15">
        <v>40088</v>
      </c>
      <c r="C69" s="12" t="s">
        <v>0</v>
      </c>
      <c r="D69" s="12" t="s">
        <v>81</v>
      </c>
      <c r="E69" s="12">
        <v>2</v>
      </c>
      <c r="F69" s="12" t="s">
        <v>61</v>
      </c>
      <c r="G69" s="12">
        <v>1</v>
      </c>
      <c r="H69" s="13" t="str">
        <f t="shared" si="11"/>
        <v>Burnley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464293</v>
      </c>
      <c r="B70" s="15">
        <v>40088</v>
      </c>
      <c r="C70" s="12" t="s">
        <v>0</v>
      </c>
      <c r="D70" s="12" t="s">
        <v>78</v>
      </c>
      <c r="E70" s="12">
        <v>2</v>
      </c>
      <c r="F70" s="12" t="s">
        <v>72</v>
      </c>
      <c r="G70" s="12">
        <v>1</v>
      </c>
      <c r="H70" s="13" t="str">
        <f t="shared" si="11"/>
        <v>Hull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464294</v>
      </c>
      <c r="B71" s="15">
        <v>40088</v>
      </c>
      <c r="C71" s="12" t="s">
        <v>0</v>
      </c>
      <c r="D71" s="12" t="s">
        <v>8</v>
      </c>
      <c r="E71" s="12">
        <v>2</v>
      </c>
      <c r="F71" s="12" t="s">
        <v>50</v>
      </c>
      <c r="G71" s="12">
        <v>2</v>
      </c>
      <c r="H71" s="13" t="str">
        <f t="shared" si="11"/>
        <v/>
      </c>
      <c r="I71" s="13" t="str">
        <f t="shared" si="12"/>
        <v>Manchester United</v>
      </c>
      <c r="J71" s="13" t="str">
        <f t="shared" si="13"/>
        <v>Sunderland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464295</v>
      </c>
      <c r="B72" s="15">
        <v>40088</v>
      </c>
      <c r="C72" s="12" t="s">
        <v>0</v>
      </c>
      <c r="D72" s="12" t="s">
        <v>63</v>
      </c>
      <c r="E72" s="12">
        <v>0</v>
      </c>
      <c r="F72" s="12" t="s">
        <v>64</v>
      </c>
      <c r="G72" s="12">
        <v>1</v>
      </c>
      <c r="H72" s="13" t="str">
        <f t="shared" si="11"/>
        <v>Portsmouth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464296</v>
      </c>
      <c r="B73" s="15">
        <v>40089</v>
      </c>
      <c r="C73" s="12" t="s">
        <v>0</v>
      </c>
      <c r="D73" s="12" t="s">
        <v>17</v>
      </c>
      <c r="E73" s="12">
        <v>6</v>
      </c>
      <c r="F73" s="12" t="s">
        <v>6</v>
      </c>
      <c r="G73" s="12">
        <v>2</v>
      </c>
      <c r="H73" s="13" t="str">
        <f t="shared" si="11"/>
        <v>Arsenal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464297</v>
      </c>
      <c r="B74" s="15">
        <v>40089</v>
      </c>
      <c r="C74" s="12" t="s">
        <v>0</v>
      </c>
      <c r="D74" s="12" t="s">
        <v>1</v>
      </c>
      <c r="E74" s="12">
        <v>2</v>
      </c>
      <c r="F74" s="12" t="s">
        <v>19</v>
      </c>
      <c r="G74" s="12">
        <v>0</v>
      </c>
      <c r="H74" s="13" t="str">
        <f t="shared" si="11"/>
        <v>Chelsea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464298</v>
      </c>
      <c r="B75" s="15">
        <v>40089</v>
      </c>
      <c r="C75" s="12" t="s">
        <v>0</v>
      </c>
      <c r="D75" s="12" t="s">
        <v>9</v>
      </c>
      <c r="E75" s="12">
        <v>1</v>
      </c>
      <c r="F75" s="12" t="s">
        <v>103</v>
      </c>
      <c r="G75" s="12">
        <v>1</v>
      </c>
      <c r="H75" s="13" t="str">
        <f t="shared" si="11"/>
        <v/>
      </c>
      <c r="I75" s="13" t="str">
        <f t="shared" si="12"/>
        <v>Everton</v>
      </c>
      <c r="J75" s="13" t="str">
        <f t="shared" si="13"/>
        <v>Stoke City</v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464299</v>
      </c>
      <c r="B76" s="15">
        <v>40089</v>
      </c>
      <c r="C76" s="12" t="s">
        <v>0</v>
      </c>
      <c r="D76" s="12" t="s">
        <v>28</v>
      </c>
      <c r="E76" s="12">
        <v>2</v>
      </c>
      <c r="F76" s="12" t="s">
        <v>58</v>
      </c>
      <c r="G76" s="12">
        <v>2</v>
      </c>
      <c r="H76" s="13" t="str">
        <f t="shared" si="11"/>
        <v/>
      </c>
      <c r="I76" s="13" t="str">
        <f t="shared" si="12"/>
        <v>West Ham</v>
      </c>
      <c r="J76" s="13" t="str">
        <f t="shared" si="13"/>
        <v>Fulham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464300</v>
      </c>
      <c r="B77" s="15">
        <v>40090</v>
      </c>
      <c r="C77" s="12" t="s">
        <v>0</v>
      </c>
      <c r="D77" s="12" t="s">
        <v>12</v>
      </c>
      <c r="E77" s="12">
        <v>1</v>
      </c>
      <c r="F77" s="12" t="s">
        <v>20</v>
      </c>
      <c r="G77" s="12">
        <v>1</v>
      </c>
      <c r="H77" s="13" t="str">
        <f t="shared" si="11"/>
        <v/>
      </c>
      <c r="I77" s="13" t="str">
        <f t="shared" si="12"/>
        <v>Aston Villa</v>
      </c>
      <c r="J77" s="13" t="str">
        <f t="shared" si="13"/>
        <v>Manchester City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464301</v>
      </c>
      <c r="B78" s="15">
        <v>40102</v>
      </c>
      <c r="C78" s="12" t="s">
        <v>0</v>
      </c>
      <c r="D78" s="12" t="s">
        <v>17</v>
      </c>
      <c r="E78" s="12">
        <v>3</v>
      </c>
      <c r="F78" s="12" t="s">
        <v>61</v>
      </c>
      <c r="G78" s="12">
        <v>1</v>
      </c>
      <c r="H78" s="13" t="str">
        <f t="shared" si="11"/>
        <v>Arsenal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464302</v>
      </c>
      <c r="B79" s="15">
        <v>40102</v>
      </c>
      <c r="C79" s="12" t="s">
        <v>0</v>
      </c>
      <c r="D79" s="12" t="s">
        <v>12</v>
      </c>
      <c r="E79" s="12">
        <v>2</v>
      </c>
      <c r="F79" s="12" t="s">
        <v>1</v>
      </c>
      <c r="G79" s="12">
        <v>1</v>
      </c>
      <c r="H79" s="13" t="str">
        <f t="shared" si="11"/>
        <v>Aston Villa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464303</v>
      </c>
      <c r="B80" s="15">
        <v>40102</v>
      </c>
      <c r="C80" s="12" t="s">
        <v>0</v>
      </c>
      <c r="D80" s="12" t="s">
        <v>9</v>
      </c>
      <c r="E80" s="12">
        <v>1</v>
      </c>
      <c r="F80" s="12" t="s">
        <v>63</v>
      </c>
      <c r="G80" s="12">
        <v>1</v>
      </c>
      <c r="H80" s="13" t="str">
        <f t="shared" si="11"/>
        <v/>
      </c>
      <c r="I80" s="13" t="str">
        <f t="shared" si="12"/>
        <v>Everton</v>
      </c>
      <c r="J80" s="13" t="str">
        <f t="shared" si="13"/>
        <v>Wolves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464304</v>
      </c>
      <c r="B81" s="15">
        <v>40102</v>
      </c>
      <c r="C81" s="12" t="s">
        <v>0</v>
      </c>
      <c r="D81" s="12" t="s">
        <v>8</v>
      </c>
      <c r="E81" s="12">
        <v>2</v>
      </c>
      <c r="F81" s="12" t="s">
        <v>33</v>
      </c>
      <c r="G81" s="12">
        <v>1</v>
      </c>
      <c r="H81" s="13" t="str">
        <f t="shared" si="11"/>
        <v>Manchester United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464305</v>
      </c>
      <c r="B82" s="15">
        <v>40102</v>
      </c>
      <c r="C82" s="12" t="s">
        <v>0</v>
      </c>
      <c r="D82" s="12" t="s">
        <v>64</v>
      </c>
      <c r="E82" s="12">
        <v>1</v>
      </c>
      <c r="F82" s="12" t="s">
        <v>14</v>
      </c>
      <c r="G82" s="12">
        <v>2</v>
      </c>
      <c r="H82" s="13" t="str">
        <f t="shared" si="11"/>
        <v>Tottenham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464306</v>
      </c>
      <c r="B83" s="15">
        <v>40102</v>
      </c>
      <c r="C83" s="12" t="s">
        <v>0</v>
      </c>
      <c r="D83" s="12" t="s">
        <v>103</v>
      </c>
      <c r="E83" s="12">
        <v>2</v>
      </c>
      <c r="F83" s="12" t="s">
        <v>28</v>
      </c>
      <c r="G83" s="12">
        <v>1</v>
      </c>
      <c r="H83" s="13" t="str">
        <f t="shared" si="11"/>
        <v>Stoke City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464307</v>
      </c>
      <c r="B84" s="15">
        <v>40102</v>
      </c>
      <c r="C84" s="12" t="s">
        <v>0</v>
      </c>
      <c r="D84" s="12" t="s">
        <v>50</v>
      </c>
      <c r="E84" s="12">
        <v>1</v>
      </c>
      <c r="F84" s="12" t="s">
        <v>19</v>
      </c>
      <c r="G84" s="12">
        <v>0</v>
      </c>
      <c r="H84" s="13" t="str">
        <f t="shared" si="11"/>
        <v>Sunderland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464308</v>
      </c>
      <c r="B85" s="15">
        <v>40103</v>
      </c>
      <c r="C85" s="12" t="s">
        <v>0</v>
      </c>
      <c r="D85" s="12" t="s">
        <v>6</v>
      </c>
      <c r="E85" s="12">
        <v>3</v>
      </c>
      <c r="F85" s="12" t="s">
        <v>81</v>
      </c>
      <c r="G85" s="12">
        <v>2</v>
      </c>
      <c r="H85" s="13" t="str">
        <f t="shared" si="11"/>
        <v>Blackburn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464309</v>
      </c>
      <c r="B86" s="15">
        <v>40103</v>
      </c>
      <c r="C86" s="12" t="s">
        <v>0</v>
      </c>
      <c r="D86" s="12" t="s">
        <v>72</v>
      </c>
      <c r="E86" s="12">
        <v>1</v>
      </c>
      <c r="F86" s="12" t="s">
        <v>20</v>
      </c>
      <c r="G86" s="12">
        <v>1</v>
      </c>
      <c r="H86" s="13" t="str">
        <f t="shared" si="11"/>
        <v/>
      </c>
      <c r="I86" s="13" t="str">
        <f t="shared" si="12"/>
        <v>Wigan</v>
      </c>
      <c r="J86" s="13" t="str">
        <f t="shared" si="13"/>
        <v>Manchester City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464310</v>
      </c>
      <c r="B87" s="15">
        <v>40104</v>
      </c>
      <c r="C87" s="12" t="s">
        <v>0</v>
      </c>
      <c r="D87" s="12" t="s">
        <v>58</v>
      </c>
      <c r="E87" s="12">
        <v>2</v>
      </c>
      <c r="F87" s="12" t="s">
        <v>78</v>
      </c>
      <c r="G87" s="12">
        <v>0</v>
      </c>
      <c r="H87" s="13" t="str">
        <f t="shared" si="11"/>
        <v>Fulham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464311</v>
      </c>
      <c r="B88" s="15">
        <v>40109</v>
      </c>
      <c r="C88" s="12" t="s">
        <v>0</v>
      </c>
      <c r="D88" s="12" t="s">
        <v>61</v>
      </c>
      <c r="E88" s="12">
        <v>2</v>
      </c>
      <c r="F88" s="12" t="s">
        <v>50</v>
      </c>
      <c r="G88" s="12">
        <v>1</v>
      </c>
      <c r="H88" s="13" t="str">
        <f t="shared" si="11"/>
        <v>Birmingham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464312</v>
      </c>
      <c r="B89" s="15">
        <v>40109</v>
      </c>
      <c r="C89" s="12" t="s">
        <v>0</v>
      </c>
      <c r="D89" s="12" t="s">
        <v>81</v>
      </c>
      <c r="E89" s="12">
        <v>1</v>
      </c>
      <c r="F89" s="12" t="s">
        <v>72</v>
      </c>
      <c r="G89" s="12">
        <v>3</v>
      </c>
      <c r="H89" s="13" t="str">
        <f t="shared" si="11"/>
        <v>Wigan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464313</v>
      </c>
      <c r="B90" s="15">
        <v>40109</v>
      </c>
      <c r="C90" s="12" t="s">
        <v>0</v>
      </c>
      <c r="D90" s="12" t="s">
        <v>1</v>
      </c>
      <c r="E90" s="12">
        <v>5</v>
      </c>
      <c r="F90" s="12" t="s">
        <v>6</v>
      </c>
      <c r="G90" s="12">
        <v>0</v>
      </c>
      <c r="H90" s="13" t="str">
        <f t="shared" si="11"/>
        <v>Chelsea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464314</v>
      </c>
      <c r="B91" s="15">
        <v>40109</v>
      </c>
      <c r="C91" s="12" t="s">
        <v>0</v>
      </c>
      <c r="D91" s="12" t="s">
        <v>78</v>
      </c>
      <c r="E91" s="12">
        <v>0</v>
      </c>
      <c r="F91" s="12" t="s">
        <v>64</v>
      </c>
      <c r="G91" s="12">
        <v>0</v>
      </c>
      <c r="H91" s="13" t="str">
        <f t="shared" si="11"/>
        <v/>
      </c>
      <c r="I91" s="13" t="str">
        <f t="shared" si="12"/>
        <v>Hull</v>
      </c>
      <c r="J91" s="13" t="str">
        <f t="shared" si="13"/>
        <v>Portsmouth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464315</v>
      </c>
      <c r="B92" s="15">
        <v>40109</v>
      </c>
      <c r="C92" s="12" t="s">
        <v>0</v>
      </c>
      <c r="D92" s="12" t="s">
        <v>14</v>
      </c>
      <c r="E92" s="12">
        <v>0</v>
      </c>
      <c r="F92" s="12" t="s">
        <v>103</v>
      </c>
      <c r="G92" s="12">
        <v>1</v>
      </c>
      <c r="H92" s="13" t="str">
        <f t="shared" si="11"/>
        <v>Stoke City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464316</v>
      </c>
      <c r="B93" s="15">
        <v>40109</v>
      </c>
      <c r="C93" s="12" t="s">
        <v>0</v>
      </c>
      <c r="D93" s="12" t="s">
        <v>63</v>
      </c>
      <c r="E93" s="12">
        <v>1</v>
      </c>
      <c r="F93" s="12" t="s">
        <v>12</v>
      </c>
      <c r="G93" s="12">
        <v>1</v>
      </c>
      <c r="H93" s="13" t="str">
        <f t="shared" si="11"/>
        <v/>
      </c>
      <c r="I93" s="13" t="str">
        <f t="shared" si="12"/>
        <v>Wolves</v>
      </c>
      <c r="J93" s="13" t="str">
        <f t="shared" si="13"/>
        <v>Aston Villa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464317</v>
      </c>
      <c r="B94" s="15">
        <v>40110</v>
      </c>
      <c r="C94" s="12" t="s">
        <v>0</v>
      </c>
      <c r="D94" s="12" t="s">
        <v>33</v>
      </c>
      <c r="E94" s="12">
        <v>3</v>
      </c>
      <c r="F94" s="12" t="s">
        <v>9</v>
      </c>
      <c r="G94" s="12">
        <v>2</v>
      </c>
      <c r="H94" s="13" t="str">
        <f t="shared" si="11"/>
        <v>Bolton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464318</v>
      </c>
      <c r="B95" s="15">
        <v>40110</v>
      </c>
      <c r="C95" s="12" t="s">
        <v>0</v>
      </c>
      <c r="D95" s="12" t="s">
        <v>19</v>
      </c>
      <c r="E95" s="12">
        <v>2</v>
      </c>
      <c r="F95" s="12" t="s">
        <v>8</v>
      </c>
      <c r="G95" s="12">
        <v>0</v>
      </c>
      <c r="H95" s="13" t="str">
        <f t="shared" si="11"/>
        <v>Liverpool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464319</v>
      </c>
      <c r="B96" s="15">
        <v>40110</v>
      </c>
      <c r="C96" s="12" t="s">
        <v>0</v>
      </c>
      <c r="D96" s="12" t="s">
        <v>20</v>
      </c>
      <c r="E96" s="12">
        <v>2</v>
      </c>
      <c r="F96" s="12" t="s">
        <v>58</v>
      </c>
      <c r="G96" s="12">
        <v>2</v>
      </c>
      <c r="H96" s="13" t="str">
        <f t="shared" si="11"/>
        <v/>
      </c>
      <c r="I96" s="13" t="str">
        <f t="shared" si="12"/>
        <v>Manchester City</v>
      </c>
      <c r="J96" s="13" t="str">
        <f t="shared" si="13"/>
        <v>Fulham</v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464320</v>
      </c>
      <c r="B97" s="15">
        <v>40110</v>
      </c>
      <c r="C97" s="12" t="s">
        <v>0</v>
      </c>
      <c r="D97" s="12" t="s">
        <v>28</v>
      </c>
      <c r="E97" s="12">
        <v>2</v>
      </c>
      <c r="F97" s="12" t="s">
        <v>17</v>
      </c>
      <c r="G97" s="12">
        <v>2</v>
      </c>
      <c r="H97" s="13" t="str">
        <f t="shared" si="11"/>
        <v/>
      </c>
      <c r="I97" s="13" t="str">
        <f t="shared" si="12"/>
        <v>West Ham</v>
      </c>
      <c r="J97" s="13" t="str">
        <f t="shared" si="13"/>
        <v>Arsenal</v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464321</v>
      </c>
      <c r="B98" s="15">
        <v>40116</v>
      </c>
      <c r="C98" s="12" t="s">
        <v>0</v>
      </c>
      <c r="D98" s="12" t="s">
        <v>17</v>
      </c>
      <c r="E98" s="12">
        <v>3</v>
      </c>
      <c r="F98" s="12" t="s">
        <v>14</v>
      </c>
      <c r="G98" s="12">
        <v>0</v>
      </c>
      <c r="H98" s="13" t="str">
        <f t="shared" si="11"/>
        <v>Arsenal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464322</v>
      </c>
      <c r="B99" s="15">
        <v>40116</v>
      </c>
      <c r="C99" s="12" t="s">
        <v>0</v>
      </c>
      <c r="D99" s="12" t="s">
        <v>33</v>
      </c>
      <c r="E99" s="12">
        <v>0</v>
      </c>
      <c r="F99" s="12" t="s">
        <v>1</v>
      </c>
      <c r="G99" s="12">
        <v>4</v>
      </c>
      <c r="H99" s="13" t="str">
        <f t="shared" si="11"/>
        <v>Chelsea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464323</v>
      </c>
      <c r="B100" s="15">
        <v>40116</v>
      </c>
      <c r="C100" s="12" t="s">
        <v>0</v>
      </c>
      <c r="D100" s="12" t="s">
        <v>81</v>
      </c>
      <c r="E100" s="12">
        <v>2</v>
      </c>
      <c r="F100" s="12" t="s">
        <v>78</v>
      </c>
      <c r="G100" s="12">
        <v>0</v>
      </c>
      <c r="H100" s="13" t="str">
        <f t="shared" si="11"/>
        <v>Burnley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464324</v>
      </c>
      <c r="B101" s="15">
        <v>40116</v>
      </c>
      <c r="C101" s="12" t="s">
        <v>0</v>
      </c>
      <c r="D101" s="12" t="s">
        <v>9</v>
      </c>
      <c r="E101" s="12">
        <v>1</v>
      </c>
      <c r="F101" s="12" t="s">
        <v>12</v>
      </c>
      <c r="G101" s="12">
        <v>1</v>
      </c>
      <c r="H101" s="13" t="str">
        <f t="shared" si="11"/>
        <v/>
      </c>
      <c r="I101" s="13" t="str">
        <f t="shared" si="12"/>
        <v>Everton</v>
      </c>
      <c r="J101" s="13" t="str">
        <f t="shared" si="13"/>
        <v>Aston Villa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464325</v>
      </c>
      <c r="B102" s="15">
        <v>40116</v>
      </c>
      <c r="C102" s="12" t="s">
        <v>0</v>
      </c>
      <c r="D102" s="12" t="s">
        <v>58</v>
      </c>
      <c r="E102" s="12">
        <v>3</v>
      </c>
      <c r="F102" s="12" t="s">
        <v>19</v>
      </c>
      <c r="G102" s="12">
        <v>1</v>
      </c>
      <c r="H102" s="13" t="str">
        <f t="shared" si="11"/>
        <v>Fulham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464326</v>
      </c>
      <c r="B103" s="15">
        <v>40116</v>
      </c>
      <c r="C103" s="12" t="s">
        <v>0</v>
      </c>
      <c r="D103" s="12" t="s">
        <v>8</v>
      </c>
      <c r="E103" s="12">
        <v>2</v>
      </c>
      <c r="F103" s="12" t="s">
        <v>6</v>
      </c>
      <c r="G103" s="12">
        <v>0</v>
      </c>
      <c r="H103" s="13" t="str">
        <f t="shared" si="11"/>
        <v>Manchester United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464327</v>
      </c>
      <c r="B104" s="15">
        <v>40116</v>
      </c>
      <c r="C104" s="12" t="s">
        <v>0</v>
      </c>
      <c r="D104" s="12" t="s">
        <v>64</v>
      </c>
      <c r="E104" s="12">
        <v>4</v>
      </c>
      <c r="F104" s="12" t="s">
        <v>72</v>
      </c>
      <c r="G104" s="12">
        <v>0</v>
      </c>
      <c r="H104" s="13" t="str">
        <f t="shared" si="11"/>
        <v>Portsmouth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464328</v>
      </c>
      <c r="B105" s="15">
        <v>40116</v>
      </c>
      <c r="C105" s="12" t="s">
        <v>0</v>
      </c>
      <c r="D105" s="12" t="s">
        <v>103</v>
      </c>
      <c r="E105" s="12">
        <v>2</v>
      </c>
      <c r="F105" s="12" t="s">
        <v>63</v>
      </c>
      <c r="G105" s="12">
        <v>2</v>
      </c>
      <c r="H105" s="13" t="str">
        <f t="shared" si="11"/>
        <v/>
      </c>
      <c r="I105" s="13" t="str">
        <f t="shared" si="12"/>
        <v>Stoke City</v>
      </c>
      <c r="J105" s="13" t="str">
        <f t="shared" si="13"/>
        <v>Wolves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464329</v>
      </c>
      <c r="B106" s="15">
        <v>40116</v>
      </c>
      <c r="C106" s="12" t="s">
        <v>0</v>
      </c>
      <c r="D106" s="12" t="s">
        <v>50</v>
      </c>
      <c r="E106" s="12">
        <v>2</v>
      </c>
      <c r="F106" s="12" t="s">
        <v>28</v>
      </c>
      <c r="G106" s="12">
        <v>2</v>
      </c>
      <c r="H106" s="13" t="str">
        <f t="shared" si="11"/>
        <v/>
      </c>
      <c r="I106" s="13" t="str">
        <f t="shared" si="12"/>
        <v>Sunderland</v>
      </c>
      <c r="J106" s="13" t="str">
        <f t="shared" si="13"/>
        <v>West Ham</v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464330</v>
      </c>
      <c r="B107" s="15">
        <v>40117</v>
      </c>
      <c r="C107" s="12" t="s">
        <v>0</v>
      </c>
      <c r="D107" s="12" t="s">
        <v>61</v>
      </c>
      <c r="E107" s="12">
        <v>0</v>
      </c>
      <c r="F107" s="12" t="s">
        <v>20</v>
      </c>
      <c r="G107" s="12">
        <v>0</v>
      </c>
      <c r="H107" s="13" t="str">
        <f t="shared" si="11"/>
        <v/>
      </c>
      <c r="I107" s="13" t="str">
        <f t="shared" si="12"/>
        <v>Birmingham</v>
      </c>
      <c r="J107" s="13" t="str">
        <f t="shared" si="13"/>
        <v>Manchester City</v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464331</v>
      </c>
      <c r="B108" s="15">
        <v>40120</v>
      </c>
      <c r="C108" s="12" t="s">
        <v>0</v>
      </c>
      <c r="D108" s="12" t="s">
        <v>28</v>
      </c>
      <c r="E108" s="12">
        <v>2</v>
      </c>
      <c r="F108" s="12" t="s">
        <v>12</v>
      </c>
      <c r="G108" s="12">
        <v>1</v>
      </c>
      <c r="H108" s="13" t="str">
        <f t="shared" si="11"/>
        <v>West Ham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464332</v>
      </c>
      <c r="B109" s="15">
        <v>40123</v>
      </c>
      <c r="C109" s="12" t="s">
        <v>0</v>
      </c>
      <c r="D109" s="12" t="s">
        <v>12</v>
      </c>
      <c r="E109" s="12">
        <v>5</v>
      </c>
      <c r="F109" s="12" t="s">
        <v>33</v>
      </c>
      <c r="G109" s="12">
        <v>1</v>
      </c>
      <c r="H109" s="13" t="str">
        <f t="shared" si="11"/>
        <v>Aston Villa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464333</v>
      </c>
      <c r="B110" s="15">
        <v>40123</v>
      </c>
      <c r="C110" s="12" t="s">
        <v>0</v>
      </c>
      <c r="D110" s="12" t="s">
        <v>6</v>
      </c>
      <c r="E110" s="12">
        <v>3</v>
      </c>
      <c r="F110" s="12" t="s">
        <v>64</v>
      </c>
      <c r="G110" s="12">
        <v>1</v>
      </c>
      <c r="H110" s="13" t="str">
        <f t="shared" si="11"/>
        <v>Blackburn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464334</v>
      </c>
      <c r="B111" s="15">
        <v>40123</v>
      </c>
      <c r="C111" s="12" t="s">
        <v>0</v>
      </c>
      <c r="D111" s="12" t="s">
        <v>20</v>
      </c>
      <c r="E111" s="12">
        <v>3</v>
      </c>
      <c r="F111" s="12" t="s">
        <v>81</v>
      </c>
      <c r="G111" s="12">
        <v>3</v>
      </c>
      <c r="H111" s="13" t="str">
        <f t="shared" si="11"/>
        <v/>
      </c>
      <c r="I111" s="13" t="str">
        <f t="shared" si="12"/>
        <v>Manchester City</v>
      </c>
      <c r="J111" s="13" t="str">
        <f t="shared" si="13"/>
        <v>Burnley</v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464335</v>
      </c>
      <c r="B112" s="15">
        <v>40123</v>
      </c>
      <c r="C112" s="12" t="s">
        <v>0</v>
      </c>
      <c r="D112" s="12" t="s">
        <v>14</v>
      </c>
      <c r="E112" s="12">
        <v>2</v>
      </c>
      <c r="F112" s="12" t="s">
        <v>50</v>
      </c>
      <c r="G112" s="12">
        <v>0</v>
      </c>
      <c r="H112" s="13" t="str">
        <f t="shared" si="11"/>
        <v>Tottenham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464336</v>
      </c>
      <c r="B113" s="15">
        <v>40123</v>
      </c>
      <c r="C113" s="12" t="s">
        <v>0</v>
      </c>
      <c r="D113" s="12" t="s">
        <v>63</v>
      </c>
      <c r="E113" s="12">
        <v>1</v>
      </c>
      <c r="F113" s="12" t="s">
        <v>17</v>
      </c>
      <c r="G113" s="12">
        <v>4</v>
      </c>
      <c r="H113" s="13" t="str">
        <f t="shared" si="11"/>
        <v>Arsenal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464337</v>
      </c>
      <c r="B114" s="15">
        <v>40124</v>
      </c>
      <c r="C114" s="12" t="s">
        <v>0</v>
      </c>
      <c r="D114" s="12" t="s">
        <v>1</v>
      </c>
      <c r="E114" s="12">
        <v>1</v>
      </c>
      <c r="F114" s="12" t="s">
        <v>8</v>
      </c>
      <c r="G114" s="12">
        <v>0</v>
      </c>
      <c r="H114" s="13" t="str">
        <f t="shared" si="11"/>
        <v>Chelsea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464338</v>
      </c>
      <c r="B115" s="15">
        <v>40124</v>
      </c>
      <c r="C115" s="12" t="s">
        <v>0</v>
      </c>
      <c r="D115" s="12" t="s">
        <v>78</v>
      </c>
      <c r="E115" s="12">
        <v>2</v>
      </c>
      <c r="F115" s="12" t="s">
        <v>103</v>
      </c>
      <c r="G115" s="12">
        <v>1</v>
      </c>
      <c r="H115" s="13" t="str">
        <f t="shared" si="11"/>
        <v>Hull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464339</v>
      </c>
      <c r="B116" s="15">
        <v>40124</v>
      </c>
      <c r="C116" s="12" t="s">
        <v>0</v>
      </c>
      <c r="D116" s="12" t="s">
        <v>28</v>
      </c>
      <c r="E116" s="12">
        <v>1</v>
      </c>
      <c r="F116" s="12" t="s">
        <v>9</v>
      </c>
      <c r="G116" s="12">
        <v>2</v>
      </c>
      <c r="H116" s="13" t="str">
        <f t="shared" si="11"/>
        <v>Everton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464340</v>
      </c>
      <c r="B117" s="15">
        <v>40124</v>
      </c>
      <c r="C117" s="12" t="s">
        <v>0</v>
      </c>
      <c r="D117" s="12" t="s">
        <v>72</v>
      </c>
      <c r="E117" s="12">
        <v>1</v>
      </c>
      <c r="F117" s="12" t="s">
        <v>58</v>
      </c>
      <c r="G117" s="12">
        <v>1</v>
      </c>
      <c r="H117" s="13" t="str">
        <f t="shared" si="11"/>
        <v/>
      </c>
      <c r="I117" s="13" t="str">
        <f t="shared" si="12"/>
        <v>Wigan</v>
      </c>
      <c r="J117" s="13" t="str">
        <f t="shared" si="13"/>
        <v>Fulham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464341</v>
      </c>
      <c r="B118" s="15">
        <v>40125</v>
      </c>
      <c r="C118" s="12" t="s">
        <v>0</v>
      </c>
      <c r="D118" s="12" t="s">
        <v>19</v>
      </c>
      <c r="E118" s="12">
        <v>2</v>
      </c>
      <c r="F118" s="12" t="s">
        <v>61</v>
      </c>
      <c r="G118" s="12">
        <v>2</v>
      </c>
      <c r="H118" s="13" t="str">
        <f t="shared" si="11"/>
        <v/>
      </c>
      <c r="I118" s="13" t="str">
        <f t="shared" si="12"/>
        <v>Liverpool</v>
      </c>
      <c r="J118" s="13" t="str">
        <f t="shared" si="13"/>
        <v>Birmingham</v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464342</v>
      </c>
      <c r="B119" s="15">
        <v>40137</v>
      </c>
      <c r="C119" s="12" t="s">
        <v>0</v>
      </c>
      <c r="D119" s="12" t="s">
        <v>61</v>
      </c>
      <c r="E119" s="12">
        <v>1</v>
      </c>
      <c r="F119" s="12" t="s">
        <v>58</v>
      </c>
      <c r="G119" s="12">
        <v>0</v>
      </c>
      <c r="H119" s="13" t="str">
        <f t="shared" si="11"/>
        <v>Birmingham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464343</v>
      </c>
      <c r="B120" s="15">
        <v>40137</v>
      </c>
      <c r="C120" s="12" t="s">
        <v>0</v>
      </c>
      <c r="D120" s="12" t="s">
        <v>81</v>
      </c>
      <c r="E120" s="12">
        <v>1</v>
      </c>
      <c r="F120" s="12" t="s">
        <v>12</v>
      </c>
      <c r="G120" s="12">
        <v>1</v>
      </c>
      <c r="H120" s="13" t="str">
        <f t="shared" si="11"/>
        <v/>
      </c>
      <c r="I120" s="13" t="str">
        <f t="shared" si="12"/>
        <v>Burnley</v>
      </c>
      <c r="J120" s="13" t="str">
        <f t="shared" si="13"/>
        <v>Aston Villa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464344</v>
      </c>
      <c r="B121" s="15">
        <v>40137</v>
      </c>
      <c r="C121" s="12" t="s">
        <v>0</v>
      </c>
      <c r="D121" s="12" t="s">
        <v>1</v>
      </c>
      <c r="E121" s="12">
        <v>4</v>
      </c>
      <c r="F121" s="12" t="s">
        <v>63</v>
      </c>
      <c r="G121" s="12">
        <v>0</v>
      </c>
      <c r="H121" s="13" t="str">
        <f t="shared" si="11"/>
        <v>Chelsea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464345</v>
      </c>
      <c r="B122" s="15">
        <v>40137</v>
      </c>
      <c r="C122" s="12" t="s">
        <v>0</v>
      </c>
      <c r="D122" s="12" t="s">
        <v>78</v>
      </c>
      <c r="E122" s="12">
        <v>3</v>
      </c>
      <c r="F122" s="12" t="s">
        <v>28</v>
      </c>
      <c r="G122" s="12">
        <v>3</v>
      </c>
      <c r="H122" s="13" t="str">
        <f t="shared" si="11"/>
        <v/>
      </c>
      <c r="I122" s="13" t="str">
        <f t="shared" si="12"/>
        <v>Hull</v>
      </c>
      <c r="J122" s="13" t="str">
        <f t="shared" si="13"/>
        <v>West Ham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464346</v>
      </c>
      <c r="B123" s="15">
        <v>40137</v>
      </c>
      <c r="C123" s="12" t="s">
        <v>0</v>
      </c>
      <c r="D123" s="12" t="s">
        <v>19</v>
      </c>
      <c r="E123" s="12">
        <v>2</v>
      </c>
      <c r="F123" s="12" t="s">
        <v>20</v>
      </c>
      <c r="G123" s="12">
        <v>2</v>
      </c>
      <c r="H123" s="13" t="str">
        <f t="shared" si="11"/>
        <v/>
      </c>
      <c r="I123" s="13" t="str">
        <f t="shared" si="12"/>
        <v>Liverpool</v>
      </c>
      <c r="J123" s="13" t="str">
        <f t="shared" si="13"/>
        <v>Manchester City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464347</v>
      </c>
      <c r="B124" s="15">
        <v>40137</v>
      </c>
      <c r="C124" s="12" t="s">
        <v>0</v>
      </c>
      <c r="D124" s="12" t="s">
        <v>8</v>
      </c>
      <c r="E124" s="12">
        <v>3</v>
      </c>
      <c r="F124" s="12" t="s">
        <v>9</v>
      </c>
      <c r="G124" s="12">
        <v>0</v>
      </c>
      <c r="H124" s="13" t="str">
        <f t="shared" si="11"/>
        <v>Manchester United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464348</v>
      </c>
      <c r="B125" s="15">
        <v>40137</v>
      </c>
      <c r="C125" s="12" t="s">
        <v>0</v>
      </c>
      <c r="D125" s="12" t="s">
        <v>50</v>
      </c>
      <c r="E125" s="12">
        <v>1</v>
      </c>
      <c r="F125" s="12" t="s">
        <v>17</v>
      </c>
      <c r="G125" s="12">
        <v>0</v>
      </c>
      <c r="H125" s="13" t="str">
        <f t="shared" si="11"/>
        <v>Sunderland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464349</v>
      </c>
      <c r="B126" s="15">
        <v>40138</v>
      </c>
      <c r="C126" s="12" t="s">
        <v>0</v>
      </c>
      <c r="D126" s="12" t="s">
        <v>33</v>
      </c>
      <c r="E126" s="12">
        <v>0</v>
      </c>
      <c r="F126" s="12" t="s">
        <v>6</v>
      </c>
      <c r="G126" s="12">
        <v>2</v>
      </c>
      <c r="H126" s="13" t="str">
        <f t="shared" si="11"/>
        <v>Blackburn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464350</v>
      </c>
      <c r="B127" s="15">
        <v>40138</v>
      </c>
      <c r="C127" s="12" t="s">
        <v>0</v>
      </c>
      <c r="D127" s="12" t="s">
        <v>103</v>
      </c>
      <c r="E127" s="12">
        <v>1</v>
      </c>
      <c r="F127" s="12" t="s">
        <v>64</v>
      </c>
      <c r="G127" s="12">
        <v>0</v>
      </c>
      <c r="H127" s="13" t="str">
        <f t="shared" si="11"/>
        <v>Stoke City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464351</v>
      </c>
      <c r="B128" s="15">
        <v>40138</v>
      </c>
      <c r="C128" s="12" t="s">
        <v>34</v>
      </c>
      <c r="D128" s="12" t="s">
        <v>14</v>
      </c>
      <c r="E128" s="12">
        <v>9</v>
      </c>
      <c r="F128" s="12" t="s">
        <v>72</v>
      </c>
      <c r="G128" s="12">
        <v>1</v>
      </c>
      <c r="H128" s="13" t="str">
        <f t="shared" si="11"/>
        <v>Tottenham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464352</v>
      </c>
      <c r="B129" s="15">
        <v>40141</v>
      </c>
      <c r="C129" s="12" t="s">
        <v>0</v>
      </c>
      <c r="D129" s="12" t="s">
        <v>58</v>
      </c>
      <c r="E129" s="12">
        <v>3</v>
      </c>
      <c r="F129" s="12" t="s">
        <v>6</v>
      </c>
      <c r="G129" s="12">
        <v>0</v>
      </c>
      <c r="H129" s="13" t="str">
        <f t="shared" si="11"/>
        <v>Fulham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464353</v>
      </c>
      <c r="B130" s="15">
        <v>40141</v>
      </c>
      <c r="C130" s="12" t="s">
        <v>0</v>
      </c>
      <c r="D130" s="12" t="s">
        <v>78</v>
      </c>
      <c r="E130" s="12">
        <v>3</v>
      </c>
      <c r="F130" s="12" t="s">
        <v>9</v>
      </c>
      <c r="G130" s="12">
        <v>2</v>
      </c>
      <c r="H130" s="13" t="str">
        <f t="shared" si="11"/>
        <v>Hull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464354</v>
      </c>
      <c r="B131" s="15">
        <v>40144</v>
      </c>
      <c r="C131" s="12" t="s">
        <v>0</v>
      </c>
      <c r="D131" s="12" t="s">
        <v>12</v>
      </c>
      <c r="E131" s="12">
        <v>1</v>
      </c>
      <c r="F131" s="12" t="s">
        <v>14</v>
      </c>
      <c r="G131" s="12">
        <v>1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Aston Villa</v>
      </c>
      <c r="J131" s="13" t="str">
        <f t="shared" ref="J131:J194" si="16">IF(H131="",F131,"")</f>
        <v>Tottenham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464355</v>
      </c>
      <c r="B132" s="15">
        <v>40144</v>
      </c>
      <c r="C132" s="12" t="s">
        <v>0</v>
      </c>
      <c r="D132" s="12" t="s">
        <v>6</v>
      </c>
      <c r="E132" s="12">
        <v>0</v>
      </c>
      <c r="F132" s="12" t="s">
        <v>103</v>
      </c>
      <c r="G132" s="12">
        <v>0</v>
      </c>
      <c r="H132" s="13" t="str">
        <f t="shared" si="14"/>
        <v/>
      </c>
      <c r="I132" s="13" t="str">
        <f t="shared" si="15"/>
        <v>Blackburn</v>
      </c>
      <c r="J132" s="13" t="str">
        <f t="shared" si="16"/>
        <v>Stoke City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464356</v>
      </c>
      <c r="B133" s="15">
        <v>40144</v>
      </c>
      <c r="C133" s="12" t="s">
        <v>0</v>
      </c>
      <c r="D133" s="12" t="s">
        <v>58</v>
      </c>
      <c r="E133" s="12">
        <v>1</v>
      </c>
      <c r="F133" s="12" t="s">
        <v>33</v>
      </c>
      <c r="G133" s="12">
        <v>1</v>
      </c>
      <c r="H133" s="13" t="str">
        <f t="shared" si="14"/>
        <v/>
      </c>
      <c r="I133" s="13" t="str">
        <f t="shared" si="15"/>
        <v>Fulham</v>
      </c>
      <c r="J133" s="13" t="str">
        <f t="shared" si="16"/>
        <v>Bolton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464357</v>
      </c>
      <c r="B134" s="15">
        <v>40144</v>
      </c>
      <c r="C134" s="12" t="s">
        <v>0</v>
      </c>
      <c r="D134" s="12" t="s">
        <v>20</v>
      </c>
      <c r="E134" s="12">
        <v>1</v>
      </c>
      <c r="F134" s="12" t="s">
        <v>78</v>
      </c>
      <c r="G134" s="12">
        <v>1</v>
      </c>
      <c r="H134" s="13" t="str">
        <f t="shared" si="14"/>
        <v/>
      </c>
      <c r="I134" s="13" t="str">
        <f t="shared" si="15"/>
        <v>Manchester City</v>
      </c>
      <c r="J134" s="13" t="str">
        <f t="shared" si="16"/>
        <v>Hull</v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464358</v>
      </c>
      <c r="B135" s="15">
        <v>40144</v>
      </c>
      <c r="C135" s="12" t="s">
        <v>0</v>
      </c>
      <c r="D135" s="12" t="s">
        <v>64</v>
      </c>
      <c r="E135" s="12">
        <v>1</v>
      </c>
      <c r="F135" s="12" t="s">
        <v>8</v>
      </c>
      <c r="G135" s="12">
        <v>4</v>
      </c>
      <c r="H135" s="13" t="str">
        <f t="shared" si="14"/>
        <v>Manchester United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464359</v>
      </c>
      <c r="B136" s="15">
        <v>40144</v>
      </c>
      <c r="C136" s="12" t="s">
        <v>0</v>
      </c>
      <c r="D136" s="12" t="s">
        <v>28</v>
      </c>
      <c r="E136" s="12">
        <v>5</v>
      </c>
      <c r="F136" s="12" t="s">
        <v>81</v>
      </c>
      <c r="G136" s="12">
        <v>3</v>
      </c>
      <c r="H136" s="13" t="str">
        <f t="shared" si="14"/>
        <v>West Ham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464360</v>
      </c>
      <c r="B137" s="15">
        <v>40144</v>
      </c>
      <c r="C137" s="12" t="s">
        <v>0</v>
      </c>
      <c r="D137" s="12" t="s">
        <v>72</v>
      </c>
      <c r="E137" s="12">
        <v>1</v>
      </c>
      <c r="F137" s="12" t="s">
        <v>50</v>
      </c>
      <c r="G137" s="12">
        <v>0</v>
      </c>
      <c r="H137" s="13" t="str">
        <f t="shared" si="14"/>
        <v>Wigan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464361</v>
      </c>
      <c r="B138" s="15">
        <v>40145</v>
      </c>
      <c r="C138" s="12" t="s">
        <v>0</v>
      </c>
      <c r="D138" s="12" t="s">
        <v>17</v>
      </c>
      <c r="E138" s="12">
        <v>0</v>
      </c>
      <c r="F138" s="12" t="s">
        <v>1</v>
      </c>
      <c r="G138" s="12">
        <v>3</v>
      </c>
      <c r="H138" s="13" t="str">
        <f t="shared" si="14"/>
        <v>Chelsea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464362</v>
      </c>
      <c r="B139" s="15">
        <v>40145</v>
      </c>
      <c r="C139" s="12" t="s">
        <v>0</v>
      </c>
      <c r="D139" s="12" t="s">
        <v>9</v>
      </c>
      <c r="E139" s="12">
        <v>0</v>
      </c>
      <c r="F139" s="12" t="s">
        <v>19</v>
      </c>
      <c r="G139" s="12">
        <v>2</v>
      </c>
      <c r="H139" s="13" t="str">
        <f t="shared" si="14"/>
        <v>Liverpool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464363</v>
      </c>
      <c r="B140" s="15">
        <v>40145</v>
      </c>
      <c r="C140" s="12" t="s">
        <v>0</v>
      </c>
      <c r="D140" s="12" t="s">
        <v>63</v>
      </c>
      <c r="E140" s="12">
        <v>0</v>
      </c>
      <c r="F140" s="12" t="s">
        <v>61</v>
      </c>
      <c r="G140" s="12">
        <v>1</v>
      </c>
      <c r="H140" s="13" t="str">
        <f t="shared" si="14"/>
        <v>Birmingham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464364</v>
      </c>
      <c r="B141" s="15">
        <v>40151</v>
      </c>
      <c r="C141" s="12" t="s">
        <v>0</v>
      </c>
      <c r="D141" s="12" t="s">
        <v>17</v>
      </c>
      <c r="E141" s="12">
        <v>2</v>
      </c>
      <c r="F141" s="12" t="s">
        <v>103</v>
      </c>
      <c r="G141" s="12">
        <v>0</v>
      </c>
      <c r="H141" s="13" t="str">
        <f t="shared" si="14"/>
        <v>Arsenal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464365</v>
      </c>
      <c r="B142" s="15">
        <v>40151</v>
      </c>
      <c r="C142" s="12" t="s">
        <v>0</v>
      </c>
      <c r="D142" s="12" t="s">
        <v>12</v>
      </c>
      <c r="E142" s="12">
        <v>3</v>
      </c>
      <c r="F142" s="12" t="s">
        <v>78</v>
      </c>
      <c r="G142" s="12">
        <v>0</v>
      </c>
      <c r="H142" s="13" t="str">
        <f t="shared" si="14"/>
        <v>Aston Villa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464366</v>
      </c>
      <c r="B143" s="15">
        <v>40151</v>
      </c>
      <c r="C143" s="12" t="s">
        <v>0</v>
      </c>
      <c r="D143" s="12" t="s">
        <v>6</v>
      </c>
      <c r="E143" s="12">
        <v>0</v>
      </c>
      <c r="F143" s="12" t="s">
        <v>19</v>
      </c>
      <c r="G143" s="12">
        <v>0</v>
      </c>
      <c r="H143" s="13" t="str">
        <f t="shared" si="14"/>
        <v/>
      </c>
      <c r="I143" s="13" t="str">
        <f t="shared" si="15"/>
        <v>Blackburn</v>
      </c>
      <c r="J143" s="13" t="str">
        <f t="shared" si="16"/>
        <v>Liverpool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464367</v>
      </c>
      <c r="B144" s="15">
        <v>40151</v>
      </c>
      <c r="C144" s="12" t="s">
        <v>0</v>
      </c>
      <c r="D144" s="12" t="s">
        <v>20</v>
      </c>
      <c r="E144" s="12">
        <v>2</v>
      </c>
      <c r="F144" s="12" t="s">
        <v>1</v>
      </c>
      <c r="G144" s="12">
        <v>1</v>
      </c>
      <c r="H144" s="13" t="str">
        <f t="shared" si="14"/>
        <v>Manchester City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464368</v>
      </c>
      <c r="B145" s="15">
        <v>40151</v>
      </c>
      <c r="C145" s="12" t="s">
        <v>0</v>
      </c>
      <c r="D145" s="12" t="s">
        <v>64</v>
      </c>
      <c r="E145" s="12">
        <v>2</v>
      </c>
      <c r="F145" s="12" t="s">
        <v>81</v>
      </c>
      <c r="G145" s="12">
        <v>0</v>
      </c>
      <c r="H145" s="13" t="str">
        <f t="shared" si="14"/>
        <v>Portsmouth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464369</v>
      </c>
      <c r="B146" s="15">
        <v>40151</v>
      </c>
      <c r="C146" s="12" t="s">
        <v>0</v>
      </c>
      <c r="D146" s="12" t="s">
        <v>28</v>
      </c>
      <c r="E146" s="12">
        <v>0</v>
      </c>
      <c r="F146" s="12" t="s">
        <v>8</v>
      </c>
      <c r="G146" s="12">
        <v>4</v>
      </c>
      <c r="H146" s="13" t="str">
        <f t="shared" si="14"/>
        <v>Manchester United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464370</v>
      </c>
      <c r="B147" s="15">
        <v>40151</v>
      </c>
      <c r="C147" s="12" t="s">
        <v>0</v>
      </c>
      <c r="D147" s="12" t="s">
        <v>72</v>
      </c>
      <c r="E147" s="12">
        <v>2</v>
      </c>
      <c r="F147" s="12" t="s">
        <v>61</v>
      </c>
      <c r="G147" s="12">
        <v>3</v>
      </c>
      <c r="H147" s="13" t="str">
        <f t="shared" si="14"/>
        <v>Birmingham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464371</v>
      </c>
      <c r="B148" s="15">
        <v>40151</v>
      </c>
      <c r="C148" s="12" t="s">
        <v>0</v>
      </c>
      <c r="D148" s="12" t="s">
        <v>63</v>
      </c>
      <c r="E148" s="12">
        <v>2</v>
      </c>
      <c r="F148" s="12" t="s">
        <v>33</v>
      </c>
      <c r="G148" s="12">
        <v>1</v>
      </c>
      <c r="H148" s="13" t="str">
        <f t="shared" si="14"/>
        <v>Wolves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464372</v>
      </c>
      <c r="B149" s="15">
        <v>40152</v>
      </c>
      <c r="C149" s="12" t="s">
        <v>0</v>
      </c>
      <c r="D149" s="12" t="s">
        <v>9</v>
      </c>
      <c r="E149" s="12">
        <v>2</v>
      </c>
      <c r="F149" s="12" t="s">
        <v>14</v>
      </c>
      <c r="G149" s="12">
        <v>2</v>
      </c>
      <c r="H149" s="13" t="str">
        <f t="shared" si="14"/>
        <v/>
      </c>
      <c r="I149" s="13" t="str">
        <f t="shared" si="15"/>
        <v>Everton</v>
      </c>
      <c r="J149" s="13" t="str">
        <f t="shared" si="16"/>
        <v>Tottenham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464373</v>
      </c>
      <c r="B150" s="15">
        <v>40152</v>
      </c>
      <c r="C150" s="12" t="s">
        <v>0</v>
      </c>
      <c r="D150" s="12" t="s">
        <v>58</v>
      </c>
      <c r="E150" s="12">
        <v>1</v>
      </c>
      <c r="F150" s="12" t="s">
        <v>50</v>
      </c>
      <c r="G150" s="12">
        <v>0</v>
      </c>
      <c r="H150" s="13" t="str">
        <f t="shared" si="14"/>
        <v>Fulham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464374</v>
      </c>
      <c r="B151" s="15">
        <v>40158</v>
      </c>
      <c r="C151" s="12" t="s">
        <v>0</v>
      </c>
      <c r="D151" s="12" t="s">
        <v>61</v>
      </c>
      <c r="E151" s="12">
        <v>1</v>
      </c>
      <c r="F151" s="12" t="s">
        <v>28</v>
      </c>
      <c r="G151" s="12">
        <v>0</v>
      </c>
      <c r="H151" s="13" t="str">
        <f t="shared" si="14"/>
        <v>Birmingham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464375</v>
      </c>
      <c r="B152" s="15">
        <v>40158</v>
      </c>
      <c r="C152" s="12" t="s">
        <v>0</v>
      </c>
      <c r="D152" s="12" t="s">
        <v>33</v>
      </c>
      <c r="E152" s="12">
        <v>3</v>
      </c>
      <c r="F152" s="12" t="s">
        <v>20</v>
      </c>
      <c r="G152" s="12">
        <v>3</v>
      </c>
      <c r="H152" s="13" t="str">
        <f t="shared" si="14"/>
        <v/>
      </c>
      <c r="I152" s="13" t="str">
        <f t="shared" si="15"/>
        <v>Bolton</v>
      </c>
      <c r="J152" s="13" t="str">
        <f t="shared" si="16"/>
        <v>Manchester City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464376</v>
      </c>
      <c r="B153" s="15">
        <v>40158</v>
      </c>
      <c r="C153" s="12" t="s">
        <v>0</v>
      </c>
      <c r="D153" s="12" t="s">
        <v>81</v>
      </c>
      <c r="E153" s="12">
        <v>1</v>
      </c>
      <c r="F153" s="12" t="s">
        <v>58</v>
      </c>
      <c r="G153" s="12">
        <v>1</v>
      </c>
      <c r="H153" s="13" t="str">
        <f t="shared" si="14"/>
        <v/>
      </c>
      <c r="I153" s="13" t="str">
        <f t="shared" si="15"/>
        <v>Burnley</v>
      </c>
      <c r="J153" s="13" t="str">
        <f t="shared" si="16"/>
        <v>Fulham</v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464377</v>
      </c>
      <c r="B154" s="15">
        <v>40158</v>
      </c>
      <c r="C154" s="12" t="s">
        <v>0</v>
      </c>
      <c r="D154" s="12" t="s">
        <v>1</v>
      </c>
      <c r="E154" s="12">
        <v>3</v>
      </c>
      <c r="F154" s="12" t="s">
        <v>9</v>
      </c>
      <c r="G154" s="12">
        <v>3</v>
      </c>
      <c r="H154" s="13" t="str">
        <f t="shared" si="14"/>
        <v/>
      </c>
      <c r="I154" s="13" t="str">
        <f t="shared" si="15"/>
        <v>Chelsea</v>
      </c>
      <c r="J154" s="13" t="str">
        <f t="shared" si="16"/>
        <v>Everton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464378</v>
      </c>
      <c r="B155" s="15">
        <v>40158</v>
      </c>
      <c r="C155" s="12" t="s">
        <v>0</v>
      </c>
      <c r="D155" s="12" t="s">
        <v>78</v>
      </c>
      <c r="E155" s="12">
        <v>0</v>
      </c>
      <c r="F155" s="12" t="s">
        <v>6</v>
      </c>
      <c r="G155" s="12">
        <v>0</v>
      </c>
      <c r="H155" s="13" t="str">
        <f t="shared" si="14"/>
        <v/>
      </c>
      <c r="I155" s="13" t="str">
        <f t="shared" si="15"/>
        <v>Hull</v>
      </c>
      <c r="J155" s="13" t="str">
        <f t="shared" si="16"/>
        <v>Blackburn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464379</v>
      </c>
      <c r="B156" s="15">
        <v>40158</v>
      </c>
      <c r="C156" s="12" t="s">
        <v>0</v>
      </c>
      <c r="D156" s="12" t="s">
        <v>8</v>
      </c>
      <c r="E156" s="12">
        <v>0</v>
      </c>
      <c r="F156" s="12" t="s">
        <v>12</v>
      </c>
      <c r="G156" s="12">
        <v>1</v>
      </c>
      <c r="H156" s="13" t="str">
        <f t="shared" si="14"/>
        <v>Aston Villa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464380</v>
      </c>
      <c r="B157" s="15">
        <v>40158</v>
      </c>
      <c r="C157" s="12" t="s">
        <v>0</v>
      </c>
      <c r="D157" s="12" t="s">
        <v>103</v>
      </c>
      <c r="E157" s="12">
        <v>2</v>
      </c>
      <c r="F157" s="12" t="s">
        <v>72</v>
      </c>
      <c r="G157" s="12">
        <v>2</v>
      </c>
      <c r="H157" s="13" t="str">
        <f t="shared" si="14"/>
        <v/>
      </c>
      <c r="I157" s="13" t="str">
        <f t="shared" si="15"/>
        <v>Stoke City</v>
      </c>
      <c r="J157" s="13" t="str">
        <f t="shared" si="16"/>
        <v>Wigan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464381</v>
      </c>
      <c r="B158" s="15">
        <v>40158</v>
      </c>
      <c r="C158" s="12" t="s">
        <v>0</v>
      </c>
      <c r="D158" s="12" t="s">
        <v>50</v>
      </c>
      <c r="E158" s="12">
        <v>1</v>
      </c>
      <c r="F158" s="12" t="s">
        <v>64</v>
      </c>
      <c r="G158" s="12">
        <v>1</v>
      </c>
      <c r="H158" s="13" t="str">
        <f t="shared" si="14"/>
        <v/>
      </c>
      <c r="I158" s="13" t="str">
        <f t="shared" si="15"/>
        <v>Sunderland</v>
      </c>
      <c r="J158" s="13" t="str">
        <f t="shared" si="16"/>
        <v>Portsmouth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464382</v>
      </c>
      <c r="B159" s="15">
        <v>40158</v>
      </c>
      <c r="C159" s="12" t="s">
        <v>0</v>
      </c>
      <c r="D159" s="12" t="s">
        <v>14</v>
      </c>
      <c r="E159" s="12">
        <v>0</v>
      </c>
      <c r="F159" s="12" t="s">
        <v>63</v>
      </c>
      <c r="G159" s="12">
        <v>1</v>
      </c>
      <c r="H159" s="13" t="str">
        <f t="shared" si="14"/>
        <v>Wolves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464383</v>
      </c>
      <c r="B160" s="15">
        <v>40159</v>
      </c>
      <c r="C160" s="12" t="s">
        <v>0</v>
      </c>
      <c r="D160" s="12" t="s">
        <v>19</v>
      </c>
      <c r="E160" s="12">
        <v>1</v>
      </c>
      <c r="F160" s="12" t="s">
        <v>17</v>
      </c>
      <c r="G160" s="12">
        <v>2</v>
      </c>
      <c r="H160" s="13" t="str">
        <f t="shared" si="14"/>
        <v>Arsenal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464384</v>
      </c>
      <c r="B161" s="15">
        <v>40161</v>
      </c>
      <c r="C161" s="12" t="s">
        <v>0</v>
      </c>
      <c r="D161" s="12" t="s">
        <v>61</v>
      </c>
      <c r="E161" s="12">
        <v>2</v>
      </c>
      <c r="F161" s="12" t="s">
        <v>6</v>
      </c>
      <c r="G161" s="12">
        <v>1</v>
      </c>
      <c r="H161" s="13" t="str">
        <f t="shared" si="14"/>
        <v>Birmingham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464385</v>
      </c>
      <c r="B162" s="15">
        <v>40161</v>
      </c>
      <c r="C162" s="12" t="s">
        <v>0</v>
      </c>
      <c r="D162" s="12" t="s">
        <v>33</v>
      </c>
      <c r="E162" s="12">
        <v>3</v>
      </c>
      <c r="F162" s="12" t="s">
        <v>28</v>
      </c>
      <c r="G162" s="12">
        <v>1</v>
      </c>
      <c r="H162" s="13" t="str">
        <f t="shared" si="14"/>
        <v>Bolton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464386</v>
      </c>
      <c r="B163" s="15">
        <v>40161</v>
      </c>
      <c r="C163" s="12" t="s">
        <v>0</v>
      </c>
      <c r="D163" s="12" t="s">
        <v>8</v>
      </c>
      <c r="E163" s="12">
        <v>3</v>
      </c>
      <c r="F163" s="12" t="s">
        <v>63</v>
      </c>
      <c r="G163" s="12">
        <v>0</v>
      </c>
      <c r="H163" s="13" t="str">
        <f t="shared" si="14"/>
        <v>Manchester United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464387</v>
      </c>
      <c r="B164" s="15">
        <v>40161</v>
      </c>
      <c r="C164" s="12" t="s">
        <v>0</v>
      </c>
      <c r="D164" s="12" t="s">
        <v>50</v>
      </c>
      <c r="E164" s="12">
        <v>0</v>
      </c>
      <c r="F164" s="12" t="s">
        <v>12</v>
      </c>
      <c r="G164" s="12">
        <v>2</v>
      </c>
      <c r="H164" s="13" t="str">
        <f t="shared" si="14"/>
        <v>Aston Villa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464388</v>
      </c>
      <c r="B165" s="15">
        <v>40162</v>
      </c>
      <c r="C165" s="12" t="s">
        <v>0</v>
      </c>
      <c r="D165" s="12" t="s">
        <v>81</v>
      </c>
      <c r="E165" s="12">
        <v>1</v>
      </c>
      <c r="F165" s="12" t="s">
        <v>17</v>
      </c>
      <c r="G165" s="12">
        <v>1</v>
      </c>
      <c r="H165" s="13" t="str">
        <f t="shared" si="14"/>
        <v/>
      </c>
      <c r="I165" s="13" t="str">
        <f t="shared" si="15"/>
        <v>Burnley</v>
      </c>
      <c r="J165" s="13" t="str">
        <f t="shared" si="16"/>
        <v>Arsenal</v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464389</v>
      </c>
      <c r="B166" s="15">
        <v>40162</v>
      </c>
      <c r="C166" s="12" t="s">
        <v>0</v>
      </c>
      <c r="D166" s="12" t="s">
        <v>1</v>
      </c>
      <c r="E166" s="12">
        <v>2</v>
      </c>
      <c r="F166" s="12" t="s">
        <v>64</v>
      </c>
      <c r="G166" s="12">
        <v>1</v>
      </c>
      <c r="H166" s="13" t="str">
        <f t="shared" si="14"/>
        <v>Chelsea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464390</v>
      </c>
      <c r="B167" s="15">
        <v>40162</v>
      </c>
      <c r="C167" s="12" t="s">
        <v>0</v>
      </c>
      <c r="D167" s="12" t="s">
        <v>19</v>
      </c>
      <c r="E167" s="12">
        <v>2</v>
      </c>
      <c r="F167" s="12" t="s">
        <v>72</v>
      </c>
      <c r="G167" s="12">
        <v>1</v>
      </c>
      <c r="H167" s="13" t="str">
        <f t="shared" si="14"/>
        <v>Liverpool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464391</v>
      </c>
      <c r="B168" s="15">
        <v>40162</v>
      </c>
      <c r="C168" s="12" t="s">
        <v>0</v>
      </c>
      <c r="D168" s="12" t="s">
        <v>14</v>
      </c>
      <c r="E168" s="12">
        <v>3</v>
      </c>
      <c r="F168" s="12" t="s">
        <v>20</v>
      </c>
      <c r="G168" s="12">
        <v>0</v>
      </c>
      <c r="H168" s="13" t="str">
        <f t="shared" si="14"/>
        <v>Tottenham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464392</v>
      </c>
      <c r="B169" s="15">
        <v>40165</v>
      </c>
      <c r="C169" s="12" t="s">
        <v>0</v>
      </c>
      <c r="D169" s="12" t="s">
        <v>17</v>
      </c>
      <c r="E169" s="12">
        <v>3</v>
      </c>
      <c r="F169" s="12" t="s">
        <v>78</v>
      </c>
      <c r="G169" s="12">
        <v>0</v>
      </c>
      <c r="H169" s="13" t="str">
        <f t="shared" si="14"/>
        <v>Arsenal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464393</v>
      </c>
      <c r="B170" s="15">
        <v>40165</v>
      </c>
      <c r="C170" s="12" t="s">
        <v>0</v>
      </c>
      <c r="D170" s="12" t="s">
        <v>12</v>
      </c>
      <c r="E170" s="12">
        <v>1</v>
      </c>
      <c r="F170" s="12" t="s">
        <v>103</v>
      </c>
      <c r="G170" s="12">
        <v>0</v>
      </c>
      <c r="H170" s="13" t="str">
        <f t="shared" si="14"/>
        <v>Aston Villa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464394</v>
      </c>
      <c r="B171" s="15">
        <v>40165</v>
      </c>
      <c r="C171" s="12" t="s">
        <v>0</v>
      </c>
      <c r="D171" s="12" t="s">
        <v>6</v>
      </c>
      <c r="E171" s="12">
        <v>0</v>
      </c>
      <c r="F171" s="12" t="s">
        <v>14</v>
      </c>
      <c r="G171" s="12">
        <v>2</v>
      </c>
      <c r="H171" s="13" t="str">
        <f t="shared" si="14"/>
        <v>Tottenham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464395</v>
      </c>
      <c r="B172" s="15">
        <v>40165</v>
      </c>
      <c r="C172" s="12" t="s">
        <v>0</v>
      </c>
      <c r="D172" s="12" t="s">
        <v>58</v>
      </c>
      <c r="E172" s="12">
        <v>3</v>
      </c>
      <c r="F172" s="12" t="s">
        <v>8</v>
      </c>
      <c r="G172" s="12">
        <v>0</v>
      </c>
      <c r="H172" s="13" t="str">
        <f t="shared" si="14"/>
        <v>Fulham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464396</v>
      </c>
      <c r="B173" s="15">
        <v>40165</v>
      </c>
      <c r="C173" s="12" t="s">
        <v>0</v>
      </c>
      <c r="D173" s="12" t="s">
        <v>20</v>
      </c>
      <c r="E173" s="12">
        <v>4</v>
      </c>
      <c r="F173" s="12" t="s">
        <v>50</v>
      </c>
      <c r="G173" s="12">
        <v>3</v>
      </c>
      <c r="H173" s="13" t="str">
        <f t="shared" si="14"/>
        <v>Manchester City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464397</v>
      </c>
      <c r="B174" s="15">
        <v>40165</v>
      </c>
      <c r="C174" s="12" t="s">
        <v>0</v>
      </c>
      <c r="D174" s="12" t="s">
        <v>64</v>
      </c>
      <c r="E174" s="12">
        <v>2</v>
      </c>
      <c r="F174" s="12" t="s">
        <v>19</v>
      </c>
      <c r="G174" s="12">
        <v>0</v>
      </c>
      <c r="H174" s="13" t="str">
        <f t="shared" si="14"/>
        <v>Portsmouth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464398</v>
      </c>
      <c r="B175" s="15">
        <v>40166</v>
      </c>
      <c r="C175" s="12" t="s">
        <v>0</v>
      </c>
      <c r="D175" s="12" t="s">
        <v>9</v>
      </c>
      <c r="E175" s="12">
        <v>1</v>
      </c>
      <c r="F175" s="12" t="s">
        <v>61</v>
      </c>
      <c r="G175" s="12">
        <v>1</v>
      </c>
      <c r="H175" s="13" t="str">
        <f t="shared" si="14"/>
        <v/>
      </c>
      <c r="I175" s="13" t="str">
        <f t="shared" si="15"/>
        <v>Everton</v>
      </c>
      <c r="J175" s="13" t="str">
        <f t="shared" si="16"/>
        <v>Birmingham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464399</v>
      </c>
      <c r="B176" s="15">
        <v>40166</v>
      </c>
      <c r="C176" s="12" t="s">
        <v>0</v>
      </c>
      <c r="D176" s="12" t="s">
        <v>28</v>
      </c>
      <c r="E176" s="12">
        <v>1</v>
      </c>
      <c r="F176" s="12" t="s">
        <v>1</v>
      </c>
      <c r="G176" s="12">
        <v>1</v>
      </c>
      <c r="H176" s="13" t="str">
        <f t="shared" si="14"/>
        <v/>
      </c>
      <c r="I176" s="13" t="str">
        <f t="shared" si="15"/>
        <v>West Ham</v>
      </c>
      <c r="J176" s="13" t="str">
        <f t="shared" si="16"/>
        <v>Chelsea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464400</v>
      </c>
      <c r="B177" s="15">
        <v>40166</v>
      </c>
      <c r="C177" s="12" t="s">
        <v>0</v>
      </c>
      <c r="D177" s="12" t="s">
        <v>63</v>
      </c>
      <c r="E177" s="12">
        <v>2</v>
      </c>
      <c r="F177" s="12" t="s">
        <v>81</v>
      </c>
      <c r="G177" s="12">
        <v>0</v>
      </c>
      <c r="H177" s="13" t="str">
        <f t="shared" si="14"/>
        <v>Wolves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464401</v>
      </c>
      <c r="B178" s="15">
        <v>40172</v>
      </c>
      <c r="C178" s="12" t="s">
        <v>0</v>
      </c>
      <c r="D178" s="12" t="s">
        <v>61</v>
      </c>
      <c r="E178" s="12">
        <v>0</v>
      </c>
      <c r="F178" s="12" t="s">
        <v>1</v>
      </c>
      <c r="G178" s="12">
        <v>0</v>
      </c>
      <c r="H178" s="13" t="str">
        <f t="shared" si="14"/>
        <v/>
      </c>
      <c r="I178" s="13" t="str">
        <f t="shared" si="15"/>
        <v>Birmingham</v>
      </c>
      <c r="J178" s="13" t="str">
        <f t="shared" si="16"/>
        <v>Chelsea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464402</v>
      </c>
      <c r="B179" s="15">
        <v>40172</v>
      </c>
      <c r="C179" s="12" t="s">
        <v>0</v>
      </c>
      <c r="D179" s="12" t="s">
        <v>81</v>
      </c>
      <c r="E179" s="12">
        <v>1</v>
      </c>
      <c r="F179" s="12" t="s">
        <v>33</v>
      </c>
      <c r="G179" s="12">
        <v>1</v>
      </c>
      <c r="H179" s="13" t="str">
        <f t="shared" si="14"/>
        <v/>
      </c>
      <c r="I179" s="13" t="str">
        <f t="shared" si="15"/>
        <v>Burnley</v>
      </c>
      <c r="J179" s="13" t="str">
        <f t="shared" si="16"/>
        <v>Bolton</v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464403</v>
      </c>
      <c r="B180" s="15">
        <v>40172</v>
      </c>
      <c r="C180" s="12" t="s">
        <v>0</v>
      </c>
      <c r="D180" s="12" t="s">
        <v>58</v>
      </c>
      <c r="E180" s="12">
        <v>0</v>
      </c>
      <c r="F180" s="12" t="s">
        <v>14</v>
      </c>
      <c r="G180" s="12">
        <v>0</v>
      </c>
      <c r="H180" s="13" t="str">
        <f t="shared" si="14"/>
        <v/>
      </c>
      <c r="I180" s="13" t="str">
        <f t="shared" si="15"/>
        <v>Fulham</v>
      </c>
      <c r="J180" s="13" t="str">
        <f t="shared" si="16"/>
        <v>Tottenham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464404</v>
      </c>
      <c r="B181" s="15">
        <v>40172</v>
      </c>
      <c r="C181" s="12" t="s">
        <v>0</v>
      </c>
      <c r="D181" s="12" t="s">
        <v>19</v>
      </c>
      <c r="E181" s="12">
        <v>2</v>
      </c>
      <c r="F181" s="12" t="s">
        <v>63</v>
      </c>
      <c r="G181" s="12">
        <v>0</v>
      </c>
      <c r="H181" s="13" t="str">
        <f t="shared" si="14"/>
        <v>Liverpool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464405</v>
      </c>
      <c r="B182" s="15">
        <v>40172</v>
      </c>
      <c r="C182" s="12" t="s">
        <v>0</v>
      </c>
      <c r="D182" s="12" t="s">
        <v>20</v>
      </c>
      <c r="E182" s="12">
        <v>2</v>
      </c>
      <c r="F182" s="12" t="s">
        <v>103</v>
      </c>
      <c r="G182" s="12">
        <v>0</v>
      </c>
      <c r="H182" s="13" t="str">
        <f t="shared" si="14"/>
        <v>Manchester City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464406</v>
      </c>
      <c r="B183" s="15">
        <v>40172</v>
      </c>
      <c r="C183" s="12" t="s">
        <v>0</v>
      </c>
      <c r="D183" s="12" t="s">
        <v>50</v>
      </c>
      <c r="E183" s="12">
        <v>1</v>
      </c>
      <c r="F183" s="12" t="s">
        <v>9</v>
      </c>
      <c r="G183" s="12">
        <v>1</v>
      </c>
      <c r="H183" s="13" t="str">
        <f t="shared" si="14"/>
        <v/>
      </c>
      <c r="I183" s="13" t="str">
        <f t="shared" si="15"/>
        <v>Sunderland</v>
      </c>
      <c r="J183" s="13" t="str">
        <f t="shared" si="16"/>
        <v>Everton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464407</v>
      </c>
      <c r="B184" s="15">
        <v>40172</v>
      </c>
      <c r="C184" s="12" t="s">
        <v>0</v>
      </c>
      <c r="D184" s="12" t="s">
        <v>28</v>
      </c>
      <c r="E184" s="12">
        <v>2</v>
      </c>
      <c r="F184" s="12" t="s">
        <v>64</v>
      </c>
      <c r="G184" s="12">
        <v>0</v>
      </c>
      <c r="H184" s="13" t="str">
        <f t="shared" si="14"/>
        <v>West Ham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464408</v>
      </c>
      <c r="B185" s="15">
        <v>40172</v>
      </c>
      <c r="C185" s="12" t="s">
        <v>0</v>
      </c>
      <c r="D185" s="12" t="s">
        <v>72</v>
      </c>
      <c r="E185" s="12">
        <v>1</v>
      </c>
      <c r="F185" s="12" t="s">
        <v>6</v>
      </c>
      <c r="G185" s="12">
        <v>1</v>
      </c>
      <c r="H185" s="13" t="str">
        <f t="shared" si="14"/>
        <v/>
      </c>
      <c r="I185" s="13" t="str">
        <f t="shared" si="15"/>
        <v>Wigan</v>
      </c>
      <c r="J185" s="13" t="str">
        <f t="shared" si="16"/>
        <v>Blackburn</v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464409</v>
      </c>
      <c r="B186" s="15">
        <v>40173</v>
      </c>
      <c r="C186" s="12" t="s">
        <v>0</v>
      </c>
      <c r="D186" s="12" t="s">
        <v>17</v>
      </c>
      <c r="E186" s="12">
        <v>3</v>
      </c>
      <c r="F186" s="12" t="s">
        <v>12</v>
      </c>
      <c r="G186" s="12">
        <v>0</v>
      </c>
      <c r="H186" s="13" t="str">
        <f t="shared" si="14"/>
        <v>Arsenal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464410</v>
      </c>
      <c r="B187" s="15">
        <v>40173</v>
      </c>
      <c r="C187" s="12" t="s">
        <v>0</v>
      </c>
      <c r="D187" s="12" t="s">
        <v>78</v>
      </c>
      <c r="E187" s="12">
        <v>1</v>
      </c>
      <c r="F187" s="12" t="s">
        <v>8</v>
      </c>
      <c r="G187" s="12">
        <v>3</v>
      </c>
      <c r="H187" s="13" t="str">
        <f t="shared" si="14"/>
        <v>Manchester United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464411</v>
      </c>
      <c r="B188" s="15">
        <v>40174</v>
      </c>
      <c r="C188" s="12" t="s">
        <v>0</v>
      </c>
      <c r="D188" s="12" t="s">
        <v>6</v>
      </c>
      <c r="E188" s="12">
        <v>2</v>
      </c>
      <c r="F188" s="12" t="s">
        <v>50</v>
      </c>
      <c r="G188" s="12">
        <v>2</v>
      </c>
      <c r="H188" s="13" t="str">
        <f t="shared" si="14"/>
        <v/>
      </c>
      <c r="I188" s="13" t="str">
        <f t="shared" si="15"/>
        <v>Blackburn</v>
      </c>
      <c r="J188" s="13" t="str">
        <f t="shared" si="16"/>
        <v>Sunderland</v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464412</v>
      </c>
      <c r="B189" s="15">
        <v>40174</v>
      </c>
      <c r="C189" s="12" t="s">
        <v>0</v>
      </c>
      <c r="D189" s="12" t="s">
        <v>1</v>
      </c>
      <c r="E189" s="12">
        <v>2</v>
      </c>
      <c r="F189" s="12" t="s">
        <v>58</v>
      </c>
      <c r="G189" s="12">
        <v>1</v>
      </c>
      <c r="H189" s="13" t="str">
        <f t="shared" si="14"/>
        <v>Chelsea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464413</v>
      </c>
      <c r="B190" s="15">
        <v>40174</v>
      </c>
      <c r="C190" s="12" t="s">
        <v>0</v>
      </c>
      <c r="D190" s="12" t="s">
        <v>9</v>
      </c>
      <c r="E190" s="12">
        <v>2</v>
      </c>
      <c r="F190" s="12" t="s">
        <v>81</v>
      </c>
      <c r="G190" s="12">
        <v>0</v>
      </c>
      <c r="H190" s="13" t="str">
        <f t="shared" si="14"/>
        <v>Everton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464414</v>
      </c>
      <c r="B191" s="15">
        <v>40174</v>
      </c>
      <c r="C191" s="12" t="s">
        <v>0</v>
      </c>
      <c r="D191" s="12" t="s">
        <v>103</v>
      </c>
      <c r="E191" s="12">
        <v>0</v>
      </c>
      <c r="F191" s="12" t="s">
        <v>61</v>
      </c>
      <c r="G191" s="12">
        <v>1</v>
      </c>
      <c r="H191" s="13" t="str">
        <f t="shared" si="14"/>
        <v>Birmingham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464415</v>
      </c>
      <c r="B192" s="15">
        <v>40174</v>
      </c>
      <c r="C192" s="12" t="s">
        <v>0</v>
      </c>
      <c r="D192" s="12" t="s">
        <v>14</v>
      </c>
      <c r="E192" s="12">
        <v>2</v>
      </c>
      <c r="F192" s="12" t="s">
        <v>28</v>
      </c>
      <c r="G192" s="12">
        <v>0</v>
      </c>
      <c r="H192" s="13" t="str">
        <f t="shared" si="14"/>
        <v>Tottenham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464416</v>
      </c>
      <c r="B193" s="15">
        <v>40174</v>
      </c>
      <c r="C193" s="12" t="s">
        <v>0</v>
      </c>
      <c r="D193" s="12" t="s">
        <v>63</v>
      </c>
      <c r="E193" s="12">
        <v>0</v>
      </c>
      <c r="F193" s="12" t="s">
        <v>20</v>
      </c>
      <c r="G193" s="12">
        <v>3</v>
      </c>
      <c r="H193" s="13" t="str">
        <f t="shared" si="14"/>
        <v>Manchester City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464417</v>
      </c>
      <c r="B194" s="15">
        <v>40175</v>
      </c>
      <c r="C194" s="12" t="s">
        <v>0</v>
      </c>
      <c r="D194" s="12" t="s">
        <v>12</v>
      </c>
      <c r="E194" s="12">
        <v>0</v>
      </c>
      <c r="F194" s="12" t="s">
        <v>19</v>
      </c>
      <c r="G194" s="12">
        <v>1</v>
      </c>
      <c r="H194" s="13" t="str">
        <f t="shared" si="14"/>
        <v>Liverpool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464418</v>
      </c>
      <c r="B195" s="15">
        <v>40175</v>
      </c>
      <c r="C195" s="12" t="s">
        <v>0</v>
      </c>
      <c r="D195" s="12" t="s">
        <v>33</v>
      </c>
      <c r="E195" s="12">
        <v>2</v>
      </c>
      <c r="F195" s="12" t="s">
        <v>78</v>
      </c>
      <c r="G195" s="12">
        <v>2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Bolton</v>
      </c>
      <c r="J195" s="13" t="str">
        <f t="shared" ref="J195:J258" si="19">IF(H195="",F195,"")</f>
        <v>Hull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464419</v>
      </c>
      <c r="B196" s="15">
        <v>40176</v>
      </c>
      <c r="C196" s="12" t="s">
        <v>0</v>
      </c>
      <c r="D196" s="12" t="s">
        <v>8</v>
      </c>
      <c r="E196" s="12">
        <v>5</v>
      </c>
      <c r="F196" s="12" t="s">
        <v>72</v>
      </c>
      <c r="G196" s="12">
        <v>0</v>
      </c>
      <c r="H196" s="13" t="str">
        <f t="shared" si="17"/>
        <v>Manchester United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464420</v>
      </c>
      <c r="B197" s="15">
        <v>40176</v>
      </c>
      <c r="C197" s="12" t="s">
        <v>0</v>
      </c>
      <c r="D197" s="12" t="s">
        <v>64</v>
      </c>
      <c r="E197" s="12">
        <v>1</v>
      </c>
      <c r="F197" s="12" t="s">
        <v>17</v>
      </c>
      <c r="G197" s="12">
        <v>4</v>
      </c>
      <c r="H197" s="13" t="str">
        <f t="shared" si="17"/>
        <v>Arsenal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464421</v>
      </c>
      <c r="B198" s="15">
        <v>40182</v>
      </c>
      <c r="C198" s="12" t="s">
        <v>0</v>
      </c>
      <c r="D198" s="12" t="s">
        <v>103</v>
      </c>
      <c r="E198" s="12">
        <v>3</v>
      </c>
      <c r="F198" s="12" t="s">
        <v>58</v>
      </c>
      <c r="G198" s="12">
        <v>2</v>
      </c>
      <c r="H198" s="13" t="str">
        <f t="shared" si="17"/>
        <v>Stoke City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464422</v>
      </c>
      <c r="B199" s="15">
        <v>40186</v>
      </c>
      <c r="C199" s="12" t="s">
        <v>0</v>
      </c>
      <c r="D199" s="12" t="s">
        <v>17</v>
      </c>
      <c r="E199" s="12">
        <v>2</v>
      </c>
      <c r="F199" s="12" t="s">
        <v>9</v>
      </c>
      <c r="G199" s="12">
        <v>2</v>
      </c>
      <c r="H199" s="13" t="str">
        <f t="shared" si="17"/>
        <v/>
      </c>
      <c r="I199" s="13" t="str">
        <f t="shared" si="18"/>
        <v>Arsenal</v>
      </c>
      <c r="J199" s="13" t="str">
        <f t="shared" si="19"/>
        <v>Everton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464423</v>
      </c>
      <c r="B200" s="15">
        <v>40186</v>
      </c>
      <c r="C200" s="12" t="s">
        <v>0</v>
      </c>
      <c r="D200" s="12" t="s">
        <v>61</v>
      </c>
      <c r="E200" s="12">
        <v>1</v>
      </c>
      <c r="F200" s="12" t="s">
        <v>8</v>
      </c>
      <c r="G200" s="12">
        <v>1</v>
      </c>
      <c r="H200" s="13" t="str">
        <f t="shared" si="17"/>
        <v/>
      </c>
      <c r="I200" s="13" t="str">
        <f t="shared" si="18"/>
        <v>Birmingham</v>
      </c>
      <c r="J200" s="13" t="str">
        <f t="shared" si="19"/>
        <v>Manchester United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464424</v>
      </c>
      <c r="B201" s="15">
        <v>40188</v>
      </c>
      <c r="C201" s="12" t="s">
        <v>0</v>
      </c>
      <c r="D201" s="12" t="s">
        <v>20</v>
      </c>
      <c r="E201" s="12">
        <v>4</v>
      </c>
      <c r="F201" s="12" t="s">
        <v>6</v>
      </c>
      <c r="G201" s="12">
        <v>1</v>
      </c>
      <c r="H201" s="13" t="str">
        <f t="shared" si="17"/>
        <v>Manchester City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464425</v>
      </c>
      <c r="B202" s="15">
        <v>40193</v>
      </c>
      <c r="C202" s="12" t="s">
        <v>0</v>
      </c>
      <c r="D202" s="12" t="s">
        <v>1</v>
      </c>
      <c r="E202" s="12">
        <v>7</v>
      </c>
      <c r="F202" s="12" t="s">
        <v>50</v>
      </c>
      <c r="G202" s="12">
        <v>2</v>
      </c>
      <c r="H202" s="13" t="str">
        <f t="shared" si="17"/>
        <v>Chelsea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464426</v>
      </c>
      <c r="B203" s="15">
        <v>40193</v>
      </c>
      <c r="C203" s="12" t="s">
        <v>0</v>
      </c>
      <c r="D203" s="12" t="s">
        <v>9</v>
      </c>
      <c r="E203" s="12">
        <v>2</v>
      </c>
      <c r="F203" s="12" t="s">
        <v>20</v>
      </c>
      <c r="G203" s="12">
        <v>0</v>
      </c>
      <c r="H203" s="13" t="str">
        <f t="shared" si="17"/>
        <v>Everton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464427</v>
      </c>
      <c r="B204" s="15">
        <v>40193</v>
      </c>
      <c r="C204" s="12" t="s">
        <v>0</v>
      </c>
      <c r="D204" s="12" t="s">
        <v>8</v>
      </c>
      <c r="E204" s="12">
        <v>3</v>
      </c>
      <c r="F204" s="12" t="s">
        <v>81</v>
      </c>
      <c r="G204" s="12">
        <v>0</v>
      </c>
      <c r="H204" s="13" t="str">
        <f t="shared" si="17"/>
        <v>Manchester United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464428</v>
      </c>
      <c r="B205" s="15">
        <v>40193</v>
      </c>
      <c r="C205" s="12" t="s">
        <v>0</v>
      </c>
      <c r="D205" s="12" t="s">
        <v>103</v>
      </c>
      <c r="E205" s="12">
        <v>1</v>
      </c>
      <c r="F205" s="12" t="s">
        <v>19</v>
      </c>
      <c r="G205" s="12">
        <v>1</v>
      </c>
      <c r="H205" s="13" t="str">
        <f t="shared" si="17"/>
        <v/>
      </c>
      <c r="I205" s="13" t="str">
        <f t="shared" si="18"/>
        <v>Stoke City</v>
      </c>
      <c r="J205" s="13" t="str">
        <f t="shared" si="19"/>
        <v>Liverpool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464429</v>
      </c>
      <c r="B206" s="15">
        <v>40193</v>
      </c>
      <c r="C206" s="12" t="s">
        <v>0</v>
      </c>
      <c r="D206" s="12" t="s">
        <v>14</v>
      </c>
      <c r="E206" s="12">
        <v>0</v>
      </c>
      <c r="F206" s="12" t="s">
        <v>78</v>
      </c>
      <c r="G206" s="12">
        <v>0</v>
      </c>
      <c r="H206" s="13" t="str">
        <f t="shared" si="17"/>
        <v/>
      </c>
      <c r="I206" s="13" t="str">
        <f t="shared" si="18"/>
        <v>Tottenham</v>
      </c>
      <c r="J206" s="13" t="str">
        <f t="shared" si="19"/>
        <v>Hull</v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464430</v>
      </c>
      <c r="B207" s="15">
        <v>40193</v>
      </c>
      <c r="C207" s="12" t="s">
        <v>0</v>
      </c>
      <c r="D207" s="12" t="s">
        <v>63</v>
      </c>
      <c r="E207" s="12">
        <v>0</v>
      </c>
      <c r="F207" s="12" t="s">
        <v>72</v>
      </c>
      <c r="G207" s="12">
        <v>2</v>
      </c>
      <c r="H207" s="13" t="str">
        <f t="shared" si="17"/>
        <v>Wigan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464431</v>
      </c>
      <c r="B208" s="15">
        <v>40194</v>
      </c>
      <c r="C208" s="12" t="s">
        <v>0</v>
      </c>
      <c r="D208" s="12" t="s">
        <v>12</v>
      </c>
      <c r="E208" s="12">
        <v>0</v>
      </c>
      <c r="F208" s="12" t="s">
        <v>28</v>
      </c>
      <c r="G208" s="12">
        <v>0</v>
      </c>
      <c r="H208" s="13" t="str">
        <f t="shared" si="17"/>
        <v/>
      </c>
      <c r="I208" s="13" t="str">
        <f t="shared" si="18"/>
        <v>Aston Villa</v>
      </c>
      <c r="J208" s="13" t="str">
        <f t="shared" si="19"/>
        <v>West Ham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464432</v>
      </c>
      <c r="B209" s="15">
        <v>40194</v>
      </c>
      <c r="C209" s="12" t="s">
        <v>0</v>
      </c>
      <c r="D209" s="12" t="s">
        <v>6</v>
      </c>
      <c r="E209" s="12">
        <v>2</v>
      </c>
      <c r="F209" s="12" t="s">
        <v>58</v>
      </c>
      <c r="G209" s="12">
        <v>0</v>
      </c>
      <c r="H209" s="13" t="str">
        <f t="shared" si="17"/>
        <v>Blackburn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464433</v>
      </c>
      <c r="B210" s="15">
        <v>40194</v>
      </c>
      <c r="C210" s="12" t="s">
        <v>0</v>
      </c>
      <c r="D210" s="12" t="s">
        <v>33</v>
      </c>
      <c r="E210" s="12">
        <v>0</v>
      </c>
      <c r="F210" s="12" t="s">
        <v>17</v>
      </c>
      <c r="G210" s="12">
        <v>2</v>
      </c>
      <c r="H210" s="13" t="str">
        <f t="shared" si="17"/>
        <v>Arsenal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464434</v>
      </c>
      <c r="B211" s="15">
        <v>40197</v>
      </c>
      <c r="C211" s="12" t="s">
        <v>0</v>
      </c>
      <c r="D211" s="12" t="s">
        <v>17</v>
      </c>
      <c r="E211" s="12">
        <v>4</v>
      </c>
      <c r="F211" s="12" t="s">
        <v>33</v>
      </c>
      <c r="G211" s="12">
        <v>2</v>
      </c>
      <c r="H211" s="13" t="str">
        <f t="shared" si="17"/>
        <v>Arsenal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464435</v>
      </c>
      <c r="B212" s="15">
        <v>40197</v>
      </c>
      <c r="C212" s="12" t="s">
        <v>0</v>
      </c>
      <c r="D212" s="12" t="s">
        <v>19</v>
      </c>
      <c r="E212" s="12">
        <v>2</v>
      </c>
      <c r="F212" s="12" t="s">
        <v>14</v>
      </c>
      <c r="G212" s="12">
        <v>0</v>
      </c>
      <c r="H212" s="13" t="str">
        <f t="shared" si="17"/>
        <v>Liverpool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464436</v>
      </c>
      <c r="B213" s="15">
        <v>40200</v>
      </c>
      <c r="C213" s="12" t="s">
        <v>0</v>
      </c>
      <c r="D213" s="12" t="s">
        <v>8</v>
      </c>
      <c r="E213" s="12">
        <v>4</v>
      </c>
      <c r="F213" s="12" t="s">
        <v>78</v>
      </c>
      <c r="G213" s="12">
        <v>0</v>
      </c>
      <c r="H213" s="13" t="str">
        <f t="shared" si="17"/>
        <v>Manchester United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464437</v>
      </c>
      <c r="B214" s="15">
        <v>40203</v>
      </c>
      <c r="C214" s="12" t="s">
        <v>0</v>
      </c>
      <c r="D214" s="12" t="s">
        <v>33</v>
      </c>
      <c r="E214" s="12">
        <v>1</v>
      </c>
      <c r="F214" s="12" t="s">
        <v>81</v>
      </c>
      <c r="G214" s="12">
        <v>0</v>
      </c>
      <c r="H214" s="13" t="str">
        <f t="shared" si="17"/>
        <v>Bolton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464438</v>
      </c>
      <c r="B215" s="15">
        <v>40203</v>
      </c>
      <c r="C215" s="12" t="s">
        <v>0</v>
      </c>
      <c r="D215" s="12" t="s">
        <v>64</v>
      </c>
      <c r="E215" s="12">
        <v>1</v>
      </c>
      <c r="F215" s="12" t="s">
        <v>28</v>
      </c>
      <c r="G215" s="12">
        <v>1</v>
      </c>
      <c r="H215" s="13" t="str">
        <f t="shared" si="17"/>
        <v/>
      </c>
      <c r="I215" s="13" t="str">
        <f t="shared" si="18"/>
        <v>Portsmouth</v>
      </c>
      <c r="J215" s="13" t="str">
        <f t="shared" si="19"/>
        <v>West Ham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464439</v>
      </c>
      <c r="B216" s="15">
        <v>40203</v>
      </c>
      <c r="C216" s="12" t="s">
        <v>0</v>
      </c>
      <c r="D216" s="12" t="s">
        <v>14</v>
      </c>
      <c r="E216" s="12">
        <v>2</v>
      </c>
      <c r="F216" s="12" t="s">
        <v>58</v>
      </c>
      <c r="G216" s="12">
        <v>0</v>
      </c>
      <c r="H216" s="13" t="str">
        <f t="shared" si="17"/>
        <v>Tottenham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464440</v>
      </c>
      <c r="B217" s="15">
        <v>40203</v>
      </c>
      <c r="C217" s="12" t="s">
        <v>0</v>
      </c>
      <c r="D217" s="12" t="s">
        <v>63</v>
      </c>
      <c r="E217" s="12">
        <v>0</v>
      </c>
      <c r="F217" s="12" t="s">
        <v>19</v>
      </c>
      <c r="G217" s="12">
        <v>0</v>
      </c>
      <c r="H217" s="13" t="str">
        <f t="shared" si="17"/>
        <v/>
      </c>
      <c r="I217" s="13" t="str">
        <f t="shared" si="18"/>
        <v>Wolves</v>
      </c>
      <c r="J217" s="13" t="str">
        <f t="shared" si="19"/>
        <v>Liverpool</v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464441</v>
      </c>
      <c r="B218" s="15">
        <v>40204</v>
      </c>
      <c r="C218" s="12" t="s">
        <v>0</v>
      </c>
      <c r="D218" s="12" t="s">
        <v>12</v>
      </c>
      <c r="E218" s="12">
        <v>0</v>
      </c>
      <c r="F218" s="12" t="s">
        <v>17</v>
      </c>
      <c r="G218" s="12">
        <v>0</v>
      </c>
      <c r="H218" s="13" t="str">
        <f t="shared" si="17"/>
        <v/>
      </c>
      <c r="I218" s="13" t="str">
        <f t="shared" si="18"/>
        <v>Aston Villa</v>
      </c>
      <c r="J218" s="13" t="str">
        <f t="shared" si="19"/>
        <v>Arsenal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464442</v>
      </c>
      <c r="B219" s="15">
        <v>40204</v>
      </c>
      <c r="C219" s="12" t="s">
        <v>0</v>
      </c>
      <c r="D219" s="12" t="s">
        <v>6</v>
      </c>
      <c r="E219" s="12">
        <v>2</v>
      </c>
      <c r="F219" s="12" t="s">
        <v>72</v>
      </c>
      <c r="G219" s="12">
        <v>1</v>
      </c>
      <c r="H219" s="13" t="str">
        <f t="shared" si="17"/>
        <v>Blackburn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464443</v>
      </c>
      <c r="B220" s="15">
        <v>40204</v>
      </c>
      <c r="C220" s="12" t="s">
        <v>0</v>
      </c>
      <c r="D220" s="12" t="s">
        <v>1</v>
      </c>
      <c r="E220" s="12">
        <v>3</v>
      </c>
      <c r="F220" s="12" t="s">
        <v>61</v>
      </c>
      <c r="G220" s="12">
        <v>0</v>
      </c>
      <c r="H220" s="13" t="str">
        <f t="shared" si="17"/>
        <v>Chelsea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464444</v>
      </c>
      <c r="B221" s="15">
        <v>40204</v>
      </c>
      <c r="C221" s="12" t="s">
        <v>0</v>
      </c>
      <c r="D221" s="12" t="s">
        <v>9</v>
      </c>
      <c r="E221" s="12">
        <v>2</v>
      </c>
      <c r="F221" s="12" t="s">
        <v>50</v>
      </c>
      <c r="G221" s="12">
        <v>0</v>
      </c>
      <c r="H221" s="13" t="str">
        <f t="shared" si="17"/>
        <v>Everton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464445</v>
      </c>
      <c r="B222" s="15">
        <v>40207</v>
      </c>
      <c r="C222" s="12" t="s">
        <v>0</v>
      </c>
      <c r="D222" s="12" t="s">
        <v>61</v>
      </c>
      <c r="E222" s="12">
        <v>1</v>
      </c>
      <c r="F222" s="12" t="s">
        <v>14</v>
      </c>
      <c r="G222" s="12">
        <v>1</v>
      </c>
      <c r="H222" s="13" t="str">
        <f t="shared" si="17"/>
        <v/>
      </c>
      <c r="I222" s="13" t="str">
        <f t="shared" si="18"/>
        <v>Birmingham</v>
      </c>
      <c r="J222" s="13" t="str">
        <f t="shared" si="19"/>
        <v>Tottenham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464446</v>
      </c>
      <c r="B223" s="15">
        <v>40207</v>
      </c>
      <c r="C223" s="12" t="s">
        <v>0</v>
      </c>
      <c r="D223" s="12" t="s">
        <v>81</v>
      </c>
      <c r="E223" s="12">
        <v>1</v>
      </c>
      <c r="F223" s="12" t="s">
        <v>1</v>
      </c>
      <c r="G223" s="12">
        <v>2</v>
      </c>
      <c r="H223" s="13" t="str">
        <f t="shared" si="17"/>
        <v>Chelsea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464447</v>
      </c>
      <c r="B224" s="15">
        <v>40207</v>
      </c>
      <c r="C224" s="12" t="s">
        <v>0</v>
      </c>
      <c r="D224" s="12" t="s">
        <v>58</v>
      </c>
      <c r="E224" s="12">
        <v>0</v>
      </c>
      <c r="F224" s="12" t="s">
        <v>12</v>
      </c>
      <c r="G224" s="12">
        <v>2</v>
      </c>
      <c r="H224" s="13" t="str">
        <f t="shared" si="17"/>
        <v>Aston Villa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464448</v>
      </c>
      <c r="B225" s="15">
        <v>40207</v>
      </c>
      <c r="C225" s="12" t="s">
        <v>0</v>
      </c>
      <c r="D225" s="12" t="s">
        <v>78</v>
      </c>
      <c r="E225" s="12">
        <v>2</v>
      </c>
      <c r="F225" s="12" t="s">
        <v>63</v>
      </c>
      <c r="G225" s="12">
        <v>2</v>
      </c>
      <c r="H225" s="13" t="str">
        <f t="shared" si="17"/>
        <v/>
      </c>
      <c r="I225" s="13" t="str">
        <f t="shared" si="18"/>
        <v>Hull</v>
      </c>
      <c r="J225" s="13" t="str">
        <f t="shared" si="19"/>
        <v>Wolves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464449</v>
      </c>
      <c r="B226" s="15">
        <v>40207</v>
      </c>
      <c r="C226" s="12" t="s">
        <v>0</v>
      </c>
      <c r="D226" s="12" t="s">
        <v>19</v>
      </c>
      <c r="E226" s="12">
        <v>2</v>
      </c>
      <c r="F226" s="12" t="s">
        <v>33</v>
      </c>
      <c r="G226" s="12">
        <v>0</v>
      </c>
      <c r="H226" s="13" t="str">
        <f t="shared" si="17"/>
        <v>Liverpool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464450</v>
      </c>
      <c r="B227" s="15">
        <v>40207</v>
      </c>
      <c r="C227" s="12" t="s">
        <v>0</v>
      </c>
      <c r="D227" s="12" t="s">
        <v>28</v>
      </c>
      <c r="E227" s="12">
        <v>0</v>
      </c>
      <c r="F227" s="12" t="s">
        <v>6</v>
      </c>
      <c r="G227" s="12">
        <v>0</v>
      </c>
      <c r="H227" s="13" t="str">
        <f t="shared" si="17"/>
        <v/>
      </c>
      <c r="I227" s="13" t="str">
        <f t="shared" si="18"/>
        <v>West Ham</v>
      </c>
      <c r="J227" s="13" t="str">
        <f t="shared" si="19"/>
        <v>Blackburn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464451</v>
      </c>
      <c r="B228" s="15">
        <v>40207</v>
      </c>
      <c r="C228" s="12" t="s">
        <v>0</v>
      </c>
      <c r="D228" s="12" t="s">
        <v>72</v>
      </c>
      <c r="E228" s="12">
        <v>0</v>
      </c>
      <c r="F228" s="12" t="s">
        <v>9</v>
      </c>
      <c r="G228" s="12">
        <v>1</v>
      </c>
      <c r="H228" s="13" t="str">
        <f t="shared" si="17"/>
        <v>Everton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464452</v>
      </c>
      <c r="B229" s="15">
        <v>40208</v>
      </c>
      <c r="C229" s="12" t="s">
        <v>0</v>
      </c>
      <c r="D229" s="12" t="s">
        <v>17</v>
      </c>
      <c r="E229" s="12">
        <v>1</v>
      </c>
      <c r="F229" s="12" t="s">
        <v>8</v>
      </c>
      <c r="G229" s="12">
        <v>3</v>
      </c>
      <c r="H229" s="13" t="str">
        <f t="shared" si="17"/>
        <v>Manchester United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464453</v>
      </c>
      <c r="B230" s="15">
        <v>40208</v>
      </c>
      <c r="C230" s="12" t="s">
        <v>0</v>
      </c>
      <c r="D230" s="12" t="s">
        <v>20</v>
      </c>
      <c r="E230" s="12">
        <v>2</v>
      </c>
      <c r="F230" s="12" t="s">
        <v>64</v>
      </c>
      <c r="G230" s="12">
        <v>0</v>
      </c>
      <c r="H230" s="13" t="str">
        <f t="shared" si="17"/>
        <v>Manchester City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464454</v>
      </c>
      <c r="B231" s="15">
        <v>40209</v>
      </c>
      <c r="C231" s="12" t="s">
        <v>0</v>
      </c>
      <c r="D231" s="12" t="s">
        <v>50</v>
      </c>
      <c r="E231" s="12">
        <v>0</v>
      </c>
      <c r="F231" s="12" t="s">
        <v>103</v>
      </c>
      <c r="G231" s="12">
        <v>0</v>
      </c>
      <c r="H231" s="13" t="str">
        <f t="shared" si="17"/>
        <v/>
      </c>
      <c r="I231" s="13" t="str">
        <f t="shared" si="18"/>
        <v>Sunderland</v>
      </c>
      <c r="J231" s="13" t="str">
        <f t="shared" si="19"/>
        <v>Stoke City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464455</v>
      </c>
      <c r="B232" s="15">
        <v>40210</v>
      </c>
      <c r="C232" s="12" t="s">
        <v>0</v>
      </c>
      <c r="D232" s="12" t="s">
        <v>78</v>
      </c>
      <c r="E232" s="12">
        <v>1</v>
      </c>
      <c r="F232" s="12" t="s">
        <v>1</v>
      </c>
      <c r="G232" s="12">
        <v>1</v>
      </c>
      <c r="H232" s="13" t="str">
        <f t="shared" si="17"/>
        <v/>
      </c>
      <c r="I232" s="13" t="str">
        <f t="shared" si="18"/>
        <v>Hull</v>
      </c>
      <c r="J232" s="13" t="str">
        <f t="shared" si="19"/>
        <v>Chelsea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464456</v>
      </c>
      <c r="B233" s="15">
        <v>40211</v>
      </c>
      <c r="C233" s="12" t="s">
        <v>0</v>
      </c>
      <c r="D233" s="12" t="s">
        <v>58</v>
      </c>
      <c r="E233" s="12">
        <v>1</v>
      </c>
      <c r="F233" s="12" t="s">
        <v>64</v>
      </c>
      <c r="G233" s="12">
        <v>0</v>
      </c>
      <c r="H233" s="13" t="str">
        <f t="shared" si="17"/>
        <v>Fulham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464457</v>
      </c>
      <c r="B234" s="15">
        <v>40214</v>
      </c>
      <c r="C234" s="12" t="s">
        <v>0</v>
      </c>
      <c r="D234" s="12" t="s">
        <v>33</v>
      </c>
      <c r="E234" s="12">
        <v>0</v>
      </c>
      <c r="F234" s="12" t="s">
        <v>58</v>
      </c>
      <c r="G234" s="12">
        <v>0</v>
      </c>
      <c r="H234" s="13" t="str">
        <f t="shared" si="17"/>
        <v/>
      </c>
      <c r="I234" s="13" t="str">
        <f t="shared" si="18"/>
        <v>Bolton</v>
      </c>
      <c r="J234" s="13" t="str">
        <f t="shared" si="19"/>
        <v>Fulham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464458</v>
      </c>
      <c r="B235" s="15">
        <v>40214</v>
      </c>
      <c r="C235" s="12" t="s">
        <v>0</v>
      </c>
      <c r="D235" s="12" t="s">
        <v>81</v>
      </c>
      <c r="E235" s="12">
        <v>2</v>
      </c>
      <c r="F235" s="12" t="s">
        <v>28</v>
      </c>
      <c r="G235" s="12">
        <v>1</v>
      </c>
      <c r="H235" s="13" t="str">
        <f t="shared" si="17"/>
        <v>Burnley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464459</v>
      </c>
      <c r="B236" s="15">
        <v>40214</v>
      </c>
      <c r="C236" s="12" t="s">
        <v>0</v>
      </c>
      <c r="D236" s="12" t="s">
        <v>78</v>
      </c>
      <c r="E236" s="12">
        <v>2</v>
      </c>
      <c r="F236" s="12" t="s">
        <v>20</v>
      </c>
      <c r="G236" s="12">
        <v>1</v>
      </c>
      <c r="H236" s="13" t="str">
        <f t="shared" si="17"/>
        <v>Hull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464460</v>
      </c>
      <c r="B237" s="15">
        <v>40214</v>
      </c>
      <c r="C237" s="12" t="s">
        <v>0</v>
      </c>
      <c r="D237" s="12" t="s">
        <v>19</v>
      </c>
      <c r="E237" s="12">
        <v>1</v>
      </c>
      <c r="F237" s="12" t="s">
        <v>9</v>
      </c>
      <c r="G237" s="12">
        <v>0</v>
      </c>
      <c r="H237" s="13" t="str">
        <f t="shared" si="17"/>
        <v>Liverpool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464461</v>
      </c>
      <c r="B238" s="15">
        <v>40214</v>
      </c>
      <c r="C238" s="12" t="s">
        <v>0</v>
      </c>
      <c r="D238" s="12" t="s">
        <v>8</v>
      </c>
      <c r="E238" s="12">
        <v>5</v>
      </c>
      <c r="F238" s="12" t="s">
        <v>64</v>
      </c>
      <c r="G238" s="12">
        <v>0</v>
      </c>
      <c r="H238" s="13" t="str">
        <f t="shared" si="17"/>
        <v>Manchester United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464462</v>
      </c>
      <c r="B239" s="15">
        <v>40214</v>
      </c>
      <c r="C239" s="12" t="s">
        <v>0</v>
      </c>
      <c r="D239" s="12" t="s">
        <v>103</v>
      </c>
      <c r="E239" s="12">
        <v>3</v>
      </c>
      <c r="F239" s="12" t="s">
        <v>6</v>
      </c>
      <c r="G239" s="12">
        <v>0</v>
      </c>
      <c r="H239" s="13" t="str">
        <f t="shared" si="17"/>
        <v>Stoke City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464463</v>
      </c>
      <c r="B240" s="15">
        <v>40214</v>
      </c>
      <c r="C240" s="12" t="s">
        <v>0</v>
      </c>
      <c r="D240" s="12" t="s">
        <v>50</v>
      </c>
      <c r="E240" s="12">
        <v>1</v>
      </c>
      <c r="F240" s="12" t="s">
        <v>72</v>
      </c>
      <c r="G240" s="12">
        <v>1</v>
      </c>
      <c r="H240" s="13" t="str">
        <f t="shared" si="17"/>
        <v/>
      </c>
      <c r="I240" s="13" t="str">
        <f t="shared" si="18"/>
        <v>Sunderland</v>
      </c>
      <c r="J240" s="13" t="str">
        <f t="shared" si="19"/>
        <v>Wigan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464464</v>
      </c>
      <c r="B241" s="15">
        <v>40214</v>
      </c>
      <c r="C241" s="12" t="s">
        <v>0</v>
      </c>
      <c r="D241" s="12" t="s">
        <v>14</v>
      </c>
      <c r="E241" s="12">
        <v>0</v>
      </c>
      <c r="F241" s="12" t="s">
        <v>12</v>
      </c>
      <c r="G241" s="12">
        <v>0</v>
      </c>
      <c r="H241" s="13" t="str">
        <f t="shared" si="17"/>
        <v/>
      </c>
      <c r="I241" s="13" t="str">
        <f t="shared" si="18"/>
        <v>Tottenham</v>
      </c>
      <c r="J241" s="13" t="str">
        <f t="shared" si="19"/>
        <v>Aston Villa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464465</v>
      </c>
      <c r="B242" s="15">
        <v>40215</v>
      </c>
      <c r="C242" s="12" t="s">
        <v>0</v>
      </c>
      <c r="D242" s="12" t="s">
        <v>61</v>
      </c>
      <c r="E242" s="12">
        <v>2</v>
      </c>
      <c r="F242" s="12" t="s">
        <v>63</v>
      </c>
      <c r="G242" s="12">
        <v>1</v>
      </c>
      <c r="H242" s="13" t="str">
        <f t="shared" si="17"/>
        <v>Birmingham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464466</v>
      </c>
      <c r="B243" s="15">
        <v>40215</v>
      </c>
      <c r="C243" s="12" t="s">
        <v>0</v>
      </c>
      <c r="D243" s="12" t="s">
        <v>1</v>
      </c>
      <c r="E243" s="12">
        <v>2</v>
      </c>
      <c r="F243" s="12" t="s">
        <v>17</v>
      </c>
      <c r="G243" s="12">
        <v>0</v>
      </c>
      <c r="H243" s="13" t="str">
        <f t="shared" si="17"/>
        <v>Chelsea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464467</v>
      </c>
      <c r="B244" s="15">
        <v>40217</v>
      </c>
      <c r="C244" s="12" t="s">
        <v>0</v>
      </c>
      <c r="D244" s="12" t="s">
        <v>58</v>
      </c>
      <c r="E244" s="12">
        <v>3</v>
      </c>
      <c r="F244" s="12" t="s">
        <v>81</v>
      </c>
      <c r="G244" s="12">
        <v>0</v>
      </c>
      <c r="H244" s="13" t="str">
        <f t="shared" si="17"/>
        <v>Fulham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464468</v>
      </c>
      <c r="B245" s="15">
        <v>40217</v>
      </c>
      <c r="C245" s="12" t="s">
        <v>0</v>
      </c>
      <c r="D245" s="12" t="s">
        <v>20</v>
      </c>
      <c r="E245" s="12">
        <v>2</v>
      </c>
      <c r="F245" s="12" t="s">
        <v>33</v>
      </c>
      <c r="G245" s="12">
        <v>0</v>
      </c>
      <c r="H245" s="13" t="str">
        <f t="shared" si="17"/>
        <v>Manchester City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464469</v>
      </c>
      <c r="B246" s="15">
        <v>40217</v>
      </c>
      <c r="C246" s="12" t="s">
        <v>0</v>
      </c>
      <c r="D246" s="12" t="s">
        <v>64</v>
      </c>
      <c r="E246" s="12">
        <v>1</v>
      </c>
      <c r="F246" s="12" t="s">
        <v>50</v>
      </c>
      <c r="G246" s="12">
        <v>1</v>
      </c>
      <c r="H246" s="13" t="str">
        <f t="shared" si="17"/>
        <v/>
      </c>
      <c r="I246" s="13" t="str">
        <f t="shared" si="18"/>
        <v>Portsmouth</v>
      </c>
      <c r="J246" s="13" t="str">
        <f t="shared" si="19"/>
        <v>Sunderland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464470</v>
      </c>
      <c r="B247" s="15">
        <v>40217</v>
      </c>
      <c r="C247" s="12" t="s">
        <v>0</v>
      </c>
      <c r="D247" s="12" t="s">
        <v>72</v>
      </c>
      <c r="E247" s="12">
        <v>1</v>
      </c>
      <c r="F247" s="12" t="s">
        <v>103</v>
      </c>
      <c r="G247" s="12">
        <v>1</v>
      </c>
      <c r="H247" s="13" t="str">
        <f t="shared" si="17"/>
        <v/>
      </c>
      <c r="I247" s="13" t="str">
        <f t="shared" si="18"/>
        <v>Wigan</v>
      </c>
      <c r="J247" s="13" t="str">
        <f t="shared" si="19"/>
        <v>Stoke City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464471</v>
      </c>
      <c r="B248" s="15">
        <v>40218</v>
      </c>
      <c r="C248" s="12" t="s">
        <v>0</v>
      </c>
      <c r="D248" s="12" t="s">
        <v>17</v>
      </c>
      <c r="E248" s="12">
        <v>1</v>
      </c>
      <c r="F248" s="12" t="s">
        <v>19</v>
      </c>
      <c r="G248" s="12">
        <v>0</v>
      </c>
      <c r="H248" s="13" t="str">
        <f t="shared" si="17"/>
        <v>Arsenal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464472</v>
      </c>
      <c r="B249" s="15">
        <v>40218</v>
      </c>
      <c r="C249" s="12" t="s">
        <v>0</v>
      </c>
      <c r="D249" s="12" t="s">
        <v>12</v>
      </c>
      <c r="E249" s="12">
        <v>1</v>
      </c>
      <c r="F249" s="12" t="s">
        <v>8</v>
      </c>
      <c r="G249" s="12">
        <v>1</v>
      </c>
      <c r="H249" s="13" t="str">
        <f t="shared" si="17"/>
        <v/>
      </c>
      <c r="I249" s="13" t="str">
        <f t="shared" si="18"/>
        <v>Aston Villa</v>
      </c>
      <c r="J249" s="13" t="str">
        <f t="shared" si="19"/>
        <v>Manchester United</v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464473</v>
      </c>
      <c r="B250" s="15">
        <v>40218</v>
      </c>
      <c r="C250" s="12" t="s">
        <v>0</v>
      </c>
      <c r="D250" s="12" t="s">
        <v>6</v>
      </c>
      <c r="E250" s="12">
        <v>1</v>
      </c>
      <c r="F250" s="12" t="s">
        <v>78</v>
      </c>
      <c r="G250" s="12">
        <v>0</v>
      </c>
      <c r="H250" s="13" t="str">
        <f t="shared" si="17"/>
        <v>Blackburn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464474</v>
      </c>
      <c r="B251" s="15">
        <v>40218</v>
      </c>
      <c r="C251" s="12" t="s">
        <v>0</v>
      </c>
      <c r="D251" s="12" t="s">
        <v>9</v>
      </c>
      <c r="E251" s="12">
        <v>2</v>
      </c>
      <c r="F251" s="12" t="s">
        <v>1</v>
      </c>
      <c r="G251" s="12">
        <v>1</v>
      </c>
      <c r="H251" s="13" t="str">
        <f t="shared" si="17"/>
        <v>Everton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464475</v>
      </c>
      <c r="B252" s="15">
        <v>40218</v>
      </c>
      <c r="C252" s="12" t="s">
        <v>0</v>
      </c>
      <c r="D252" s="12" t="s">
        <v>28</v>
      </c>
      <c r="E252" s="12">
        <v>2</v>
      </c>
      <c r="F252" s="12" t="s">
        <v>61</v>
      </c>
      <c r="G252" s="12">
        <v>0</v>
      </c>
      <c r="H252" s="13" t="str">
        <f t="shared" si="17"/>
        <v>West Ham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464476</v>
      </c>
      <c r="B253" s="15">
        <v>40218</v>
      </c>
      <c r="C253" s="12" t="s">
        <v>0</v>
      </c>
      <c r="D253" s="12" t="s">
        <v>63</v>
      </c>
      <c r="E253" s="12">
        <v>1</v>
      </c>
      <c r="F253" s="12" t="s">
        <v>14</v>
      </c>
      <c r="G253" s="12">
        <v>0</v>
      </c>
      <c r="H253" s="13" t="str">
        <f t="shared" si="17"/>
        <v>Wolves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464477</v>
      </c>
      <c r="B254" s="15">
        <v>40224</v>
      </c>
      <c r="C254" s="12" t="s">
        <v>0</v>
      </c>
      <c r="D254" s="12" t="s">
        <v>103</v>
      </c>
      <c r="E254" s="12">
        <v>1</v>
      </c>
      <c r="F254" s="12" t="s">
        <v>20</v>
      </c>
      <c r="G254" s="12">
        <v>1</v>
      </c>
      <c r="H254" s="13" t="str">
        <f t="shared" si="17"/>
        <v/>
      </c>
      <c r="I254" s="13" t="str">
        <f t="shared" si="18"/>
        <v>Stoke City</v>
      </c>
      <c r="J254" s="13" t="str">
        <f t="shared" si="19"/>
        <v>Manchester City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464478</v>
      </c>
      <c r="B255" s="15">
        <v>40225</v>
      </c>
      <c r="C255" s="12" t="s">
        <v>0</v>
      </c>
      <c r="D255" s="12" t="s">
        <v>72</v>
      </c>
      <c r="E255" s="12">
        <v>0</v>
      </c>
      <c r="F255" s="12" t="s">
        <v>33</v>
      </c>
      <c r="G255" s="12">
        <v>0</v>
      </c>
      <c r="H255" s="13" t="str">
        <f t="shared" si="17"/>
        <v/>
      </c>
      <c r="I255" s="13" t="str">
        <f t="shared" si="18"/>
        <v>Wigan</v>
      </c>
      <c r="J255" s="13" t="str">
        <f t="shared" si="19"/>
        <v>Bolton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464479</v>
      </c>
      <c r="B256" s="15">
        <v>40228</v>
      </c>
      <c r="C256" s="12" t="s">
        <v>0</v>
      </c>
      <c r="D256" s="12" t="s">
        <v>17</v>
      </c>
      <c r="E256" s="12">
        <v>2</v>
      </c>
      <c r="F256" s="12" t="s">
        <v>50</v>
      </c>
      <c r="G256" s="12">
        <v>0</v>
      </c>
      <c r="H256" s="13" t="str">
        <f t="shared" si="17"/>
        <v>Arsenal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464480</v>
      </c>
      <c r="B257" s="15">
        <v>40228</v>
      </c>
      <c r="C257" s="12" t="s">
        <v>0</v>
      </c>
      <c r="D257" s="12" t="s">
        <v>9</v>
      </c>
      <c r="E257" s="12">
        <v>3</v>
      </c>
      <c r="F257" s="12" t="s">
        <v>8</v>
      </c>
      <c r="G257" s="12">
        <v>1</v>
      </c>
      <c r="H257" s="13" t="str">
        <f t="shared" si="17"/>
        <v>Everton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464481</v>
      </c>
      <c r="B258" s="15">
        <v>40228</v>
      </c>
      <c r="C258" s="12" t="s">
        <v>0</v>
      </c>
      <c r="D258" s="12" t="s">
        <v>64</v>
      </c>
      <c r="E258" s="12">
        <v>1</v>
      </c>
      <c r="F258" s="12" t="s">
        <v>103</v>
      </c>
      <c r="G258" s="12">
        <v>2</v>
      </c>
      <c r="H258" s="13" t="str">
        <f t="shared" si="17"/>
        <v>Stoke City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464482</v>
      </c>
      <c r="B259" s="15">
        <v>40228</v>
      </c>
      <c r="C259" s="12" t="s">
        <v>0</v>
      </c>
      <c r="D259" s="12" t="s">
        <v>28</v>
      </c>
      <c r="E259" s="12">
        <v>3</v>
      </c>
      <c r="F259" s="12" t="s">
        <v>78</v>
      </c>
      <c r="G259" s="12">
        <v>0</v>
      </c>
      <c r="H259" s="13" t="str">
        <f t="shared" ref="H259:H322" si="20">IF(E259&gt;G259,D259,IF(G259&gt;E259,F259,""))</f>
        <v>West Ham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464483</v>
      </c>
      <c r="B260" s="15">
        <v>40228</v>
      </c>
      <c r="C260" s="12" t="s">
        <v>0</v>
      </c>
      <c r="D260" s="12" t="s">
        <v>63</v>
      </c>
      <c r="E260" s="12">
        <v>0</v>
      </c>
      <c r="F260" s="12" t="s">
        <v>1</v>
      </c>
      <c r="G260" s="12">
        <v>2</v>
      </c>
      <c r="H260" s="13" t="str">
        <f t="shared" si="20"/>
        <v>Chelsea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464484</v>
      </c>
      <c r="B261" s="15">
        <v>40229</v>
      </c>
      <c r="C261" s="12" t="s">
        <v>0</v>
      </c>
      <c r="D261" s="12" t="s">
        <v>12</v>
      </c>
      <c r="E261" s="12">
        <v>5</v>
      </c>
      <c r="F261" s="12" t="s">
        <v>81</v>
      </c>
      <c r="G261" s="12">
        <v>2</v>
      </c>
      <c r="H261" s="13" t="str">
        <f t="shared" si="20"/>
        <v>Aston Villa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464485</v>
      </c>
      <c r="B262" s="15">
        <v>40229</v>
      </c>
      <c r="C262" s="12" t="s">
        <v>0</v>
      </c>
      <c r="D262" s="12" t="s">
        <v>6</v>
      </c>
      <c r="E262" s="12">
        <v>3</v>
      </c>
      <c r="F262" s="12" t="s">
        <v>33</v>
      </c>
      <c r="G262" s="12">
        <v>0</v>
      </c>
      <c r="H262" s="13" t="str">
        <f t="shared" si="20"/>
        <v>Blackburn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464486</v>
      </c>
      <c r="B263" s="15">
        <v>40229</v>
      </c>
      <c r="C263" s="12" t="s">
        <v>0</v>
      </c>
      <c r="D263" s="12" t="s">
        <v>58</v>
      </c>
      <c r="E263" s="12">
        <v>2</v>
      </c>
      <c r="F263" s="12" t="s">
        <v>61</v>
      </c>
      <c r="G263" s="12">
        <v>1</v>
      </c>
      <c r="H263" s="13" t="str">
        <f t="shared" si="20"/>
        <v>Fulham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464487</v>
      </c>
      <c r="B264" s="15">
        <v>40229</v>
      </c>
      <c r="C264" s="12" t="s">
        <v>0</v>
      </c>
      <c r="D264" s="12" t="s">
        <v>20</v>
      </c>
      <c r="E264" s="12">
        <v>0</v>
      </c>
      <c r="F264" s="12" t="s">
        <v>19</v>
      </c>
      <c r="G264" s="12">
        <v>0</v>
      </c>
      <c r="H264" s="13" t="str">
        <f t="shared" si="20"/>
        <v/>
      </c>
      <c r="I264" s="13" t="str">
        <f t="shared" si="21"/>
        <v>Manchester City</v>
      </c>
      <c r="J264" s="13" t="str">
        <f t="shared" si="22"/>
        <v>Liverpool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464488</v>
      </c>
      <c r="B265" s="15">
        <v>40229</v>
      </c>
      <c r="C265" s="12" t="s">
        <v>0</v>
      </c>
      <c r="D265" s="12" t="s">
        <v>72</v>
      </c>
      <c r="E265" s="12">
        <v>0</v>
      </c>
      <c r="F265" s="12" t="s">
        <v>14</v>
      </c>
      <c r="G265" s="12">
        <v>3</v>
      </c>
      <c r="H265" s="13" t="str">
        <f t="shared" si="20"/>
        <v>Tottenham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464489</v>
      </c>
      <c r="B266" s="15">
        <v>40231</v>
      </c>
      <c r="C266" s="12" t="s">
        <v>0</v>
      </c>
      <c r="D266" s="12" t="s">
        <v>8</v>
      </c>
      <c r="E266" s="12">
        <v>3</v>
      </c>
      <c r="F266" s="12" t="s">
        <v>28</v>
      </c>
      <c r="G266" s="12">
        <v>0</v>
      </c>
      <c r="H266" s="13" t="str">
        <f t="shared" si="20"/>
        <v>Manchester United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464490</v>
      </c>
      <c r="B267" s="15">
        <v>40235</v>
      </c>
      <c r="C267" s="12" t="s">
        <v>0</v>
      </c>
      <c r="D267" s="12" t="s">
        <v>61</v>
      </c>
      <c r="E267" s="12">
        <v>1</v>
      </c>
      <c r="F267" s="12" t="s">
        <v>72</v>
      </c>
      <c r="G267" s="12">
        <v>0</v>
      </c>
      <c r="H267" s="13" t="str">
        <f t="shared" si="20"/>
        <v>Birmingham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464491</v>
      </c>
      <c r="B268" s="15">
        <v>40235</v>
      </c>
      <c r="C268" s="12" t="s">
        <v>0</v>
      </c>
      <c r="D268" s="12" t="s">
        <v>33</v>
      </c>
      <c r="E268" s="12">
        <v>1</v>
      </c>
      <c r="F268" s="12" t="s">
        <v>63</v>
      </c>
      <c r="G268" s="12">
        <v>0</v>
      </c>
      <c r="H268" s="13" t="str">
        <f t="shared" si="20"/>
        <v>Bolton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464492</v>
      </c>
      <c r="B269" s="15">
        <v>40235</v>
      </c>
      <c r="C269" s="12" t="s">
        <v>0</v>
      </c>
      <c r="D269" s="12" t="s">
        <v>81</v>
      </c>
      <c r="E269" s="12">
        <v>1</v>
      </c>
      <c r="F269" s="12" t="s">
        <v>64</v>
      </c>
      <c r="G269" s="12">
        <v>2</v>
      </c>
      <c r="H269" s="13" t="str">
        <f t="shared" si="20"/>
        <v>Portsmouth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464493</v>
      </c>
      <c r="B270" s="15">
        <v>40235</v>
      </c>
      <c r="C270" s="12" t="s">
        <v>0</v>
      </c>
      <c r="D270" s="12" t="s">
        <v>1</v>
      </c>
      <c r="E270" s="12">
        <v>2</v>
      </c>
      <c r="F270" s="12" t="s">
        <v>20</v>
      </c>
      <c r="G270" s="12">
        <v>4</v>
      </c>
      <c r="H270" s="13" t="str">
        <f t="shared" si="20"/>
        <v>Manchester City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464494</v>
      </c>
      <c r="B271" s="15">
        <v>40235</v>
      </c>
      <c r="C271" s="12" t="s">
        <v>0</v>
      </c>
      <c r="D271" s="12" t="s">
        <v>103</v>
      </c>
      <c r="E271" s="12">
        <v>1</v>
      </c>
      <c r="F271" s="12" t="s">
        <v>17</v>
      </c>
      <c r="G271" s="12">
        <v>3</v>
      </c>
      <c r="H271" s="13" t="str">
        <f t="shared" si="20"/>
        <v>Arsenal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464495</v>
      </c>
      <c r="B272" s="15">
        <v>40236</v>
      </c>
      <c r="C272" s="12" t="s">
        <v>0</v>
      </c>
      <c r="D272" s="12" t="s">
        <v>19</v>
      </c>
      <c r="E272" s="12">
        <v>2</v>
      </c>
      <c r="F272" s="12" t="s">
        <v>6</v>
      </c>
      <c r="G272" s="12">
        <v>1</v>
      </c>
      <c r="H272" s="13" t="str">
        <f t="shared" si="20"/>
        <v>Liverpool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464496</v>
      </c>
      <c r="B273" s="15">
        <v>40236</v>
      </c>
      <c r="C273" s="12" t="s">
        <v>0</v>
      </c>
      <c r="D273" s="12" t="s">
        <v>50</v>
      </c>
      <c r="E273" s="12">
        <v>0</v>
      </c>
      <c r="F273" s="12" t="s">
        <v>58</v>
      </c>
      <c r="G273" s="12">
        <v>0</v>
      </c>
      <c r="H273" s="13" t="str">
        <f t="shared" si="20"/>
        <v/>
      </c>
      <c r="I273" s="13" t="str">
        <f t="shared" si="21"/>
        <v>Sunderland</v>
      </c>
      <c r="J273" s="13" t="str">
        <f t="shared" si="22"/>
        <v>Fulham</v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464497</v>
      </c>
      <c r="B274" s="15">
        <v>40236</v>
      </c>
      <c r="C274" s="12" t="s">
        <v>0</v>
      </c>
      <c r="D274" s="12" t="s">
        <v>14</v>
      </c>
      <c r="E274" s="12">
        <v>2</v>
      </c>
      <c r="F274" s="12" t="s">
        <v>9</v>
      </c>
      <c r="G274" s="12">
        <v>1</v>
      </c>
      <c r="H274" s="13" t="str">
        <f t="shared" si="20"/>
        <v>Tottenham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464498</v>
      </c>
      <c r="B275" s="15">
        <v>40242</v>
      </c>
      <c r="C275" s="12" t="s">
        <v>0</v>
      </c>
      <c r="D275" s="12" t="s">
        <v>17</v>
      </c>
      <c r="E275" s="12">
        <v>3</v>
      </c>
      <c r="F275" s="12" t="s">
        <v>81</v>
      </c>
      <c r="G275" s="12">
        <v>1</v>
      </c>
      <c r="H275" s="13" t="str">
        <f t="shared" si="20"/>
        <v>Arsenal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464499</v>
      </c>
      <c r="B276" s="15">
        <v>40242</v>
      </c>
      <c r="C276" s="12" t="s">
        <v>0</v>
      </c>
      <c r="D276" s="12" t="s">
        <v>28</v>
      </c>
      <c r="E276" s="12">
        <v>1</v>
      </c>
      <c r="F276" s="12" t="s">
        <v>33</v>
      </c>
      <c r="G276" s="12">
        <v>2</v>
      </c>
      <c r="H276" s="13" t="str">
        <f t="shared" si="20"/>
        <v>Bolton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464500</v>
      </c>
      <c r="B277" s="15">
        <v>40242</v>
      </c>
      <c r="C277" s="12" t="s">
        <v>0</v>
      </c>
      <c r="D277" s="12" t="s">
        <v>63</v>
      </c>
      <c r="E277" s="12">
        <v>0</v>
      </c>
      <c r="F277" s="12" t="s">
        <v>8</v>
      </c>
      <c r="G277" s="12">
        <v>1</v>
      </c>
      <c r="H277" s="13" t="str">
        <f t="shared" si="20"/>
        <v>Manchester United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464501</v>
      </c>
      <c r="B278" s="15">
        <v>40243</v>
      </c>
      <c r="C278" s="12" t="s">
        <v>0</v>
      </c>
      <c r="D278" s="12" t="s">
        <v>9</v>
      </c>
      <c r="E278" s="12">
        <v>5</v>
      </c>
      <c r="F278" s="12" t="s">
        <v>78</v>
      </c>
      <c r="G278" s="12">
        <v>1</v>
      </c>
      <c r="H278" s="13" t="str">
        <f t="shared" si="20"/>
        <v>Everton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464502</v>
      </c>
      <c r="B279" s="15">
        <v>40244</v>
      </c>
      <c r="C279" s="12" t="s">
        <v>0</v>
      </c>
      <c r="D279" s="12" t="s">
        <v>72</v>
      </c>
      <c r="E279" s="12">
        <v>1</v>
      </c>
      <c r="F279" s="12" t="s">
        <v>19</v>
      </c>
      <c r="G279" s="12">
        <v>0</v>
      </c>
      <c r="H279" s="13" t="str">
        <f t="shared" si="20"/>
        <v>Wigan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464503</v>
      </c>
      <c r="B280" s="15">
        <v>40245</v>
      </c>
      <c r="C280" s="12" t="s">
        <v>0</v>
      </c>
      <c r="D280" s="12" t="s">
        <v>64</v>
      </c>
      <c r="E280" s="12">
        <v>1</v>
      </c>
      <c r="F280" s="12" t="s">
        <v>61</v>
      </c>
      <c r="G280" s="12">
        <v>2</v>
      </c>
      <c r="H280" s="13" t="str">
        <f t="shared" si="20"/>
        <v>Birmingham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464504</v>
      </c>
      <c r="B281" s="15">
        <v>40245</v>
      </c>
      <c r="C281" s="12" t="s">
        <v>0</v>
      </c>
      <c r="D281" s="12" t="s">
        <v>50</v>
      </c>
      <c r="E281" s="12">
        <v>4</v>
      </c>
      <c r="F281" s="12" t="s">
        <v>33</v>
      </c>
      <c r="G281" s="12">
        <v>0</v>
      </c>
      <c r="H281" s="13" t="str">
        <f t="shared" si="20"/>
        <v>Sunderland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464505</v>
      </c>
      <c r="B282" s="15">
        <v>40246</v>
      </c>
      <c r="C282" s="12" t="s">
        <v>0</v>
      </c>
      <c r="D282" s="12" t="s">
        <v>81</v>
      </c>
      <c r="E282" s="12">
        <v>1</v>
      </c>
      <c r="F282" s="12" t="s">
        <v>103</v>
      </c>
      <c r="G282" s="12">
        <v>1</v>
      </c>
      <c r="H282" s="13" t="str">
        <f t="shared" si="20"/>
        <v/>
      </c>
      <c r="I282" s="13" t="str">
        <f t="shared" si="21"/>
        <v>Burnley</v>
      </c>
      <c r="J282" s="13" t="str">
        <f t="shared" si="22"/>
        <v>Stoke City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464506</v>
      </c>
      <c r="B283" s="15">
        <v>40249</v>
      </c>
      <c r="C283" s="12" t="s">
        <v>0</v>
      </c>
      <c r="D283" s="12" t="s">
        <v>61</v>
      </c>
      <c r="E283" s="12">
        <v>2</v>
      </c>
      <c r="F283" s="12" t="s">
        <v>9</v>
      </c>
      <c r="G283" s="12">
        <v>2</v>
      </c>
      <c r="H283" s="13" t="str">
        <f t="shared" si="20"/>
        <v/>
      </c>
      <c r="I283" s="13" t="str">
        <f t="shared" si="21"/>
        <v>Birmingham</v>
      </c>
      <c r="J283" s="13" t="str">
        <f t="shared" si="22"/>
        <v>Everton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464507</v>
      </c>
      <c r="B284" s="15">
        <v>40249</v>
      </c>
      <c r="C284" s="12" t="s">
        <v>0</v>
      </c>
      <c r="D284" s="12" t="s">
        <v>33</v>
      </c>
      <c r="E284" s="12">
        <v>4</v>
      </c>
      <c r="F284" s="12" t="s">
        <v>72</v>
      </c>
      <c r="G284" s="12">
        <v>0</v>
      </c>
      <c r="H284" s="13" t="str">
        <f t="shared" si="20"/>
        <v>Bolton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464508</v>
      </c>
      <c r="B285" s="15">
        <v>40249</v>
      </c>
      <c r="C285" s="12" t="s">
        <v>0</v>
      </c>
      <c r="D285" s="12" t="s">
        <v>81</v>
      </c>
      <c r="E285" s="12">
        <v>1</v>
      </c>
      <c r="F285" s="12" t="s">
        <v>63</v>
      </c>
      <c r="G285" s="12">
        <v>2</v>
      </c>
      <c r="H285" s="13" t="str">
        <f t="shared" si="20"/>
        <v>Wolves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464509</v>
      </c>
      <c r="B286" s="15">
        <v>40249</v>
      </c>
      <c r="C286" s="12" t="s">
        <v>0</v>
      </c>
      <c r="D286" s="12" t="s">
        <v>1</v>
      </c>
      <c r="E286" s="12">
        <v>4</v>
      </c>
      <c r="F286" s="12" t="s">
        <v>28</v>
      </c>
      <c r="G286" s="12">
        <v>1</v>
      </c>
      <c r="H286" s="13" t="str">
        <f t="shared" si="20"/>
        <v>Chelsea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464510</v>
      </c>
      <c r="B287" s="15">
        <v>40249</v>
      </c>
      <c r="C287" s="12" t="s">
        <v>0</v>
      </c>
      <c r="D287" s="12" t="s">
        <v>78</v>
      </c>
      <c r="E287" s="12">
        <v>1</v>
      </c>
      <c r="F287" s="12" t="s">
        <v>17</v>
      </c>
      <c r="G287" s="12">
        <v>2</v>
      </c>
      <c r="H287" s="13" t="str">
        <f t="shared" si="20"/>
        <v>Arsenal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464511</v>
      </c>
      <c r="B288" s="15">
        <v>40249</v>
      </c>
      <c r="C288" s="12" t="s">
        <v>0</v>
      </c>
      <c r="D288" s="12" t="s">
        <v>103</v>
      </c>
      <c r="E288" s="12">
        <v>0</v>
      </c>
      <c r="F288" s="12" t="s">
        <v>12</v>
      </c>
      <c r="G288" s="12">
        <v>0</v>
      </c>
      <c r="H288" s="13" t="str">
        <f t="shared" si="20"/>
        <v/>
      </c>
      <c r="I288" s="13" t="str">
        <f t="shared" si="21"/>
        <v>Stoke City</v>
      </c>
      <c r="J288" s="13" t="str">
        <f t="shared" si="22"/>
        <v>Aston Villa</v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464512</v>
      </c>
      <c r="B289" s="15">
        <v>40249</v>
      </c>
      <c r="C289" s="12" t="s">
        <v>0</v>
      </c>
      <c r="D289" s="12" t="s">
        <v>14</v>
      </c>
      <c r="E289" s="12">
        <v>3</v>
      </c>
      <c r="F289" s="12" t="s">
        <v>6</v>
      </c>
      <c r="G289" s="12">
        <v>1</v>
      </c>
      <c r="H289" s="13" t="str">
        <f t="shared" si="20"/>
        <v>Tottenham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464513</v>
      </c>
      <c r="B290" s="15">
        <v>40250</v>
      </c>
      <c r="C290" s="12" t="s">
        <v>0</v>
      </c>
      <c r="D290" s="12" t="s">
        <v>8</v>
      </c>
      <c r="E290" s="12">
        <v>3</v>
      </c>
      <c r="F290" s="12" t="s">
        <v>58</v>
      </c>
      <c r="G290" s="12">
        <v>0</v>
      </c>
      <c r="H290" s="13" t="str">
        <f t="shared" si="20"/>
        <v>Manchester United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464514</v>
      </c>
      <c r="B291" s="15">
        <v>40250</v>
      </c>
      <c r="C291" s="12" t="s">
        <v>0</v>
      </c>
      <c r="D291" s="12" t="s">
        <v>50</v>
      </c>
      <c r="E291" s="12">
        <v>1</v>
      </c>
      <c r="F291" s="12" t="s">
        <v>20</v>
      </c>
      <c r="G291" s="12">
        <v>1</v>
      </c>
      <c r="H291" s="13" t="str">
        <f t="shared" si="20"/>
        <v/>
      </c>
      <c r="I291" s="13" t="str">
        <f t="shared" si="21"/>
        <v>Sunderland</v>
      </c>
      <c r="J291" s="13" t="str">
        <f t="shared" si="22"/>
        <v>Manchester City</v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464515</v>
      </c>
      <c r="B292" s="15">
        <v>40251</v>
      </c>
      <c r="C292" s="12" t="s">
        <v>0</v>
      </c>
      <c r="D292" s="12" t="s">
        <v>19</v>
      </c>
      <c r="E292" s="12">
        <v>4</v>
      </c>
      <c r="F292" s="12" t="s">
        <v>64</v>
      </c>
      <c r="G292" s="12">
        <v>1</v>
      </c>
      <c r="H292" s="13" t="str">
        <f t="shared" si="20"/>
        <v>Liverpool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464516</v>
      </c>
      <c r="B293" s="15">
        <v>40252</v>
      </c>
      <c r="C293" s="12" t="s">
        <v>0</v>
      </c>
      <c r="D293" s="12" t="s">
        <v>72</v>
      </c>
      <c r="E293" s="12">
        <v>1</v>
      </c>
      <c r="F293" s="12" t="s">
        <v>12</v>
      </c>
      <c r="G293" s="12">
        <v>2</v>
      </c>
      <c r="H293" s="13" t="str">
        <f t="shared" si="20"/>
        <v>Aston Villa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464517</v>
      </c>
      <c r="B294" s="15">
        <v>40256</v>
      </c>
      <c r="C294" s="12" t="s">
        <v>0</v>
      </c>
      <c r="D294" s="12" t="s">
        <v>17</v>
      </c>
      <c r="E294" s="12">
        <v>2</v>
      </c>
      <c r="F294" s="12" t="s">
        <v>28</v>
      </c>
      <c r="G294" s="12">
        <v>0</v>
      </c>
      <c r="H294" s="13" t="str">
        <f t="shared" si="20"/>
        <v>Arsenal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464518</v>
      </c>
      <c r="B295" s="15">
        <v>40256</v>
      </c>
      <c r="C295" s="12" t="s">
        <v>0</v>
      </c>
      <c r="D295" s="12" t="s">
        <v>12</v>
      </c>
      <c r="E295" s="12">
        <v>2</v>
      </c>
      <c r="F295" s="12" t="s">
        <v>63</v>
      </c>
      <c r="G295" s="12">
        <v>2</v>
      </c>
      <c r="H295" s="13" t="str">
        <f t="shared" si="20"/>
        <v/>
      </c>
      <c r="I295" s="13" t="str">
        <f t="shared" si="21"/>
        <v>Aston Villa</v>
      </c>
      <c r="J295" s="13" t="str">
        <f t="shared" si="22"/>
        <v>Wolves</v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464519</v>
      </c>
      <c r="B296" s="15">
        <v>40256</v>
      </c>
      <c r="C296" s="12" t="s">
        <v>0</v>
      </c>
      <c r="D296" s="12" t="s">
        <v>9</v>
      </c>
      <c r="E296" s="12">
        <v>2</v>
      </c>
      <c r="F296" s="12" t="s">
        <v>33</v>
      </c>
      <c r="G296" s="12">
        <v>0</v>
      </c>
      <c r="H296" s="13" t="str">
        <f t="shared" si="20"/>
        <v>Everton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464520</v>
      </c>
      <c r="B297" s="15">
        <v>40256</v>
      </c>
      <c r="C297" s="12" t="s">
        <v>0</v>
      </c>
      <c r="D297" s="12" t="s">
        <v>64</v>
      </c>
      <c r="E297" s="12">
        <v>3</v>
      </c>
      <c r="F297" s="12" t="s">
        <v>78</v>
      </c>
      <c r="G297" s="12">
        <v>2</v>
      </c>
      <c r="H297" s="13" t="str">
        <f t="shared" si="20"/>
        <v>Portsmouth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464521</v>
      </c>
      <c r="B298" s="15">
        <v>40256</v>
      </c>
      <c r="C298" s="12" t="s">
        <v>0</v>
      </c>
      <c r="D298" s="12" t="s">
        <v>103</v>
      </c>
      <c r="E298" s="12">
        <v>1</v>
      </c>
      <c r="F298" s="12" t="s">
        <v>14</v>
      </c>
      <c r="G298" s="12">
        <v>2</v>
      </c>
      <c r="H298" s="13" t="str">
        <f t="shared" si="20"/>
        <v>Tottenham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464522</v>
      </c>
      <c r="B299" s="15">
        <v>40256</v>
      </c>
      <c r="C299" s="12" t="s">
        <v>0</v>
      </c>
      <c r="D299" s="12" t="s">
        <v>50</v>
      </c>
      <c r="E299" s="12">
        <v>3</v>
      </c>
      <c r="F299" s="12" t="s">
        <v>61</v>
      </c>
      <c r="G299" s="12">
        <v>1</v>
      </c>
      <c r="H299" s="13" t="str">
        <f t="shared" si="20"/>
        <v>Sunderland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464523</v>
      </c>
      <c r="B300" s="15">
        <v>40256</v>
      </c>
      <c r="C300" s="12" t="s">
        <v>0</v>
      </c>
      <c r="D300" s="12" t="s">
        <v>72</v>
      </c>
      <c r="E300" s="12">
        <v>1</v>
      </c>
      <c r="F300" s="12" t="s">
        <v>81</v>
      </c>
      <c r="G300" s="12">
        <v>0</v>
      </c>
      <c r="H300" s="13" t="str">
        <f t="shared" si="20"/>
        <v>Wigan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464524</v>
      </c>
      <c r="B301" s="15">
        <v>40257</v>
      </c>
      <c r="C301" s="12" t="s">
        <v>0</v>
      </c>
      <c r="D301" s="12" t="s">
        <v>6</v>
      </c>
      <c r="E301" s="12">
        <v>1</v>
      </c>
      <c r="F301" s="12" t="s">
        <v>1</v>
      </c>
      <c r="G301" s="12">
        <v>1</v>
      </c>
      <c r="H301" s="13" t="str">
        <f t="shared" si="20"/>
        <v/>
      </c>
      <c r="I301" s="13" t="str">
        <f t="shared" si="21"/>
        <v>Blackburn</v>
      </c>
      <c r="J301" s="13" t="str">
        <f t="shared" si="22"/>
        <v>Chelsea</v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464525</v>
      </c>
      <c r="B302" s="15">
        <v>40257</v>
      </c>
      <c r="C302" s="12" t="s">
        <v>0</v>
      </c>
      <c r="D302" s="12" t="s">
        <v>58</v>
      </c>
      <c r="E302" s="12">
        <v>1</v>
      </c>
      <c r="F302" s="12" t="s">
        <v>20</v>
      </c>
      <c r="G302" s="12">
        <v>2</v>
      </c>
      <c r="H302" s="13" t="str">
        <f t="shared" si="20"/>
        <v>Manchester City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464526</v>
      </c>
      <c r="B303" s="15">
        <v>40257</v>
      </c>
      <c r="C303" s="12" t="s">
        <v>0</v>
      </c>
      <c r="D303" s="12" t="s">
        <v>8</v>
      </c>
      <c r="E303" s="12">
        <v>2</v>
      </c>
      <c r="F303" s="12" t="s">
        <v>19</v>
      </c>
      <c r="G303" s="12">
        <v>1</v>
      </c>
      <c r="H303" s="13" t="str">
        <f t="shared" si="20"/>
        <v>Manchester United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464527</v>
      </c>
      <c r="B304" s="15">
        <v>40259</v>
      </c>
      <c r="C304" s="12" t="s">
        <v>0</v>
      </c>
      <c r="D304" s="12" t="s">
        <v>28</v>
      </c>
      <c r="E304" s="12">
        <v>1</v>
      </c>
      <c r="F304" s="12" t="s">
        <v>63</v>
      </c>
      <c r="G304" s="12">
        <v>3</v>
      </c>
      <c r="H304" s="13" t="str">
        <f t="shared" si="20"/>
        <v>Wolves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464528</v>
      </c>
      <c r="B305" s="15">
        <v>40260</v>
      </c>
      <c r="C305" s="12" t="s">
        <v>0</v>
      </c>
      <c r="D305" s="12" t="s">
        <v>12</v>
      </c>
      <c r="E305" s="12">
        <v>1</v>
      </c>
      <c r="F305" s="12" t="s">
        <v>50</v>
      </c>
      <c r="G305" s="12">
        <v>1</v>
      </c>
      <c r="H305" s="13" t="str">
        <f t="shared" si="20"/>
        <v/>
      </c>
      <c r="I305" s="13" t="str">
        <f t="shared" si="21"/>
        <v>Aston Villa</v>
      </c>
      <c r="J305" s="13" t="str">
        <f t="shared" si="22"/>
        <v>Sunderland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464529</v>
      </c>
      <c r="B306" s="15">
        <v>40260</v>
      </c>
      <c r="C306" s="12" t="s">
        <v>0</v>
      </c>
      <c r="D306" s="12" t="s">
        <v>6</v>
      </c>
      <c r="E306" s="12">
        <v>2</v>
      </c>
      <c r="F306" s="12" t="s">
        <v>61</v>
      </c>
      <c r="G306" s="12">
        <v>1</v>
      </c>
      <c r="H306" s="13" t="str">
        <f t="shared" si="20"/>
        <v>Blackburn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464530</v>
      </c>
      <c r="B307" s="15">
        <v>40260</v>
      </c>
      <c r="C307" s="12" t="s">
        <v>0</v>
      </c>
      <c r="D307" s="12" t="s">
        <v>20</v>
      </c>
      <c r="E307" s="12">
        <v>0</v>
      </c>
      <c r="F307" s="12" t="s">
        <v>9</v>
      </c>
      <c r="G307" s="12">
        <v>2</v>
      </c>
      <c r="H307" s="13" t="str">
        <f t="shared" si="20"/>
        <v>Everton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464531</v>
      </c>
      <c r="B308" s="15">
        <v>40260</v>
      </c>
      <c r="C308" s="12" t="s">
        <v>0</v>
      </c>
      <c r="D308" s="12" t="s">
        <v>64</v>
      </c>
      <c r="E308" s="12">
        <v>0</v>
      </c>
      <c r="F308" s="12" t="s">
        <v>1</v>
      </c>
      <c r="G308" s="12">
        <v>5</v>
      </c>
      <c r="H308" s="13" t="str">
        <f t="shared" si="20"/>
        <v>Chelsea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464532</v>
      </c>
      <c r="B309" s="15">
        <v>40263</v>
      </c>
      <c r="C309" s="12" t="s">
        <v>0</v>
      </c>
      <c r="D309" s="12" t="s">
        <v>61</v>
      </c>
      <c r="E309" s="12">
        <v>1</v>
      </c>
      <c r="F309" s="12" t="s">
        <v>17</v>
      </c>
      <c r="G309" s="12">
        <v>1</v>
      </c>
      <c r="H309" s="13" t="str">
        <f t="shared" si="20"/>
        <v/>
      </c>
      <c r="I309" s="13" t="str">
        <f t="shared" si="21"/>
        <v>Birmingham</v>
      </c>
      <c r="J309" s="13" t="str">
        <f t="shared" si="22"/>
        <v>Arsenal</v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464533</v>
      </c>
      <c r="B310" s="15">
        <v>40263</v>
      </c>
      <c r="C310" s="12" t="s">
        <v>0</v>
      </c>
      <c r="D310" s="12" t="s">
        <v>33</v>
      </c>
      <c r="E310" s="12">
        <v>0</v>
      </c>
      <c r="F310" s="12" t="s">
        <v>8</v>
      </c>
      <c r="G310" s="12">
        <v>4</v>
      </c>
      <c r="H310" s="13" t="str">
        <f t="shared" si="20"/>
        <v>Manchester United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464534</v>
      </c>
      <c r="B311" s="15">
        <v>40263</v>
      </c>
      <c r="C311" s="12" t="s">
        <v>0</v>
      </c>
      <c r="D311" s="12" t="s">
        <v>1</v>
      </c>
      <c r="E311" s="12">
        <v>7</v>
      </c>
      <c r="F311" s="12" t="s">
        <v>12</v>
      </c>
      <c r="G311" s="12">
        <v>1</v>
      </c>
      <c r="H311" s="13" t="str">
        <f t="shared" si="20"/>
        <v>Chelsea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464535</v>
      </c>
      <c r="B312" s="15">
        <v>40263</v>
      </c>
      <c r="C312" s="12" t="s">
        <v>0</v>
      </c>
      <c r="D312" s="12" t="s">
        <v>78</v>
      </c>
      <c r="E312" s="12">
        <v>2</v>
      </c>
      <c r="F312" s="12" t="s">
        <v>58</v>
      </c>
      <c r="G312" s="12">
        <v>0</v>
      </c>
      <c r="H312" s="13" t="str">
        <f t="shared" si="20"/>
        <v>Hull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464536</v>
      </c>
      <c r="B313" s="15">
        <v>40263</v>
      </c>
      <c r="C313" s="12" t="s">
        <v>0</v>
      </c>
      <c r="D313" s="12" t="s">
        <v>14</v>
      </c>
      <c r="E313" s="12">
        <v>2</v>
      </c>
      <c r="F313" s="12" t="s">
        <v>64</v>
      </c>
      <c r="G313" s="12">
        <v>0</v>
      </c>
      <c r="H313" s="13" t="str">
        <f t="shared" si="20"/>
        <v>Tottenham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464537</v>
      </c>
      <c r="B314" s="15">
        <v>40263</v>
      </c>
      <c r="C314" s="12" t="s">
        <v>0</v>
      </c>
      <c r="D314" s="12" t="s">
        <v>28</v>
      </c>
      <c r="E314" s="12">
        <v>0</v>
      </c>
      <c r="F314" s="12" t="s">
        <v>103</v>
      </c>
      <c r="G314" s="12">
        <v>1</v>
      </c>
      <c r="H314" s="13" t="str">
        <f t="shared" si="20"/>
        <v>Stoke City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464538</v>
      </c>
      <c r="B315" s="15">
        <v>40263</v>
      </c>
      <c r="C315" s="12" t="s">
        <v>0</v>
      </c>
      <c r="D315" s="12" t="s">
        <v>63</v>
      </c>
      <c r="E315" s="12">
        <v>0</v>
      </c>
      <c r="F315" s="12" t="s">
        <v>9</v>
      </c>
      <c r="G315" s="12">
        <v>0</v>
      </c>
      <c r="H315" s="13" t="str">
        <f t="shared" si="20"/>
        <v/>
      </c>
      <c r="I315" s="13" t="str">
        <f t="shared" si="21"/>
        <v>Wolves</v>
      </c>
      <c r="J315" s="13" t="str">
        <f t="shared" si="22"/>
        <v>Everton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464539</v>
      </c>
      <c r="B316" s="15">
        <v>40264</v>
      </c>
      <c r="C316" s="12" t="s">
        <v>0</v>
      </c>
      <c r="D316" s="12" t="s">
        <v>81</v>
      </c>
      <c r="E316" s="12">
        <v>0</v>
      </c>
      <c r="F316" s="12" t="s">
        <v>6</v>
      </c>
      <c r="G316" s="12">
        <v>1</v>
      </c>
      <c r="H316" s="13" t="str">
        <f t="shared" si="20"/>
        <v>Blackburn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464540</v>
      </c>
      <c r="B317" s="15">
        <v>40264</v>
      </c>
      <c r="C317" s="12" t="s">
        <v>0</v>
      </c>
      <c r="D317" s="12" t="s">
        <v>19</v>
      </c>
      <c r="E317" s="12">
        <v>3</v>
      </c>
      <c r="F317" s="12" t="s">
        <v>50</v>
      </c>
      <c r="G317" s="12">
        <v>0</v>
      </c>
      <c r="H317" s="13" t="str">
        <f t="shared" si="20"/>
        <v>Liverpool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464541</v>
      </c>
      <c r="B318" s="15">
        <v>40265</v>
      </c>
      <c r="C318" s="12" t="s">
        <v>0</v>
      </c>
      <c r="D318" s="12" t="s">
        <v>20</v>
      </c>
      <c r="E318" s="12">
        <v>3</v>
      </c>
      <c r="F318" s="12" t="s">
        <v>72</v>
      </c>
      <c r="G318" s="12">
        <v>0</v>
      </c>
      <c r="H318" s="13" t="str">
        <f t="shared" si="20"/>
        <v>Manchester City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464542</v>
      </c>
      <c r="B319" s="15">
        <v>40270</v>
      </c>
      <c r="C319" s="12" t="s">
        <v>0</v>
      </c>
      <c r="D319" s="12" t="s">
        <v>17</v>
      </c>
      <c r="E319" s="12">
        <v>1</v>
      </c>
      <c r="F319" s="12" t="s">
        <v>63</v>
      </c>
      <c r="G319" s="12">
        <v>0</v>
      </c>
      <c r="H319" s="13" t="str">
        <f t="shared" si="20"/>
        <v>Arsenal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464543</v>
      </c>
      <c r="B320" s="15">
        <v>40270</v>
      </c>
      <c r="C320" s="12" t="s">
        <v>0</v>
      </c>
      <c r="D320" s="12" t="s">
        <v>33</v>
      </c>
      <c r="E320" s="12">
        <v>0</v>
      </c>
      <c r="F320" s="12" t="s">
        <v>12</v>
      </c>
      <c r="G320" s="12">
        <v>1</v>
      </c>
      <c r="H320" s="13" t="str">
        <f t="shared" si="20"/>
        <v>Aston Villa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464544</v>
      </c>
      <c r="B321" s="15">
        <v>40270</v>
      </c>
      <c r="C321" s="12" t="s">
        <v>0</v>
      </c>
      <c r="D321" s="12" t="s">
        <v>81</v>
      </c>
      <c r="E321" s="12">
        <v>1</v>
      </c>
      <c r="F321" s="12" t="s">
        <v>20</v>
      </c>
      <c r="G321" s="12">
        <v>6</v>
      </c>
      <c r="H321" s="13" t="str">
        <f t="shared" si="20"/>
        <v>Manchester City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464545</v>
      </c>
      <c r="B322" s="15">
        <v>40270</v>
      </c>
      <c r="C322" s="12" t="s">
        <v>0</v>
      </c>
      <c r="D322" s="12" t="s">
        <v>8</v>
      </c>
      <c r="E322" s="12">
        <v>1</v>
      </c>
      <c r="F322" s="12" t="s">
        <v>1</v>
      </c>
      <c r="G322" s="12">
        <v>2</v>
      </c>
      <c r="H322" s="13" t="str">
        <f t="shared" si="20"/>
        <v>Chelsea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464546</v>
      </c>
      <c r="B323" s="15">
        <v>40270</v>
      </c>
      <c r="C323" s="12" t="s">
        <v>0</v>
      </c>
      <c r="D323" s="12" t="s">
        <v>64</v>
      </c>
      <c r="E323" s="12">
        <v>0</v>
      </c>
      <c r="F323" s="12" t="s">
        <v>6</v>
      </c>
      <c r="G323" s="12">
        <v>0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Portsmouth</v>
      </c>
      <c r="J323" s="13" t="str">
        <f t="shared" ref="J323:J381" si="25">IF(H323="",F323,"")</f>
        <v>Blackburn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464547</v>
      </c>
      <c r="B324" s="15">
        <v>40270</v>
      </c>
      <c r="C324" s="12" t="s">
        <v>0</v>
      </c>
      <c r="D324" s="12" t="s">
        <v>103</v>
      </c>
      <c r="E324" s="12">
        <v>2</v>
      </c>
      <c r="F324" s="12" t="s">
        <v>78</v>
      </c>
      <c r="G324" s="12">
        <v>0</v>
      </c>
      <c r="H324" s="13" t="str">
        <f t="shared" si="23"/>
        <v>Stoke City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464548</v>
      </c>
      <c r="B325" s="15">
        <v>40270</v>
      </c>
      <c r="C325" s="12" t="s">
        <v>0</v>
      </c>
      <c r="D325" s="12" t="s">
        <v>50</v>
      </c>
      <c r="E325" s="12">
        <v>3</v>
      </c>
      <c r="F325" s="12" t="s">
        <v>14</v>
      </c>
      <c r="G325" s="12">
        <v>1</v>
      </c>
      <c r="H325" s="13" t="str">
        <f t="shared" si="23"/>
        <v>Sunderland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464549</v>
      </c>
      <c r="B326" s="15">
        <v>40271</v>
      </c>
      <c r="C326" s="12" t="s">
        <v>0</v>
      </c>
      <c r="D326" s="12" t="s">
        <v>61</v>
      </c>
      <c r="E326" s="12">
        <v>1</v>
      </c>
      <c r="F326" s="12" t="s">
        <v>19</v>
      </c>
      <c r="G326" s="12">
        <v>1</v>
      </c>
      <c r="H326" s="13" t="str">
        <f t="shared" si="23"/>
        <v/>
      </c>
      <c r="I326" s="13" t="str">
        <f t="shared" si="24"/>
        <v>Birmingham</v>
      </c>
      <c r="J326" s="13" t="str">
        <f t="shared" si="25"/>
        <v>Liverpool</v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464550</v>
      </c>
      <c r="B327" s="15">
        <v>40271</v>
      </c>
      <c r="C327" s="12" t="s">
        <v>0</v>
      </c>
      <c r="D327" s="12" t="s">
        <v>9</v>
      </c>
      <c r="E327" s="12">
        <v>2</v>
      </c>
      <c r="F327" s="12" t="s">
        <v>28</v>
      </c>
      <c r="G327" s="12">
        <v>2</v>
      </c>
      <c r="H327" s="13" t="str">
        <f t="shared" si="23"/>
        <v/>
      </c>
      <c r="I327" s="13" t="str">
        <f t="shared" si="24"/>
        <v>Everton</v>
      </c>
      <c r="J327" s="13" t="str">
        <f t="shared" si="25"/>
        <v>West Ham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464551</v>
      </c>
      <c r="B328" s="15">
        <v>40271</v>
      </c>
      <c r="C328" s="12" t="s">
        <v>0</v>
      </c>
      <c r="D328" s="12" t="s">
        <v>58</v>
      </c>
      <c r="E328" s="12">
        <v>2</v>
      </c>
      <c r="F328" s="12" t="s">
        <v>72</v>
      </c>
      <c r="G328" s="12">
        <v>1</v>
      </c>
      <c r="H328" s="13" t="str">
        <f t="shared" si="23"/>
        <v>Fulham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464552</v>
      </c>
      <c r="B329" s="15">
        <v>40277</v>
      </c>
      <c r="C329" s="12" t="s">
        <v>0</v>
      </c>
      <c r="D329" s="12" t="s">
        <v>78</v>
      </c>
      <c r="E329" s="12">
        <v>1</v>
      </c>
      <c r="F329" s="12" t="s">
        <v>81</v>
      </c>
      <c r="G329" s="12">
        <v>4</v>
      </c>
      <c r="H329" s="13" t="str">
        <f t="shared" si="23"/>
        <v>Burnley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464553</v>
      </c>
      <c r="B330" s="15">
        <v>40277</v>
      </c>
      <c r="C330" s="12" t="s">
        <v>0</v>
      </c>
      <c r="D330" s="12" t="s">
        <v>28</v>
      </c>
      <c r="E330" s="12">
        <v>1</v>
      </c>
      <c r="F330" s="12" t="s">
        <v>50</v>
      </c>
      <c r="G330" s="12">
        <v>0</v>
      </c>
      <c r="H330" s="13" t="str">
        <f t="shared" si="23"/>
        <v>West Ham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464554</v>
      </c>
      <c r="B331" s="15">
        <v>40278</v>
      </c>
      <c r="C331" s="12" t="s">
        <v>0</v>
      </c>
      <c r="D331" s="12" t="s">
        <v>6</v>
      </c>
      <c r="E331" s="12">
        <v>0</v>
      </c>
      <c r="F331" s="12" t="s">
        <v>8</v>
      </c>
      <c r="G331" s="12">
        <v>0</v>
      </c>
      <c r="H331" s="13" t="str">
        <f t="shared" si="23"/>
        <v/>
      </c>
      <c r="I331" s="13" t="str">
        <f t="shared" si="24"/>
        <v>Blackburn</v>
      </c>
      <c r="J331" s="13" t="str">
        <f t="shared" si="25"/>
        <v>Manchester United</v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464555</v>
      </c>
      <c r="B332" s="15">
        <v>40278</v>
      </c>
      <c r="C332" s="12" t="s">
        <v>0</v>
      </c>
      <c r="D332" s="12" t="s">
        <v>19</v>
      </c>
      <c r="E332" s="12">
        <v>0</v>
      </c>
      <c r="F332" s="12" t="s">
        <v>58</v>
      </c>
      <c r="G332" s="12">
        <v>0</v>
      </c>
      <c r="H332" s="13" t="str">
        <f t="shared" si="23"/>
        <v/>
      </c>
      <c r="I332" s="13" t="str">
        <f t="shared" si="24"/>
        <v>Liverpool</v>
      </c>
      <c r="J332" s="13" t="str">
        <f t="shared" si="25"/>
        <v>Fulham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464556</v>
      </c>
      <c r="B333" s="15">
        <v>40278</v>
      </c>
      <c r="C333" s="12" t="s">
        <v>0</v>
      </c>
      <c r="D333" s="12" t="s">
        <v>20</v>
      </c>
      <c r="E333" s="12">
        <v>5</v>
      </c>
      <c r="F333" s="12" t="s">
        <v>61</v>
      </c>
      <c r="G333" s="12">
        <v>1</v>
      </c>
      <c r="H333" s="13" t="str">
        <f t="shared" si="23"/>
        <v>Manchester City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464557</v>
      </c>
      <c r="B334" s="15">
        <v>40278</v>
      </c>
      <c r="C334" s="12" t="s">
        <v>0</v>
      </c>
      <c r="D334" s="12" t="s">
        <v>63</v>
      </c>
      <c r="E334" s="12">
        <v>0</v>
      </c>
      <c r="F334" s="12" t="s">
        <v>103</v>
      </c>
      <c r="G334" s="12">
        <v>0</v>
      </c>
      <c r="H334" s="13" t="str">
        <f t="shared" si="23"/>
        <v/>
      </c>
      <c r="I334" s="13" t="str">
        <f t="shared" si="24"/>
        <v>Wolves</v>
      </c>
      <c r="J334" s="13" t="str">
        <f t="shared" si="25"/>
        <v>Stoke City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464558</v>
      </c>
      <c r="B335" s="15">
        <v>40280</v>
      </c>
      <c r="C335" s="12" t="s">
        <v>0</v>
      </c>
      <c r="D335" s="12" t="s">
        <v>1</v>
      </c>
      <c r="E335" s="12">
        <v>1</v>
      </c>
      <c r="F335" s="12" t="s">
        <v>33</v>
      </c>
      <c r="G335" s="12">
        <v>0</v>
      </c>
      <c r="H335" s="13" t="str">
        <f t="shared" si="23"/>
        <v>Chelsea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464559</v>
      </c>
      <c r="B336" s="15">
        <v>40281</v>
      </c>
      <c r="C336" s="12" t="s">
        <v>0</v>
      </c>
      <c r="D336" s="12" t="s">
        <v>12</v>
      </c>
      <c r="E336" s="12">
        <v>2</v>
      </c>
      <c r="F336" s="12" t="s">
        <v>9</v>
      </c>
      <c r="G336" s="12">
        <v>2</v>
      </c>
      <c r="H336" s="13" t="str">
        <f t="shared" si="23"/>
        <v/>
      </c>
      <c r="I336" s="13" t="str">
        <f t="shared" si="24"/>
        <v>Aston Villa</v>
      </c>
      <c r="J336" s="13" t="str">
        <f t="shared" si="25"/>
        <v>Everton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464560</v>
      </c>
      <c r="B337" s="15">
        <v>40281</v>
      </c>
      <c r="C337" s="12" t="s">
        <v>0</v>
      </c>
      <c r="D337" s="12" t="s">
        <v>14</v>
      </c>
      <c r="E337" s="12">
        <v>2</v>
      </c>
      <c r="F337" s="12" t="s">
        <v>17</v>
      </c>
      <c r="G337" s="12">
        <v>1</v>
      </c>
      <c r="H337" s="13" t="str">
        <f t="shared" si="23"/>
        <v>Tottenham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464561</v>
      </c>
      <c r="B338" s="15">
        <v>40281</v>
      </c>
      <c r="C338" s="12" t="s">
        <v>0</v>
      </c>
      <c r="D338" s="12" t="s">
        <v>72</v>
      </c>
      <c r="E338" s="12">
        <v>0</v>
      </c>
      <c r="F338" s="12" t="s">
        <v>64</v>
      </c>
      <c r="G338" s="12">
        <v>0</v>
      </c>
      <c r="H338" s="13" t="str">
        <f t="shared" si="23"/>
        <v/>
      </c>
      <c r="I338" s="13" t="str">
        <f t="shared" si="24"/>
        <v>Wigan</v>
      </c>
      <c r="J338" s="13" t="str">
        <f t="shared" si="25"/>
        <v>Portsmouth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464562</v>
      </c>
      <c r="B339" s="15">
        <v>40284</v>
      </c>
      <c r="C339" s="12" t="s">
        <v>0</v>
      </c>
      <c r="D339" s="12" t="s">
        <v>61</v>
      </c>
      <c r="E339" s="12">
        <v>0</v>
      </c>
      <c r="F339" s="12" t="s">
        <v>78</v>
      </c>
      <c r="G339" s="12">
        <v>0</v>
      </c>
      <c r="H339" s="13" t="str">
        <f t="shared" si="23"/>
        <v/>
      </c>
      <c r="I339" s="13" t="str">
        <f t="shared" si="24"/>
        <v>Birmingham</v>
      </c>
      <c r="J339" s="13" t="str">
        <f t="shared" si="25"/>
        <v>Hull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464563</v>
      </c>
      <c r="B340" s="15">
        <v>40284</v>
      </c>
      <c r="C340" s="12" t="s">
        <v>0</v>
      </c>
      <c r="D340" s="12" t="s">
        <v>6</v>
      </c>
      <c r="E340" s="12">
        <v>2</v>
      </c>
      <c r="F340" s="12" t="s">
        <v>9</v>
      </c>
      <c r="G340" s="12">
        <v>3</v>
      </c>
      <c r="H340" s="13" t="str">
        <f t="shared" si="23"/>
        <v>Everton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464564</v>
      </c>
      <c r="B341" s="15">
        <v>40284</v>
      </c>
      <c r="C341" s="12" t="s">
        <v>0</v>
      </c>
      <c r="D341" s="12" t="s">
        <v>58</v>
      </c>
      <c r="E341" s="12">
        <v>0</v>
      </c>
      <c r="F341" s="12" t="s">
        <v>63</v>
      </c>
      <c r="G341" s="12">
        <v>0</v>
      </c>
      <c r="H341" s="13" t="str">
        <f t="shared" si="23"/>
        <v/>
      </c>
      <c r="I341" s="13" t="str">
        <f t="shared" si="24"/>
        <v>Fulham</v>
      </c>
      <c r="J341" s="13" t="str">
        <f t="shared" si="25"/>
        <v>Wolves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464565</v>
      </c>
      <c r="B342" s="15">
        <v>40284</v>
      </c>
      <c r="C342" s="12" t="s">
        <v>0</v>
      </c>
      <c r="D342" s="12" t="s">
        <v>20</v>
      </c>
      <c r="E342" s="12">
        <v>0</v>
      </c>
      <c r="F342" s="12" t="s">
        <v>8</v>
      </c>
      <c r="G342" s="12">
        <v>1</v>
      </c>
      <c r="H342" s="13" t="str">
        <f t="shared" si="23"/>
        <v>Manchester United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464566</v>
      </c>
      <c r="B343" s="15">
        <v>40284</v>
      </c>
      <c r="C343" s="12" t="s">
        <v>0</v>
      </c>
      <c r="D343" s="12" t="s">
        <v>103</v>
      </c>
      <c r="E343" s="12">
        <v>1</v>
      </c>
      <c r="F343" s="12" t="s">
        <v>33</v>
      </c>
      <c r="G343" s="12">
        <v>2</v>
      </c>
      <c r="H343" s="13" t="str">
        <f t="shared" si="23"/>
        <v>Bolton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464567</v>
      </c>
      <c r="B344" s="15">
        <v>40284</v>
      </c>
      <c r="C344" s="12" t="s">
        <v>0</v>
      </c>
      <c r="D344" s="12" t="s">
        <v>50</v>
      </c>
      <c r="E344" s="12">
        <v>2</v>
      </c>
      <c r="F344" s="12" t="s">
        <v>81</v>
      </c>
      <c r="G344" s="12">
        <v>1</v>
      </c>
      <c r="H344" s="13" t="str">
        <f t="shared" si="23"/>
        <v>Sunderland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464568</v>
      </c>
      <c r="B345" s="15">
        <v>40284</v>
      </c>
      <c r="C345" s="12" t="s">
        <v>0</v>
      </c>
      <c r="D345" s="12" t="s">
        <v>14</v>
      </c>
      <c r="E345" s="12">
        <v>2</v>
      </c>
      <c r="F345" s="12" t="s">
        <v>1</v>
      </c>
      <c r="G345" s="12">
        <v>1</v>
      </c>
      <c r="H345" s="13" t="str">
        <f t="shared" si="23"/>
        <v>Tottenham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464569</v>
      </c>
      <c r="B346" s="15">
        <v>40285</v>
      </c>
      <c r="C346" s="12" t="s">
        <v>0</v>
      </c>
      <c r="D346" s="12" t="s">
        <v>64</v>
      </c>
      <c r="E346" s="12">
        <v>1</v>
      </c>
      <c r="F346" s="12" t="s">
        <v>12</v>
      </c>
      <c r="G346" s="12">
        <v>2</v>
      </c>
      <c r="H346" s="13" t="str">
        <f t="shared" si="23"/>
        <v>Aston Villa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464570</v>
      </c>
      <c r="B347" s="15">
        <v>40285</v>
      </c>
      <c r="C347" s="12" t="s">
        <v>82</v>
      </c>
      <c r="D347" s="12" t="s">
        <v>72</v>
      </c>
      <c r="E347" s="12">
        <v>3</v>
      </c>
      <c r="F347" s="12" t="s">
        <v>17</v>
      </c>
      <c r="G347" s="12">
        <v>2</v>
      </c>
      <c r="H347" s="13" t="str">
        <f t="shared" si="23"/>
        <v>Wigan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464571</v>
      </c>
      <c r="B348" s="15">
        <v>40286</v>
      </c>
      <c r="C348" s="12" t="s">
        <v>0</v>
      </c>
      <c r="D348" s="12" t="s">
        <v>19</v>
      </c>
      <c r="E348" s="12">
        <v>3</v>
      </c>
      <c r="F348" s="12" t="s">
        <v>28</v>
      </c>
      <c r="G348" s="12">
        <v>0</v>
      </c>
      <c r="H348" s="13" t="str">
        <f t="shared" si="23"/>
        <v>Liverpool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464572</v>
      </c>
      <c r="B349" s="15">
        <v>40288</v>
      </c>
      <c r="C349" s="12" t="s">
        <v>0</v>
      </c>
      <c r="D349" s="12" t="s">
        <v>78</v>
      </c>
      <c r="E349" s="12">
        <v>0</v>
      </c>
      <c r="F349" s="12" t="s">
        <v>12</v>
      </c>
      <c r="G349" s="12">
        <v>2</v>
      </c>
      <c r="H349" s="13" t="str">
        <f t="shared" si="23"/>
        <v>Aston Villa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464573</v>
      </c>
      <c r="B350" s="15">
        <v>40291</v>
      </c>
      <c r="C350" s="12" t="s">
        <v>0</v>
      </c>
      <c r="D350" s="12" t="s">
        <v>17</v>
      </c>
      <c r="E350" s="12">
        <v>0</v>
      </c>
      <c r="F350" s="12" t="s">
        <v>20</v>
      </c>
      <c r="G350" s="12">
        <v>0</v>
      </c>
      <c r="H350" s="13" t="str">
        <f t="shared" si="23"/>
        <v/>
      </c>
      <c r="I350" s="13" t="str">
        <f t="shared" si="24"/>
        <v>Arsenal</v>
      </c>
      <c r="J350" s="13" t="str">
        <f t="shared" si="25"/>
        <v>Manchester City</v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464574</v>
      </c>
      <c r="B351" s="15">
        <v>40291</v>
      </c>
      <c r="C351" s="12" t="s">
        <v>0</v>
      </c>
      <c r="D351" s="12" t="s">
        <v>33</v>
      </c>
      <c r="E351" s="12">
        <v>2</v>
      </c>
      <c r="F351" s="12" t="s">
        <v>64</v>
      </c>
      <c r="G351" s="12">
        <v>2</v>
      </c>
      <c r="H351" s="13" t="str">
        <f t="shared" si="23"/>
        <v/>
      </c>
      <c r="I351" s="13" t="str">
        <f t="shared" si="24"/>
        <v>Bolton</v>
      </c>
      <c r="J351" s="13" t="str">
        <f t="shared" si="25"/>
        <v>Portsmouth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464575</v>
      </c>
      <c r="B352" s="15">
        <v>40291</v>
      </c>
      <c r="C352" s="12" t="s">
        <v>0</v>
      </c>
      <c r="D352" s="12" t="s">
        <v>78</v>
      </c>
      <c r="E352" s="12">
        <v>0</v>
      </c>
      <c r="F352" s="12" t="s">
        <v>50</v>
      </c>
      <c r="G352" s="12">
        <v>1</v>
      </c>
      <c r="H352" s="13" t="str">
        <f t="shared" si="23"/>
        <v>Sunderland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464576</v>
      </c>
      <c r="B353" s="15">
        <v>40291</v>
      </c>
      <c r="C353" s="12" t="s">
        <v>0</v>
      </c>
      <c r="D353" s="12" t="s">
        <v>8</v>
      </c>
      <c r="E353" s="12">
        <v>3</v>
      </c>
      <c r="F353" s="12" t="s">
        <v>14</v>
      </c>
      <c r="G353" s="12">
        <v>1</v>
      </c>
      <c r="H353" s="13" t="str">
        <f t="shared" si="23"/>
        <v>Manchester United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464577</v>
      </c>
      <c r="B354" s="15">
        <v>40291</v>
      </c>
      <c r="C354" s="12" t="s">
        <v>0</v>
      </c>
      <c r="D354" s="12" t="s">
        <v>28</v>
      </c>
      <c r="E354" s="12">
        <v>3</v>
      </c>
      <c r="F354" s="12" t="s">
        <v>72</v>
      </c>
      <c r="G354" s="12">
        <v>2</v>
      </c>
      <c r="H354" s="13" t="str">
        <f t="shared" si="23"/>
        <v>West Ham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464578</v>
      </c>
      <c r="B355" s="15">
        <v>40291</v>
      </c>
      <c r="C355" s="12" t="s">
        <v>0</v>
      </c>
      <c r="D355" s="12" t="s">
        <v>63</v>
      </c>
      <c r="E355" s="12">
        <v>1</v>
      </c>
      <c r="F355" s="12" t="s">
        <v>6</v>
      </c>
      <c r="G355" s="12">
        <v>1</v>
      </c>
      <c r="H355" s="13" t="str">
        <f t="shared" si="23"/>
        <v/>
      </c>
      <c r="I355" s="13" t="str">
        <f t="shared" si="24"/>
        <v>Wolves</v>
      </c>
      <c r="J355" s="13" t="str">
        <f t="shared" si="25"/>
        <v>Blackburn</v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464579</v>
      </c>
      <c r="B356" s="15">
        <v>40292</v>
      </c>
      <c r="C356" s="12" t="s">
        <v>0</v>
      </c>
      <c r="D356" s="12" t="s">
        <v>12</v>
      </c>
      <c r="E356" s="12">
        <v>1</v>
      </c>
      <c r="F356" s="12" t="s">
        <v>61</v>
      </c>
      <c r="G356" s="12">
        <v>0</v>
      </c>
      <c r="H356" s="13" t="str">
        <f t="shared" si="23"/>
        <v>Aston Villa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464580</v>
      </c>
      <c r="B357" s="15">
        <v>40292</v>
      </c>
      <c r="C357" s="12" t="s">
        <v>0</v>
      </c>
      <c r="D357" s="12" t="s">
        <v>81</v>
      </c>
      <c r="E357" s="12">
        <v>0</v>
      </c>
      <c r="F357" s="12" t="s">
        <v>19</v>
      </c>
      <c r="G357" s="12">
        <v>4</v>
      </c>
      <c r="H357" s="13" t="str">
        <f t="shared" si="23"/>
        <v>Liverpool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464581</v>
      </c>
      <c r="B358" s="15">
        <v>40292</v>
      </c>
      <c r="C358" s="12" t="s">
        <v>0</v>
      </c>
      <c r="D358" s="12" t="s">
        <v>1</v>
      </c>
      <c r="E358" s="12">
        <v>7</v>
      </c>
      <c r="F358" s="12" t="s">
        <v>103</v>
      </c>
      <c r="G358" s="12">
        <v>0</v>
      </c>
      <c r="H358" s="13" t="str">
        <f t="shared" si="23"/>
        <v>Chelsea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464582</v>
      </c>
      <c r="B359" s="15">
        <v>40292</v>
      </c>
      <c r="C359" s="12" t="s">
        <v>0</v>
      </c>
      <c r="D359" s="12" t="s">
        <v>9</v>
      </c>
      <c r="E359" s="12">
        <v>2</v>
      </c>
      <c r="F359" s="12" t="s">
        <v>58</v>
      </c>
      <c r="G359" s="12">
        <v>1</v>
      </c>
      <c r="H359" s="13" t="str">
        <f t="shared" si="23"/>
        <v>Everton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464583</v>
      </c>
      <c r="B360" s="15">
        <v>40298</v>
      </c>
      <c r="C360" s="12" t="s">
        <v>0</v>
      </c>
      <c r="D360" s="12" t="s">
        <v>61</v>
      </c>
      <c r="E360" s="12">
        <v>2</v>
      </c>
      <c r="F360" s="12" t="s">
        <v>81</v>
      </c>
      <c r="G360" s="12">
        <v>1</v>
      </c>
      <c r="H360" s="13" t="str">
        <f t="shared" si="23"/>
        <v>Birmingham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464584</v>
      </c>
      <c r="B361" s="15">
        <v>40298</v>
      </c>
      <c r="C361" s="12" t="s">
        <v>0</v>
      </c>
      <c r="D361" s="12" t="s">
        <v>20</v>
      </c>
      <c r="E361" s="12">
        <v>3</v>
      </c>
      <c r="F361" s="12" t="s">
        <v>12</v>
      </c>
      <c r="G361" s="12">
        <v>1</v>
      </c>
      <c r="H361" s="13" t="str">
        <f t="shared" si="23"/>
        <v>Manchester City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464585</v>
      </c>
      <c r="B362" s="15">
        <v>40298</v>
      </c>
      <c r="C362" s="12" t="s">
        <v>0</v>
      </c>
      <c r="D362" s="12" t="s">
        <v>64</v>
      </c>
      <c r="E362" s="12">
        <v>3</v>
      </c>
      <c r="F362" s="12" t="s">
        <v>63</v>
      </c>
      <c r="G362" s="12">
        <v>1</v>
      </c>
      <c r="H362" s="13" t="str">
        <f t="shared" si="23"/>
        <v>Portsmouth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464586</v>
      </c>
      <c r="B363" s="15">
        <v>40298</v>
      </c>
      <c r="C363" s="12" t="s">
        <v>0</v>
      </c>
      <c r="D363" s="12" t="s">
        <v>103</v>
      </c>
      <c r="E363" s="12">
        <v>0</v>
      </c>
      <c r="F363" s="12" t="s">
        <v>9</v>
      </c>
      <c r="G363" s="12">
        <v>0</v>
      </c>
      <c r="H363" s="13" t="str">
        <f t="shared" si="23"/>
        <v/>
      </c>
      <c r="I363" s="13" t="str">
        <f t="shared" si="24"/>
        <v>Stoke City</v>
      </c>
      <c r="J363" s="13" t="str">
        <f t="shared" si="25"/>
        <v>Everton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464587</v>
      </c>
      <c r="B364" s="15">
        <v>40298</v>
      </c>
      <c r="C364" s="12" t="s">
        <v>0</v>
      </c>
      <c r="D364" s="12" t="s">
        <v>14</v>
      </c>
      <c r="E364" s="12">
        <v>1</v>
      </c>
      <c r="F364" s="12" t="s">
        <v>33</v>
      </c>
      <c r="G364" s="12">
        <v>0</v>
      </c>
      <c r="H364" s="13" t="str">
        <f t="shared" si="23"/>
        <v>Tottenham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464588</v>
      </c>
      <c r="B365" s="15">
        <v>40299</v>
      </c>
      <c r="C365" s="12" t="s">
        <v>0</v>
      </c>
      <c r="D365" s="12" t="s">
        <v>58</v>
      </c>
      <c r="E365" s="12">
        <v>3</v>
      </c>
      <c r="F365" s="12" t="s">
        <v>28</v>
      </c>
      <c r="G365" s="12">
        <v>2</v>
      </c>
      <c r="H365" s="13" t="str">
        <f t="shared" si="23"/>
        <v>Fulham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464589</v>
      </c>
      <c r="B366" s="15">
        <v>40299</v>
      </c>
      <c r="C366" s="12" t="s">
        <v>0</v>
      </c>
      <c r="D366" s="12" t="s">
        <v>19</v>
      </c>
      <c r="E366" s="12">
        <v>0</v>
      </c>
      <c r="F366" s="12" t="s">
        <v>1</v>
      </c>
      <c r="G366" s="12">
        <v>2</v>
      </c>
      <c r="H366" s="13" t="str">
        <f t="shared" si="23"/>
        <v>Chelsea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464590</v>
      </c>
      <c r="B367" s="15">
        <v>40299</v>
      </c>
      <c r="C367" s="12" t="s">
        <v>0</v>
      </c>
      <c r="D367" s="12" t="s">
        <v>50</v>
      </c>
      <c r="E367" s="12">
        <v>0</v>
      </c>
      <c r="F367" s="12" t="s">
        <v>8</v>
      </c>
      <c r="G367" s="12">
        <v>1</v>
      </c>
      <c r="H367" s="13" t="str">
        <f t="shared" si="23"/>
        <v>Manchester United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464591</v>
      </c>
      <c r="B368" s="15">
        <v>40300</v>
      </c>
      <c r="C368" s="12" t="s">
        <v>0</v>
      </c>
      <c r="D368" s="12" t="s">
        <v>6</v>
      </c>
      <c r="E368" s="12">
        <v>2</v>
      </c>
      <c r="F368" s="12" t="s">
        <v>17</v>
      </c>
      <c r="G368" s="12">
        <v>1</v>
      </c>
      <c r="H368" s="13" t="str">
        <f t="shared" si="23"/>
        <v>Blackburn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464592</v>
      </c>
      <c r="B369" s="15">
        <v>40300</v>
      </c>
      <c r="C369" s="12" t="s">
        <v>0</v>
      </c>
      <c r="D369" s="12" t="s">
        <v>72</v>
      </c>
      <c r="E369" s="12">
        <v>2</v>
      </c>
      <c r="F369" s="12" t="s">
        <v>78</v>
      </c>
      <c r="G369" s="12">
        <v>2</v>
      </c>
      <c r="H369" s="13" t="str">
        <f t="shared" si="23"/>
        <v/>
      </c>
      <c r="I369" s="13" t="str">
        <f t="shared" si="24"/>
        <v>Wigan</v>
      </c>
      <c r="J369" s="13" t="str">
        <f t="shared" si="25"/>
        <v>Hull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464593</v>
      </c>
      <c r="B370" s="15">
        <v>40302</v>
      </c>
      <c r="C370" s="12" t="s">
        <v>0</v>
      </c>
      <c r="D370" s="12" t="s">
        <v>58</v>
      </c>
      <c r="E370" s="12">
        <v>0</v>
      </c>
      <c r="F370" s="12" t="s">
        <v>103</v>
      </c>
      <c r="G370" s="12">
        <v>1</v>
      </c>
      <c r="H370" s="13" t="str">
        <f t="shared" si="23"/>
        <v>Stoke City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464594</v>
      </c>
      <c r="B371" s="15">
        <v>40302</v>
      </c>
      <c r="C371" s="12" t="s">
        <v>0</v>
      </c>
      <c r="D371" s="12" t="s">
        <v>20</v>
      </c>
      <c r="E371" s="12">
        <v>0</v>
      </c>
      <c r="F371" s="12" t="s">
        <v>14</v>
      </c>
      <c r="G371" s="12">
        <v>1</v>
      </c>
      <c r="H371" s="13" t="str">
        <f t="shared" si="23"/>
        <v>Tottenham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464595</v>
      </c>
      <c r="B372" s="15">
        <v>40306</v>
      </c>
      <c r="C372" s="12" t="s">
        <v>0</v>
      </c>
      <c r="D372" s="12" t="s">
        <v>17</v>
      </c>
      <c r="E372" s="12">
        <v>4</v>
      </c>
      <c r="F372" s="12" t="s">
        <v>58</v>
      </c>
      <c r="G372" s="12">
        <v>0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464596</v>
      </c>
      <c r="B373" s="15">
        <v>40306</v>
      </c>
      <c r="C373" s="12" t="s">
        <v>0</v>
      </c>
      <c r="D373" s="12" t="s">
        <v>12</v>
      </c>
      <c r="E373" s="12">
        <v>0</v>
      </c>
      <c r="F373" s="12" t="s">
        <v>6</v>
      </c>
      <c r="G373" s="12">
        <v>1</v>
      </c>
      <c r="H373" s="13" t="str">
        <f t="shared" si="23"/>
        <v>Blackburn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464597</v>
      </c>
      <c r="B374" s="15">
        <v>40306</v>
      </c>
      <c r="C374" s="12" t="s">
        <v>0</v>
      </c>
      <c r="D374" s="12" t="s">
        <v>33</v>
      </c>
      <c r="E374" s="12">
        <v>2</v>
      </c>
      <c r="F374" s="12" t="s">
        <v>61</v>
      </c>
      <c r="G374" s="12">
        <v>1</v>
      </c>
      <c r="H374" s="13" t="str">
        <f t="shared" si="23"/>
        <v>Bolton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464598</v>
      </c>
      <c r="B375" s="15">
        <v>40306</v>
      </c>
      <c r="C375" s="12" t="s">
        <v>0</v>
      </c>
      <c r="D375" s="12" t="s">
        <v>81</v>
      </c>
      <c r="E375" s="12">
        <v>4</v>
      </c>
      <c r="F375" s="12" t="s">
        <v>14</v>
      </c>
      <c r="G375" s="12">
        <v>2</v>
      </c>
      <c r="H375" s="13" t="str">
        <f t="shared" si="23"/>
        <v>Burnley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464599</v>
      </c>
      <c r="B376" s="15">
        <v>40306</v>
      </c>
      <c r="C376" s="12" t="s">
        <v>0</v>
      </c>
      <c r="D376" s="12" t="s">
        <v>1</v>
      </c>
      <c r="E376" s="12">
        <v>8</v>
      </c>
      <c r="F376" s="12" t="s">
        <v>72</v>
      </c>
      <c r="G376" s="12">
        <v>0</v>
      </c>
      <c r="H376" s="13" t="str">
        <f t="shared" si="23"/>
        <v>Chelsea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464600</v>
      </c>
      <c r="B377" s="15">
        <v>40306</v>
      </c>
      <c r="C377" s="12" t="s">
        <v>0</v>
      </c>
      <c r="D377" s="12" t="s">
        <v>9</v>
      </c>
      <c r="E377" s="12">
        <v>1</v>
      </c>
      <c r="F377" s="12" t="s">
        <v>64</v>
      </c>
      <c r="G377" s="12">
        <v>0</v>
      </c>
      <c r="H377" s="13" t="str">
        <f t="shared" si="23"/>
        <v>Everton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464601</v>
      </c>
      <c r="B378" s="15">
        <v>40306</v>
      </c>
      <c r="C378" s="12" t="s">
        <v>0</v>
      </c>
      <c r="D378" s="12" t="s">
        <v>78</v>
      </c>
      <c r="E378" s="12">
        <v>0</v>
      </c>
      <c r="F378" s="12" t="s">
        <v>19</v>
      </c>
      <c r="G378" s="12">
        <v>0</v>
      </c>
      <c r="H378" s="13" t="str">
        <f t="shared" si="23"/>
        <v/>
      </c>
      <c r="I378" s="13" t="str">
        <f t="shared" si="24"/>
        <v>Hull</v>
      </c>
      <c r="J378" s="13" t="str">
        <f t="shared" si="25"/>
        <v>Liverpool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464602</v>
      </c>
      <c r="B379" s="15">
        <v>40306</v>
      </c>
      <c r="C379" s="12" t="s">
        <v>0</v>
      </c>
      <c r="D379" s="12" t="s">
        <v>8</v>
      </c>
      <c r="E379" s="12">
        <v>4</v>
      </c>
      <c r="F379" s="12" t="s">
        <v>103</v>
      </c>
      <c r="G379" s="12">
        <v>0</v>
      </c>
      <c r="H379" s="13" t="str">
        <f t="shared" si="23"/>
        <v>Manchester United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464603</v>
      </c>
      <c r="B380" s="15">
        <v>40306</v>
      </c>
      <c r="C380" s="12" t="s">
        <v>0</v>
      </c>
      <c r="D380" s="12" t="s">
        <v>28</v>
      </c>
      <c r="E380" s="12">
        <v>1</v>
      </c>
      <c r="F380" s="12" t="s">
        <v>20</v>
      </c>
      <c r="G380" s="12">
        <v>1</v>
      </c>
      <c r="H380" s="13" t="str">
        <f t="shared" si="23"/>
        <v/>
      </c>
      <c r="I380" s="13" t="str">
        <f t="shared" si="24"/>
        <v>West Ham</v>
      </c>
      <c r="J380" s="13" t="str">
        <f t="shared" si="25"/>
        <v>Manchester City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464604</v>
      </c>
      <c r="B381" s="15">
        <v>40306</v>
      </c>
      <c r="C381" s="12" t="s">
        <v>0</v>
      </c>
      <c r="D381" s="12" t="s">
        <v>63</v>
      </c>
      <c r="E381" s="12">
        <v>2</v>
      </c>
      <c r="F381" s="12" t="s">
        <v>50</v>
      </c>
      <c r="G381" s="12">
        <v>1</v>
      </c>
      <c r="H381" s="13" t="str">
        <f t="shared" si="23"/>
        <v>Wolves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6CD65F5E-6436-46DF-BA3D-609875FD360E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A5E6-9D9A-40C6-B825-4C05F0240680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463812</v>
      </c>
      <c r="B2" s="15">
        <v>40403</v>
      </c>
      <c r="C2" s="12" t="s">
        <v>0</v>
      </c>
      <c r="D2" s="12" t="s">
        <v>12</v>
      </c>
      <c r="E2" s="12">
        <v>3</v>
      </c>
      <c r="F2" s="12" t="s">
        <v>28</v>
      </c>
      <c r="G2" s="12">
        <v>0</v>
      </c>
      <c r="H2" s="13" t="str">
        <f>IF(E2&gt;G2,D2,IF(G2&gt;E2,F2,""))</f>
        <v>Aston Villa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23</v>
      </c>
      <c r="O2" s="16">
        <f t="shared" ref="O2:O21" si="1">COUNTIF($J$2:$J$381,M2)+COUNTIF($I$2:$I$381,M2)</f>
        <v>11</v>
      </c>
      <c r="P2" s="16">
        <f t="shared" ref="P2:P21" si="2">(COUNTIF($F$2:$F$381,M2)+COUNTIF($D$2:$D$381,M2))-SUM(N2:O2)</f>
        <v>4</v>
      </c>
      <c r="Q2" s="16">
        <f t="shared" ref="Q2:Q21" si="3">SUM(N2:P2)</f>
        <v>38</v>
      </c>
      <c r="R2" s="16">
        <f t="shared" ref="R2:R21" si="4">SUMIF(D:D,M2,E:E)+SUMIF(F:F,M2,G:G)</f>
        <v>78</v>
      </c>
      <c r="S2" s="16">
        <f t="shared" ref="S2:S21" si="5">SUMIF(D:D,M2,G:G)+SUMIF(F:F,M2,E:E)</f>
        <v>37</v>
      </c>
      <c r="T2" s="16">
        <f t="shared" ref="T2:T21" si="6">R2-S2</f>
        <v>41</v>
      </c>
      <c r="U2" s="16">
        <f t="shared" ref="U2:U21" si="7">(N2*3)+O2</f>
        <v>80</v>
      </c>
      <c r="V2" s="16">
        <v>1</v>
      </c>
    </row>
    <row r="3" spans="1:22" ht="12" customHeight="1" x14ac:dyDescent="0.15">
      <c r="A3" s="12">
        <v>463813</v>
      </c>
      <c r="B3" s="15">
        <v>40403</v>
      </c>
      <c r="C3" s="12" t="s">
        <v>0</v>
      </c>
      <c r="D3" s="12" t="s">
        <v>6</v>
      </c>
      <c r="E3" s="12">
        <v>1</v>
      </c>
      <c r="F3" s="12" t="s">
        <v>9</v>
      </c>
      <c r="G3" s="12">
        <v>0</v>
      </c>
      <c r="H3" s="13" t="str">
        <f t="shared" ref="H3:H66" si="8">IF(E3&gt;G3,D3,IF(G3&gt;E3,F3,""))</f>
        <v>Blackburn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</v>
      </c>
      <c r="N3" s="16">
        <f t="shared" si="0"/>
        <v>21</v>
      </c>
      <c r="O3" s="16">
        <f t="shared" si="1"/>
        <v>8</v>
      </c>
      <c r="P3" s="16">
        <f t="shared" si="2"/>
        <v>9</v>
      </c>
      <c r="Q3" s="16">
        <f t="shared" si="3"/>
        <v>38</v>
      </c>
      <c r="R3" s="16">
        <f t="shared" si="4"/>
        <v>69</v>
      </c>
      <c r="S3" s="16">
        <f t="shared" si="5"/>
        <v>33</v>
      </c>
      <c r="T3" s="16">
        <f t="shared" si="6"/>
        <v>36</v>
      </c>
      <c r="U3" s="16">
        <f t="shared" si="7"/>
        <v>71</v>
      </c>
      <c r="V3" s="16">
        <v>2</v>
      </c>
    </row>
    <row r="4" spans="1:22" ht="12" customHeight="1" x14ac:dyDescent="0.15">
      <c r="A4" s="12">
        <v>463814</v>
      </c>
      <c r="B4" s="15">
        <v>40403</v>
      </c>
      <c r="C4" s="12" t="s">
        <v>0</v>
      </c>
      <c r="D4" s="12" t="s">
        <v>33</v>
      </c>
      <c r="E4" s="12">
        <v>0</v>
      </c>
      <c r="F4" s="12" t="s">
        <v>58</v>
      </c>
      <c r="G4" s="12">
        <v>0</v>
      </c>
      <c r="H4" s="13" t="str">
        <f t="shared" si="8"/>
        <v/>
      </c>
      <c r="I4" s="13" t="str">
        <f t="shared" si="9"/>
        <v>Bolton</v>
      </c>
      <c r="J4" s="13" t="str">
        <f t="shared" si="10"/>
        <v>Fulham</v>
      </c>
      <c r="K4" s="2"/>
      <c r="L4" s="2"/>
      <c r="M4" s="13" t="s">
        <v>20</v>
      </c>
      <c r="N4" s="16">
        <f t="shared" si="0"/>
        <v>21</v>
      </c>
      <c r="O4" s="16">
        <f t="shared" si="1"/>
        <v>8</v>
      </c>
      <c r="P4" s="16">
        <f t="shared" si="2"/>
        <v>9</v>
      </c>
      <c r="Q4" s="16">
        <f t="shared" si="3"/>
        <v>38</v>
      </c>
      <c r="R4" s="16">
        <f t="shared" si="4"/>
        <v>60</v>
      </c>
      <c r="S4" s="16">
        <f t="shared" si="5"/>
        <v>33</v>
      </c>
      <c r="T4" s="16">
        <f t="shared" si="6"/>
        <v>27</v>
      </c>
      <c r="U4" s="16">
        <f t="shared" si="7"/>
        <v>71</v>
      </c>
      <c r="V4" s="16">
        <v>3</v>
      </c>
    </row>
    <row r="5" spans="1:22" ht="12" customHeight="1" x14ac:dyDescent="0.15">
      <c r="A5" s="12">
        <v>463815</v>
      </c>
      <c r="B5" s="15">
        <v>40403</v>
      </c>
      <c r="C5" s="12" t="s">
        <v>0</v>
      </c>
      <c r="D5" s="12" t="s">
        <v>1</v>
      </c>
      <c r="E5" s="12">
        <v>6</v>
      </c>
      <c r="F5" s="12" t="s">
        <v>60</v>
      </c>
      <c r="G5" s="12">
        <v>0</v>
      </c>
      <c r="H5" s="13" t="str">
        <f t="shared" si="8"/>
        <v>Chelsea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17</v>
      </c>
      <c r="N5" s="16">
        <f t="shared" si="0"/>
        <v>19</v>
      </c>
      <c r="O5" s="16">
        <f t="shared" si="1"/>
        <v>11</v>
      </c>
      <c r="P5" s="16">
        <f t="shared" si="2"/>
        <v>8</v>
      </c>
      <c r="Q5" s="16">
        <f t="shared" si="3"/>
        <v>38</v>
      </c>
      <c r="R5" s="16">
        <f t="shared" si="4"/>
        <v>72</v>
      </c>
      <c r="S5" s="16">
        <f t="shared" si="5"/>
        <v>43</v>
      </c>
      <c r="T5" s="16">
        <f t="shared" si="6"/>
        <v>29</v>
      </c>
      <c r="U5" s="16">
        <f t="shared" si="7"/>
        <v>68</v>
      </c>
      <c r="V5" s="16">
        <v>4</v>
      </c>
    </row>
    <row r="6" spans="1:22" ht="12" customHeight="1" x14ac:dyDescent="0.15">
      <c r="A6" s="12">
        <v>463816</v>
      </c>
      <c r="B6" s="15">
        <v>40403</v>
      </c>
      <c r="C6" s="12" t="s">
        <v>0</v>
      </c>
      <c r="D6" s="12" t="s">
        <v>50</v>
      </c>
      <c r="E6" s="12">
        <v>2</v>
      </c>
      <c r="F6" s="12" t="s">
        <v>61</v>
      </c>
      <c r="G6" s="12">
        <v>2</v>
      </c>
      <c r="H6" s="13" t="str">
        <f t="shared" si="8"/>
        <v/>
      </c>
      <c r="I6" s="13" t="str">
        <f t="shared" si="9"/>
        <v>Sunderland</v>
      </c>
      <c r="J6" s="13" t="str">
        <f t="shared" si="10"/>
        <v>Birmingham</v>
      </c>
      <c r="K6" s="2"/>
      <c r="L6" s="2"/>
      <c r="M6" s="13" t="s">
        <v>14</v>
      </c>
      <c r="N6" s="16">
        <f t="shared" si="0"/>
        <v>16</v>
      </c>
      <c r="O6" s="16">
        <f t="shared" si="1"/>
        <v>14</v>
      </c>
      <c r="P6" s="16">
        <f t="shared" si="2"/>
        <v>8</v>
      </c>
      <c r="Q6" s="16">
        <f t="shared" si="3"/>
        <v>38</v>
      </c>
      <c r="R6" s="16">
        <f t="shared" si="4"/>
        <v>55</v>
      </c>
      <c r="S6" s="16">
        <f t="shared" si="5"/>
        <v>46</v>
      </c>
      <c r="T6" s="16">
        <f t="shared" si="6"/>
        <v>9</v>
      </c>
      <c r="U6" s="16">
        <f t="shared" si="7"/>
        <v>62</v>
      </c>
      <c r="V6" s="16">
        <v>5</v>
      </c>
    </row>
    <row r="7" spans="1:22" ht="12" customHeight="1" x14ac:dyDescent="0.15">
      <c r="A7" s="12">
        <v>463817</v>
      </c>
      <c r="B7" s="15">
        <v>40403</v>
      </c>
      <c r="C7" s="12" t="s">
        <v>0</v>
      </c>
      <c r="D7" s="12" t="s">
        <v>14</v>
      </c>
      <c r="E7" s="12">
        <v>0</v>
      </c>
      <c r="F7" s="12" t="s">
        <v>20</v>
      </c>
      <c r="G7" s="12">
        <v>0</v>
      </c>
      <c r="H7" s="13" t="str">
        <f t="shared" si="8"/>
        <v/>
      </c>
      <c r="I7" s="13" t="str">
        <f t="shared" si="9"/>
        <v>Tottenham</v>
      </c>
      <c r="J7" s="13" t="str">
        <f t="shared" si="10"/>
        <v>Manchester City</v>
      </c>
      <c r="K7" s="2"/>
      <c r="L7" s="2"/>
      <c r="M7" s="13" t="s">
        <v>19</v>
      </c>
      <c r="N7" s="16">
        <f t="shared" si="0"/>
        <v>17</v>
      </c>
      <c r="O7" s="16">
        <f t="shared" si="1"/>
        <v>7</v>
      </c>
      <c r="P7" s="16">
        <f t="shared" si="2"/>
        <v>14</v>
      </c>
      <c r="Q7" s="16">
        <f t="shared" si="3"/>
        <v>38</v>
      </c>
      <c r="R7" s="16">
        <f t="shared" si="4"/>
        <v>59</v>
      </c>
      <c r="S7" s="16">
        <f t="shared" si="5"/>
        <v>44</v>
      </c>
      <c r="T7" s="16">
        <f t="shared" si="6"/>
        <v>15</v>
      </c>
      <c r="U7" s="16">
        <f t="shared" si="7"/>
        <v>58</v>
      </c>
      <c r="V7" s="16">
        <v>6</v>
      </c>
    </row>
    <row r="8" spans="1:22" ht="12" customHeight="1" x14ac:dyDescent="0.15">
      <c r="A8" s="12">
        <v>463818</v>
      </c>
      <c r="B8" s="15">
        <v>40403</v>
      </c>
      <c r="C8" s="12" t="s">
        <v>0</v>
      </c>
      <c r="D8" s="12" t="s">
        <v>72</v>
      </c>
      <c r="E8" s="12">
        <v>0</v>
      </c>
      <c r="F8" s="12" t="s">
        <v>83</v>
      </c>
      <c r="G8" s="12">
        <v>4</v>
      </c>
      <c r="H8" s="13" t="str">
        <f t="shared" si="8"/>
        <v>Blackpool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9</v>
      </c>
      <c r="N8" s="16">
        <f t="shared" si="0"/>
        <v>13</v>
      </c>
      <c r="O8" s="16">
        <f t="shared" si="1"/>
        <v>15</v>
      </c>
      <c r="P8" s="16">
        <f t="shared" si="2"/>
        <v>10</v>
      </c>
      <c r="Q8" s="16">
        <f t="shared" si="3"/>
        <v>38</v>
      </c>
      <c r="R8" s="16">
        <f t="shared" si="4"/>
        <v>51</v>
      </c>
      <c r="S8" s="16">
        <f t="shared" si="5"/>
        <v>45</v>
      </c>
      <c r="T8" s="16">
        <f t="shared" si="6"/>
        <v>6</v>
      </c>
      <c r="U8" s="16">
        <f t="shared" si="7"/>
        <v>54</v>
      </c>
      <c r="V8" s="16">
        <v>7</v>
      </c>
    </row>
    <row r="9" spans="1:22" ht="12" customHeight="1" x14ac:dyDescent="0.15">
      <c r="A9" s="12">
        <v>463819</v>
      </c>
      <c r="B9" s="15">
        <v>40403</v>
      </c>
      <c r="C9" s="12" t="s">
        <v>0</v>
      </c>
      <c r="D9" s="12" t="s">
        <v>63</v>
      </c>
      <c r="E9" s="12">
        <v>2</v>
      </c>
      <c r="F9" s="12" t="s">
        <v>103</v>
      </c>
      <c r="G9" s="12">
        <v>1</v>
      </c>
      <c r="H9" s="13" t="str">
        <f t="shared" si="8"/>
        <v>Wolves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58</v>
      </c>
      <c r="N9" s="16">
        <f t="shared" si="0"/>
        <v>11</v>
      </c>
      <c r="O9" s="16">
        <f t="shared" si="1"/>
        <v>16</v>
      </c>
      <c r="P9" s="16">
        <f t="shared" si="2"/>
        <v>11</v>
      </c>
      <c r="Q9" s="16">
        <f t="shared" si="3"/>
        <v>38</v>
      </c>
      <c r="R9" s="16">
        <f t="shared" si="4"/>
        <v>49</v>
      </c>
      <c r="S9" s="16">
        <f t="shared" si="5"/>
        <v>43</v>
      </c>
      <c r="T9" s="16">
        <f t="shared" si="6"/>
        <v>6</v>
      </c>
      <c r="U9" s="16">
        <f t="shared" si="7"/>
        <v>49</v>
      </c>
      <c r="V9" s="16">
        <v>8</v>
      </c>
    </row>
    <row r="10" spans="1:22" ht="12" customHeight="1" x14ac:dyDescent="0.15">
      <c r="A10" s="12">
        <v>463820</v>
      </c>
      <c r="B10" s="15">
        <v>40404</v>
      </c>
      <c r="C10" s="12" t="s">
        <v>0</v>
      </c>
      <c r="D10" s="12" t="s">
        <v>19</v>
      </c>
      <c r="E10" s="12">
        <v>1</v>
      </c>
      <c r="F10" s="12" t="s">
        <v>17</v>
      </c>
      <c r="G10" s="12">
        <v>1</v>
      </c>
      <c r="H10" s="13" t="str">
        <f t="shared" si="8"/>
        <v/>
      </c>
      <c r="I10" s="13" t="str">
        <f t="shared" si="9"/>
        <v>Liverpool</v>
      </c>
      <c r="J10" s="13" t="str">
        <f t="shared" si="10"/>
        <v>Arsenal</v>
      </c>
      <c r="K10" s="2"/>
      <c r="L10" s="2"/>
      <c r="M10" s="13" t="s">
        <v>12</v>
      </c>
      <c r="N10" s="16">
        <f t="shared" si="0"/>
        <v>12</v>
      </c>
      <c r="O10" s="16">
        <f t="shared" si="1"/>
        <v>12</v>
      </c>
      <c r="P10" s="16">
        <f t="shared" si="2"/>
        <v>14</v>
      </c>
      <c r="Q10" s="16">
        <f t="shared" si="3"/>
        <v>38</v>
      </c>
      <c r="R10" s="16">
        <f t="shared" si="4"/>
        <v>48</v>
      </c>
      <c r="S10" s="16">
        <f t="shared" si="5"/>
        <v>59</v>
      </c>
      <c r="T10" s="16">
        <f t="shared" si="6"/>
        <v>-11</v>
      </c>
      <c r="U10" s="16">
        <f t="shared" si="7"/>
        <v>48</v>
      </c>
      <c r="V10" s="16">
        <v>9</v>
      </c>
    </row>
    <row r="11" spans="1:22" ht="12" customHeight="1" x14ac:dyDescent="0.15">
      <c r="A11" s="12">
        <v>463821</v>
      </c>
      <c r="B11" s="15">
        <v>40405</v>
      </c>
      <c r="C11" s="12" t="s">
        <v>0</v>
      </c>
      <c r="D11" s="12" t="s">
        <v>8</v>
      </c>
      <c r="E11" s="12">
        <v>3</v>
      </c>
      <c r="F11" s="12" t="s">
        <v>29</v>
      </c>
      <c r="G11" s="12">
        <v>0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50</v>
      </c>
      <c r="N11" s="16">
        <f t="shared" si="0"/>
        <v>12</v>
      </c>
      <c r="O11" s="16">
        <f t="shared" si="1"/>
        <v>11</v>
      </c>
      <c r="P11" s="16">
        <f t="shared" si="2"/>
        <v>15</v>
      </c>
      <c r="Q11" s="16">
        <f t="shared" si="3"/>
        <v>38</v>
      </c>
      <c r="R11" s="16">
        <f t="shared" si="4"/>
        <v>45</v>
      </c>
      <c r="S11" s="16">
        <f t="shared" si="5"/>
        <v>56</v>
      </c>
      <c r="T11" s="16">
        <f t="shared" si="6"/>
        <v>-11</v>
      </c>
      <c r="U11" s="16">
        <f t="shared" si="7"/>
        <v>47</v>
      </c>
      <c r="V11" s="16">
        <v>10</v>
      </c>
    </row>
    <row r="12" spans="1:22" ht="12" customHeight="1" x14ac:dyDescent="0.15">
      <c r="A12" s="12">
        <v>463822</v>
      </c>
      <c r="B12" s="15">
        <v>40410</v>
      </c>
      <c r="C12" s="12" t="s">
        <v>0</v>
      </c>
      <c r="D12" s="12" t="s">
        <v>17</v>
      </c>
      <c r="E12" s="12">
        <v>6</v>
      </c>
      <c r="F12" s="12" t="s">
        <v>83</v>
      </c>
      <c r="G12" s="12">
        <v>0</v>
      </c>
      <c r="H12" s="13" t="str">
        <f t="shared" si="8"/>
        <v>Arsenal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60</v>
      </c>
      <c r="N12" s="16">
        <f t="shared" si="0"/>
        <v>12</v>
      </c>
      <c r="O12" s="16">
        <f t="shared" si="1"/>
        <v>11</v>
      </c>
      <c r="P12" s="16">
        <f t="shared" si="2"/>
        <v>15</v>
      </c>
      <c r="Q12" s="16">
        <f t="shared" si="3"/>
        <v>38</v>
      </c>
      <c r="R12" s="16">
        <f t="shared" si="4"/>
        <v>56</v>
      </c>
      <c r="S12" s="16">
        <f t="shared" si="5"/>
        <v>71</v>
      </c>
      <c r="T12" s="16">
        <f t="shared" si="6"/>
        <v>-15</v>
      </c>
      <c r="U12" s="16">
        <f t="shared" si="7"/>
        <v>47</v>
      </c>
      <c r="V12" s="16">
        <v>11</v>
      </c>
    </row>
    <row r="13" spans="1:22" ht="12" customHeight="1" x14ac:dyDescent="0.15">
      <c r="A13" s="12">
        <v>463823</v>
      </c>
      <c r="B13" s="15">
        <v>40410</v>
      </c>
      <c r="C13" s="12" t="s">
        <v>0</v>
      </c>
      <c r="D13" s="12" t="s">
        <v>61</v>
      </c>
      <c r="E13" s="12">
        <v>2</v>
      </c>
      <c r="F13" s="12" t="s">
        <v>6</v>
      </c>
      <c r="G13" s="12">
        <v>1</v>
      </c>
      <c r="H13" s="13" t="str">
        <f t="shared" si="8"/>
        <v>Birmingham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29</v>
      </c>
      <c r="N13" s="16">
        <f t="shared" si="0"/>
        <v>11</v>
      </c>
      <c r="O13" s="16">
        <f t="shared" si="1"/>
        <v>13</v>
      </c>
      <c r="P13" s="16">
        <f t="shared" si="2"/>
        <v>14</v>
      </c>
      <c r="Q13" s="16">
        <f t="shared" si="3"/>
        <v>38</v>
      </c>
      <c r="R13" s="16">
        <f t="shared" si="4"/>
        <v>56</v>
      </c>
      <c r="S13" s="16">
        <f t="shared" si="5"/>
        <v>57</v>
      </c>
      <c r="T13" s="16">
        <f t="shared" si="6"/>
        <v>-1</v>
      </c>
      <c r="U13" s="16">
        <f t="shared" si="7"/>
        <v>46</v>
      </c>
      <c r="V13" s="16">
        <v>12</v>
      </c>
    </row>
    <row r="14" spans="1:22" ht="12" customHeight="1" x14ac:dyDescent="0.15">
      <c r="A14" s="12">
        <v>463824</v>
      </c>
      <c r="B14" s="15">
        <v>40410</v>
      </c>
      <c r="C14" s="12" t="s">
        <v>0</v>
      </c>
      <c r="D14" s="12" t="s">
        <v>9</v>
      </c>
      <c r="E14" s="12">
        <v>1</v>
      </c>
      <c r="F14" s="12" t="s">
        <v>63</v>
      </c>
      <c r="G14" s="12">
        <v>1</v>
      </c>
      <c r="H14" s="13" t="str">
        <f t="shared" si="8"/>
        <v/>
      </c>
      <c r="I14" s="13" t="str">
        <f t="shared" si="9"/>
        <v>Everton</v>
      </c>
      <c r="J14" s="13" t="str">
        <f t="shared" si="10"/>
        <v>Wolves</v>
      </c>
      <c r="K14" s="2"/>
      <c r="L14" s="2"/>
      <c r="M14" s="13" t="s">
        <v>103</v>
      </c>
      <c r="N14" s="16">
        <f t="shared" si="0"/>
        <v>13</v>
      </c>
      <c r="O14" s="16">
        <f t="shared" si="1"/>
        <v>7</v>
      </c>
      <c r="P14" s="16">
        <f t="shared" si="2"/>
        <v>18</v>
      </c>
      <c r="Q14" s="16">
        <f t="shared" si="3"/>
        <v>38</v>
      </c>
      <c r="R14" s="16">
        <f t="shared" si="4"/>
        <v>46</v>
      </c>
      <c r="S14" s="16">
        <f t="shared" si="5"/>
        <v>48</v>
      </c>
      <c r="T14" s="16">
        <f t="shared" si="6"/>
        <v>-2</v>
      </c>
      <c r="U14" s="16">
        <f t="shared" si="7"/>
        <v>46</v>
      </c>
      <c r="V14" s="16">
        <v>13</v>
      </c>
    </row>
    <row r="15" spans="1:22" ht="12" customHeight="1" x14ac:dyDescent="0.15">
      <c r="A15" s="12">
        <v>463825</v>
      </c>
      <c r="B15" s="15">
        <v>40410</v>
      </c>
      <c r="C15" s="12" t="s">
        <v>0</v>
      </c>
      <c r="D15" s="12" t="s">
        <v>103</v>
      </c>
      <c r="E15" s="12">
        <v>1</v>
      </c>
      <c r="F15" s="12" t="s">
        <v>14</v>
      </c>
      <c r="G15" s="12">
        <v>2</v>
      </c>
      <c r="H15" s="13" t="str">
        <f t="shared" si="8"/>
        <v>Tottenham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33</v>
      </c>
      <c r="N15" s="16">
        <f t="shared" si="0"/>
        <v>12</v>
      </c>
      <c r="O15" s="16">
        <f t="shared" si="1"/>
        <v>10</v>
      </c>
      <c r="P15" s="16">
        <f t="shared" si="2"/>
        <v>16</v>
      </c>
      <c r="Q15" s="16">
        <f t="shared" si="3"/>
        <v>38</v>
      </c>
      <c r="R15" s="16">
        <f t="shared" si="4"/>
        <v>52</v>
      </c>
      <c r="S15" s="16">
        <f t="shared" si="5"/>
        <v>56</v>
      </c>
      <c r="T15" s="16">
        <f t="shared" si="6"/>
        <v>-4</v>
      </c>
      <c r="U15" s="16">
        <f t="shared" si="7"/>
        <v>46</v>
      </c>
      <c r="V15" s="16">
        <v>14</v>
      </c>
    </row>
    <row r="16" spans="1:22" ht="12" customHeight="1" x14ac:dyDescent="0.15">
      <c r="A16" s="12">
        <v>463826</v>
      </c>
      <c r="B16" s="15">
        <v>40410</v>
      </c>
      <c r="C16" s="12" t="s">
        <v>0</v>
      </c>
      <c r="D16" s="12" t="s">
        <v>60</v>
      </c>
      <c r="E16" s="12">
        <v>1</v>
      </c>
      <c r="F16" s="12" t="s">
        <v>50</v>
      </c>
      <c r="G16" s="12">
        <v>0</v>
      </c>
      <c r="H16" s="13" t="str">
        <f t="shared" si="8"/>
        <v>West Brom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6</v>
      </c>
      <c r="N16" s="16">
        <f t="shared" si="0"/>
        <v>11</v>
      </c>
      <c r="O16" s="16">
        <f t="shared" si="1"/>
        <v>10</v>
      </c>
      <c r="P16" s="16">
        <f t="shared" si="2"/>
        <v>17</v>
      </c>
      <c r="Q16" s="16">
        <f t="shared" si="3"/>
        <v>38</v>
      </c>
      <c r="R16" s="16">
        <f t="shared" si="4"/>
        <v>46</v>
      </c>
      <c r="S16" s="16">
        <f t="shared" si="5"/>
        <v>59</v>
      </c>
      <c r="T16" s="16">
        <f t="shared" si="6"/>
        <v>-13</v>
      </c>
      <c r="U16" s="16">
        <f t="shared" si="7"/>
        <v>43</v>
      </c>
      <c r="V16" s="16">
        <v>15</v>
      </c>
    </row>
    <row r="17" spans="1:22" ht="12" customHeight="1" x14ac:dyDescent="0.15">
      <c r="A17" s="12">
        <v>463827</v>
      </c>
      <c r="B17" s="15">
        <v>40410</v>
      </c>
      <c r="C17" s="12" t="s">
        <v>0</v>
      </c>
      <c r="D17" s="12" t="s">
        <v>28</v>
      </c>
      <c r="E17" s="12">
        <v>1</v>
      </c>
      <c r="F17" s="12" t="s">
        <v>33</v>
      </c>
      <c r="G17" s="12">
        <v>3</v>
      </c>
      <c r="H17" s="13" t="str">
        <f t="shared" si="8"/>
        <v>Bolton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72</v>
      </c>
      <c r="N17" s="16">
        <f t="shared" si="0"/>
        <v>9</v>
      </c>
      <c r="O17" s="16">
        <f t="shared" si="1"/>
        <v>15</v>
      </c>
      <c r="P17" s="16">
        <f t="shared" si="2"/>
        <v>14</v>
      </c>
      <c r="Q17" s="16">
        <f t="shared" si="3"/>
        <v>38</v>
      </c>
      <c r="R17" s="16">
        <f t="shared" si="4"/>
        <v>40</v>
      </c>
      <c r="S17" s="16">
        <f t="shared" si="5"/>
        <v>61</v>
      </c>
      <c r="T17" s="16">
        <f t="shared" si="6"/>
        <v>-21</v>
      </c>
      <c r="U17" s="16">
        <f t="shared" si="7"/>
        <v>42</v>
      </c>
      <c r="V17" s="16">
        <v>16</v>
      </c>
    </row>
    <row r="18" spans="1:22" ht="12" customHeight="1" x14ac:dyDescent="0.15">
      <c r="A18" s="12">
        <v>463828</v>
      </c>
      <c r="B18" s="15">
        <v>40410</v>
      </c>
      <c r="C18" s="12" t="s">
        <v>0</v>
      </c>
      <c r="D18" s="12" t="s">
        <v>72</v>
      </c>
      <c r="E18" s="12">
        <v>0</v>
      </c>
      <c r="F18" s="12" t="s">
        <v>1</v>
      </c>
      <c r="G18" s="12">
        <v>6</v>
      </c>
      <c r="H18" s="13" t="str">
        <f t="shared" si="8"/>
        <v>Chelsea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63</v>
      </c>
      <c r="N18" s="16">
        <f t="shared" si="0"/>
        <v>11</v>
      </c>
      <c r="O18" s="16">
        <f t="shared" si="1"/>
        <v>7</v>
      </c>
      <c r="P18" s="16">
        <f t="shared" si="2"/>
        <v>20</v>
      </c>
      <c r="Q18" s="16">
        <f t="shared" si="3"/>
        <v>38</v>
      </c>
      <c r="R18" s="16">
        <f t="shared" si="4"/>
        <v>46</v>
      </c>
      <c r="S18" s="16">
        <f t="shared" si="5"/>
        <v>66</v>
      </c>
      <c r="T18" s="16">
        <f t="shared" si="6"/>
        <v>-20</v>
      </c>
      <c r="U18" s="16">
        <f t="shared" si="7"/>
        <v>40</v>
      </c>
      <c r="V18" s="16">
        <v>17</v>
      </c>
    </row>
    <row r="19" spans="1:22" ht="12" customHeight="1" x14ac:dyDescent="0.15">
      <c r="A19" s="12">
        <v>463829</v>
      </c>
      <c r="B19" s="15">
        <v>40411</v>
      </c>
      <c r="C19" s="12" t="s">
        <v>0</v>
      </c>
      <c r="D19" s="12" t="s">
        <v>58</v>
      </c>
      <c r="E19" s="12">
        <v>2</v>
      </c>
      <c r="F19" s="12" t="s">
        <v>8</v>
      </c>
      <c r="G19" s="12">
        <v>2</v>
      </c>
      <c r="H19" s="13" t="str">
        <f t="shared" si="8"/>
        <v/>
      </c>
      <c r="I19" s="13" t="str">
        <f t="shared" si="9"/>
        <v>Fulham</v>
      </c>
      <c r="J19" s="13" t="str">
        <f t="shared" si="10"/>
        <v>Manchester United</v>
      </c>
      <c r="K19" s="2"/>
      <c r="L19" s="2"/>
      <c r="M19" s="13" t="s">
        <v>61</v>
      </c>
      <c r="N19" s="16">
        <f t="shared" si="0"/>
        <v>8</v>
      </c>
      <c r="O19" s="16">
        <f t="shared" si="1"/>
        <v>15</v>
      </c>
      <c r="P19" s="16">
        <f t="shared" si="2"/>
        <v>15</v>
      </c>
      <c r="Q19" s="16">
        <f t="shared" si="3"/>
        <v>38</v>
      </c>
      <c r="R19" s="16">
        <f t="shared" si="4"/>
        <v>37</v>
      </c>
      <c r="S19" s="16">
        <f t="shared" si="5"/>
        <v>58</v>
      </c>
      <c r="T19" s="16">
        <f t="shared" si="6"/>
        <v>-21</v>
      </c>
      <c r="U19" s="16">
        <f t="shared" si="7"/>
        <v>39</v>
      </c>
      <c r="V19" s="16">
        <v>18</v>
      </c>
    </row>
    <row r="20" spans="1:22" ht="12" customHeight="1" x14ac:dyDescent="0.15">
      <c r="A20" s="12">
        <v>463830</v>
      </c>
      <c r="B20" s="15">
        <v>40411</v>
      </c>
      <c r="C20" s="12" t="s">
        <v>0</v>
      </c>
      <c r="D20" s="12" t="s">
        <v>29</v>
      </c>
      <c r="E20" s="12">
        <v>6</v>
      </c>
      <c r="F20" s="12" t="s">
        <v>12</v>
      </c>
      <c r="G20" s="12">
        <v>0</v>
      </c>
      <c r="H20" s="13" t="str">
        <f t="shared" si="8"/>
        <v>Newcastle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83</v>
      </c>
      <c r="N20" s="16">
        <f t="shared" si="0"/>
        <v>10</v>
      </c>
      <c r="O20" s="16">
        <f t="shared" si="1"/>
        <v>9</v>
      </c>
      <c r="P20" s="16">
        <f t="shared" si="2"/>
        <v>19</v>
      </c>
      <c r="Q20" s="16">
        <f t="shared" si="3"/>
        <v>38</v>
      </c>
      <c r="R20" s="16">
        <f t="shared" si="4"/>
        <v>55</v>
      </c>
      <c r="S20" s="16">
        <f t="shared" si="5"/>
        <v>78</v>
      </c>
      <c r="T20" s="16">
        <f t="shared" si="6"/>
        <v>-23</v>
      </c>
      <c r="U20" s="16">
        <f t="shared" si="7"/>
        <v>39</v>
      </c>
      <c r="V20" s="16">
        <v>19</v>
      </c>
    </row>
    <row r="21" spans="1:22" ht="12" customHeight="1" x14ac:dyDescent="0.15">
      <c r="A21" s="12">
        <v>463831</v>
      </c>
      <c r="B21" s="15">
        <v>40412</v>
      </c>
      <c r="C21" s="12" t="s">
        <v>0</v>
      </c>
      <c r="D21" s="12" t="s">
        <v>20</v>
      </c>
      <c r="E21" s="12">
        <v>3</v>
      </c>
      <c r="F21" s="12" t="s">
        <v>19</v>
      </c>
      <c r="G21" s="12">
        <v>0</v>
      </c>
      <c r="H21" s="13" t="str">
        <f t="shared" si="8"/>
        <v>Manchester City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28</v>
      </c>
      <c r="N21" s="16">
        <f t="shared" si="0"/>
        <v>7</v>
      </c>
      <c r="O21" s="16">
        <f t="shared" si="1"/>
        <v>12</v>
      </c>
      <c r="P21" s="16">
        <f t="shared" si="2"/>
        <v>19</v>
      </c>
      <c r="Q21" s="16">
        <f t="shared" si="3"/>
        <v>38</v>
      </c>
      <c r="R21" s="16">
        <f t="shared" si="4"/>
        <v>43</v>
      </c>
      <c r="S21" s="16">
        <f t="shared" si="5"/>
        <v>70</v>
      </c>
      <c r="T21" s="16">
        <f t="shared" si="6"/>
        <v>-27</v>
      </c>
      <c r="U21" s="16">
        <f t="shared" si="7"/>
        <v>33</v>
      </c>
      <c r="V21" s="16">
        <v>20</v>
      </c>
    </row>
    <row r="22" spans="1:22" ht="12" customHeight="1" x14ac:dyDescent="0.15">
      <c r="A22" s="12">
        <v>463832</v>
      </c>
      <c r="B22" s="15">
        <v>40417</v>
      </c>
      <c r="C22" s="12" t="s">
        <v>0</v>
      </c>
      <c r="D22" s="12" t="s">
        <v>6</v>
      </c>
      <c r="E22" s="12">
        <v>1</v>
      </c>
      <c r="F22" s="12" t="s">
        <v>17</v>
      </c>
      <c r="G22" s="12">
        <v>2</v>
      </c>
      <c r="H22" s="13" t="str">
        <f t="shared" si="8"/>
        <v>Arsenal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463833</v>
      </c>
      <c r="B23" s="15">
        <v>40417</v>
      </c>
      <c r="C23" s="12" t="s">
        <v>0</v>
      </c>
      <c r="D23" s="12" t="s">
        <v>83</v>
      </c>
      <c r="E23" s="12">
        <v>2</v>
      </c>
      <c r="F23" s="12" t="s">
        <v>58</v>
      </c>
      <c r="G23" s="12">
        <v>2</v>
      </c>
      <c r="H23" s="13" t="str">
        <f t="shared" si="8"/>
        <v/>
      </c>
      <c r="I23" s="13" t="str">
        <f t="shared" si="9"/>
        <v>Blackpool</v>
      </c>
      <c r="J23" s="13" t="str">
        <f t="shared" si="10"/>
        <v>Fulham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463834</v>
      </c>
      <c r="B24" s="15">
        <v>40417</v>
      </c>
      <c r="C24" s="12" t="s">
        <v>0</v>
      </c>
      <c r="D24" s="12" t="s">
        <v>1</v>
      </c>
      <c r="E24" s="12">
        <v>2</v>
      </c>
      <c r="F24" s="12" t="s">
        <v>103</v>
      </c>
      <c r="G24" s="12">
        <v>0</v>
      </c>
      <c r="H24" s="13" t="str">
        <f t="shared" si="8"/>
        <v>Chelsea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463835</v>
      </c>
      <c r="B25" s="15">
        <v>40417</v>
      </c>
      <c r="C25" s="12" t="s">
        <v>0</v>
      </c>
      <c r="D25" s="12" t="s">
        <v>8</v>
      </c>
      <c r="E25" s="12">
        <v>3</v>
      </c>
      <c r="F25" s="12" t="s">
        <v>28</v>
      </c>
      <c r="G25" s="12">
        <v>0</v>
      </c>
      <c r="H25" s="13" t="str">
        <f t="shared" si="8"/>
        <v>Manchester United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463836</v>
      </c>
      <c r="B26" s="15">
        <v>40417</v>
      </c>
      <c r="C26" s="12" t="s">
        <v>0</v>
      </c>
      <c r="D26" s="12" t="s">
        <v>14</v>
      </c>
      <c r="E26" s="12">
        <v>0</v>
      </c>
      <c r="F26" s="12" t="s">
        <v>72</v>
      </c>
      <c r="G26" s="12">
        <v>1</v>
      </c>
      <c r="H26" s="13" t="str">
        <f t="shared" si="8"/>
        <v>Wigan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463837</v>
      </c>
      <c r="B27" s="15">
        <v>40417</v>
      </c>
      <c r="C27" s="12" t="s">
        <v>0</v>
      </c>
      <c r="D27" s="12" t="s">
        <v>63</v>
      </c>
      <c r="E27" s="12">
        <v>1</v>
      </c>
      <c r="F27" s="12" t="s">
        <v>29</v>
      </c>
      <c r="G27" s="12">
        <v>1</v>
      </c>
      <c r="H27" s="13" t="str">
        <f t="shared" si="8"/>
        <v/>
      </c>
      <c r="I27" s="13" t="str">
        <f t="shared" si="9"/>
        <v>Wolves</v>
      </c>
      <c r="J27" s="13" t="str">
        <f t="shared" si="10"/>
        <v>Newcastle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463838</v>
      </c>
      <c r="B28" s="15">
        <v>40418</v>
      </c>
      <c r="C28" s="12" t="s">
        <v>0</v>
      </c>
      <c r="D28" s="12" t="s">
        <v>12</v>
      </c>
      <c r="E28" s="12">
        <v>1</v>
      </c>
      <c r="F28" s="12" t="s">
        <v>9</v>
      </c>
      <c r="G28" s="12">
        <v>0</v>
      </c>
      <c r="H28" s="13" t="str">
        <f t="shared" si="8"/>
        <v>Aston Villa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463839</v>
      </c>
      <c r="B29" s="15">
        <v>40418</v>
      </c>
      <c r="C29" s="12" t="s">
        <v>0</v>
      </c>
      <c r="D29" s="12" t="s">
        <v>33</v>
      </c>
      <c r="E29" s="12">
        <v>2</v>
      </c>
      <c r="F29" s="12" t="s">
        <v>61</v>
      </c>
      <c r="G29" s="12">
        <v>2</v>
      </c>
      <c r="H29" s="13" t="str">
        <f t="shared" si="8"/>
        <v/>
      </c>
      <c r="I29" s="13" t="str">
        <f t="shared" si="9"/>
        <v>Bolton</v>
      </c>
      <c r="J29" s="13" t="str">
        <f t="shared" si="10"/>
        <v>Birmingham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463840</v>
      </c>
      <c r="B30" s="15">
        <v>40418</v>
      </c>
      <c r="C30" s="12" t="s">
        <v>0</v>
      </c>
      <c r="D30" s="12" t="s">
        <v>19</v>
      </c>
      <c r="E30" s="12">
        <v>1</v>
      </c>
      <c r="F30" s="12" t="s">
        <v>60</v>
      </c>
      <c r="G30" s="12">
        <v>0</v>
      </c>
      <c r="H30" s="13" t="str">
        <f t="shared" si="8"/>
        <v>Liverpool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463841</v>
      </c>
      <c r="B31" s="15">
        <v>40418</v>
      </c>
      <c r="C31" s="12" t="s">
        <v>0</v>
      </c>
      <c r="D31" s="12" t="s">
        <v>50</v>
      </c>
      <c r="E31" s="12">
        <v>1</v>
      </c>
      <c r="F31" s="12" t="s">
        <v>20</v>
      </c>
      <c r="G31" s="12">
        <v>0</v>
      </c>
      <c r="H31" s="13" t="str">
        <f t="shared" si="8"/>
        <v>Sunderland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463842</v>
      </c>
      <c r="B32" s="15">
        <v>40431</v>
      </c>
      <c r="C32" s="12" t="s">
        <v>0</v>
      </c>
      <c r="D32" s="12" t="s">
        <v>17</v>
      </c>
      <c r="E32" s="12">
        <v>4</v>
      </c>
      <c r="F32" s="12" t="s">
        <v>33</v>
      </c>
      <c r="G32" s="12">
        <v>1</v>
      </c>
      <c r="H32" s="13" t="str">
        <f t="shared" si="8"/>
        <v>Arsenal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463843</v>
      </c>
      <c r="B33" s="15">
        <v>40431</v>
      </c>
      <c r="C33" s="12" t="s">
        <v>0</v>
      </c>
      <c r="D33" s="12" t="s">
        <v>9</v>
      </c>
      <c r="E33" s="12">
        <v>3</v>
      </c>
      <c r="F33" s="12" t="s">
        <v>8</v>
      </c>
      <c r="G33" s="12">
        <v>3</v>
      </c>
      <c r="H33" s="13" t="str">
        <f t="shared" si="8"/>
        <v/>
      </c>
      <c r="I33" s="13" t="str">
        <f t="shared" si="9"/>
        <v>Everton</v>
      </c>
      <c r="J33" s="13" t="str">
        <f t="shared" si="10"/>
        <v>Manchester United</v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463844</v>
      </c>
      <c r="B34" s="15">
        <v>40431</v>
      </c>
      <c r="C34" s="12" t="s">
        <v>0</v>
      </c>
      <c r="D34" s="12" t="s">
        <v>58</v>
      </c>
      <c r="E34" s="12">
        <v>2</v>
      </c>
      <c r="F34" s="12" t="s">
        <v>63</v>
      </c>
      <c r="G34" s="12">
        <v>1</v>
      </c>
      <c r="H34" s="13" t="str">
        <f t="shared" si="8"/>
        <v>Fulham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463845</v>
      </c>
      <c r="B35" s="15">
        <v>40431</v>
      </c>
      <c r="C35" s="12" t="s">
        <v>0</v>
      </c>
      <c r="D35" s="12" t="s">
        <v>20</v>
      </c>
      <c r="E35" s="12">
        <v>1</v>
      </c>
      <c r="F35" s="12" t="s">
        <v>6</v>
      </c>
      <c r="G35" s="12">
        <v>1</v>
      </c>
      <c r="H35" s="13" t="str">
        <f t="shared" si="8"/>
        <v/>
      </c>
      <c r="I35" s="13" t="str">
        <f t="shared" si="9"/>
        <v>Manchester City</v>
      </c>
      <c r="J35" s="13" t="str">
        <f t="shared" si="10"/>
        <v>Blackburn</v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463846</v>
      </c>
      <c r="B36" s="15">
        <v>40431</v>
      </c>
      <c r="C36" s="12" t="s">
        <v>0</v>
      </c>
      <c r="D36" s="12" t="s">
        <v>29</v>
      </c>
      <c r="E36" s="12">
        <v>0</v>
      </c>
      <c r="F36" s="12" t="s">
        <v>83</v>
      </c>
      <c r="G36" s="12">
        <v>2</v>
      </c>
      <c r="H36" s="13" t="str">
        <f t="shared" si="8"/>
        <v>Blackpool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463847</v>
      </c>
      <c r="B37" s="15">
        <v>40431</v>
      </c>
      <c r="C37" s="12" t="s">
        <v>0</v>
      </c>
      <c r="D37" s="12" t="s">
        <v>60</v>
      </c>
      <c r="E37" s="12">
        <v>1</v>
      </c>
      <c r="F37" s="12" t="s">
        <v>14</v>
      </c>
      <c r="G37" s="12">
        <v>1</v>
      </c>
      <c r="H37" s="13" t="str">
        <f t="shared" si="8"/>
        <v/>
      </c>
      <c r="I37" s="13" t="str">
        <f t="shared" si="9"/>
        <v>West Brom</v>
      </c>
      <c r="J37" s="13" t="str">
        <f t="shared" si="10"/>
        <v>Tottenham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463848</v>
      </c>
      <c r="B38" s="15">
        <v>40431</v>
      </c>
      <c r="C38" s="12" t="s">
        <v>0</v>
      </c>
      <c r="D38" s="12" t="s">
        <v>28</v>
      </c>
      <c r="E38" s="12">
        <v>1</v>
      </c>
      <c r="F38" s="12" t="s">
        <v>1</v>
      </c>
      <c r="G38" s="12">
        <v>3</v>
      </c>
      <c r="H38" s="13" t="str">
        <f t="shared" si="8"/>
        <v>Chelsea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463849</v>
      </c>
      <c r="B39" s="15">
        <v>40431</v>
      </c>
      <c r="C39" s="12" t="s">
        <v>0</v>
      </c>
      <c r="D39" s="12" t="s">
        <v>72</v>
      </c>
      <c r="E39" s="12">
        <v>1</v>
      </c>
      <c r="F39" s="12" t="s">
        <v>50</v>
      </c>
      <c r="G39" s="12">
        <v>1</v>
      </c>
      <c r="H39" s="13" t="str">
        <f t="shared" si="8"/>
        <v/>
      </c>
      <c r="I39" s="13" t="str">
        <f t="shared" si="9"/>
        <v>Wigan</v>
      </c>
      <c r="J39" s="13" t="str">
        <f t="shared" si="10"/>
        <v>Sunderland</v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463850</v>
      </c>
      <c r="B40" s="15">
        <v>40432</v>
      </c>
      <c r="C40" s="12" t="s">
        <v>0</v>
      </c>
      <c r="D40" s="12" t="s">
        <v>61</v>
      </c>
      <c r="E40" s="12">
        <v>0</v>
      </c>
      <c r="F40" s="12" t="s">
        <v>19</v>
      </c>
      <c r="G40" s="12">
        <v>0</v>
      </c>
      <c r="H40" s="13" t="str">
        <f t="shared" si="8"/>
        <v/>
      </c>
      <c r="I40" s="13" t="str">
        <f t="shared" si="9"/>
        <v>Birmingham</v>
      </c>
      <c r="J40" s="13" t="str">
        <f t="shared" si="10"/>
        <v>Liverpool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463851</v>
      </c>
      <c r="B41" s="15">
        <v>40433</v>
      </c>
      <c r="C41" s="12" t="s">
        <v>0</v>
      </c>
      <c r="D41" s="12" t="s">
        <v>103</v>
      </c>
      <c r="E41" s="12">
        <v>2</v>
      </c>
      <c r="F41" s="12" t="s">
        <v>12</v>
      </c>
      <c r="G41" s="12">
        <v>1</v>
      </c>
      <c r="H41" s="13" t="str">
        <f t="shared" si="8"/>
        <v>Stoke City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463852</v>
      </c>
      <c r="B42" s="15">
        <v>40438</v>
      </c>
      <c r="C42" s="12" t="s">
        <v>0</v>
      </c>
      <c r="D42" s="12" t="s">
        <v>12</v>
      </c>
      <c r="E42" s="12">
        <v>1</v>
      </c>
      <c r="F42" s="12" t="s">
        <v>33</v>
      </c>
      <c r="G42" s="12">
        <v>1</v>
      </c>
      <c r="H42" s="13" t="str">
        <f t="shared" si="8"/>
        <v/>
      </c>
      <c r="I42" s="13" t="str">
        <f t="shared" si="9"/>
        <v>Aston Villa</v>
      </c>
      <c r="J42" s="13" t="str">
        <f t="shared" si="10"/>
        <v>Bolton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463853</v>
      </c>
      <c r="B43" s="15">
        <v>40438</v>
      </c>
      <c r="C43" s="12" t="s">
        <v>0</v>
      </c>
      <c r="D43" s="12" t="s">
        <v>6</v>
      </c>
      <c r="E43" s="12">
        <v>1</v>
      </c>
      <c r="F43" s="12" t="s">
        <v>58</v>
      </c>
      <c r="G43" s="12">
        <v>1</v>
      </c>
      <c r="H43" s="13" t="str">
        <f t="shared" si="8"/>
        <v/>
      </c>
      <c r="I43" s="13" t="str">
        <f t="shared" si="9"/>
        <v>Blackburn</v>
      </c>
      <c r="J43" s="13" t="str">
        <f t="shared" si="10"/>
        <v>Fulham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463854</v>
      </c>
      <c r="B44" s="15">
        <v>40438</v>
      </c>
      <c r="C44" s="12" t="s">
        <v>0</v>
      </c>
      <c r="D44" s="12" t="s">
        <v>9</v>
      </c>
      <c r="E44" s="12">
        <v>0</v>
      </c>
      <c r="F44" s="12" t="s">
        <v>29</v>
      </c>
      <c r="G44" s="12">
        <v>1</v>
      </c>
      <c r="H44" s="13" t="str">
        <f t="shared" si="8"/>
        <v>Newcastle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463855</v>
      </c>
      <c r="B45" s="15">
        <v>40438</v>
      </c>
      <c r="C45" s="12" t="s">
        <v>0</v>
      </c>
      <c r="D45" s="12" t="s">
        <v>103</v>
      </c>
      <c r="E45" s="12">
        <v>1</v>
      </c>
      <c r="F45" s="12" t="s">
        <v>28</v>
      </c>
      <c r="G45" s="12">
        <v>1</v>
      </c>
      <c r="H45" s="13" t="str">
        <f t="shared" si="8"/>
        <v/>
      </c>
      <c r="I45" s="13" t="str">
        <f t="shared" si="9"/>
        <v>Stoke City</v>
      </c>
      <c r="J45" s="13" t="str">
        <f t="shared" si="10"/>
        <v>West Ham</v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463856</v>
      </c>
      <c r="B46" s="15">
        <v>40438</v>
      </c>
      <c r="C46" s="12" t="s">
        <v>0</v>
      </c>
      <c r="D46" s="12" t="s">
        <v>50</v>
      </c>
      <c r="E46" s="12">
        <v>1</v>
      </c>
      <c r="F46" s="12" t="s">
        <v>17</v>
      </c>
      <c r="G46" s="12">
        <v>1</v>
      </c>
      <c r="H46" s="13" t="str">
        <f t="shared" si="8"/>
        <v/>
      </c>
      <c r="I46" s="13" t="str">
        <f t="shared" si="9"/>
        <v>Sunderland</v>
      </c>
      <c r="J46" s="13" t="str">
        <f t="shared" si="10"/>
        <v>Arsenal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463857</v>
      </c>
      <c r="B47" s="15">
        <v>40438</v>
      </c>
      <c r="C47" s="12" t="s">
        <v>0</v>
      </c>
      <c r="D47" s="12" t="s">
        <v>14</v>
      </c>
      <c r="E47" s="12">
        <v>3</v>
      </c>
      <c r="F47" s="12" t="s">
        <v>63</v>
      </c>
      <c r="G47" s="12">
        <v>1</v>
      </c>
      <c r="H47" s="13" t="str">
        <f t="shared" si="8"/>
        <v>Tottenham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463858</v>
      </c>
      <c r="B48" s="15">
        <v>40438</v>
      </c>
      <c r="C48" s="12" t="s">
        <v>0</v>
      </c>
      <c r="D48" s="12" t="s">
        <v>60</v>
      </c>
      <c r="E48" s="12">
        <v>3</v>
      </c>
      <c r="F48" s="12" t="s">
        <v>61</v>
      </c>
      <c r="G48" s="12">
        <v>1</v>
      </c>
      <c r="H48" s="13" t="str">
        <f t="shared" si="8"/>
        <v>West Brom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463859</v>
      </c>
      <c r="B49" s="15">
        <v>40439</v>
      </c>
      <c r="C49" s="12" t="s">
        <v>0</v>
      </c>
      <c r="D49" s="12" t="s">
        <v>1</v>
      </c>
      <c r="E49" s="12">
        <v>4</v>
      </c>
      <c r="F49" s="12" t="s">
        <v>83</v>
      </c>
      <c r="G49" s="12">
        <v>0</v>
      </c>
      <c r="H49" s="13" t="str">
        <f t="shared" si="8"/>
        <v>Chelsea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463860</v>
      </c>
      <c r="B50" s="15">
        <v>40439</v>
      </c>
      <c r="C50" s="12" t="s">
        <v>0</v>
      </c>
      <c r="D50" s="12" t="s">
        <v>8</v>
      </c>
      <c r="E50" s="12">
        <v>3</v>
      </c>
      <c r="F50" s="12" t="s">
        <v>19</v>
      </c>
      <c r="G50" s="12">
        <v>2</v>
      </c>
      <c r="H50" s="13" t="str">
        <f t="shared" si="8"/>
        <v>Manchester United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463861</v>
      </c>
      <c r="B51" s="15">
        <v>40439</v>
      </c>
      <c r="C51" s="12" t="s">
        <v>0</v>
      </c>
      <c r="D51" s="12" t="s">
        <v>72</v>
      </c>
      <c r="E51" s="12">
        <v>0</v>
      </c>
      <c r="F51" s="12" t="s">
        <v>20</v>
      </c>
      <c r="G51" s="12">
        <v>2</v>
      </c>
      <c r="H51" s="13" t="str">
        <f t="shared" si="8"/>
        <v>Manchester City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463862</v>
      </c>
      <c r="B52" s="15">
        <v>40445</v>
      </c>
      <c r="C52" s="12" t="s">
        <v>0</v>
      </c>
      <c r="D52" s="12" t="s">
        <v>17</v>
      </c>
      <c r="E52" s="12">
        <v>2</v>
      </c>
      <c r="F52" s="12" t="s">
        <v>60</v>
      </c>
      <c r="G52" s="12">
        <v>3</v>
      </c>
      <c r="H52" s="13" t="str">
        <f t="shared" si="8"/>
        <v>West Brom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463863</v>
      </c>
      <c r="B53" s="15">
        <v>40445</v>
      </c>
      <c r="C53" s="12" t="s">
        <v>0</v>
      </c>
      <c r="D53" s="12" t="s">
        <v>61</v>
      </c>
      <c r="E53" s="12">
        <v>0</v>
      </c>
      <c r="F53" s="12" t="s">
        <v>72</v>
      </c>
      <c r="G53" s="12">
        <v>0</v>
      </c>
      <c r="H53" s="13" t="str">
        <f t="shared" si="8"/>
        <v/>
      </c>
      <c r="I53" s="13" t="str">
        <f t="shared" si="9"/>
        <v>Birmingham</v>
      </c>
      <c r="J53" s="13" t="str">
        <f t="shared" si="10"/>
        <v>Wigan</v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463864</v>
      </c>
      <c r="B54" s="15">
        <v>40445</v>
      </c>
      <c r="C54" s="12" t="s">
        <v>0</v>
      </c>
      <c r="D54" s="12" t="s">
        <v>83</v>
      </c>
      <c r="E54" s="12">
        <v>1</v>
      </c>
      <c r="F54" s="12" t="s">
        <v>6</v>
      </c>
      <c r="G54" s="12">
        <v>2</v>
      </c>
      <c r="H54" s="13" t="str">
        <f t="shared" si="8"/>
        <v>Blackburn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463865</v>
      </c>
      <c r="B55" s="15">
        <v>40445</v>
      </c>
      <c r="C55" s="12" t="s">
        <v>0</v>
      </c>
      <c r="D55" s="12" t="s">
        <v>58</v>
      </c>
      <c r="E55" s="12">
        <v>0</v>
      </c>
      <c r="F55" s="12" t="s">
        <v>9</v>
      </c>
      <c r="G55" s="12">
        <v>0</v>
      </c>
      <c r="H55" s="13" t="str">
        <f t="shared" si="8"/>
        <v/>
      </c>
      <c r="I55" s="13" t="str">
        <f t="shared" si="9"/>
        <v>Fulham</v>
      </c>
      <c r="J55" s="13" t="str">
        <f t="shared" si="10"/>
        <v>Everton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463866</v>
      </c>
      <c r="B56" s="15">
        <v>40445</v>
      </c>
      <c r="C56" s="12" t="s">
        <v>0</v>
      </c>
      <c r="D56" s="12" t="s">
        <v>19</v>
      </c>
      <c r="E56" s="12">
        <v>2</v>
      </c>
      <c r="F56" s="12" t="s">
        <v>50</v>
      </c>
      <c r="G56" s="12">
        <v>2</v>
      </c>
      <c r="H56" s="13" t="str">
        <f t="shared" si="8"/>
        <v/>
      </c>
      <c r="I56" s="13" t="str">
        <f t="shared" si="9"/>
        <v>Liverpool</v>
      </c>
      <c r="J56" s="13" t="str">
        <f t="shared" si="10"/>
        <v>Sunderland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463867</v>
      </c>
      <c r="B57" s="15">
        <v>40445</v>
      </c>
      <c r="C57" s="12" t="s">
        <v>0</v>
      </c>
      <c r="D57" s="12" t="s">
        <v>20</v>
      </c>
      <c r="E57" s="12">
        <v>1</v>
      </c>
      <c r="F57" s="12" t="s">
        <v>1</v>
      </c>
      <c r="G57" s="12">
        <v>0</v>
      </c>
      <c r="H57" s="13" t="str">
        <f t="shared" si="8"/>
        <v>Manchester City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463868</v>
      </c>
      <c r="B58" s="15">
        <v>40445</v>
      </c>
      <c r="C58" s="12" t="s">
        <v>0</v>
      </c>
      <c r="D58" s="12" t="s">
        <v>28</v>
      </c>
      <c r="E58" s="12">
        <v>1</v>
      </c>
      <c r="F58" s="12" t="s">
        <v>14</v>
      </c>
      <c r="G58" s="12">
        <v>0</v>
      </c>
      <c r="H58" s="13" t="str">
        <f t="shared" si="8"/>
        <v>West Ham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463869</v>
      </c>
      <c r="B59" s="15">
        <v>40446</v>
      </c>
      <c r="C59" s="12" t="s">
        <v>0</v>
      </c>
      <c r="D59" s="12" t="s">
        <v>33</v>
      </c>
      <c r="E59" s="12">
        <v>2</v>
      </c>
      <c r="F59" s="12" t="s">
        <v>8</v>
      </c>
      <c r="G59" s="12">
        <v>2</v>
      </c>
      <c r="H59" s="13" t="str">
        <f t="shared" si="8"/>
        <v/>
      </c>
      <c r="I59" s="13" t="str">
        <f t="shared" si="9"/>
        <v>Bolton</v>
      </c>
      <c r="J59" s="13" t="str">
        <f t="shared" si="10"/>
        <v>Manchester United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463870</v>
      </c>
      <c r="B60" s="15">
        <v>40446</v>
      </c>
      <c r="C60" s="12" t="s">
        <v>0</v>
      </c>
      <c r="D60" s="12" t="s">
        <v>29</v>
      </c>
      <c r="E60" s="12">
        <v>1</v>
      </c>
      <c r="F60" s="12" t="s">
        <v>103</v>
      </c>
      <c r="G60" s="12">
        <v>2</v>
      </c>
      <c r="H60" s="13" t="str">
        <f t="shared" si="8"/>
        <v>Stoke City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463871</v>
      </c>
      <c r="B61" s="15">
        <v>40446</v>
      </c>
      <c r="C61" s="12" t="s">
        <v>0</v>
      </c>
      <c r="D61" s="12" t="s">
        <v>63</v>
      </c>
      <c r="E61" s="12">
        <v>1</v>
      </c>
      <c r="F61" s="12" t="s">
        <v>12</v>
      </c>
      <c r="G61" s="12">
        <v>2</v>
      </c>
      <c r="H61" s="13" t="str">
        <f t="shared" si="8"/>
        <v>Aston Villa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463872</v>
      </c>
      <c r="B62" s="15">
        <v>40452</v>
      </c>
      <c r="C62" s="12" t="s">
        <v>0</v>
      </c>
      <c r="D62" s="12" t="s">
        <v>61</v>
      </c>
      <c r="E62" s="12">
        <v>0</v>
      </c>
      <c r="F62" s="12" t="s">
        <v>9</v>
      </c>
      <c r="G62" s="12">
        <v>2</v>
      </c>
      <c r="H62" s="13" t="str">
        <f t="shared" si="8"/>
        <v>Everton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463873</v>
      </c>
      <c r="B63" s="15">
        <v>40452</v>
      </c>
      <c r="C63" s="12" t="s">
        <v>0</v>
      </c>
      <c r="D63" s="12" t="s">
        <v>103</v>
      </c>
      <c r="E63" s="12">
        <v>1</v>
      </c>
      <c r="F63" s="12" t="s">
        <v>6</v>
      </c>
      <c r="G63" s="12">
        <v>0</v>
      </c>
      <c r="H63" s="13" t="str">
        <f t="shared" si="8"/>
        <v>Stoke City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463874</v>
      </c>
      <c r="B64" s="15">
        <v>40452</v>
      </c>
      <c r="C64" s="12" t="s">
        <v>0</v>
      </c>
      <c r="D64" s="12" t="s">
        <v>50</v>
      </c>
      <c r="E64" s="12">
        <v>0</v>
      </c>
      <c r="F64" s="12" t="s">
        <v>8</v>
      </c>
      <c r="G64" s="12">
        <v>0</v>
      </c>
      <c r="H64" s="13" t="str">
        <f t="shared" si="8"/>
        <v/>
      </c>
      <c r="I64" s="13" t="str">
        <f t="shared" si="9"/>
        <v>Sunderland</v>
      </c>
      <c r="J64" s="13" t="str">
        <f t="shared" si="10"/>
        <v>Manchester United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463875</v>
      </c>
      <c r="B65" s="15">
        <v>40452</v>
      </c>
      <c r="C65" s="12" t="s">
        <v>0</v>
      </c>
      <c r="D65" s="12" t="s">
        <v>14</v>
      </c>
      <c r="E65" s="12">
        <v>2</v>
      </c>
      <c r="F65" s="12" t="s">
        <v>12</v>
      </c>
      <c r="G65" s="12">
        <v>1</v>
      </c>
      <c r="H65" s="13" t="str">
        <f t="shared" si="8"/>
        <v>Tottenham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463876</v>
      </c>
      <c r="B66" s="15">
        <v>40452</v>
      </c>
      <c r="C66" s="12" t="s">
        <v>0</v>
      </c>
      <c r="D66" s="12" t="s">
        <v>60</v>
      </c>
      <c r="E66" s="12">
        <v>1</v>
      </c>
      <c r="F66" s="12" t="s">
        <v>33</v>
      </c>
      <c r="G66" s="12">
        <v>1</v>
      </c>
      <c r="H66" s="13" t="str">
        <f t="shared" si="8"/>
        <v/>
      </c>
      <c r="I66" s="13" t="str">
        <f t="shared" si="9"/>
        <v>West Brom</v>
      </c>
      <c r="J66" s="13" t="str">
        <f t="shared" si="10"/>
        <v>Bolton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463877</v>
      </c>
      <c r="B67" s="15">
        <v>40452</v>
      </c>
      <c r="C67" s="12" t="s">
        <v>0</v>
      </c>
      <c r="D67" s="12" t="s">
        <v>28</v>
      </c>
      <c r="E67" s="12">
        <v>1</v>
      </c>
      <c r="F67" s="12" t="s">
        <v>58</v>
      </c>
      <c r="G67" s="12">
        <v>1</v>
      </c>
      <c r="H67" s="13" t="str">
        <f t="shared" ref="H67:H130" si="11">IF(E67&gt;G67,D67,IF(G67&gt;E67,F67,""))</f>
        <v/>
      </c>
      <c r="I67" s="13" t="str">
        <f t="shared" ref="I67:I130" si="12">IF(H67="",D67,"")</f>
        <v>West Ham</v>
      </c>
      <c r="J67" s="13" t="str">
        <f t="shared" ref="J67:J130" si="13">IF(H67="",F67,"")</f>
        <v>Fulham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463878</v>
      </c>
      <c r="B68" s="15">
        <v>40452</v>
      </c>
      <c r="C68" s="12" t="s">
        <v>0</v>
      </c>
      <c r="D68" s="12" t="s">
        <v>72</v>
      </c>
      <c r="E68" s="12">
        <v>2</v>
      </c>
      <c r="F68" s="12" t="s">
        <v>63</v>
      </c>
      <c r="G68" s="12">
        <v>0</v>
      </c>
      <c r="H68" s="13" t="str">
        <f t="shared" si="11"/>
        <v>Wigan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463879</v>
      </c>
      <c r="B69" s="15">
        <v>40453</v>
      </c>
      <c r="C69" s="12" t="s">
        <v>0</v>
      </c>
      <c r="D69" s="12" t="s">
        <v>1</v>
      </c>
      <c r="E69" s="12">
        <v>2</v>
      </c>
      <c r="F69" s="12" t="s">
        <v>17</v>
      </c>
      <c r="G69" s="12">
        <v>0</v>
      </c>
      <c r="H69" s="13" t="str">
        <f t="shared" si="11"/>
        <v>Chelsea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463880</v>
      </c>
      <c r="B70" s="15">
        <v>40453</v>
      </c>
      <c r="C70" s="12" t="s">
        <v>0</v>
      </c>
      <c r="D70" s="12" t="s">
        <v>19</v>
      </c>
      <c r="E70" s="12">
        <v>1</v>
      </c>
      <c r="F70" s="12" t="s">
        <v>83</v>
      </c>
      <c r="G70" s="12">
        <v>2</v>
      </c>
      <c r="H70" s="13" t="str">
        <f t="shared" si="11"/>
        <v>Blackpool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463881</v>
      </c>
      <c r="B71" s="15">
        <v>40453</v>
      </c>
      <c r="C71" s="12" t="s">
        <v>0</v>
      </c>
      <c r="D71" s="12" t="s">
        <v>20</v>
      </c>
      <c r="E71" s="12">
        <v>2</v>
      </c>
      <c r="F71" s="12" t="s">
        <v>29</v>
      </c>
      <c r="G71" s="12">
        <v>1</v>
      </c>
      <c r="H71" s="13" t="str">
        <f t="shared" si="11"/>
        <v>Manchester City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463882</v>
      </c>
      <c r="B72" s="15">
        <v>40466</v>
      </c>
      <c r="C72" s="12" t="s">
        <v>0</v>
      </c>
      <c r="D72" s="12" t="s">
        <v>17</v>
      </c>
      <c r="E72" s="12">
        <v>2</v>
      </c>
      <c r="F72" s="12" t="s">
        <v>61</v>
      </c>
      <c r="G72" s="12">
        <v>1</v>
      </c>
      <c r="H72" s="13" t="str">
        <f t="shared" si="11"/>
        <v>Arsenal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463883</v>
      </c>
      <c r="B73" s="15">
        <v>40466</v>
      </c>
      <c r="C73" s="12" t="s">
        <v>0</v>
      </c>
      <c r="D73" s="12" t="s">
        <v>12</v>
      </c>
      <c r="E73" s="12">
        <v>0</v>
      </c>
      <c r="F73" s="12" t="s">
        <v>1</v>
      </c>
      <c r="G73" s="12">
        <v>0</v>
      </c>
      <c r="H73" s="13" t="str">
        <f t="shared" si="11"/>
        <v/>
      </c>
      <c r="I73" s="13" t="str">
        <f t="shared" si="12"/>
        <v>Aston Villa</v>
      </c>
      <c r="J73" s="13" t="str">
        <f t="shared" si="13"/>
        <v>Chelsea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463884</v>
      </c>
      <c r="B74" s="15">
        <v>40466</v>
      </c>
      <c r="C74" s="12" t="s">
        <v>0</v>
      </c>
      <c r="D74" s="12" t="s">
        <v>33</v>
      </c>
      <c r="E74" s="12">
        <v>2</v>
      </c>
      <c r="F74" s="12" t="s">
        <v>103</v>
      </c>
      <c r="G74" s="12">
        <v>1</v>
      </c>
      <c r="H74" s="13" t="str">
        <f t="shared" si="11"/>
        <v>Bolton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463885</v>
      </c>
      <c r="B75" s="15">
        <v>40466</v>
      </c>
      <c r="C75" s="12" t="s">
        <v>0</v>
      </c>
      <c r="D75" s="12" t="s">
        <v>58</v>
      </c>
      <c r="E75" s="12">
        <v>1</v>
      </c>
      <c r="F75" s="12" t="s">
        <v>14</v>
      </c>
      <c r="G75" s="12">
        <v>2</v>
      </c>
      <c r="H75" s="13" t="str">
        <f t="shared" si="11"/>
        <v>Tottenham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463886</v>
      </c>
      <c r="B76" s="15">
        <v>40466</v>
      </c>
      <c r="C76" s="12" t="s">
        <v>0</v>
      </c>
      <c r="D76" s="12" t="s">
        <v>8</v>
      </c>
      <c r="E76" s="12">
        <v>2</v>
      </c>
      <c r="F76" s="12" t="s">
        <v>60</v>
      </c>
      <c r="G76" s="12">
        <v>2</v>
      </c>
      <c r="H76" s="13" t="str">
        <f t="shared" si="11"/>
        <v/>
      </c>
      <c r="I76" s="13" t="str">
        <f t="shared" si="12"/>
        <v>Manchester United</v>
      </c>
      <c r="J76" s="13" t="str">
        <f t="shared" si="13"/>
        <v>West Brom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463887</v>
      </c>
      <c r="B77" s="15">
        <v>40466</v>
      </c>
      <c r="C77" s="12" t="s">
        <v>0</v>
      </c>
      <c r="D77" s="12" t="s">
        <v>29</v>
      </c>
      <c r="E77" s="12">
        <v>2</v>
      </c>
      <c r="F77" s="12" t="s">
        <v>72</v>
      </c>
      <c r="G77" s="12">
        <v>2</v>
      </c>
      <c r="H77" s="13" t="str">
        <f t="shared" si="11"/>
        <v/>
      </c>
      <c r="I77" s="13" t="str">
        <f t="shared" si="12"/>
        <v>Newcastle</v>
      </c>
      <c r="J77" s="13" t="str">
        <f t="shared" si="13"/>
        <v>Wigan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463888</v>
      </c>
      <c r="B78" s="15">
        <v>40466</v>
      </c>
      <c r="C78" s="12" t="s">
        <v>0</v>
      </c>
      <c r="D78" s="12" t="s">
        <v>63</v>
      </c>
      <c r="E78" s="12">
        <v>1</v>
      </c>
      <c r="F78" s="12" t="s">
        <v>28</v>
      </c>
      <c r="G78" s="12">
        <v>1</v>
      </c>
      <c r="H78" s="13" t="str">
        <f t="shared" si="11"/>
        <v/>
      </c>
      <c r="I78" s="13" t="str">
        <f t="shared" si="12"/>
        <v>Wolves</v>
      </c>
      <c r="J78" s="13" t="str">
        <f t="shared" si="13"/>
        <v>West Ham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463889</v>
      </c>
      <c r="B79" s="15">
        <v>40467</v>
      </c>
      <c r="C79" s="12" t="s">
        <v>0</v>
      </c>
      <c r="D79" s="12" t="s">
        <v>83</v>
      </c>
      <c r="E79" s="12">
        <v>2</v>
      </c>
      <c r="F79" s="12" t="s">
        <v>20</v>
      </c>
      <c r="G79" s="12">
        <v>3</v>
      </c>
      <c r="H79" s="13" t="str">
        <f t="shared" si="11"/>
        <v>Manchester City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463890</v>
      </c>
      <c r="B80" s="15">
        <v>40467</v>
      </c>
      <c r="C80" s="12" t="s">
        <v>0</v>
      </c>
      <c r="D80" s="12" t="s">
        <v>9</v>
      </c>
      <c r="E80" s="12">
        <v>2</v>
      </c>
      <c r="F80" s="12" t="s">
        <v>19</v>
      </c>
      <c r="G80" s="12">
        <v>0</v>
      </c>
      <c r="H80" s="13" t="str">
        <f t="shared" si="11"/>
        <v>Everton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463891</v>
      </c>
      <c r="B81" s="15">
        <v>40468</v>
      </c>
      <c r="C81" s="12" t="s">
        <v>0</v>
      </c>
      <c r="D81" s="12" t="s">
        <v>6</v>
      </c>
      <c r="E81" s="12">
        <v>0</v>
      </c>
      <c r="F81" s="12" t="s">
        <v>50</v>
      </c>
      <c r="G81" s="12">
        <v>0</v>
      </c>
      <c r="H81" s="13" t="str">
        <f t="shared" si="11"/>
        <v/>
      </c>
      <c r="I81" s="13" t="str">
        <f t="shared" si="12"/>
        <v>Blackburn</v>
      </c>
      <c r="J81" s="13" t="str">
        <f t="shared" si="13"/>
        <v>Sunderland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463892</v>
      </c>
      <c r="B82" s="15">
        <v>40473</v>
      </c>
      <c r="C82" s="12" t="s">
        <v>0</v>
      </c>
      <c r="D82" s="12" t="s">
        <v>61</v>
      </c>
      <c r="E82" s="12">
        <v>2</v>
      </c>
      <c r="F82" s="12" t="s">
        <v>83</v>
      </c>
      <c r="G82" s="12">
        <v>0</v>
      </c>
      <c r="H82" s="13" t="str">
        <f t="shared" si="11"/>
        <v>Birmingham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463893</v>
      </c>
      <c r="B83" s="15">
        <v>40473</v>
      </c>
      <c r="C83" s="12" t="s">
        <v>0</v>
      </c>
      <c r="D83" s="12" t="s">
        <v>1</v>
      </c>
      <c r="E83" s="12">
        <v>2</v>
      </c>
      <c r="F83" s="12" t="s">
        <v>63</v>
      </c>
      <c r="G83" s="12">
        <v>0</v>
      </c>
      <c r="H83" s="13" t="str">
        <f t="shared" si="11"/>
        <v>Chelsea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463894</v>
      </c>
      <c r="B84" s="15">
        <v>40473</v>
      </c>
      <c r="C84" s="12" t="s">
        <v>0</v>
      </c>
      <c r="D84" s="12" t="s">
        <v>50</v>
      </c>
      <c r="E84" s="12">
        <v>1</v>
      </c>
      <c r="F84" s="12" t="s">
        <v>12</v>
      </c>
      <c r="G84" s="12">
        <v>0</v>
      </c>
      <c r="H84" s="13" t="str">
        <f t="shared" si="11"/>
        <v>Sunderland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463895</v>
      </c>
      <c r="B85" s="15">
        <v>40473</v>
      </c>
      <c r="C85" s="12" t="s">
        <v>0</v>
      </c>
      <c r="D85" s="12" t="s">
        <v>14</v>
      </c>
      <c r="E85" s="12">
        <v>1</v>
      </c>
      <c r="F85" s="12" t="s">
        <v>9</v>
      </c>
      <c r="G85" s="12">
        <v>1</v>
      </c>
      <c r="H85" s="13" t="str">
        <f t="shared" si="11"/>
        <v/>
      </c>
      <c r="I85" s="13" t="str">
        <f t="shared" si="12"/>
        <v>Tottenham</v>
      </c>
      <c r="J85" s="13" t="str">
        <f t="shared" si="13"/>
        <v>Everton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463896</v>
      </c>
      <c r="B86" s="15">
        <v>40473</v>
      </c>
      <c r="C86" s="12" t="s">
        <v>0</v>
      </c>
      <c r="D86" s="12" t="s">
        <v>60</v>
      </c>
      <c r="E86" s="12">
        <v>2</v>
      </c>
      <c r="F86" s="12" t="s">
        <v>58</v>
      </c>
      <c r="G86" s="12">
        <v>1</v>
      </c>
      <c r="H86" s="13" t="str">
        <f t="shared" si="11"/>
        <v>West Brom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463897</v>
      </c>
      <c r="B87" s="15">
        <v>40473</v>
      </c>
      <c r="C87" s="12" t="s">
        <v>0</v>
      </c>
      <c r="D87" s="12" t="s">
        <v>28</v>
      </c>
      <c r="E87" s="12">
        <v>1</v>
      </c>
      <c r="F87" s="12" t="s">
        <v>29</v>
      </c>
      <c r="G87" s="12">
        <v>2</v>
      </c>
      <c r="H87" s="13" t="str">
        <f t="shared" si="11"/>
        <v>Newcastle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463898</v>
      </c>
      <c r="B88" s="15">
        <v>40473</v>
      </c>
      <c r="C88" s="12" t="s">
        <v>0</v>
      </c>
      <c r="D88" s="12" t="s">
        <v>72</v>
      </c>
      <c r="E88" s="12">
        <v>1</v>
      </c>
      <c r="F88" s="12" t="s">
        <v>33</v>
      </c>
      <c r="G88" s="12">
        <v>1</v>
      </c>
      <c r="H88" s="13" t="str">
        <f t="shared" si="11"/>
        <v/>
      </c>
      <c r="I88" s="13" t="str">
        <f t="shared" si="12"/>
        <v>Wigan</v>
      </c>
      <c r="J88" s="13" t="str">
        <f t="shared" si="13"/>
        <v>Bolton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463899</v>
      </c>
      <c r="B89" s="15">
        <v>40474</v>
      </c>
      <c r="C89" s="12" t="s">
        <v>0</v>
      </c>
      <c r="D89" s="12" t="s">
        <v>19</v>
      </c>
      <c r="E89" s="12">
        <v>2</v>
      </c>
      <c r="F89" s="12" t="s">
        <v>6</v>
      </c>
      <c r="G89" s="12">
        <v>1</v>
      </c>
      <c r="H89" s="13" t="str">
        <f t="shared" si="11"/>
        <v>Liverpool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463900</v>
      </c>
      <c r="B90" s="15">
        <v>40474</v>
      </c>
      <c r="C90" s="12" t="s">
        <v>0</v>
      </c>
      <c r="D90" s="12" t="s">
        <v>20</v>
      </c>
      <c r="E90" s="12">
        <v>0</v>
      </c>
      <c r="F90" s="12" t="s">
        <v>17</v>
      </c>
      <c r="G90" s="12">
        <v>3</v>
      </c>
      <c r="H90" s="13" t="str">
        <f t="shared" si="11"/>
        <v>Arsenal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463901</v>
      </c>
      <c r="B91" s="15">
        <v>40474</v>
      </c>
      <c r="C91" s="12" t="s">
        <v>0</v>
      </c>
      <c r="D91" s="12" t="s">
        <v>103</v>
      </c>
      <c r="E91" s="12">
        <v>1</v>
      </c>
      <c r="F91" s="12" t="s">
        <v>8</v>
      </c>
      <c r="G91" s="12">
        <v>2</v>
      </c>
      <c r="H91" s="13" t="str">
        <f t="shared" si="11"/>
        <v>Manchester United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463902</v>
      </c>
      <c r="B92" s="15">
        <v>40480</v>
      </c>
      <c r="C92" s="12" t="s">
        <v>0</v>
      </c>
      <c r="D92" s="12" t="s">
        <v>17</v>
      </c>
      <c r="E92" s="12">
        <v>1</v>
      </c>
      <c r="F92" s="12" t="s">
        <v>28</v>
      </c>
      <c r="G92" s="12">
        <v>0</v>
      </c>
      <c r="H92" s="13" t="str">
        <f t="shared" si="11"/>
        <v>Arsenal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463903</v>
      </c>
      <c r="B93" s="15">
        <v>40480</v>
      </c>
      <c r="C93" s="12" t="s">
        <v>0</v>
      </c>
      <c r="D93" s="12" t="s">
        <v>6</v>
      </c>
      <c r="E93" s="12">
        <v>1</v>
      </c>
      <c r="F93" s="12" t="s">
        <v>1</v>
      </c>
      <c r="G93" s="12">
        <v>2</v>
      </c>
      <c r="H93" s="13" t="str">
        <f t="shared" si="11"/>
        <v>Chelsea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463904</v>
      </c>
      <c r="B94" s="15">
        <v>40480</v>
      </c>
      <c r="C94" s="12" t="s">
        <v>0</v>
      </c>
      <c r="D94" s="12" t="s">
        <v>9</v>
      </c>
      <c r="E94" s="12">
        <v>1</v>
      </c>
      <c r="F94" s="12" t="s">
        <v>103</v>
      </c>
      <c r="G94" s="12">
        <v>0</v>
      </c>
      <c r="H94" s="13" t="str">
        <f t="shared" si="11"/>
        <v>Everton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463905</v>
      </c>
      <c r="B95" s="15">
        <v>40480</v>
      </c>
      <c r="C95" s="12" t="s">
        <v>0</v>
      </c>
      <c r="D95" s="12" t="s">
        <v>58</v>
      </c>
      <c r="E95" s="12">
        <v>2</v>
      </c>
      <c r="F95" s="12" t="s">
        <v>72</v>
      </c>
      <c r="G95" s="12">
        <v>0</v>
      </c>
      <c r="H95" s="13" t="str">
        <f t="shared" si="11"/>
        <v>Fulham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463906</v>
      </c>
      <c r="B96" s="15">
        <v>40480</v>
      </c>
      <c r="C96" s="12" t="s">
        <v>0</v>
      </c>
      <c r="D96" s="12" t="s">
        <v>8</v>
      </c>
      <c r="E96" s="12">
        <v>2</v>
      </c>
      <c r="F96" s="12" t="s">
        <v>14</v>
      </c>
      <c r="G96" s="12">
        <v>0</v>
      </c>
      <c r="H96" s="13" t="str">
        <f t="shared" si="11"/>
        <v>Manchester United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463907</v>
      </c>
      <c r="B97" s="15">
        <v>40480</v>
      </c>
      <c r="C97" s="12" t="s">
        <v>0</v>
      </c>
      <c r="D97" s="12" t="s">
        <v>63</v>
      </c>
      <c r="E97" s="12">
        <v>2</v>
      </c>
      <c r="F97" s="12" t="s">
        <v>20</v>
      </c>
      <c r="G97" s="12">
        <v>1</v>
      </c>
      <c r="H97" s="13" t="str">
        <f t="shared" si="11"/>
        <v>Wolves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463908</v>
      </c>
      <c r="B98" s="15">
        <v>40481</v>
      </c>
      <c r="C98" s="12" t="s">
        <v>0</v>
      </c>
      <c r="D98" s="12" t="s">
        <v>12</v>
      </c>
      <c r="E98" s="12">
        <v>0</v>
      </c>
      <c r="F98" s="12" t="s">
        <v>61</v>
      </c>
      <c r="G98" s="12">
        <v>0</v>
      </c>
      <c r="H98" s="13" t="str">
        <f t="shared" si="11"/>
        <v/>
      </c>
      <c r="I98" s="13" t="str">
        <f t="shared" si="12"/>
        <v>Aston Villa</v>
      </c>
      <c r="J98" s="13" t="str">
        <f t="shared" si="13"/>
        <v>Birmingham</v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463909</v>
      </c>
      <c r="B99" s="15">
        <v>40481</v>
      </c>
      <c r="C99" s="12" t="s">
        <v>0</v>
      </c>
      <c r="D99" s="12" t="s">
        <v>33</v>
      </c>
      <c r="E99" s="12">
        <v>0</v>
      </c>
      <c r="F99" s="12" t="s">
        <v>19</v>
      </c>
      <c r="G99" s="12">
        <v>1</v>
      </c>
      <c r="H99" s="13" t="str">
        <f t="shared" si="11"/>
        <v>Liverpool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463910</v>
      </c>
      <c r="B100" s="15">
        <v>40481</v>
      </c>
      <c r="C100" s="12" t="s">
        <v>0</v>
      </c>
      <c r="D100" s="12" t="s">
        <v>29</v>
      </c>
      <c r="E100" s="12">
        <v>5</v>
      </c>
      <c r="F100" s="12" t="s">
        <v>50</v>
      </c>
      <c r="G100" s="12">
        <v>1</v>
      </c>
      <c r="H100" s="13" t="str">
        <f t="shared" si="11"/>
        <v>Newcastle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463911</v>
      </c>
      <c r="B101" s="15">
        <v>40482</v>
      </c>
      <c r="C101" s="12" t="s">
        <v>0</v>
      </c>
      <c r="D101" s="12" t="s">
        <v>83</v>
      </c>
      <c r="E101" s="12">
        <v>2</v>
      </c>
      <c r="F101" s="12" t="s">
        <v>60</v>
      </c>
      <c r="G101" s="12">
        <v>1</v>
      </c>
      <c r="H101" s="13" t="str">
        <f t="shared" si="11"/>
        <v>Blackpool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463912</v>
      </c>
      <c r="B102" s="15">
        <v>40487</v>
      </c>
      <c r="C102" s="12" t="s">
        <v>0</v>
      </c>
      <c r="D102" s="12" t="s">
        <v>61</v>
      </c>
      <c r="E102" s="12">
        <v>2</v>
      </c>
      <c r="F102" s="12" t="s">
        <v>28</v>
      </c>
      <c r="G102" s="12">
        <v>2</v>
      </c>
      <c r="H102" s="13" t="str">
        <f t="shared" si="11"/>
        <v/>
      </c>
      <c r="I102" s="13" t="str">
        <f t="shared" si="12"/>
        <v>Birmingham</v>
      </c>
      <c r="J102" s="13" t="str">
        <f t="shared" si="13"/>
        <v>West Ham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463913</v>
      </c>
      <c r="B103" s="15">
        <v>40487</v>
      </c>
      <c r="C103" s="12" t="s">
        <v>0</v>
      </c>
      <c r="D103" s="12" t="s">
        <v>6</v>
      </c>
      <c r="E103" s="12">
        <v>2</v>
      </c>
      <c r="F103" s="12" t="s">
        <v>72</v>
      </c>
      <c r="G103" s="12">
        <v>1</v>
      </c>
      <c r="H103" s="13" t="str">
        <f t="shared" si="11"/>
        <v>Blackburn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463914</v>
      </c>
      <c r="B104" s="15">
        <v>40487</v>
      </c>
      <c r="C104" s="12" t="s">
        <v>0</v>
      </c>
      <c r="D104" s="12" t="s">
        <v>83</v>
      </c>
      <c r="E104" s="12">
        <v>2</v>
      </c>
      <c r="F104" s="12" t="s">
        <v>9</v>
      </c>
      <c r="G104" s="12">
        <v>2</v>
      </c>
      <c r="H104" s="13" t="str">
        <f t="shared" si="11"/>
        <v/>
      </c>
      <c r="I104" s="13" t="str">
        <f t="shared" si="12"/>
        <v>Blackpool</v>
      </c>
      <c r="J104" s="13" t="str">
        <f t="shared" si="13"/>
        <v>Everton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463916</v>
      </c>
      <c r="B105" s="15">
        <v>40487</v>
      </c>
      <c r="C105" s="12" t="s">
        <v>0</v>
      </c>
      <c r="D105" s="12" t="s">
        <v>58</v>
      </c>
      <c r="E105" s="12">
        <v>1</v>
      </c>
      <c r="F105" s="12" t="s">
        <v>12</v>
      </c>
      <c r="G105" s="12">
        <v>1</v>
      </c>
      <c r="H105" s="13" t="str">
        <f t="shared" si="11"/>
        <v/>
      </c>
      <c r="I105" s="13" t="str">
        <f t="shared" si="12"/>
        <v>Fulham</v>
      </c>
      <c r="J105" s="13" t="str">
        <f t="shared" si="13"/>
        <v>Aston Villa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463917</v>
      </c>
      <c r="B106" s="15">
        <v>40487</v>
      </c>
      <c r="C106" s="12" t="s">
        <v>0</v>
      </c>
      <c r="D106" s="12" t="s">
        <v>8</v>
      </c>
      <c r="E106" s="12">
        <v>2</v>
      </c>
      <c r="F106" s="12" t="s">
        <v>63</v>
      </c>
      <c r="G106" s="12">
        <v>1</v>
      </c>
      <c r="H106" s="13" t="str">
        <f t="shared" si="11"/>
        <v>Manchester United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463918</v>
      </c>
      <c r="B107" s="15">
        <v>40487</v>
      </c>
      <c r="C107" s="12" t="s">
        <v>0</v>
      </c>
      <c r="D107" s="12" t="s">
        <v>50</v>
      </c>
      <c r="E107" s="12">
        <v>2</v>
      </c>
      <c r="F107" s="12" t="s">
        <v>103</v>
      </c>
      <c r="G107" s="12">
        <v>0</v>
      </c>
      <c r="H107" s="13" t="str">
        <f t="shared" si="11"/>
        <v>Sunderland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463915</v>
      </c>
      <c r="B108" s="15">
        <v>40487</v>
      </c>
      <c r="C108" s="12" t="s">
        <v>80</v>
      </c>
      <c r="D108" s="12" t="s">
        <v>33</v>
      </c>
      <c r="E108" s="12">
        <v>4</v>
      </c>
      <c r="F108" s="12" t="s">
        <v>14</v>
      </c>
      <c r="G108" s="12">
        <v>2</v>
      </c>
      <c r="H108" s="13" t="str">
        <f t="shared" si="11"/>
        <v>Bolton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463919</v>
      </c>
      <c r="B109" s="15">
        <v>40488</v>
      </c>
      <c r="C109" s="12" t="s">
        <v>0</v>
      </c>
      <c r="D109" s="12" t="s">
        <v>17</v>
      </c>
      <c r="E109" s="12">
        <v>0</v>
      </c>
      <c r="F109" s="12" t="s">
        <v>29</v>
      </c>
      <c r="G109" s="12">
        <v>1</v>
      </c>
      <c r="H109" s="13" t="str">
        <f t="shared" si="11"/>
        <v>Newcastle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463920</v>
      </c>
      <c r="B110" s="15">
        <v>40488</v>
      </c>
      <c r="C110" s="12" t="s">
        <v>0</v>
      </c>
      <c r="D110" s="12" t="s">
        <v>19</v>
      </c>
      <c r="E110" s="12">
        <v>2</v>
      </c>
      <c r="F110" s="12" t="s">
        <v>1</v>
      </c>
      <c r="G110" s="12">
        <v>0</v>
      </c>
      <c r="H110" s="13" t="str">
        <f t="shared" si="11"/>
        <v>Liverpool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463921</v>
      </c>
      <c r="B111" s="15">
        <v>40488</v>
      </c>
      <c r="C111" s="12" t="s">
        <v>0</v>
      </c>
      <c r="D111" s="12" t="s">
        <v>60</v>
      </c>
      <c r="E111" s="12">
        <v>0</v>
      </c>
      <c r="F111" s="12" t="s">
        <v>20</v>
      </c>
      <c r="G111" s="12">
        <v>2</v>
      </c>
      <c r="H111" s="13" t="str">
        <f t="shared" si="11"/>
        <v>Manchester City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463922</v>
      </c>
      <c r="B112" s="15">
        <v>40490</v>
      </c>
      <c r="C112" s="12" t="s">
        <v>0</v>
      </c>
      <c r="D112" s="12" t="s">
        <v>103</v>
      </c>
      <c r="E112" s="12">
        <v>3</v>
      </c>
      <c r="F112" s="12" t="s">
        <v>61</v>
      </c>
      <c r="G112" s="12">
        <v>2</v>
      </c>
      <c r="H112" s="13" t="str">
        <f t="shared" si="11"/>
        <v>Stoke City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463923</v>
      </c>
      <c r="B113" s="15">
        <v>40490</v>
      </c>
      <c r="C113" s="12" t="s">
        <v>0</v>
      </c>
      <c r="D113" s="12" t="s">
        <v>14</v>
      </c>
      <c r="E113" s="12">
        <v>1</v>
      </c>
      <c r="F113" s="12" t="s">
        <v>50</v>
      </c>
      <c r="G113" s="12">
        <v>1</v>
      </c>
      <c r="H113" s="13" t="str">
        <f t="shared" si="11"/>
        <v/>
      </c>
      <c r="I113" s="13" t="str">
        <f t="shared" si="12"/>
        <v>Tottenham</v>
      </c>
      <c r="J113" s="13" t="str">
        <f t="shared" si="13"/>
        <v>Sunderland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463924</v>
      </c>
      <c r="B114" s="15">
        <v>40491</v>
      </c>
      <c r="C114" s="12" t="s">
        <v>0</v>
      </c>
      <c r="D114" s="12" t="s">
        <v>12</v>
      </c>
      <c r="E114" s="12">
        <v>3</v>
      </c>
      <c r="F114" s="12" t="s">
        <v>83</v>
      </c>
      <c r="G114" s="12">
        <v>2</v>
      </c>
      <c r="H114" s="13" t="str">
        <f t="shared" si="11"/>
        <v>Aston Villa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463925</v>
      </c>
      <c r="B115" s="15">
        <v>40491</v>
      </c>
      <c r="C115" s="12" t="s">
        <v>0</v>
      </c>
      <c r="D115" s="12" t="s">
        <v>1</v>
      </c>
      <c r="E115" s="12">
        <v>1</v>
      </c>
      <c r="F115" s="12" t="s">
        <v>58</v>
      </c>
      <c r="G115" s="12">
        <v>0</v>
      </c>
      <c r="H115" s="13" t="str">
        <f t="shared" si="11"/>
        <v>Chelsea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463926</v>
      </c>
      <c r="B116" s="15">
        <v>40491</v>
      </c>
      <c r="C116" s="12" t="s">
        <v>0</v>
      </c>
      <c r="D116" s="12" t="s">
        <v>9</v>
      </c>
      <c r="E116" s="12">
        <v>1</v>
      </c>
      <c r="F116" s="12" t="s">
        <v>33</v>
      </c>
      <c r="G116" s="12">
        <v>1</v>
      </c>
      <c r="H116" s="13" t="str">
        <f t="shared" si="11"/>
        <v/>
      </c>
      <c r="I116" s="13" t="str">
        <f t="shared" si="12"/>
        <v>Everton</v>
      </c>
      <c r="J116" s="13" t="str">
        <f t="shared" si="13"/>
        <v>Bolton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463927</v>
      </c>
      <c r="B117" s="15">
        <v>40491</v>
      </c>
      <c r="C117" s="12" t="s">
        <v>0</v>
      </c>
      <c r="D117" s="12" t="s">
        <v>20</v>
      </c>
      <c r="E117" s="12">
        <v>0</v>
      </c>
      <c r="F117" s="12" t="s">
        <v>8</v>
      </c>
      <c r="G117" s="12">
        <v>0</v>
      </c>
      <c r="H117" s="13" t="str">
        <f t="shared" si="11"/>
        <v/>
      </c>
      <c r="I117" s="13" t="str">
        <f t="shared" si="12"/>
        <v>Manchester City</v>
      </c>
      <c r="J117" s="13" t="str">
        <f t="shared" si="13"/>
        <v>Manchester United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463928</v>
      </c>
      <c r="B118" s="15">
        <v>40491</v>
      </c>
      <c r="C118" s="12" t="s">
        <v>0</v>
      </c>
      <c r="D118" s="12" t="s">
        <v>29</v>
      </c>
      <c r="E118" s="12">
        <v>1</v>
      </c>
      <c r="F118" s="12" t="s">
        <v>6</v>
      </c>
      <c r="G118" s="12">
        <v>2</v>
      </c>
      <c r="H118" s="13" t="str">
        <f t="shared" si="11"/>
        <v>Blackburn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463929</v>
      </c>
      <c r="B119" s="15">
        <v>40491</v>
      </c>
      <c r="C119" s="12" t="s">
        <v>0</v>
      </c>
      <c r="D119" s="12" t="s">
        <v>28</v>
      </c>
      <c r="E119" s="12">
        <v>2</v>
      </c>
      <c r="F119" s="12" t="s">
        <v>60</v>
      </c>
      <c r="G119" s="12">
        <v>2</v>
      </c>
      <c r="H119" s="13" t="str">
        <f t="shared" si="11"/>
        <v/>
      </c>
      <c r="I119" s="13" t="str">
        <f t="shared" si="12"/>
        <v>West Ham</v>
      </c>
      <c r="J119" s="13" t="str">
        <f t="shared" si="13"/>
        <v>West Brom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463930</v>
      </c>
      <c r="B120" s="15">
        <v>40491</v>
      </c>
      <c r="C120" s="12" t="s">
        <v>0</v>
      </c>
      <c r="D120" s="12" t="s">
        <v>72</v>
      </c>
      <c r="E120" s="12">
        <v>1</v>
      </c>
      <c r="F120" s="12" t="s">
        <v>19</v>
      </c>
      <c r="G120" s="12">
        <v>1</v>
      </c>
      <c r="H120" s="13" t="str">
        <f t="shared" si="11"/>
        <v/>
      </c>
      <c r="I120" s="13" t="str">
        <f t="shared" si="12"/>
        <v>Wigan</v>
      </c>
      <c r="J120" s="13" t="str">
        <f t="shared" si="13"/>
        <v>Liverpool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463931</v>
      </c>
      <c r="B121" s="15">
        <v>40491</v>
      </c>
      <c r="C121" s="12" t="s">
        <v>0</v>
      </c>
      <c r="D121" s="12" t="s">
        <v>63</v>
      </c>
      <c r="E121" s="12">
        <v>0</v>
      </c>
      <c r="F121" s="12" t="s">
        <v>17</v>
      </c>
      <c r="G121" s="12">
        <v>2</v>
      </c>
      <c r="H121" s="13" t="str">
        <f t="shared" si="11"/>
        <v>Arsenal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463932</v>
      </c>
      <c r="B122" s="15">
        <v>40494</v>
      </c>
      <c r="C122" s="12" t="s">
        <v>0</v>
      </c>
      <c r="D122" s="12" t="s">
        <v>12</v>
      </c>
      <c r="E122" s="12">
        <v>2</v>
      </c>
      <c r="F122" s="12" t="s">
        <v>8</v>
      </c>
      <c r="G122" s="12">
        <v>2</v>
      </c>
      <c r="H122" s="13" t="str">
        <f t="shared" si="11"/>
        <v/>
      </c>
      <c r="I122" s="13" t="str">
        <f t="shared" si="12"/>
        <v>Aston Villa</v>
      </c>
      <c r="J122" s="13" t="str">
        <f t="shared" si="13"/>
        <v>Manchester United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463933</v>
      </c>
      <c r="B123" s="15">
        <v>40494</v>
      </c>
      <c r="C123" s="12" t="s">
        <v>0</v>
      </c>
      <c r="D123" s="12" t="s">
        <v>20</v>
      </c>
      <c r="E123" s="12">
        <v>0</v>
      </c>
      <c r="F123" s="12" t="s">
        <v>61</v>
      </c>
      <c r="G123" s="12">
        <v>0</v>
      </c>
      <c r="H123" s="13" t="str">
        <f t="shared" si="11"/>
        <v/>
      </c>
      <c r="I123" s="13" t="str">
        <f t="shared" si="12"/>
        <v>Manchester City</v>
      </c>
      <c r="J123" s="13" t="str">
        <f t="shared" si="13"/>
        <v>Birmingham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463934</v>
      </c>
      <c r="B124" s="15">
        <v>40494</v>
      </c>
      <c r="C124" s="12" t="s">
        <v>0</v>
      </c>
      <c r="D124" s="12" t="s">
        <v>29</v>
      </c>
      <c r="E124" s="12">
        <v>0</v>
      </c>
      <c r="F124" s="12" t="s">
        <v>58</v>
      </c>
      <c r="G124" s="12">
        <v>0</v>
      </c>
      <c r="H124" s="13" t="str">
        <f t="shared" si="11"/>
        <v/>
      </c>
      <c r="I124" s="13" t="str">
        <f t="shared" si="12"/>
        <v>Newcastle</v>
      </c>
      <c r="J124" s="13" t="str">
        <f t="shared" si="13"/>
        <v>Fulham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463935</v>
      </c>
      <c r="B125" s="15">
        <v>40494</v>
      </c>
      <c r="C125" s="12" t="s">
        <v>0</v>
      </c>
      <c r="D125" s="12" t="s">
        <v>103</v>
      </c>
      <c r="E125" s="12">
        <v>2</v>
      </c>
      <c r="F125" s="12" t="s">
        <v>19</v>
      </c>
      <c r="G125" s="12">
        <v>0</v>
      </c>
      <c r="H125" s="13" t="str">
        <f t="shared" si="11"/>
        <v>Stoke City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463936</v>
      </c>
      <c r="B126" s="15">
        <v>40494</v>
      </c>
      <c r="C126" s="12" t="s">
        <v>0</v>
      </c>
      <c r="D126" s="12" t="s">
        <v>14</v>
      </c>
      <c r="E126" s="12">
        <v>4</v>
      </c>
      <c r="F126" s="12" t="s">
        <v>6</v>
      </c>
      <c r="G126" s="12">
        <v>2</v>
      </c>
      <c r="H126" s="13" t="str">
        <f t="shared" si="11"/>
        <v>Tottenham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463937</v>
      </c>
      <c r="B127" s="15">
        <v>40494</v>
      </c>
      <c r="C127" s="12" t="s">
        <v>0</v>
      </c>
      <c r="D127" s="12" t="s">
        <v>28</v>
      </c>
      <c r="E127" s="12">
        <v>0</v>
      </c>
      <c r="F127" s="12" t="s">
        <v>83</v>
      </c>
      <c r="G127" s="12">
        <v>0</v>
      </c>
      <c r="H127" s="13" t="str">
        <f t="shared" si="11"/>
        <v/>
      </c>
      <c r="I127" s="13" t="str">
        <f t="shared" si="12"/>
        <v>West Ham</v>
      </c>
      <c r="J127" s="13" t="str">
        <f t="shared" si="13"/>
        <v>Blackpool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463938</v>
      </c>
      <c r="B128" s="15">
        <v>40494</v>
      </c>
      <c r="C128" s="12" t="s">
        <v>0</v>
      </c>
      <c r="D128" s="12" t="s">
        <v>72</v>
      </c>
      <c r="E128" s="12">
        <v>1</v>
      </c>
      <c r="F128" s="12" t="s">
        <v>60</v>
      </c>
      <c r="G128" s="12">
        <v>0</v>
      </c>
      <c r="H128" s="13" t="str">
        <f t="shared" si="11"/>
        <v>Wigan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463939</v>
      </c>
      <c r="B129" s="15">
        <v>40494</v>
      </c>
      <c r="C129" s="12" t="s">
        <v>0</v>
      </c>
      <c r="D129" s="12" t="s">
        <v>63</v>
      </c>
      <c r="E129" s="12">
        <v>2</v>
      </c>
      <c r="F129" s="12" t="s">
        <v>33</v>
      </c>
      <c r="G129" s="12">
        <v>3</v>
      </c>
      <c r="H129" s="13" t="str">
        <f t="shared" si="11"/>
        <v>Bolton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463940</v>
      </c>
      <c r="B130" s="15">
        <v>40495</v>
      </c>
      <c r="C130" s="12" t="s">
        <v>0</v>
      </c>
      <c r="D130" s="12" t="s">
        <v>1</v>
      </c>
      <c r="E130" s="12">
        <v>0</v>
      </c>
      <c r="F130" s="12" t="s">
        <v>50</v>
      </c>
      <c r="G130" s="12">
        <v>3</v>
      </c>
      <c r="H130" s="13" t="str">
        <f t="shared" si="11"/>
        <v>Sunderland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463941</v>
      </c>
      <c r="B131" s="15">
        <v>40495</v>
      </c>
      <c r="C131" s="12" t="s">
        <v>0</v>
      </c>
      <c r="D131" s="12" t="s">
        <v>9</v>
      </c>
      <c r="E131" s="12">
        <v>1</v>
      </c>
      <c r="F131" s="12" t="s">
        <v>17</v>
      </c>
      <c r="G131" s="12">
        <v>2</v>
      </c>
      <c r="H131" s="13" t="str">
        <f t="shared" ref="H131:H194" si="14">IF(E131&gt;G131,D131,IF(G131&gt;E131,F131,""))</f>
        <v>Arsenal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463942</v>
      </c>
      <c r="B132" s="15">
        <v>40501</v>
      </c>
      <c r="C132" s="12" t="s">
        <v>0</v>
      </c>
      <c r="D132" s="12" t="s">
        <v>17</v>
      </c>
      <c r="E132" s="12">
        <v>2</v>
      </c>
      <c r="F132" s="12" t="s">
        <v>14</v>
      </c>
      <c r="G132" s="12">
        <v>3</v>
      </c>
      <c r="H132" s="13" t="str">
        <f t="shared" si="14"/>
        <v>Tottenham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463943</v>
      </c>
      <c r="B133" s="15">
        <v>40501</v>
      </c>
      <c r="C133" s="12" t="s">
        <v>0</v>
      </c>
      <c r="D133" s="12" t="s">
        <v>61</v>
      </c>
      <c r="E133" s="12">
        <v>1</v>
      </c>
      <c r="F133" s="12" t="s">
        <v>1</v>
      </c>
      <c r="G133" s="12">
        <v>0</v>
      </c>
      <c r="H133" s="13" t="str">
        <f t="shared" si="14"/>
        <v>Birmingham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463944</v>
      </c>
      <c r="B134" s="15">
        <v>40501</v>
      </c>
      <c r="C134" s="12" t="s">
        <v>0</v>
      </c>
      <c r="D134" s="12" t="s">
        <v>83</v>
      </c>
      <c r="E134" s="12">
        <v>2</v>
      </c>
      <c r="F134" s="12" t="s">
        <v>63</v>
      </c>
      <c r="G134" s="12">
        <v>1</v>
      </c>
      <c r="H134" s="13" t="str">
        <f t="shared" si="14"/>
        <v>Blackpool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463945</v>
      </c>
      <c r="B135" s="15">
        <v>40501</v>
      </c>
      <c r="C135" s="12" t="s">
        <v>0</v>
      </c>
      <c r="D135" s="12" t="s">
        <v>33</v>
      </c>
      <c r="E135" s="12">
        <v>5</v>
      </c>
      <c r="F135" s="12" t="s">
        <v>29</v>
      </c>
      <c r="G135" s="12">
        <v>1</v>
      </c>
      <c r="H135" s="13" t="str">
        <f t="shared" si="14"/>
        <v>Bolton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463946</v>
      </c>
      <c r="B136" s="15">
        <v>40501</v>
      </c>
      <c r="C136" s="12" t="s">
        <v>0</v>
      </c>
      <c r="D136" s="12" t="s">
        <v>19</v>
      </c>
      <c r="E136" s="12">
        <v>3</v>
      </c>
      <c r="F136" s="12" t="s">
        <v>28</v>
      </c>
      <c r="G136" s="12">
        <v>0</v>
      </c>
      <c r="H136" s="13" t="str">
        <f t="shared" si="14"/>
        <v>Liverpool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463947</v>
      </c>
      <c r="B137" s="15">
        <v>40501</v>
      </c>
      <c r="C137" s="12" t="s">
        <v>0</v>
      </c>
      <c r="D137" s="12" t="s">
        <v>8</v>
      </c>
      <c r="E137" s="12">
        <v>2</v>
      </c>
      <c r="F137" s="12" t="s">
        <v>72</v>
      </c>
      <c r="G137" s="12">
        <v>0</v>
      </c>
      <c r="H137" s="13" t="str">
        <f t="shared" si="14"/>
        <v>Manchester United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463948</v>
      </c>
      <c r="B138" s="15">
        <v>40501</v>
      </c>
      <c r="C138" s="12" t="s">
        <v>0</v>
      </c>
      <c r="D138" s="12" t="s">
        <v>60</v>
      </c>
      <c r="E138" s="12">
        <v>0</v>
      </c>
      <c r="F138" s="12" t="s">
        <v>103</v>
      </c>
      <c r="G138" s="12">
        <v>3</v>
      </c>
      <c r="H138" s="13" t="str">
        <f t="shared" si="14"/>
        <v>Stoke City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463949</v>
      </c>
      <c r="B139" s="15">
        <v>40502</v>
      </c>
      <c r="C139" s="12" t="s">
        <v>0</v>
      </c>
      <c r="D139" s="12" t="s">
        <v>6</v>
      </c>
      <c r="E139" s="12">
        <v>2</v>
      </c>
      <c r="F139" s="12" t="s">
        <v>12</v>
      </c>
      <c r="G139" s="12">
        <v>0</v>
      </c>
      <c r="H139" s="13" t="str">
        <f t="shared" si="14"/>
        <v>Blackburn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463950</v>
      </c>
      <c r="B140" s="15">
        <v>40502</v>
      </c>
      <c r="C140" s="12" t="s">
        <v>0</v>
      </c>
      <c r="D140" s="12" t="s">
        <v>58</v>
      </c>
      <c r="E140" s="12">
        <v>1</v>
      </c>
      <c r="F140" s="12" t="s">
        <v>20</v>
      </c>
      <c r="G140" s="12">
        <v>4</v>
      </c>
      <c r="H140" s="13" t="str">
        <f t="shared" si="14"/>
        <v>Manchester City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463951</v>
      </c>
      <c r="B141" s="15">
        <v>40503</v>
      </c>
      <c r="C141" s="12" t="s">
        <v>0</v>
      </c>
      <c r="D141" s="12" t="s">
        <v>50</v>
      </c>
      <c r="E141" s="12">
        <v>2</v>
      </c>
      <c r="F141" s="12" t="s">
        <v>9</v>
      </c>
      <c r="G141" s="12">
        <v>2</v>
      </c>
      <c r="H141" s="13" t="str">
        <f t="shared" si="14"/>
        <v/>
      </c>
      <c r="I141" s="13" t="str">
        <f t="shared" si="15"/>
        <v>Sunderland</v>
      </c>
      <c r="J141" s="13" t="str">
        <f t="shared" si="16"/>
        <v>Everton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463952</v>
      </c>
      <c r="B142" s="15">
        <v>40508</v>
      </c>
      <c r="C142" s="12" t="s">
        <v>0</v>
      </c>
      <c r="D142" s="12" t="s">
        <v>12</v>
      </c>
      <c r="E142" s="12">
        <v>2</v>
      </c>
      <c r="F142" s="12" t="s">
        <v>17</v>
      </c>
      <c r="G142" s="12">
        <v>4</v>
      </c>
      <c r="H142" s="13" t="str">
        <f t="shared" si="14"/>
        <v>Arsenal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463953</v>
      </c>
      <c r="B143" s="15">
        <v>40508</v>
      </c>
      <c r="C143" s="12" t="s">
        <v>0</v>
      </c>
      <c r="D143" s="12" t="s">
        <v>33</v>
      </c>
      <c r="E143" s="12">
        <v>2</v>
      </c>
      <c r="F143" s="12" t="s">
        <v>83</v>
      </c>
      <c r="G143" s="12">
        <v>2</v>
      </c>
      <c r="H143" s="13" t="str">
        <f t="shared" si="14"/>
        <v/>
      </c>
      <c r="I143" s="13" t="str">
        <f t="shared" si="15"/>
        <v>Bolton</v>
      </c>
      <c r="J143" s="13" t="str">
        <f t="shared" si="16"/>
        <v>Blackpool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463954</v>
      </c>
      <c r="B144" s="15">
        <v>40508</v>
      </c>
      <c r="C144" s="12" t="s">
        <v>0</v>
      </c>
      <c r="D144" s="12" t="s">
        <v>9</v>
      </c>
      <c r="E144" s="12">
        <v>1</v>
      </c>
      <c r="F144" s="12" t="s">
        <v>60</v>
      </c>
      <c r="G144" s="12">
        <v>4</v>
      </c>
      <c r="H144" s="13" t="str">
        <f t="shared" si="14"/>
        <v>West Brom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463955</v>
      </c>
      <c r="B145" s="15">
        <v>40508</v>
      </c>
      <c r="C145" s="12" t="s">
        <v>0</v>
      </c>
      <c r="D145" s="12" t="s">
        <v>58</v>
      </c>
      <c r="E145" s="12">
        <v>1</v>
      </c>
      <c r="F145" s="12" t="s">
        <v>61</v>
      </c>
      <c r="G145" s="12">
        <v>1</v>
      </c>
      <c r="H145" s="13" t="str">
        <f t="shared" si="14"/>
        <v/>
      </c>
      <c r="I145" s="13" t="str">
        <f t="shared" si="15"/>
        <v>Fulham</v>
      </c>
      <c r="J145" s="13" t="str">
        <f t="shared" si="16"/>
        <v>Birmingham</v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463957</v>
      </c>
      <c r="B146" s="15">
        <v>40508</v>
      </c>
      <c r="C146" s="12" t="s">
        <v>0</v>
      </c>
      <c r="D146" s="12" t="s">
        <v>103</v>
      </c>
      <c r="E146" s="12">
        <v>1</v>
      </c>
      <c r="F146" s="12" t="s">
        <v>20</v>
      </c>
      <c r="G146" s="12">
        <v>1</v>
      </c>
      <c r="H146" s="13" t="str">
        <f t="shared" si="14"/>
        <v/>
      </c>
      <c r="I146" s="13" t="str">
        <f t="shared" si="15"/>
        <v>Stoke City</v>
      </c>
      <c r="J146" s="13" t="str">
        <f t="shared" si="16"/>
        <v>Manchester City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463958</v>
      </c>
      <c r="B147" s="15">
        <v>40508</v>
      </c>
      <c r="C147" s="12" t="s">
        <v>0</v>
      </c>
      <c r="D147" s="12" t="s">
        <v>28</v>
      </c>
      <c r="E147" s="12">
        <v>3</v>
      </c>
      <c r="F147" s="12" t="s">
        <v>72</v>
      </c>
      <c r="G147" s="12">
        <v>1</v>
      </c>
      <c r="H147" s="13" t="str">
        <f t="shared" si="14"/>
        <v>West Ham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463959</v>
      </c>
      <c r="B148" s="15">
        <v>40508</v>
      </c>
      <c r="C148" s="12" t="s">
        <v>0</v>
      </c>
      <c r="D148" s="12" t="s">
        <v>63</v>
      </c>
      <c r="E148" s="12">
        <v>3</v>
      </c>
      <c r="F148" s="12" t="s">
        <v>50</v>
      </c>
      <c r="G148" s="12">
        <v>2</v>
      </c>
      <c r="H148" s="13" t="str">
        <f t="shared" si="14"/>
        <v>Wolves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463956</v>
      </c>
      <c r="B149" s="15">
        <v>40508</v>
      </c>
      <c r="C149" s="12" t="s">
        <v>22</v>
      </c>
      <c r="D149" s="12" t="s">
        <v>8</v>
      </c>
      <c r="E149" s="12">
        <v>7</v>
      </c>
      <c r="F149" s="12" t="s">
        <v>6</v>
      </c>
      <c r="G149" s="12">
        <v>1</v>
      </c>
      <c r="H149" s="13" t="str">
        <f t="shared" si="14"/>
        <v>Manchester United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463960</v>
      </c>
      <c r="B150" s="15">
        <v>40509</v>
      </c>
      <c r="C150" s="12" t="s">
        <v>0</v>
      </c>
      <c r="D150" s="12" t="s">
        <v>29</v>
      </c>
      <c r="E150" s="12">
        <v>1</v>
      </c>
      <c r="F150" s="12" t="s">
        <v>1</v>
      </c>
      <c r="G150" s="12">
        <v>1</v>
      </c>
      <c r="H150" s="13" t="str">
        <f t="shared" si="14"/>
        <v/>
      </c>
      <c r="I150" s="13" t="str">
        <f t="shared" si="15"/>
        <v>Newcastle</v>
      </c>
      <c r="J150" s="13" t="str">
        <f t="shared" si="16"/>
        <v>Chelsea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463961</v>
      </c>
      <c r="B151" s="15">
        <v>40509</v>
      </c>
      <c r="C151" s="12" t="s">
        <v>0</v>
      </c>
      <c r="D151" s="12" t="s">
        <v>14</v>
      </c>
      <c r="E151" s="12">
        <v>2</v>
      </c>
      <c r="F151" s="12" t="s">
        <v>19</v>
      </c>
      <c r="G151" s="12">
        <v>1</v>
      </c>
      <c r="H151" s="13" t="str">
        <f t="shared" si="14"/>
        <v>Tottenham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463962</v>
      </c>
      <c r="B152" s="15">
        <v>40515</v>
      </c>
      <c r="C152" s="12" t="s">
        <v>0</v>
      </c>
      <c r="D152" s="12" t="s">
        <v>17</v>
      </c>
      <c r="E152" s="12">
        <v>2</v>
      </c>
      <c r="F152" s="12" t="s">
        <v>58</v>
      </c>
      <c r="G152" s="12">
        <v>1</v>
      </c>
      <c r="H152" s="13" t="str">
        <f t="shared" si="14"/>
        <v>Arsenal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463963</v>
      </c>
      <c r="B153" s="15">
        <v>40515</v>
      </c>
      <c r="C153" s="12" t="s">
        <v>0</v>
      </c>
      <c r="D153" s="12" t="s">
        <v>61</v>
      </c>
      <c r="E153" s="12">
        <v>1</v>
      </c>
      <c r="F153" s="12" t="s">
        <v>14</v>
      </c>
      <c r="G153" s="12">
        <v>1</v>
      </c>
      <c r="H153" s="13" t="str">
        <f t="shared" si="14"/>
        <v/>
      </c>
      <c r="I153" s="13" t="str">
        <f t="shared" si="15"/>
        <v>Birmingham</v>
      </c>
      <c r="J153" s="13" t="str">
        <f t="shared" si="16"/>
        <v>Tottenham</v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463964</v>
      </c>
      <c r="B154" s="15">
        <v>40515</v>
      </c>
      <c r="C154" s="12" t="s">
        <v>0</v>
      </c>
      <c r="D154" s="12" t="s">
        <v>6</v>
      </c>
      <c r="E154" s="12">
        <v>3</v>
      </c>
      <c r="F154" s="12" t="s">
        <v>63</v>
      </c>
      <c r="G154" s="12">
        <v>0</v>
      </c>
      <c r="H154" s="13" t="str">
        <f t="shared" si="14"/>
        <v>Blackburn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463965</v>
      </c>
      <c r="B155" s="15">
        <v>40515</v>
      </c>
      <c r="C155" s="12" t="s">
        <v>0</v>
      </c>
      <c r="D155" s="12" t="s">
        <v>1</v>
      </c>
      <c r="E155" s="12">
        <v>1</v>
      </c>
      <c r="F155" s="12" t="s">
        <v>9</v>
      </c>
      <c r="G155" s="12">
        <v>1</v>
      </c>
      <c r="H155" s="13" t="str">
        <f t="shared" si="14"/>
        <v/>
      </c>
      <c r="I155" s="13" t="str">
        <f t="shared" si="15"/>
        <v>Chelsea</v>
      </c>
      <c r="J155" s="13" t="str">
        <f t="shared" si="16"/>
        <v>Everton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463966</v>
      </c>
      <c r="B156" s="15">
        <v>40515</v>
      </c>
      <c r="C156" s="12" t="s">
        <v>0</v>
      </c>
      <c r="D156" s="12" t="s">
        <v>20</v>
      </c>
      <c r="E156" s="12">
        <v>1</v>
      </c>
      <c r="F156" s="12" t="s">
        <v>33</v>
      </c>
      <c r="G156" s="12">
        <v>0</v>
      </c>
      <c r="H156" s="13" t="str">
        <f t="shared" si="14"/>
        <v>Manchester City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463967</v>
      </c>
      <c r="B157" s="15">
        <v>40515</v>
      </c>
      <c r="C157" s="12" t="s">
        <v>0</v>
      </c>
      <c r="D157" s="12" t="s">
        <v>72</v>
      </c>
      <c r="E157" s="12">
        <v>2</v>
      </c>
      <c r="F157" s="12" t="s">
        <v>103</v>
      </c>
      <c r="G157" s="12">
        <v>2</v>
      </c>
      <c r="H157" s="13" t="str">
        <f t="shared" si="14"/>
        <v/>
      </c>
      <c r="I157" s="13" t="str">
        <f t="shared" si="15"/>
        <v>Wigan</v>
      </c>
      <c r="J157" s="13" t="str">
        <f t="shared" si="16"/>
        <v>Stoke City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463968</v>
      </c>
      <c r="B158" s="15">
        <v>40516</v>
      </c>
      <c r="C158" s="12" t="s">
        <v>0</v>
      </c>
      <c r="D158" s="12" t="s">
        <v>50</v>
      </c>
      <c r="E158" s="12">
        <v>1</v>
      </c>
      <c r="F158" s="12" t="s">
        <v>28</v>
      </c>
      <c r="G158" s="12">
        <v>0</v>
      </c>
      <c r="H158" s="13" t="str">
        <f t="shared" si="14"/>
        <v>Sunderland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463969</v>
      </c>
      <c r="B159" s="15">
        <v>40516</v>
      </c>
      <c r="C159" s="12" t="s">
        <v>0</v>
      </c>
      <c r="D159" s="12" t="s">
        <v>60</v>
      </c>
      <c r="E159" s="12">
        <v>3</v>
      </c>
      <c r="F159" s="12" t="s">
        <v>29</v>
      </c>
      <c r="G159" s="12">
        <v>1</v>
      </c>
      <c r="H159" s="13" t="str">
        <f t="shared" si="14"/>
        <v>West Brom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463970</v>
      </c>
      <c r="B160" s="15">
        <v>40517</v>
      </c>
      <c r="C160" s="12" t="s">
        <v>0</v>
      </c>
      <c r="D160" s="12" t="s">
        <v>19</v>
      </c>
      <c r="E160" s="12">
        <v>3</v>
      </c>
      <c r="F160" s="12" t="s">
        <v>12</v>
      </c>
      <c r="G160" s="12">
        <v>0</v>
      </c>
      <c r="H160" s="13" t="str">
        <f t="shared" si="14"/>
        <v>Liverpool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463971</v>
      </c>
      <c r="B161" s="15">
        <v>40522</v>
      </c>
      <c r="C161" s="12" t="s">
        <v>0</v>
      </c>
      <c r="D161" s="12" t="s">
        <v>12</v>
      </c>
      <c r="E161" s="12">
        <v>2</v>
      </c>
      <c r="F161" s="12" t="s">
        <v>60</v>
      </c>
      <c r="G161" s="12">
        <v>1</v>
      </c>
      <c r="H161" s="13" t="str">
        <f t="shared" si="14"/>
        <v>Aston Villa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463972</v>
      </c>
      <c r="B162" s="15">
        <v>40522</v>
      </c>
      <c r="C162" s="12" t="s">
        <v>0</v>
      </c>
      <c r="D162" s="12" t="s">
        <v>9</v>
      </c>
      <c r="E162" s="12">
        <v>0</v>
      </c>
      <c r="F162" s="12" t="s">
        <v>72</v>
      </c>
      <c r="G162" s="12">
        <v>0</v>
      </c>
      <c r="H162" s="13" t="str">
        <f t="shared" si="14"/>
        <v/>
      </c>
      <c r="I162" s="13" t="str">
        <f t="shared" si="15"/>
        <v>Everton</v>
      </c>
      <c r="J162" s="13" t="str">
        <f t="shared" si="16"/>
        <v>Wigan</v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463973</v>
      </c>
      <c r="B163" s="15">
        <v>40522</v>
      </c>
      <c r="C163" s="12" t="s">
        <v>0</v>
      </c>
      <c r="D163" s="12" t="s">
        <v>58</v>
      </c>
      <c r="E163" s="12">
        <v>0</v>
      </c>
      <c r="F163" s="12" t="s">
        <v>50</v>
      </c>
      <c r="G163" s="12">
        <v>0</v>
      </c>
      <c r="H163" s="13" t="str">
        <f t="shared" si="14"/>
        <v/>
      </c>
      <c r="I163" s="13" t="str">
        <f t="shared" si="15"/>
        <v>Fulham</v>
      </c>
      <c r="J163" s="13" t="str">
        <f t="shared" si="16"/>
        <v>Sunderland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463974</v>
      </c>
      <c r="B164" s="15">
        <v>40522</v>
      </c>
      <c r="C164" s="12" t="s">
        <v>0</v>
      </c>
      <c r="D164" s="12" t="s">
        <v>29</v>
      </c>
      <c r="E164" s="12">
        <v>3</v>
      </c>
      <c r="F164" s="12" t="s">
        <v>19</v>
      </c>
      <c r="G164" s="12">
        <v>1</v>
      </c>
      <c r="H164" s="13" t="str">
        <f t="shared" si="14"/>
        <v>Newcastle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463975</v>
      </c>
      <c r="B165" s="15">
        <v>40522</v>
      </c>
      <c r="C165" s="12" t="s">
        <v>0</v>
      </c>
      <c r="D165" s="12" t="s">
        <v>103</v>
      </c>
      <c r="E165" s="12">
        <v>0</v>
      </c>
      <c r="F165" s="12" t="s">
        <v>83</v>
      </c>
      <c r="G165" s="12">
        <v>1</v>
      </c>
      <c r="H165" s="13" t="str">
        <f t="shared" si="14"/>
        <v>Blackpool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463976</v>
      </c>
      <c r="B166" s="15">
        <v>40522</v>
      </c>
      <c r="C166" s="12" t="s">
        <v>0</v>
      </c>
      <c r="D166" s="12" t="s">
        <v>28</v>
      </c>
      <c r="E166" s="12">
        <v>1</v>
      </c>
      <c r="F166" s="12" t="s">
        <v>20</v>
      </c>
      <c r="G166" s="12">
        <v>3</v>
      </c>
      <c r="H166" s="13" t="str">
        <f t="shared" si="14"/>
        <v>Manchester City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463977</v>
      </c>
      <c r="B167" s="15">
        <v>40523</v>
      </c>
      <c r="C167" s="12" t="s">
        <v>0</v>
      </c>
      <c r="D167" s="12" t="s">
        <v>33</v>
      </c>
      <c r="E167" s="12">
        <v>2</v>
      </c>
      <c r="F167" s="12" t="s">
        <v>6</v>
      </c>
      <c r="G167" s="12">
        <v>1</v>
      </c>
      <c r="H167" s="13" t="str">
        <f t="shared" si="14"/>
        <v>Bolton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463978</v>
      </c>
      <c r="B168" s="15">
        <v>40523</v>
      </c>
      <c r="C168" s="12" t="s">
        <v>0</v>
      </c>
      <c r="D168" s="12" t="s">
        <v>14</v>
      </c>
      <c r="E168" s="12">
        <v>1</v>
      </c>
      <c r="F168" s="12" t="s">
        <v>1</v>
      </c>
      <c r="G168" s="12">
        <v>1</v>
      </c>
      <c r="H168" s="13" t="str">
        <f t="shared" si="14"/>
        <v/>
      </c>
      <c r="I168" s="13" t="str">
        <f t="shared" si="15"/>
        <v>Tottenham</v>
      </c>
      <c r="J168" s="13" t="str">
        <f t="shared" si="16"/>
        <v>Chelsea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463979</v>
      </c>
      <c r="B169" s="15">
        <v>40523</v>
      </c>
      <c r="C169" s="12" t="s">
        <v>0</v>
      </c>
      <c r="D169" s="12" t="s">
        <v>63</v>
      </c>
      <c r="E169" s="12">
        <v>1</v>
      </c>
      <c r="F169" s="12" t="s">
        <v>61</v>
      </c>
      <c r="G169" s="12">
        <v>0</v>
      </c>
      <c r="H169" s="13" t="str">
        <f t="shared" si="14"/>
        <v>Wolves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463980</v>
      </c>
      <c r="B170" s="15">
        <v>40524</v>
      </c>
      <c r="C170" s="12" t="s">
        <v>0</v>
      </c>
      <c r="D170" s="12" t="s">
        <v>8</v>
      </c>
      <c r="E170" s="12">
        <v>1</v>
      </c>
      <c r="F170" s="12" t="s">
        <v>17</v>
      </c>
      <c r="G170" s="12">
        <v>0</v>
      </c>
      <c r="H170" s="13" t="str">
        <f t="shared" si="14"/>
        <v>Manchester United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463981</v>
      </c>
      <c r="B171" s="15">
        <v>40529</v>
      </c>
      <c r="C171" s="12" t="s">
        <v>0</v>
      </c>
      <c r="D171" s="12" t="s">
        <v>6</v>
      </c>
      <c r="E171" s="12">
        <v>1</v>
      </c>
      <c r="F171" s="12" t="s">
        <v>28</v>
      </c>
      <c r="G171" s="12">
        <v>1</v>
      </c>
      <c r="H171" s="13" t="str">
        <f t="shared" si="14"/>
        <v/>
      </c>
      <c r="I171" s="13" t="str">
        <f t="shared" si="15"/>
        <v>Blackburn</v>
      </c>
      <c r="J171" s="13" t="str">
        <f t="shared" si="16"/>
        <v>West Ham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463982</v>
      </c>
      <c r="B172" s="15">
        <v>40529</v>
      </c>
      <c r="C172" s="12" t="s">
        <v>0</v>
      </c>
      <c r="D172" s="12" t="s">
        <v>50</v>
      </c>
      <c r="E172" s="12">
        <v>1</v>
      </c>
      <c r="F172" s="12" t="s">
        <v>33</v>
      </c>
      <c r="G172" s="12">
        <v>0</v>
      </c>
      <c r="H172" s="13" t="str">
        <f t="shared" si="14"/>
        <v>Sunderland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463983</v>
      </c>
      <c r="B173" s="15">
        <v>40531</v>
      </c>
      <c r="C173" s="12" t="s">
        <v>0</v>
      </c>
      <c r="D173" s="12" t="s">
        <v>20</v>
      </c>
      <c r="E173" s="12">
        <v>1</v>
      </c>
      <c r="F173" s="12" t="s">
        <v>9</v>
      </c>
      <c r="G173" s="12">
        <v>2</v>
      </c>
      <c r="H173" s="13" t="str">
        <f t="shared" si="14"/>
        <v>Everton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463984</v>
      </c>
      <c r="B174" s="15">
        <v>40537</v>
      </c>
      <c r="C174" s="12" t="s">
        <v>0</v>
      </c>
      <c r="D174" s="12" t="s">
        <v>12</v>
      </c>
      <c r="E174" s="12">
        <v>1</v>
      </c>
      <c r="F174" s="12" t="s">
        <v>14</v>
      </c>
      <c r="G174" s="12">
        <v>2</v>
      </c>
      <c r="H174" s="13" t="str">
        <f t="shared" si="14"/>
        <v>Tottenham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463985</v>
      </c>
      <c r="B175" s="15">
        <v>40537</v>
      </c>
      <c r="C175" s="12" t="s">
        <v>0</v>
      </c>
      <c r="D175" s="12" t="s">
        <v>6</v>
      </c>
      <c r="E175" s="12">
        <v>0</v>
      </c>
      <c r="F175" s="12" t="s">
        <v>103</v>
      </c>
      <c r="G175" s="12">
        <v>2</v>
      </c>
      <c r="H175" s="13" t="str">
        <f t="shared" si="14"/>
        <v>Stoke City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463986</v>
      </c>
      <c r="B176" s="15">
        <v>40537</v>
      </c>
      <c r="C176" s="12" t="s">
        <v>0</v>
      </c>
      <c r="D176" s="12" t="s">
        <v>33</v>
      </c>
      <c r="E176" s="12">
        <v>2</v>
      </c>
      <c r="F176" s="12" t="s">
        <v>60</v>
      </c>
      <c r="G176" s="12">
        <v>0</v>
      </c>
      <c r="H176" s="13" t="str">
        <f t="shared" si="14"/>
        <v>Bolton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463987</v>
      </c>
      <c r="B177" s="15">
        <v>40537</v>
      </c>
      <c r="C177" s="12" t="s">
        <v>0</v>
      </c>
      <c r="D177" s="12" t="s">
        <v>58</v>
      </c>
      <c r="E177" s="12">
        <v>1</v>
      </c>
      <c r="F177" s="12" t="s">
        <v>28</v>
      </c>
      <c r="G177" s="12">
        <v>3</v>
      </c>
      <c r="H177" s="13" t="str">
        <f t="shared" si="14"/>
        <v>West Ham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463988</v>
      </c>
      <c r="B178" s="15">
        <v>40537</v>
      </c>
      <c r="C178" s="12" t="s">
        <v>0</v>
      </c>
      <c r="D178" s="12" t="s">
        <v>8</v>
      </c>
      <c r="E178" s="12">
        <v>2</v>
      </c>
      <c r="F178" s="12" t="s">
        <v>50</v>
      </c>
      <c r="G178" s="12">
        <v>0</v>
      </c>
      <c r="H178" s="13" t="str">
        <f t="shared" si="14"/>
        <v>Manchester United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463989</v>
      </c>
      <c r="B179" s="15">
        <v>40537</v>
      </c>
      <c r="C179" s="12" t="s">
        <v>0</v>
      </c>
      <c r="D179" s="12" t="s">
        <v>29</v>
      </c>
      <c r="E179" s="12">
        <v>1</v>
      </c>
      <c r="F179" s="12" t="s">
        <v>20</v>
      </c>
      <c r="G179" s="12">
        <v>3</v>
      </c>
      <c r="H179" s="13" t="str">
        <f t="shared" si="14"/>
        <v>Manchester City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463990</v>
      </c>
      <c r="B180" s="15">
        <v>40537</v>
      </c>
      <c r="C180" s="12" t="s">
        <v>0</v>
      </c>
      <c r="D180" s="12" t="s">
        <v>63</v>
      </c>
      <c r="E180" s="12">
        <v>1</v>
      </c>
      <c r="F180" s="12" t="s">
        <v>72</v>
      </c>
      <c r="G180" s="12">
        <v>2</v>
      </c>
      <c r="H180" s="13" t="str">
        <f t="shared" si="14"/>
        <v>Wigan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463991</v>
      </c>
      <c r="B181" s="15">
        <v>40538</v>
      </c>
      <c r="C181" s="12" t="s">
        <v>0</v>
      </c>
      <c r="D181" s="12" t="s">
        <v>17</v>
      </c>
      <c r="E181" s="12">
        <v>3</v>
      </c>
      <c r="F181" s="12" t="s">
        <v>1</v>
      </c>
      <c r="G181" s="12">
        <v>1</v>
      </c>
      <c r="H181" s="13" t="str">
        <f t="shared" si="14"/>
        <v>Arsenal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463992</v>
      </c>
      <c r="B182" s="15">
        <v>40539</v>
      </c>
      <c r="C182" s="12" t="s">
        <v>0</v>
      </c>
      <c r="D182" s="12" t="s">
        <v>61</v>
      </c>
      <c r="E182" s="12">
        <v>1</v>
      </c>
      <c r="F182" s="12" t="s">
        <v>8</v>
      </c>
      <c r="G182" s="12">
        <v>1</v>
      </c>
      <c r="H182" s="13" t="str">
        <f t="shared" si="14"/>
        <v/>
      </c>
      <c r="I182" s="13" t="str">
        <f t="shared" si="15"/>
        <v>Birmingham</v>
      </c>
      <c r="J182" s="13" t="str">
        <f t="shared" si="16"/>
        <v>Manchester United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463993</v>
      </c>
      <c r="B183" s="15">
        <v>40539</v>
      </c>
      <c r="C183" s="12" t="s">
        <v>0</v>
      </c>
      <c r="D183" s="12" t="s">
        <v>20</v>
      </c>
      <c r="E183" s="12">
        <v>4</v>
      </c>
      <c r="F183" s="12" t="s">
        <v>12</v>
      </c>
      <c r="G183" s="12">
        <v>0</v>
      </c>
      <c r="H183" s="13" t="str">
        <f t="shared" si="14"/>
        <v>Manchester City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463994</v>
      </c>
      <c r="B184" s="15">
        <v>40539</v>
      </c>
      <c r="C184" s="12" t="s">
        <v>0</v>
      </c>
      <c r="D184" s="12" t="s">
        <v>103</v>
      </c>
      <c r="E184" s="12">
        <v>0</v>
      </c>
      <c r="F184" s="12" t="s">
        <v>58</v>
      </c>
      <c r="G184" s="12">
        <v>2</v>
      </c>
      <c r="H184" s="13" t="str">
        <f t="shared" si="14"/>
        <v>Fulham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463995</v>
      </c>
      <c r="B185" s="15">
        <v>40539</v>
      </c>
      <c r="C185" s="12" t="s">
        <v>0</v>
      </c>
      <c r="D185" s="12" t="s">
        <v>50</v>
      </c>
      <c r="E185" s="12">
        <v>0</v>
      </c>
      <c r="F185" s="12" t="s">
        <v>83</v>
      </c>
      <c r="G185" s="12">
        <v>2</v>
      </c>
      <c r="H185" s="13" t="str">
        <f t="shared" si="14"/>
        <v>Blackpool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463996</v>
      </c>
      <c r="B186" s="15">
        <v>40539</v>
      </c>
      <c r="C186" s="12" t="s">
        <v>0</v>
      </c>
      <c r="D186" s="12" t="s">
        <v>14</v>
      </c>
      <c r="E186" s="12">
        <v>2</v>
      </c>
      <c r="F186" s="12" t="s">
        <v>29</v>
      </c>
      <c r="G186" s="12">
        <v>0</v>
      </c>
      <c r="H186" s="13" t="str">
        <f t="shared" si="14"/>
        <v>Tottenham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463997</v>
      </c>
      <c r="B187" s="15">
        <v>40539</v>
      </c>
      <c r="C187" s="12" t="s">
        <v>0</v>
      </c>
      <c r="D187" s="12" t="s">
        <v>60</v>
      </c>
      <c r="E187" s="12">
        <v>1</v>
      </c>
      <c r="F187" s="12" t="s">
        <v>6</v>
      </c>
      <c r="G187" s="12">
        <v>3</v>
      </c>
      <c r="H187" s="13" t="str">
        <f t="shared" si="14"/>
        <v>Blackburn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463998</v>
      </c>
      <c r="B188" s="15">
        <v>40539</v>
      </c>
      <c r="C188" s="12" t="s">
        <v>0</v>
      </c>
      <c r="D188" s="12" t="s">
        <v>28</v>
      </c>
      <c r="E188" s="12">
        <v>1</v>
      </c>
      <c r="F188" s="12" t="s">
        <v>9</v>
      </c>
      <c r="G188" s="12">
        <v>1</v>
      </c>
      <c r="H188" s="13" t="str">
        <f t="shared" si="14"/>
        <v/>
      </c>
      <c r="I188" s="13" t="str">
        <f t="shared" si="15"/>
        <v>West Ham</v>
      </c>
      <c r="J188" s="13" t="str">
        <f t="shared" si="16"/>
        <v>Everton</v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463999</v>
      </c>
      <c r="B189" s="15">
        <v>40540</v>
      </c>
      <c r="C189" s="12" t="s">
        <v>0</v>
      </c>
      <c r="D189" s="12" t="s">
        <v>1</v>
      </c>
      <c r="E189" s="12">
        <v>1</v>
      </c>
      <c r="F189" s="12" t="s">
        <v>33</v>
      </c>
      <c r="G189" s="12">
        <v>0</v>
      </c>
      <c r="H189" s="13" t="str">
        <f t="shared" si="14"/>
        <v>Chelsea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464000</v>
      </c>
      <c r="B190" s="15">
        <v>40540</v>
      </c>
      <c r="C190" s="12" t="s">
        <v>0</v>
      </c>
      <c r="D190" s="12" t="s">
        <v>19</v>
      </c>
      <c r="E190" s="12">
        <v>0</v>
      </c>
      <c r="F190" s="12" t="s">
        <v>63</v>
      </c>
      <c r="G190" s="12">
        <v>1</v>
      </c>
      <c r="H190" s="13" t="str">
        <f t="shared" si="14"/>
        <v>Wolves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464001</v>
      </c>
      <c r="B191" s="15">
        <v>40540</v>
      </c>
      <c r="C191" s="12" t="s">
        <v>0</v>
      </c>
      <c r="D191" s="12" t="s">
        <v>72</v>
      </c>
      <c r="E191" s="12">
        <v>2</v>
      </c>
      <c r="F191" s="12" t="s">
        <v>17</v>
      </c>
      <c r="G191" s="12">
        <v>2</v>
      </c>
      <c r="H191" s="13" t="str">
        <f t="shared" si="14"/>
        <v/>
      </c>
      <c r="I191" s="13" t="str">
        <f t="shared" si="15"/>
        <v>Wigan</v>
      </c>
      <c r="J191" s="13" t="str">
        <f t="shared" si="16"/>
        <v>Arsenal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464002</v>
      </c>
      <c r="B192" s="15">
        <v>40543</v>
      </c>
      <c r="C192" s="12" t="s">
        <v>0</v>
      </c>
      <c r="D192" s="12" t="s">
        <v>61</v>
      </c>
      <c r="E192" s="12">
        <v>0</v>
      </c>
      <c r="F192" s="12" t="s">
        <v>17</v>
      </c>
      <c r="G192" s="12">
        <v>3</v>
      </c>
      <c r="H192" s="13" t="str">
        <f t="shared" si="14"/>
        <v>Arsenal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464003</v>
      </c>
      <c r="B193" s="15">
        <v>40543</v>
      </c>
      <c r="C193" s="12" t="s">
        <v>0</v>
      </c>
      <c r="D193" s="12" t="s">
        <v>19</v>
      </c>
      <c r="E193" s="12">
        <v>2</v>
      </c>
      <c r="F193" s="12" t="s">
        <v>33</v>
      </c>
      <c r="G193" s="12">
        <v>1</v>
      </c>
      <c r="H193" s="13" t="str">
        <f t="shared" si="14"/>
        <v>Liverpool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464004</v>
      </c>
      <c r="B194" s="15">
        <v>40543</v>
      </c>
      <c r="C194" s="12" t="s">
        <v>0</v>
      </c>
      <c r="D194" s="12" t="s">
        <v>20</v>
      </c>
      <c r="E194" s="12">
        <v>1</v>
      </c>
      <c r="F194" s="12" t="s">
        <v>83</v>
      </c>
      <c r="G194" s="12">
        <v>0</v>
      </c>
      <c r="H194" s="13" t="str">
        <f t="shared" si="14"/>
        <v>Manchester City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464005</v>
      </c>
      <c r="B195" s="15">
        <v>40543</v>
      </c>
      <c r="C195" s="12" t="s">
        <v>0</v>
      </c>
      <c r="D195" s="12" t="s">
        <v>103</v>
      </c>
      <c r="E195" s="12">
        <v>2</v>
      </c>
      <c r="F195" s="12" t="s">
        <v>9</v>
      </c>
      <c r="G195" s="12">
        <v>0</v>
      </c>
      <c r="H195" s="13" t="str">
        <f t="shared" ref="H195:H258" si="17">IF(E195&gt;G195,D195,IF(G195&gt;E195,F195,""))</f>
        <v>Stoke City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464006</v>
      </c>
      <c r="B196" s="15">
        <v>40543</v>
      </c>
      <c r="C196" s="12" t="s">
        <v>0</v>
      </c>
      <c r="D196" s="12" t="s">
        <v>50</v>
      </c>
      <c r="E196" s="12">
        <v>3</v>
      </c>
      <c r="F196" s="12" t="s">
        <v>6</v>
      </c>
      <c r="G196" s="12">
        <v>0</v>
      </c>
      <c r="H196" s="13" t="str">
        <f t="shared" si="17"/>
        <v>Sunderland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464007</v>
      </c>
      <c r="B197" s="15">
        <v>40543</v>
      </c>
      <c r="C197" s="12" t="s">
        <v>0</v>
      </c>
      <c r="D197" s="12" t="s">
        <v>14</v>
      </c>
      <c r="E197" s="12">
        <v>1</v>
      </c>
      <c r="F197" s="12" t="s">
        <v>58</v>
      </c>
      <c r="G197" s="12">
        <v>0</v>
      </c>
      <c r="H197" s="13" t="str">
        <f t="shared" si="17"/>
        <v>Tottenham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464008</v>
      </c>
      <c r="B198" s="15">
        <v>40543</v>
      </c>
      <c r="C198" s="12" t="s">
        <v>0</v>
      </c>
      <c r="D198" s="12" t="s">
        <v>60</v>
      </c>
      <c r="E198" s="12">
        <v>1</v>
      </c>
      <c r="F198" s="12" t="s">
        <v>8</v>
      </c>
      <c r="G198" s="12">
        <v>2</v>
      </c>
      <c r="H198" s="13" t="str">
        <f t="shared" si="17"/>
        <v>Manchester United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464009</v>
      </c>
      <c r="B199" s="15">
        <v>40543</v>
      </c>
      <c r="C199" s="12" t="s">
        <v>0</v>
      </c>
      <c r="D199" s="12" t="s">
        <v>28</v>
      </c>
      <c r="E199" s="12">
        <v>2</v>
      </c>
      <c r="F199" s="12" t="s">
        <v>63</v>
      </c>
      <c r="G199" s="12">
        <v>0</v>
      </c>
      <c r="H199" s="13" t="str">
        <f t="shared" si="17"/>
        <v>West Ham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464010</v>
      </c>
      <c r="B200" s="15">
        <v>40544</v>
      </c>
      <c r="C200" s="12" t="s">
        <v>0</v>
      </c>
      <c r="D200" s="12" t="s">
        <v>1</v>
      </c>
      <c r="E200" s="12">
        <v>3</v>
      </c>
      <c r="F200" s="12" t="s">
        <v>12</v>
      </c>
      <c r="G200" s="12">
        <v>3</v>
      </c>
      <c r="H200" s="13" t="str">
        <f t="shared" si="17"/>
        <v/>
      </c>
      <c r="I200" s="13" t="str">
        <f t="shared" si="18"/>
        <v>Chelsea</v>
      </c>
      <c r="J200" s="13" t="str">
        <f t="shared" si="19"/>
        <v>Aston Villa</v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464011</v>
      </c>
      <c r="B201" s="15">
        <v>40544</v>
      </c>
      <c r="C201" s="12" t="s">
        <v>0</v>
      </c>
      <c r="D201" s="12" t="s">
        <v>72</v>
      </c>
      <c r="E201" s="12">
        <v>0</v>
      </c>
      <c r="F201" s="12" t="s">
        <v>29</v>
      </c>
      <c r="G201" s="12">
        <v>1</v>
      </c>
      <c r="H201" s="13" t="str">
        <f t="shared" si="17"/>
        <v>Newcastle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464012</v>
      </c>
      <c r="B202" s="15">
        <v>40546</v>
      </c>
      <c r="C202" s="12" t="s">
        <v>0</v>
      </c>
      <c r="D202" s="12" t="s">
        <v>83</v>
      </c>
      <c r="E202" s="12">
        <v>1</v>
      </c>
      <c r="F202" s="12" t="s">
        <v>61</v>
      </c>
      <c r="G202" s="12">
        <v>2</v>
      </c>
      <c r="H202" s="13" t="str">
        <f t="shared" si="17"/>
        <v>Birmingham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464013</v>
      </c>
      <c r="B203" s="15">
        <v>40546</v>
      </c>
      <c r="C203" s="12" t="s">
        <v>0</v>
      </c>
      <c r="D203" s="12" t="s">
        <v>58</v>
      </c>
      <c r="E203" s="12">
        <v>3</v>
      </c>
      <c r="F203" s="12" t="s">
        <v>60</v>
      </c>
      <c r="G203" s="12">
        <v>0</v>
      </c>
      <c r="H203" s="13" t="str">
        <f t="shared" si="17"/>
        <v>Fulham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464014</v>
      </c>
      <c r="B204" s="15">
        <v>40546</v>
      </c>
      <c r="C204" s="12" t="s">
        <v>0</v>
      </c>
      <c r="D204" s="12" t="s">
        <v>8</v>
      </c>
      <c r="E204" s="12">
        <v>2</v>
      </c>
      <c r="F204" s="12" t="s">
        <v>103</v>
      </c>
      <c r="G204" s="12">
        <v>1</v>
      </c>
      <c r="H204" s="13" t="str">
        <f t="shared" si="17"/>
        <v>Manchester United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464015</v>
      </c>
      <c r="B205" s="15">
        <v>40547</v>
      </c>
      <c r="C205" s="12" t="s">
        <v>0</v>
      </c>
      <c r="D205" s="12" t="s">
        <v>17</v>
      </c>
      <c r="E205" s="12">
        <v>0</v>
      </c>
      <c r="F205" s="12" t="s">
        <v>20</v>
      </c>
      <c r="G205" s="12">
        <v>0</v>
      </c>
      <c r="H205" s="13" t="str">
        <f t="shared" si="17"/>
        <v/>
      </c>
      <c r="I205" s="13" t="str">
        <f t="shared" si="18"/>
        <v>Arsenal</v>
      </c>
      <c r="J205" s="13" t="str">
        <f t="shared" si="19"/>
        <v>Manchester City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464016</v>
      </c>
      <c r="B206" s="15">
        <v>40547</v>
      </c>
      <c r="C206" s="12" t="s">
        <v>0</v>
      </c>
      <c r="D206" s="12" t="s">
        <v>12</v>
      </c>
      <c r="E206" s="12">
        <v>0</v>
      </c>
      <c r="F206" s="12" t="s">
        <v>50</v>
      </c>
      <c r="G206" s="12">
        <v>1</v>
      </c>
      <c r="H206" s="13" t="str">
        <f t="shared" si="17"/>
        <v>Sunderland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464017</v>
      </c>
      <c r="B207" s="15">
        <v>40547</v>
      </c>
      <c r="C207" s="12" t="s">
        <v>0</v>
      </c>
      <c r="D207" s="12" t="s">
        <v>6</v>
      </c>
      <c r="E207" s="12">
        <v>3</v>
      </c>
      <c r="F207" s="12" t="s">
        <v>19</v>
      </c>
      <c r="G207" s="12">
        <v>1</v>
      </c>
      <c r="H207" s="13" t="str">
        <f t="shared" si="17"/>
        <v>Blackburn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464018</v>
      </c>
      <c r="B208" s="15">
        <v>40547</v>
      </c>
      <c r="C208" s="12" t="s">
        <v>0</v>
      </c>
      <c r="D208" s="12" t="s">
        <v>33</v>
      </c>
      <c r="E208" s="12">
        <v>1</v>
      </c>
      <c r="F208" s="12" t="s">
        <v>72</v>
      </c>
      <c r="G208" s="12">
        <v>1</v>
      </c>
      <c r="H208" s="13" t="str">
        <f t="shared" si="17"/>
        <v/>
      </c>
      <c r="I208" s="13" t="str">
        <f t="shared" si="18"/>
        <v>Bolton</v>
      </c>
      <c r="J208" s="13" t="str">
        <f t="shared" si="19"/>
        <v>Wigan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464019</v>
      </c>
      <c r="B209" s="15">
        <v>40547</v>
      </c>
      <c r="C209" s="12" t="s">
        <v>0</v>
      </c>
      <c r="D209" s="12" t="s">
        <v>9</v>
      </c>
      <c r="E209" s="12">
        <v>2</v>
      </c>
      <c r="F209" s="12" t="s">
        <v>14</v>
      </c>
      <c r="G209" s="12">
        <v>1</v>
      </c>
      <c r="H209" s="13" t="str">
        <f t="shared" si="17"/>
        <v>Everton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464020</v>
      </c>
      <c r="B210" s="15">
        <v>40547</v>
      </c>
      <c r="C210" s="12" t="s">
        <v>0</v>
      </c>
      <c r="D210" s="12" t="s">
        <v>29</v>
      </c>
      <c r="E210" s="12">
        <v>5</v>
      </c>
      <c r="F210" s="12" t="s">
        <v>28</v>
      </c>
      <c r="G210" s="12">
        <v>0</v>
      </c>
      <c r="H210" s="13" t="str">
        <f t="shared" si="17"/>
        <v>Newcastle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464021</v>
      </c>
      <c r="B211" s="15">
        <v>40547</v>
      </c>
      <c r="C211" s="12" t="s">
        <v>0</v>
      </c>
      <c r="D211" s="12" t="s">
        <v>63</v>
      </c>
      <c r="E211" s="12">
        <v>1</v>
      </c>
      <c r="F211" s="12" t="s">
        <v>1</v>
      </c>
      <c r="G211" s="12">
        <v>0</v>
      </c>
      <c r="H211" s="13" t="str">
        <f t="shared" si="17"/>
        <v>Wolves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464022</v>
      </c>
      <c r="B212" s="15">
        <v>40554</v>
      </c>
      <c r="C212" s="12" t="s">
        <v>0</v>
      </c>
      <c r="D212" s="12" t="s">
        <v>83</v>
      </c>
      <c r="E212" s="12">
        <v>2</v>
      </c>
      <c r="F212" s="12" t="s">
        <v>19</v>
      </c>
      <c r="G212" s="12">
        <v>1</v>
      </c>
      <c r="H212" s="13" t="str">
        <f t="shared" si="17"/>
        <v>Blackpool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464023</v>
      </c>
      <c r="B213" s="15">
        <v>40557</v>
      </c>
      <c r="C213" s="12" t="s">
        <v>0</v>
      </c>
      <c r="D213" s="12" t="s">
        <v>1</v>
      </c>
      <c r="E213" s="12">
        <v>2</v>
      </c>
      <c r="F213" s="12" t="s">
        <v>6</v>
      </c>
      <c r="G213" s="12">
        <v>0</v>
      </c>
      <c r="H213" s="13" t="str">
        <f t="shared" si="17"/>
        <v>Chelsea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464024</v>
      </c>
      <c r="B214" s="15">
        <v>40557</v>
      </c>
      <c r="C214" s="12" t="s">
        <v>0</v>
      </c>
      <c r="D214" s="12" t="s">
        <v>20</v>
      </c>
      <c r="E214" s="12">
        <v>4</v>
      </c>
      <c r="F214" s="12" t="s">
        <v>63</v>
      </c>
      <c r="G214" s="12">
        <v>3</v>
      </c>
      <c r="H214" s="13" t="str">
        <f t="shared" si="17"/>
        <v>Manchester City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464025</v>
      </c>
      <c r="B215" s="15">
        <v>40557</v>
      </c>
      <c r="C215" s="12" t="s">
        <v>0</v>
      </c>
      <c r="D215" s="12" t="s">
        <v>103</v>
      </c>
      <c r="E215" s="12">
        <v>2</v>
      </c>
      <c r="F215" s="12" t="s">
        <v>33</v>
      </c>
      <c r="G215" s="12">
        <v>0</v>
      </c>
      <c r="H215" s="13" t="str">
        <f t="shared" si="17"/>
        <v>Stoke City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464026</v>
      </c>
      <c r="B216" s="15">
        <v>40557</v>
      </c>
      <c r="C216" s="12" t="s">
        <v>0</v>
      </c>
      <c r="D216" s="12" t="s">
        <v>60</v>
      </c>
      <c r="E216" s="12">
        <v>3</v>
      </c>
      <c r="F216" s="12" t="s">
        <v>83</v>
      </c>
      <c r="G216" s="12">
        <v>2</v>
      </c>
      <c r="H216" s="13" t="str">
        <f t="shared" si="17"/>
        <v>West Brom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464027</v>
      </c>
      <c r="B217" s="15">
        <v>40557</v>
      </c>
      <c r="C217" s="12" t="s">
        <v>0</v>
      </c>
      <c r="D217" s="12" t="s">
        <v>28</v>
      </c>
      <c r="E217" s="12">
        <v>0</v>
      </c>
      <c r="F217" s="12" t="s">
        <v>17</v>
      </c>
      <c r="G217" s="12">
        <v>3</v>
      </c>
      <c r="H217" s="13" t="str">
        <f t="shared" si="17"/>
        <v>Arsenal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464028</v>
      </c>
      <c r="B218" s="15">
        <v>40557</v>
      </c>
      <c r="C218" s="12" t="s">
        <v>0</v>
      </c>
      <c r="D218" s="12" t="s">
        <v>72</v>
      </c>
      <c r="E218" s="12">
        <v>1</v>
      </c>
      <c r="F218" s="12" t="s">
        <v>58</v>
      </c>
      <c r="G218" s="12">
        <v>1</v>
      </c>
      <c r="H218" s="13" t="str">
        <f t="shared" si="17"/>
        <v/>
      </c>
      <c r="I218" s="13" t="str">
        <f t="shared" si="18"/>
        <v>Wigan</v>
      </c>
      <c r="J218" s="13" t="str">
        <f t="shared" si="19"/>
        <v>Fulham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464029</v>
      </c>
      <c r="B219" s="15">
        <v>40558</v>
      </c>
      <c r="C219" s="12" t="s">
        <v>0</v>
      </c>
      <c r="D219" s="12" t="s">
        <v>61</v>
      </c>
      <c r="E219" s="12">
        <v>1</v>
      </c>
      <c r="F219" s="12" t="s">
        <v>12</v>
      </c>
      <c r="G219" s="12">
        <v>1</v>
      </c>
      <c r="H219" s="13" t="str">
        <f t="shared" si="17"/>
        <v/>
      </c>
      <c r="I219" s="13" t="str">
        <f t="shared" si="18"/>
        <v>Birmingham</v>
      </c>
      <c r="J219" s="13" t="str">
        <f t="shared" si="19"/>
        <v>Aston Villa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464030</v>
      </c>
      <c r="B220" s="15">
        <v>40558</v>
      </c>
      <c r="C220" s="12" t="s">
        <v>0</v>
      </c>
      <c r="D220" s="12" t="s">
        <v>19</v>
      </c>
      <c r="E220" s="12">
        <v>2</v>
      </c>
      <c r="F220" s="12" t="s">
        <v>9</v>
      </c>
      <c r="G220" s="12">
        <v>2</v>
      </c>
      <c r="H220" s="13" t="str">
        <f t="shared" si="17"/>
        <v/>
      </c>
      <c r="I220" s="13" t="str">
        <f t="shared" si="18"/>
        <v>Liverpool</v>
      </c>
      <c r="J220" s="13" t="str">
        <f t="shared" si="19"/>
        <v>Everton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464031</v>
      </c>
      <c r="B221" s="15">
        <v>40558</v>
      </c>
      <c r="C221" s="12" t="s">
        <v>0</v>
      </c>
      <c r="D221" s="12" t="s">
        <v>50</v>
      </c>
      <c r="E221" s="12">
        <v>1</v>
      </c>
      <c r="F221" s="12" t="s">
        <v>29</v>
      </c>
      <c r="G221" s="12">
        <v>1</v>
      </c>
      <c r="H221" s="13" t="str">
        <f t="shared" si="17"/>
        <v/>
      </c>
      <c r="I221" s="13" t="str">
        <f t="shared" si="18"/>
        <v>Sunderland</v>
      </c>
      <c r="J221" s="13" t="str">
        <f t="shared" si="19"/>
        <v>Newcastle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464032</v>
      </c>
      <c r="B222" s="15">
        <v>40558</v>
      </c>
      <c r="C222" s="12" t="s">
        <v>0</v>
      </c>
      <c r="D222" s="12" t="s">
        <v>14</v>
      </c>
      <c r="E222" s="12">
        <v>0</v>
      </c>
      <c r="F222" s="12" t="s">
        <v>8</v>
      </c>
      <c r="G222" s="12">
        <v>0</v>
      </c>
      <c r="H222" s="13" t="str">
        <f t="shared" si="17"/>
        <v/>
      </c>
      <c r="I222" s="13" t="str">
        <f t="shared" si="18"/>
        <v>Tottenham</v>
      </c>
      <c r="J222" s="13" t="str">
        <f t="shared" si="19"/>
        <v>Manchester United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464033</v>
      </c>
      <c r="B223" s="15">
        <v>40564</v>
      </c>
      <c r="C223" s="12" t="s">
        <v>0</v>
      </c>
      <c r="D223" s="12" t="s">
        <v>17</v>
      </c>
      <c r="E223" s="12">
        <v>3</v>
      </c>
      <c r="F223" s="12" t="s">
        <v>72</v>
      </c>
      <c r="G223" s="12">
        <v>0</v>
      </c>
      <c r="H223" s="13" t="str">
        <f t="shared" si="17"/>
        <v>Arsenal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464034</v>
      </c>
      <c r="B224" s="15">
        <v>40564</v>
      </c>
      <c r="C224" s="12" t="s">
        <v>0</v>
      </c>
      <c r="D224" s="12" t="s">
        <v>12</v>
      </c>
      <c r="E224" s="12">
        <v>1</v>
      </c>
      <c r="F224" s="12" t="s">
        <v>20</v>
      </c>
      <c r="G224" s="12">
        <v>0</v>
      </c>
      <c r="H224" s="13" t="str">
        <f t="shared" si="17"/>
        <v>Aston Villa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464035</v>
      </c>
      <c r="B225" s="15">
        <v>40564</v>
      </c>
      <c r="C225" s="12" t="s">
        <v>0</v>
      </c>
      <c r="D225" s="12" t="s">
        <v>83</v>
      </c>
      <c r="E225" s="12">
        <v>1</v>
      </c>
      <c r="F225" s="12" t="s">
        <v>50</v>
      </c>
      <c r="G225" s="12">
        <v>2</v>
      </c>
      <c r="H225" s="13" t="str">
        <f t="shared" si="17"/>
        <v>Sunderland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464036</v>
      </c>
      <c r="B226" s="15">
        <v>40564</v>
      </c>
      <c r="C226" s="12" t="s">
        <v>0</v>
      </c>
      <c r="D226" s="12" t="s">
        <v>9</v>
      </c>
      <c r="E226" s="12">
        <v>2</v>
      </c>
      <c r="F226" s="12" t="s">
        <v>28</v>
      </c>
      <c r="G226" s="12">
        <v>2</v>
      </c>
      <c r="H226" s="13" t="str">
        <f t="shared" si="17"/>
        <v/>
      </c>
      <c r="I226" s="13" t="str">
        <f t="shared" si="18"/>
        <v>Everton</v>
      </c>
      <c r="J226" s="13" t="str">
        <f t="shared" si="19"/>
        <v>West Ham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464037</v>
      </c>
      <c r="B227" s="15">
        <v>40564</v>
      </c>
      <c r="C227" s="12" t="s">
        <v>0</v>
      </c>
      <c r="D227" s="12" t="s">
        <v>58</v>
      </c>
      <c r="E227" s="12">
        <v>2</v>
      </c>
      <c r="F227" s="12" t="s">
        <v>103</v>
      </c>
      <c r="G227" s="12">
        <v>0</v>
      </c>
      <c r="H227" s="13" t="str">
        <f t="shared" si="17"/>
        <v>Fulham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464038</v>
      </c>
      <c r="B228" s="15">
        <v>40564</v>
      </c>
      <c r="C228" s="12" t="s">
        <v>0</v>
      </c>
      <c r="D228" s="12" t="s">
        <v>8</v>
      </c>
      <c r="E228" s="12">
        <v>5</v>
      </c>
      <c r="F228" s="12" t="s">
        <v>61</v>
      </c>
      <c r="G228" s="12">
        <v>0</v>
      </c>
      <c r="H228" s="13" t="str">
        <f t="shared" si="17"/>
        <v>Manchester United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464039</v>
      </c>
      <c r="B229" s="15">
        <v>40564</v>
      </c>
      <c r="C229" s="12" t="s">
        <v>0</v>
      </c>
      <c r="D229" s="12" t="s">
        <v>29</v>
      </c>
      <c r="E229" s="12">
        <v>1</v>
      </c>
      <c r="F229" s="12" t="s">
        <v>14</v>
      </c>
      <c r="G229" s="12">
        <v>1</v>
      </c>
      <c r="H229" s="13" t="str">
        <f t="shared" si="17"/>
        <v/>
      </c>
      <c r="I229" s="13" t="str">
        <f t="shared" si="18"/>
        <v>Newcastle</v>
      </c>
      <c r="J229" s="13" t="str">
        <f t="shared" si="19"/>
        <v>Tottenham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464040</v>
      </c>
      <c r="B230" s="15">
        <v>40564</v>
      </c>
      <c r="C230" s="12" t="s">
        <v>0</v>
      </c>
      <c r="D230" s="12" t="s">
        <v>63</v>
      </c>
      <c r="E230" s="12">
        <v>0</v>
      </c>
      <c r="F230" s="12" t="s">
        <v>19</v>
      </c>
      <c r="G230" s="12">
        <v>3</v>
      </c>
      <c r="H230" s="13" t="str">
        <f t="shared" si="17"/>
        <v>Liverpool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464041</v>
      </c>
      <c r="B231" s="15">
        <v>40565</v>
      </c>
      <c r="C231" s="12" t="s">
        <v>0</v>
      </c>
      <c r="D231" s="12" t="s">
        <v>6</v>
      </c>
      <c r="E231" s="12">
        <v>2</v>
      </c>
      <c r="F231" s="12" t="s">
        <v>60</v>
      </c>
      <c r="G231" s="12">
        <v>0</v>
      </c>
      <c r="H231" s="13" t="str">
        <f t="shared" si="17"/>
        <v>Blackburn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464042</v>
      </c>
      <c r="B232" s="15">
        <v>40566</v>
      </c>
      <c r="C232" s="12" t="s">
        <v>0</v>
      </c>
      <c r="D232" s="12" t="s">
        <v>33</v>
      </c>
      <c r="E232" s="12">
        <v>0</v>
      </c>
      <c r="F232" s="12" t="s">
        <v>1</v>
      </c>
      <c r="G232" s="12">
        <v>4</v>
      </c>
      <c r="H232" s="13" t="str">
        <f t="shared" si="17"/>
        <v>Chelsea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464043</v>
      </c>
      <c r="B233" s="15">
        <v>40567</v>
      </c>
      <c r="C233" s="12" t="s">
        <v>0</v>
      </c>
      <c r="D233" s="12" t="s">
        <v>83</v>
      </c>
      <c r="E233" s="12">
        <v>2</v>
      </c>
      <c r="F233" s="12" t="s">
        <v>8</v>
      </c>
      <c r="G233" s="12">
        <v>3</v>
      </c>
      <c r="H233" s="13" t="str">
        <f t="shared" si="17"/>
        <v>Manchester United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464044</v>
      </c>
      <c r="B234" s="15">
        <v>40567</v>
      </c>
      <c r="C234" s="12" t="s">
        <v>0</v>
      </c>
      <c r="D234" s="12" t="s">
        <v>72</v>
      </c>
      <c r="E234" s="12">
        <v>1</v>
      </c>
      <c r="F234" s="12" t="s">
        <v>12</v>
      </c>
      <c r="G234" s="12">
        <v>2</v>
      </c>
      <c r="H234" s="13" t="str">
        <f t="shared" si="17"/>
        <v>Aston Villa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464045</v>
      </c>
      <c r="B235" s="15">
        <v>40568</v>
      </c>
      <c r="C235" s="12" t="s">
        <v>0</v>
      </c>
      <c r="D235" s="12" t="s">
        <v>19</v>
      </c>
      <c r="E235" s="12">
        <v>1</v>
      </c>
      <c r="F235" s="12" t="s">
        <v>58</v>
      </c>
      <c r="G235" s="12">
        <v>0</v>
      </c>
      <c r="H235" s="13" t="str">
        <f t="shared" si="17"/>
        <v>Liverpool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464046</v>
      </c>
      <c r="B236" s="15">
        <v>40574</v>
      </c>
      <c r="C236" s="12" t="s">
        <v>0</v>
      </c>
      <c r="D236" s="12" t="s">
        <v>17</v>
      </c>
      <c r="E236" s="12">
        <v>2</v>
      </c>
      <c r="F236" s="12" t="s">
        <v>9</v>
      </c>
      <c r="G236" s="12">
        <v>1</v>
      </c>
      <c r="H236" s="13" t="str">
        <f t="shared" si="17"/>
        <v>Arsenal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464047</v>
      </c>
      <c r="B237" s="15">
        <v>40574</v>
      </c>
      <c r="C237" s="12" t="s">
        <v>0</v>
      </c>
      <c r="D237" s="12" t="s">
        <v>8</v>
      </c>
      <c r="E237" s="12">
        <v>3</v>
      </c>
      <c r="F237" s="12" t="s">
        <v>12</v>
      </c>
      <c r="G237" s="12">
        <v>1</v>
      </c>
      <c r="H237" s="13" t="str">
        <f t="shared" si="17"/>
        <v>Manchester United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464048</v>
      </c>
      <c r="B238" s="15">
        <v>40574</v>
      </c>
      <c r="C238" s="12" t="s">
        <v>0</v>
      </c>
      <c r="D238" s="12" t="s">
        <v>50</v>
      </c>
      <c r="E238" s="12">
        <v>2</v>
      </c>
      <c r="F238" s="12" t="s">
        <v>1</v>
      </c>
      <c r="G238" s="12">
        <v>4</v>
      </c>
      <c r="H238" s="13" t="str">
        <f t="shared" si="17"/>
        <v>Chelsea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464049</v>
      </c>
      <c r="B239" s="15">
        <v>40574</v>
      </c>
      <c r="C239" s="12" t="s">
        <v>0</v>
      </c>
      <c r="D239" s="12" t="s">
        <v>60</v>
      </c>
      <c r="E239" s="12">
        <v>2</v>
      </c>
      <c r="F239" s="12" t="s">
        <v>72</v>
      </c>
      <c r="G239" s="12">
        <v>2</v>
      </c>
      <c r="H239" s="13" t="str">
        <f t="shared" si="17"/>
        <v/>
      </c>
      <c r="I239" s="13" t="str">
        <f t="shared" si="18"/>
        <v>West Brom</v>
      </c>
      <c r="J239" s="13" t="str">
        <f t="shared" si="19"/>
        <v>Wigan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464050</v>
      </c>
      <c r="B240" s="15">
        <v>40575</v>
      </c>
      <c r="C240" s="12" t="s">
        <v>0</v>
      </c>
      <c r="D240" s="12" t="s">
        <v>61</v>
      </c>
      <c r="E240" s="12">
        <v>2</v>
      </c>
      <c r="F240" s="12" t="s">
        <v>20</v>
      </c>
      <c r="G240" s="12">
        <v>2</v>
      </c>
      <c r="H240" s="13" t="str">
        <f t="shared" si="17"/>
        <v/>
      </c>
      <c r="I240" s="13" t="str">
        <f t="shared" si="18"/>
        <v>Birmingham</v>
      </c>
      <c r="J240" s="13" t="str">
        <f t="shared" si="19"/>
        <v>Manchester City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464051</v>
      </c>
      <c r="B241" s="15">
        <v>40575</v>
      </c>
      <c r="C241" s="12" t="s">
        <v>0</v>
      </c>
      <c r="D241" s="12" t="s">
        <v>6</v>
      </c>
      <c r="E241" s="12">
        <v>0</v>
      </c>
      <c r="F241" s="12" t="s">
        <v>14</v>
      </c>
      <c r="G241" s="12">
        <v>1</v>
      </c>
      <c r="H241" s="13" t="str">
        <f t="shared" si="17"/>
        <v>Tottenham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464052</v>
      </c>
      <c r="B242" s="15">
        <v>40575</v>
      </c>
      <c r="C242" s="12" t="s">
        <v>0</v>
      </c>
      <c r="D242" s="12" t="s">
        <v>83</v>
      </c>
      <c r="E242" s="12">
        <v>1</v>
      </c>
      <c r="F242" s="12" t="s">
        <v>28</v>
      </c>
      <c r="G242" s="12">
        <v>3</v>
      </c>
      <c r="H242" s="13" t="str">
        <f t="shared" si="17"/>
        <v>West Ham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464053</v>
      </c>
      <c r="B243" s="15">
        <v>40575</v>
      </c>
      <c r="C243" s="12" t="s">
        <v>0</v>
      </c>
      <c r="D243" s="12" t="s">
        <v>33</v>
      </c>
      <c r="E243" s="12">
        <v>1</v>
      </c>
      <c r="F243" s="12" t="s">
        <v>63</v>
      </c>
      <c r="G243" s="12">
        <v>0</v>
      </c>
      <c r="H243" s="13" t="str">
        <f t="shared" si="17"/>
        <v>Bolton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464054</v>
      </c>
      <c r="B244" s="15">
        <v>40575</v>
      </c>
      <c r="C244" s="12" t="s">
        <v>0</v>
      </c>
      <c r="D244" s="12" t="s">
        <v>58</v>
      </c>
      <c r="E244" s="12">
        <v>1</v>
      </c>
      <c r="F244" s="12" t="s">
        <v>29</v>
      </c>
      <c r="G244" s="12">
        <v>0</v>
      </c>
      <c r="H244" s="13" t="str">
        <f t="shared" si="17"/>
        <v>Fulham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464055</v>
      </c>
      <c r="B245" s="15">
        <v>40575</v>
      </c>
      <c r="C245" s="12" t="s">
        <v>0</v>
      </c>
      <c r="D245" s="12" t="s">
        <v>19</v>
      </c>
      <c r="E245" s="12">
        <v>2</v>
      </c>
      <c r="F245" s="12" t="s">
        <v>103</v>
      </c>
      <c r="G245" s="12">
        <v>0</v>
      </c>
      <c r="H245" s="13" t="str">
        <f t="shared" si="17"/>
        <v>Liverpool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464056</v>
      </c>
      <c r="B246" s="15">
        <v>40578</v>
      </c>
      <c r="C246" s="12" t="s">
        <v>0</v>
      </c>
      <c r="D246" s="12" t="s">
        <v>12</v>
      </c>
      <c r="E246" s="12">
        <v>2</v>
      </c>
      <c r="F246" s="12" t="s">
        <v>58</v>
      </c>
      <c r="G246" s="12">
        <v>2</v>
      </c>
      <c r="H246" s="13" t="str">
        <f t="shared" si="17"/>
        <v/>
      </c>
      <c r="I246" s="13" t="str">
        <f t="shared" si="18"/>
        <v>Aston Villa</v>
      </c>
      <c r="J246" s="13" t="str">
        <f t="shared" si="19"/>
        <v>Fulham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464057</v>
      </c>
      <c r="B247" s="15">
        <v>40578</v>
      </c>
      <c r="C247" s="12" t="s">
        <v>0</v>
      </c>
      <c r="D247" s="12" t="s">
        <v>9</v>
      </c>
      <c r="E247" s="12">
        <v>5</v>
      </c>
      <c r="F247" s="12" t="s">
        <v>83</v>
      </c>
      <c r="G247" s="12">
        <v>3</v>
      </c>
      <c r="H247" s="13" t="str">
        <f t="shared" si="17"/>
        <v>Everton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464058</v>
      </c>
      <c r="B248" s="15">
        <v>40578</v>
      </c>
      <c r="C248" s="12" t="s">
        <v>0</v>
      </c>
      <c r="D248" s="12" t="s">
        <v>20</v>
      </c>
      <c r="E248" s="12">
        <v>3</v>
      </c>
      <c r="F248" s="12" t="s">
        <v>60</v>
      </c>
      <c r="G248" s="12">
        <v>0</v>
      </c>
      <c r="H248" s="13" t="str">
        <f t="shared" si="17"/>
        <v>Manchester City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464059</v>
      </c>
      <c r="B249" s="15">
        <v>40578</v>
      </c>
      <c r="C249" s="12" t="s">
        <v>0</v>
      </c>
      <c r="D249" s="12" t="s">
        <v>29</v>
      </c>
      <c r="E249" s="12">
        <v>4</v>
      </c>
      <c r="F249" s="12" t="s">
        <v>17</v>
      </c>
      <c r="G249" s="12">
        <v>4</v>
      </c>
      <c r="H249" s="13" t="str">
        <f t="shared" si="17"/>
        <v/>
      </c>
      <c r="I249" s="13" t="str">
        <f t="shared" si="18"/>
        <v>Newcastle</v>
      </c>
      <c r="J249" s="13" t="str">
        <f t="shared" si="19"/>
        <v>Arsenal</v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464060</v>
      </c>
      <c r="B250" s="15">
        <v>40578</v>
      </c>
      <c r="C250" s="12" t="s">
        <v>0</v>
      </c>
      <c r="D250" s="12" t="s">
        <v>103</v>
      </c>
      <c r="E250" s="12">
        <v>3</v>
      </c>
      <c r="F250" s="12" t="s">
        <v>50</v>
      </c>
      <c r="G250" s="12">
        <v>2</v>
      </c>
      <c r="H250" s="13" t="str">
        <f t="shared" si="17"/>
        <v>Stoke City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464061</v>
      </c>
      <c r="B251" s="15">
        <v>40578</v>
      </c>
      <c r="C251" s="12" t="s">
        <v>0</v>
      </c>
      <c r="D251" s="12" t="s">
        <v>14</v>
      </c>
      <c r="E251" s="12">
        <v>2</v>
      </c>
      <c r="F251" s="12" t="s">
        <v>33</v>
      </c>
      <c r="G251" s="12">
        <v>1</v>
      </c>
      <c r="H251" s="13" t="str">
        <f t="shared" si="17"/>
        <v>Tottenham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464062</v>
      </c>
      <c r="B252" s="15">
        <v>40578</v>
      </c>
      <c r="C252" s="12" t="s">
        <v>0</v>
      </c>
      <c r="D252" s="12" t="s">
        <v>72</v>
      </c>
      <c r="E252" s="12">
        <v>4</v>
      </c>
      <c r="F252" s="12" t="s">
        <v>6</v>
      </c>
      <c r="G252" s="12">
        <v>3</v>
      </c>
      <c r="H252" s="13" t="str">
        <f t="shared" si="17"/>
        <v>Wigan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464063</v>
      </c>
      <c r="B253" s="15">
        <v>40578</v>
      </c>
      <c r="C253" s="12" t="s">
        <v>0</v>
      </c>
      <c r="D253" s="12" t="s">
        <v>63</v>
      </c>
      <c r="E253" s="12">
        <v>2</v>
      </c>
      <c r="F253" s="12" t="s">
        <v>8</v>
      </c>
      <c r="G253" s="12">
        <v>1</v>
      </c>
      <c r="H253" s="13" t="str">
        <f t="shared" si="17"/>
        <v>Wolves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464064</v>
      </c>
      <c r="B254" s="15">
        <v>40579</v>
      </c>
      <c r="C254" s="12" t="s">
        <v>0</v>
      </c>
      <c r="D254" s="12" t="s">
        <v>1</v>
      </c>
      <c r="E254" s="12">
        <v>0</v>
      </c>
      <c r="F254" s="12" t="s">
        <v>19</v>
      </c>
      <c r="G254" s="12">
        <v>1</v>
      </c>
      <c r="H254" s="13" t="str">
        <f t="shared" si="17"/>
        <v>Liverpool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464065</v>
      </c>
      <c r="B255" s="15">
        <v>40579</v>
      </c>
      <c r="C255" s="12" t="s">
        <v>0</v>
      </c>
      <c r="D255" s="12" t="s">
        <v>28</v>
      </c>
      <c r="E255" s="12">
        <v>0</v>
      </c>
      <c r="F255" s="12" t="s">
        <v>61</v>
      </c>
      <c r="G255" s="12">
        <v>1</v>
      </c>
      <c r="H255" s="13" t="str">
        <f t="shared" si="17"/>
        <v>Birmingham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464066</v>
      </c>
      <c r="B256" s="15">
        <v>40585</v>
      </c>
      <c r="C256" s="12" t="s">
        <v>0</v>
      </c>
      <c r="D256" s="12" t="s">
        <v>17</v>
      </c>
      <c r="E256" s="12">
        <v>2</v>
      </c>
      <c r="F256" s="12" t="s">
        <v>63</v>
      </c>
      <c r="G256" s="12">
        <v>0</v>
      </c>
      <c r="H256" s="13" t="str">
        <f t="shared" si="17"/>
        <v>Arsenal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464067</v>
      </c>
      <c r="B257" s="15">
        <v>40585</v>
      </c>
      <c r="C257" s="12" t="s">
        <v>0</v>
      </c>
      <c r="D257" s="12" t="s">
        <v>61</v>
      </c>
      <c r="E257" s="12">
        <v>1</v>
      </c>
      <c r="F257" s="12" t="s">
        <v>103</v>
      </c>
      <c r="G257" s="12">
        <v>0</v>
      </c>
      <c r="H257" s="13" t="str">
        <f t="shared" si="17"/>
        <v>Birmingham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464068</v>
      </c>
      <c r="B258" s="15">
        <v>40585</v>
      </c>
      <c r="C258" s="12" t="s">
        <v>0</v>
      </c>
      <c r="D258" s="12" t="s">
        <v>6</v>
      </c>
      <c r="E258" s="12">
        <v>0</v>
      </c>
      <c r="F258" s="12" t="s">
        <v>29</v>
      </c>
      <c r="G258" s="12">
        <v>0</v>
      </c>
      <c r="H258" s="13" t="str">
        <f t="shared" si="17"/>
        <v/>
      </c>
      <c r="I258" s="13" t="str">
        <f t="shared" si="18"/>
        <v>Blackburn</v>
      </c>
      <c r="J258" s="13" t="str">
        <f t="shared" si="19"/>
        <v>Newcastle</v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464069</v>
      </c>
      <c r="B259" s="15">
        <v>40585</v>
      </c>
      <c r="C259" s="12" t="s">
        <v>0</v>
      </c>
      <c r="D259" s="12" t="s">
        <v>83</v>
      </c>
      <c r="E259" s="12">
        <v>1</v>
      </c>
      <c r="F259" s="12" t="s">
        <v>12</v>
      </c>
      <c r="G259" s="12">
        <v>1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Blackpool</v>
      </c>
      <c r="J259" s="13" t="str">
        <f t="shared" ref="J259:J322" si="22">IF(H259="",F259,"")</f>
        <v>Aston Villa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464070</v>
      </c>
      <c r="B260" s="15">
        <v>40585</v>
      </c>
      <c r="C260" s="12" t="s">
        <v>0</v>
      </c>
      <c r="D260" s="12" t="s">
        <v>19</v>
      </c>
      <c r="E260" s="12">
        <v>1</v>
      </c>
      <c r="F260" s="12" t="s">
        <v>72</v>
      </c>
      <c r="G260" s="12">
        <v>1</v>
      </c>
      <c r="H260" s="13" t="str">
        <f t="shared" si="20"/>
        <v/>
      </c>
      <c r="I260" s="13" t="str">
        <f t="shared" si="21"/>
        <v>Liverpool</v>
      </c>
      <c r="J260" s="13" t="str">
        <f t="shared" si="22"/>
        <v>Wigan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464071</v>
      </c>
      <c r="B261" s="15">
        <v>40585</v>
      </c>
      <c r="C261" s="12" t="s">
        <v>0</v>
      </c>
      <c r="D261" s="12" t="s">
        <v>8</v>
      </c>
      <c r="E261" s="12">
        <v>2</v>
      </c>
      <c r="F261" s="12" t="s">
        <v>20</v>
      </c>
      <c r="G261" s="12">
        <v>1</v>
      </c>
      <c r="H261" s="13" t="str">
        <f t="shared" si="20"/>
        <v>Manchester United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464072</v>
      </c>
      <c r="B262" s="15">
        <v>40585</v>
      </c>
      <c r="C262" s="12" t="s">
        <v>0</v>
      </c>
      <c r="D262" s="12" t="s">
        <v>50</v>
      </c>
      <c r="E262" s="12">
        <v>1</v>
      </c>
      <c r="F262" s="12" t="s">
        <v>14</v>
      </c>
      <c r="G262" s="12">
        <v>2</v>
      </c>
      <c r="H262" s="13" t="str">
        <f t="shared" si="20"/>
        <v>Tottenham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464073</v>
      </c>
      <c r="B263" s="15">
        <v>40585</v>
      </c>
      <c r="C263" s="12" t="s">
        <v>0</v>
      </c>
      <c r="D263" s="12" t="s">
        <v>60</v>
      </c>
      <c r="E263" s="12">
        <v>3</v>
      </c>
      <c r="F263" s="12" t="s">
        <v>28</v>
      </c>
      <c r="G263" s="12">
        <v>3</v>
      </c>
      <c r="H263" s="13" t="str">
        <f t="shared" si="20"/>
        <v/>
      </c>
      <c r="I263" s="13" t="str">
        <f t="shared" si="21"/>
        <v>West Brom</v>
      </c>
      <c r="J263" s="13" t="str">
        <f t="shared" si="22"/>
        <v>West Ham</v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464074</v>
      </c>
      <c r="B264" s="15">
        <v>40586</v>
      </c>
      <c r="C264" s="12" t="s">
        <v>0</v>
      </c>
      <c r="D264" s="12" t="s">
        <v>33</v>
      </c>
      <c r="E264" s="12">
        <v>2</v>
      </c>
      <c r="F264" s="12" t="s">
        <v>9</v>
      </c>
      <c r="G264" s="12">
        <v>0</v>
      </c>
      <c r="H264" s="13" t="str">
        <f t="shared" si="20"/>
        <v>Bolton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464075</v>
      </c>
      <c r="B265" s="15">
        <v>40587</v>
      </c>
      <c r="C265" s="12" t="s">
        <v>0</v>
      </c>
      <c r="D265" s="12" t="s">
        <v>58</v>
      </c>
      <c r="E265" s="12">
        <v>0</v>
      </c>
      <c r="F265" s="12" t="s">
        <v>1</v>
      </c>
      <c r="G265" s="12">
        <v>0</v>
      </c>
      <c r="H265" s="13" t="str">
        <f t="shared" si="20"/>
        <v/>
      </c>
      <c r="I265" s="13" t="str">
        <f t="shared" si="21"/>
        <v>Fulham</v>
      </c>
      <c r="J265" s="13" t="str">
        <f t="shared" si="22"/>
        <v>Chelsea</v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464076</v>
      </c>
      <c r="B266" s="15">
        <v>40588</v>
      </c>
      <c r="C266" s="12" t="s">
        <v>0</v>
      </c>
      <c r="D266" s="12" t="s">
        <v>61</v>
      </c>
      <c r="E266" s="12">
        <v>0</v>
      </c>
      <c r="F266" s="12" t="s">
        <v>29</v>
      </c>
      <c r="G266" s="12">
        <v>2</v>
      </c>
      <c r="H266" s="13" t="str">
        <f t="shared" si="20"/>
        <v>Newcastle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464077</v>
      </c>
      <c r="B267" s="15">
        <v>40593</v>
      </c>
      <c r="C267" s="12" t="s">
        <v>0</v>
      </c>
      <c r="D267" s="12" t="s">
        <v>60</v>
      </c>
      <c r="E267" s="12">
        <v>1</v>
      </c>
      <c r="F267" s="12" t="s">
        <v>63</v>
      </c>
      <c r="G267" s="12">
        <v>1</v>
      </c>
      <c r="H267" s="13" t="str">
        <f t="shared" si="20"/>
        <v/>
      </c>
      <c r="I267" s="13" t="str">
        <f t="shared" si="21"/>
        <v>West Brom</v>
      </c>
      <c r="J267" s="13" t="str">
        <f t="shared" si="22"/>
        <v>Wolves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464078</v>
      </c>
      <c r="B268" s="15">
        <v>40595</v>
      </c>
      <c r="C268" s="12" t="s">
        <v>0</v>
      </c>
      <c r="D268" s="12" t="s">
        <v>83</v>
      </c>
      <c r="E268" s="12">
        <v>3</v>
      </c>
      <c r="F268" s="12" t="s">
        <v>14</v>
      </c>
      <c r="G268" s="12">
        <v>1</v>
      </c>
      <c r="H268" s="13" t="str">
        <f t="shared" si="20"/>
        <v>Blackpool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464079</v>
      </c>
      <c r="B269" s="15">
        <v>40596</v>
      </c>
      <c r="C269" s="12" t="s">
        <v>0</v>
      </c>
      <c r="D269" s="12" t="s">
        <v>17</v>
      </c>
      <c r="E269" s="12">
        <v>1</v>
      </c>
      <c r="F269" s="12" t="s">
        <v>103</v>
      </c>
      <c r="G269" s="12">
        <v>0</v>
      </c>
      <c r="H269" s="13" t="str">
        <f t="shared" si="20"/>
        <v>Arsenal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464080</v>
      </c>
      <c r="B270" s="15">
        <v>40599</v>
      </c>
      <c r="C270" s="12" t="s">
        <v>0</v>
      </c>
      <c r="D270" s="12" t="s">
        <v>12</v>
      </c>
      <c r="E270" s="12">
        <v>4</v>
      </c>
      <c r="F270" s="12" t="s">
        <v>6</v>
      </c>
      <c r="G270" s="12">
        <v>1</v>
      </c>
      <c r="H270" s="13" t="str">
        <f t="shared" si="20"/>
        <v>Aston Villa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464081</v>
      </c>
      <c r="B271" s="15">
        <v>40599</v>
      </c>
      <c r="C271" s="12" t="s">
        <v>0</v>
      </c>
      <c r="D271" s="12" t="s">
        <v>9</v>
      </c>
      <c r="E271" s="12">
        <v>2</v>
      </c>
      <c r="F271" s="12" t="s">
        <v>50</v>
      </c>
      <c r="G271" s="12">
        <v>0</v>
      </c>
      <c r="H271" s="13" t="str">
        <f t="shared" si="20"/>
        <v>Everton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464082</v>
      </c>
      <c r="B272" s="15">
        <v>40599</v>
      </c>
      <c r="C272" s="12" t="s">
        <v>0</v>
      </c>
      <c r="D272" s="12" t="s">
        <v>29</v>
      </c>
      <c r="E272" s="12">
        <v>1</v>
      </c>
      <c r="F272" s="12" t="s">
        <v>33</v>
      </c>
      <c r="G272" s="12">
        <v>1</v>
      </c>
      <c r="H272" s="13" t="str">
        <f t="shared" si="20"/>
        <v/>
      </c>
      <c r="I272" s="13" t="str">
        <f t="shared" si="21"/>
        <v>Newcastle</v>
      </c>
      <c r="J272" s="13" t="str">
        <f t="shared" si="22"/>
        <v>Bolton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464083</v>
      </c>
      <c r="B273" s="15">
        <v>40599</v>
      </c>
      <c r="C273" s="12" t="s">
        <v>0</v>
      </c>
      <c r="D273" s="12" t="s">
        <v>72</v>
      </c>
      <c r="E273" s="12">
        <v>0</v>
      </c>
      <c r="F273" s="12" t="s">
        <v>8</v>
      </c>
      <c r="G273" s="12">
        <v>4</v>
      </c>
      <c r="H273" s="13" t="str">
        <f t="shared" si="20"/>
        <v>Manchester United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464084</v>
      </c>
      <c r="B274" s="15">
        <v>40599</v>
      </c>
      <c r="C274" s="12" t="s">
        <v>0</v>
      </c>
      <c r="D274" s="12" t="s">
        <v>63</v>
      </c>
      <c r="E274" s="12">
        <v>4</v>
      </c>
      <c r="F274" s="12" t="s">
        <v>83</v>
      </c>
      <c r="G274" s="12">
        <v>0</v>
      </c>
      <c r="H274" s="13" t="str">
        <f t="shared" si="20"/>
        <v>Wolves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464085</v>
      </c>
      <c r="B275" s="15">
        <v>40600</v>
      </c>
      <c r="C275" s="12" t="s">
        <v>0</v>
      </c>
      <c r="D275" s="12" t="s">
        <v>20</v>
      </c>
      <c r="E275" s="12">
        <v>1</v>
      </c>
      <c r="F275" s="12" t="s">
        <v>58</v>
      </c>
      <c r="G275" s="12">
        <v>1</v>
      </c>
      <c r="H275" s="13" t="str">
        <f t="shared" si="20"/>
        <v/>
      </c>
      <c r="I275" s="13" t="str">
        <f t="shared" si="21"/>
        <v>Manchester City</v>
      </c>
      <c r="J275" s="13" t="str">
        <f t="shared" si="22"/>
        <v>Fulham</v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464086</v>
      </c>
      <c r="B276" s="15">
        <v>40600</v>
      </c>
      <c r="C276" s="12" t="s">
        <v>0</v>
      </c>
      <c r="D276" s="12" t="s">
        <v>28</v>
      </c>
      <c r="E276" s="12">
        <v>3</v>
      </c>
      <c r="F276" s="12" t="s">
        <v>19</v>
      </c>
      <c r="G276" s="12">
        <v>1</v>
      </c>
      <c r="H276" s="13" t="str">
        <f t="shared" si="20"/>
        <v>West Ham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464087</v>
      </c>
      <c r="B277" s="15">
        <v>40601</v>
      </c>
      <c r="C277" s="12" t="s">
        <v>0</v>
      </c>
      <c r="D277" s="12" t="s">
        <v>103</v>
      </c>
      <c r="E277" s="12">
        <v>1</v>
      </c>
      <c r="F277" s="12" t="s">
        <v>60</v>
      </c>
      <c r="G277" s="12">
        <v>1</v>
      </c>
      <c r="H277" s="13" t="str">
        <f t="shared" si="20"/>
        <v/>
      </c>
      <c r="I277" s="13" t="str">
        <f t="shared" si="21"/>
        <v>Stoke City</v>
      </c>
      <c r="J277" s="13" t="str">
        <f t="shared" si="22"/>
        <v>West Brom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464088</v>
      </c>
      <c r="B278" s="15">
        <v>40602</v>
      </c>
      <c r="C278" s="12" t="s">
        <v>0</v>
      </c>
      <c r="D278" s="12" t="s">
        <v>1</v>
      </c>
      <c r="E278" s="12">
        <v>2</v>
      </c>
      <c r="F278" s="12" t="s">
        <v>8</v>
      </c>
      <c r="G278" s="12">
        <v>1</v>
      </c>
      <c r="H278" s="13" t="str">
        <f t="shared" si="20"/>
        <v>Chelsea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464089</v>
      </c>
      <c r="B279" s="15">
        <v>40606</v>
      </c>
      <c r="C279" s="12" t="s">
        <v>0</v>
      </c>
      <c r="D279" s="12" t="s">
        <v>17</v>
      </c>
      <c r="E279" s="12">
        <v>0</v>
      </c>
      <c r="F279" s="12" t="s">
        <v>50</v>
      </c>
      <c r="G279" s="12">
        <v>0</v>
      </c>
      <c r="H279" s="13" t="str">
        <f t="shared" si="20"/>
        <v/>
      </c>
      <c r="I279" s="13" t="str">
        <f t="shared" si="21"/>
        <v>Arsenal</v>
      </c>
      <c r="J279" s="13" t="str">
        <f t="shared" si="22"/>
        <v>Sunderland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464090</v>
      </c>
      <c r="B280" s="15">
        <v>40606</v>
      </c>
      <c r="C280" s="12" t="s">
        <v>0</v>
      </c>
      <c r="D280" s="12" t="s">
        <v>61</v>
      </c>
      <c r="E280" s="12">
        <v>1</v>
      </c>
      <c r="F280" s="12" t="s">
        <v>60</v>
      </c>
      <c r="G280" s="12">
        <v>3</v>
      </c>
      <c r="H280" s="13" t="str">
        <f t="shared" si="20"/>
        <v>West Brom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464091</v>
      </c>
      <c r="B281" s="15">
        <v>40606</v>
      </c>
      <c r="C281" s="12" t="s">
        <v>0</v>
      </c>
      <c r="D281" s="12" t="s">
        <v>33</v>
      </c>
      <c r="E281" s="12">
        <v>3</v>
      </c>
      <c r="F281" s="12" t="s">
        <v>12</v>
      </c>
      <c r="G281" s="12">
        <v>2</v>
      </c>
      <c r="H281" s="13" t="str">
        <f t="shared" si="20"/>
        <v>Bolton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464092</v>
      </c>
      <c r="B282" s="15">
        <v>40606</v>
      </c>
      <c r="C282" s="12" t="s">
        <v>0</v>
      </c>
      <c r="D282" s="12" t="s">
        <v>58</v>
      </c>
      <c r="E282" s="12">
        <v>3</v>
      </c>
      <c r="F282" s="12" t="s">
        <v>6</v>
      </c>
      <c r="G282" s="12">
        <v>2</v>
      </c>
      <c r="H282" s="13" t="str">
        <f t="shared" si="20"/>
        <v>Fulham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464093</v>
      </c>
      <c r="B283" s="15">
        <v>40606</v>
      </c>
      <c r="C283" s="12" t="s">
        <v>0</v>
      </c>
      <c r="D283" s="12" t="s">
        <v>20</v>
      </c>
      <c r="E283" s="12">
        <v>1</v>
      </c>
      <c r="F283" s="12" t="s">
        <v>72</v>
      </c>
      <c r="G283" s="12">
        <v>0</v>
      </c>
      <c r="H283" s="13" t="str">
        <f t="shared" si="20"/>
        <v>Manchester City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464094</v>
      </c>
      <c r="B284" s="15">
        <v>40606</v>
      </c>
      <c r="C284" s="12" t="s">
        <v>0</v>
      </c>
      <c r="D284" s="12" t="s">
        <v>29</v>
      </c>
      <c r="E284" s="12">
        <v>1</v>
      </c>
      <c r="F284" s="12" t="s">
        <v>9</v>
      </c>
      <c r="G284" s="12">
        <v>2</v>
      </c>
      <c r="H284" s="13" t="str">
        <f t="shared" si="20"/>
        <v>Everton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464095</v>
      </c>
      <c r="B285" s="15">
        <v>40606</v>
      </c>
      <c r="C285" s="12" t="s">
        <v>0</v>
      </c>
      <c r="D285" s="12" t="s">
        <v>28</v>
      </c>
      <c r="E285" s="12">
        <v>3</v>
      </c>
      <c r="F285" s="12" t="s">
        <v>103</v>
      </c>
      <c r="G285" s="12">
        <v>0</v>
      </c>
      <c r="H285" s="13" t="str">
        <f t="shared" si="20"/>
        <v>West Ham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464096</v>
      </c>
      <c r="B286" s="15">
        <v>40607</v>
      </c>
      <c r="C286" s="12" t="s">
        <v>0</v>
      </c>
      <c r="D286" s="12" t="s">
        <v>19</v>
      </c>
      <c r="E286" s="12">
        <v>3</v>
      </c>
      <c r="F286" s="12" t="s">
        <v>8</v>
      </c>
      <c r="G286" s="12">
        <v>1</v>
      </c>
      <c r="H286" s="13" t="str">
        <f t="shared" si="20"/>
        <v>Liverpool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464097</v>
      </c>
      <c r="B287" s="15">
        <v>40607</v>
      </c>
      <c r="C287" s="12" t="s">
        <v>0</v>
      </c>
      <c r="D287" s="12" t="s">
        <v>63</v>
      </c>
      <c r="E287" s="12">
        <v>3</v>
      </c>
      <c r="F287" s="12" t="s">
        <v>14</v>
      </c>
      <c r="G287" s="12">
        <v>3</v>
      </c>
      <c r="H287" s="13" t="str">
        <f t="shared" si="20"/>
        <v/>
      </c>
      <c r="I287" s="13" t="str">
        <f t="shared" si="21"/>
        <v>Wolves</v>
      </c>
      <c r="J287" s="13" t="str">
        <f t="shared" si="22"/>
        <v>Tottenham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464098</v>
      </c>
      <c r="B288" s="15">
        <v>40608</v>
      </c>
      <c r="C288" s="12" t="s">
        <v>0</v>
      </c>
      <c r="D288" s="12" t="s">
        <v>83</v>
      </c>
      <c r="E288" s="12">
        <v>1</v>
      </c>
      <c r="F288" s="12" t="s">
        <v>1</v>
      </c>
      <c r="G288" s="12">
        <v>3</v>
      </c>
      <c r="H288" s="13" t="str">
        <f t="shared" si="20"/>
        <v>Chelsea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464099</v>
      </c>
      <c r="B289" s="15">
        <v>40610</v>
      </c>
      <c r="C289" s="12" t="s">
        <v>0</v>
      </c>
      <c r="D289" s="12" t="s">
        <v>9</v>
      </c>
      <c r="E289" s="12">
        <v>1</v>
      </c>
      <c r="F289" s="12" t="s">
        <v>61</v>
      </c>
      <c r="G289" s="12">
        <v>1</v>
      </c>
      <c r="H289" s="13" t="str">
        <f t="shared" si="20"/>
        <v/>
      </c>
      <c r="I289" s="13" t="str">
        <f t="shared" si="21"/>
        <v>Everton</v>
      </c>
      <c r="J289" s="13" t="str">
        <f t="shared" si="22"/>
        <v>Birmingham</v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464100</v>
      </c>
      <c r="B290" s="15">
        <v>40620</v>
      </c>
      <c r="C290" s="12" t="s">
        <v>0</v>
      </c>
      <c r="D290" s="12" t="s">
        <v>12</v>
      </c>
      <c r="E290" s="12">
        <v>0</v>
      </c>
      <c r="F290" s="12" t="s">
        <v>63</v>
      </c>
      <c r="G290" s="12">
        <v>1</v>
      </c>
      <c r="H290" s="13" t="str">
        <f t="shared" si="20"/>
        <v>Wolves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464101</v>
      </c>
      <c r="B291" s="15">
        <v>40620</v>
      </c>
      <c r="C291" s="12" t="s">
        <v>0</v>
      </c>
      <c r="D291" s="12" t="s">
        <v>6</v>
      </c>
      <c r="E291" s="12">
        <v>2</v>
      </c>
      <c r="F291" s="12" t="s">
        <v>83</v>
      </c>
      <c r="G291" s="12">
        <v>2</v>
      </c>
      <c r="H291" s="13" t="str">
        <f t="shared" si="20"/>
        <v/>
      </c>
      <c r="I291" s="13" t="str">
        <f t="shared" si="21"/>
        <v>Blackburn</v>
      </c>
      <c r="J291" s="13" t="str">
        <f t="shared" si="22"/>
        <v>Blackpool</v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464102</v>
      </c>
      <c r="B292" s="15">
        <v>40620</v>
      </c>
      <c r="C292" s="12" t="s">
        <v>0</v>
      </c>
      <c r="D292" s="12" t="s">
        <v>9</v>
      </c>
      <c r="E292" s="12">
        <v>2</v>
      </c>
      <c r="F292" s="12" t="s">
        <v>58</v>
      </c>
      <c r="G292" s="12">
        <v>1</v>
      </c>
      <c r="H292" s="13" t="str">
        <f t="shared" si="20"/>
        <v>Everton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464103</v>
      </c>
      <c r="B293" s="15">
        <v>40620</v>
      </c>
      <c r="C293" s="12" t="s">
        <v>0</v>
      </c>
      <c r="D293" s="12" t="s">
        <v>8</v>
      </c>
      <c r="E293" s="12">
        <v>1</v>
      </c>
      <c r="F293" s="12" t="s">
        <v>33</v>
      </c>
      <c r="G293" s="12">
        <v>0</v>
      </c>
      <c r="H293" s="13" t="str">
        <f t="shared" si="20"/>
        <v>Manchester United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464104</v>
      </c>
      <c r="B294" s="15">
        <v>40620</v>
      </c>
      <c r="C294" s="12" t="s">
        <v>0</v>
      </c>
      <c r="D294" s="12" t="s">
        <v>103</v>
      </c>
      <c r="E294" s="12">
        <v>4</v>
      </c>
      <c r="F294" s="12" t="s">
        <v>29</v>
      </c>
      <c r="G294" s="12">
        <v>0</v>
      </c>
      <c r="H294" s="13" t="str">
        <f t="shared" si="20"/>
        <v>Stoke City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464105</v>
      </c>
      <c r="B295" s="15">
        <v>40620</v>
      </c>
      <c r="C295" s="12" t="s">
        <v>0</v>
      </c>
      <c r="D295" s="12" t="s">
        <v>14</v>
      </c>
      <c r="E295" s="12">
        <v>0</v>
      </c>
      <c r="F295" s="12" t="s">
        <v>28</v>
      </c>
      <c r="G295" s="12">
        <v>0</v>
      </c>
      <c r="H295" s="13" t="str">
        <f t="shared" si="20"/>
        <v/>
      </c>
      <c r="I295" s="13" t="str">
        <f t="shared" si="21"/>
        <v>Tottenham</v>
      </c>
      <c r="J295" s="13" t="str">
        <f t="shared" si="22"/>
        <v>West Ham</v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464106</v>
      </c>
      <c r="B296" s="15">
        <v>40620</v>
      </c>
      <c r="C296" s="12" t="s">
        <v>0</v>
      </c>
      <c r="D296" s="12" t="s">
        <v>60</v>
      </c>
      <c r="E296" s="12">
        <v>2</v>
      </c>
      <c r="F296" s="12" t="s">
        <v>17</v>
      </c>
      <c r="G296" s="12">
        <v>2</v>
      </c>
      <c r="H296" s="13" t="str">
        <f t="shared" si="20"/>
        <v/>
      </c>
      <c r="I296" s="13" t="str">
        <f t="shared" si="21"/>
        <v>West Brom</v>
      </c>
      <c r="J296" s="13" t="str">
        <f t="shared" si="22"/>
        <v>Arsenal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464107</v>
      </c>
      <c r="B297" s="15">
        <v>40620</v>
      </c>
      <c r="C297" s="12" t="s">
        <v>0</v>
      </c>
      <c r="D297" s="12" t="s">
        <v>72</v>
      </c>
      <c r="E297" s="12">
        <v>2</v>
      </c>
      <c r="F297" s="12" t="s">
        <v>61</v>
      </c>
      <c r="G297" s="12">
        <v>1</v>
      </c>
      <c r="H297" s="13" t="str">
        <f t="shared" si="20"/>
        <v>Wigan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464108</v>
      </c>
      <c r="B298" s="15">
        <v>40621</v>
      </c>
      <c r="C298" s="12" t="s">
        <v>0</v>
      </c>
      <c r="D298" s="12" t="s">
        <v>1</v>
      </c>
      <c r="E298" s="12">
        <v>2</v>
      </c>
      <c r="F298" s="12" t="s">
        <v>20</v>
      </c>
      <c r="G298" s="12">
        <v>0</v>
      </c>
      <c r="H298" s="13" t="str">
        <f t="shared" si="20"/>
        <v>Chelsea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464109</v>
      </c>
      <c r="B299" s="15">
        <v>40621</v>
      </c>
      <c r="C299" s="12" t="s">
        <v>0</v>
      </c>
      <c r="D299" s="12" t="s">
        <v>50</v>
      </c>
      <c r="E299" s="12">
        <v>0</v>
      </c>
      <c r="F299" s="12" t="s">
        <v>19</v>
      </c>
      <c r="G299" s="12">
        <v>2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464110</v>
      </c>
      <c r="B300" s="15">
        <v>40634</v>
      </c>
      <c r="C300" s="12" t="s">
        <v>0</v>
      </c>
      <c r="D300" s="12" t="s">
        <v>17</v>
      </c>
      <c r="E300" s="12">
        <v>0</v>
      </c>
      <c r="F300" s="12" t="s">
        <v>6</v>
      </c>
      <c r="G300" s="12">
        <v>0</v>
      </c>
      <c r="H300" s="13" t="str">
        <f t="shared" si="20"/>
        <v/>
      </c>
      <c r="I300" s="13" t="str">
        <f t="shared" si="21"/>
        <v>Arsenal</v>
      </c>
      <c r="J300" s="13" t="str">
        <f t="shared" si="22"/>
        <v>Blackburn</v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464111</v>
      </c>
      <c r="B301" s="15">
        <v>40634</v>
      </c>
      <c r="C301" s="12" t="s">
        <v>0</v>
      </c>
      <c r="D301" s="12" t="s">
        <v>61</v>
      </c>
      <c r="E301" s="12">
        <v>2</v>
      </c>
      <c r="F301" s="12" t="s">
        <v>33</v>
      </c>
      <c r="G301" s="12">
        <v>1</v>
      </c>
      <c r="H301" s="13" t="str">
        <f t="shared" si="20"/>
        <v>Birmingham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464112</v>
      </c>
      <c r="B302" s="15">
        <v>40634</v>
      </c>
      <c r="C302" s="12" t="s">
        <v>0</v>
      </c>
      <c r="D302" s="12" t="s">
        <v>9</v>
      </c>
      <c r="E302" s="12">
        <v>2</v>
      </c>
      <c r="F302" s="12" t="s">
        <v>12</v>
      </c>
      <c r="G302" s="12">
        <v>2</v>
      </c>
      <c r="H302" s="13" t="str">
        <f t="shared" si="20"/>
        <v/>
      </c>
      <c r="I302" s="13" t="str">
        <f t="shared" si="21"/>
        <v>Everton</v>
      </c>
      <c r="J302" s="13" t="str">
        <f t="shared" si="22"/>
        <v>Aston Villa</v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464113</v>
      </c>
      <c r="B303" s="15">
        <v>40634</v>
      </c>
      <c r="C303" s="12" t="s">
        <v>0</v>
      </c>
      <c r="D303" s="12" t="s">
        <v>29</v>
      </c>
      <c r="E303" s="12">
        <v>4</v>
      </c>
      <c r="F303" s="12" t="s">
        <v>63</v>
      </c>
      <c r="G303" s="12">
        <v>1</v>
      </c>
      <c r="H303" s="13" t="str">
        <f t="shared" si="20"/>
        <v>Newcastle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464114</v>
      </c>
      <c r="B304" s="15">
        <v>40634</v>
      </c>
      <c r="C304" s="12" t="s">
        <v>0</v>
      </c>
      <c r="D304" s="12" t="s">
        <v>103</v>
      </c>
      <c r="E304" s="12">
        <v>1</v>
      </c>
      <c r="F304" s="12" t="s">
        <v>1</v>
      </c>
      <c r="G304" s="12">
        <v>1</v>
      </c>
      <c r="H304" s="13" t="str">
        <f t="shared" si="20"/>
        <v/>
      </c>
      <c r="I304" s="13" t="str">
        <f t="shared" si="21"/>
        <v>Stoke City</v>
      </c>
      <c r="J304" s="13" t="str">
        <f t="shared" si="22"/>
        <v>Chelsea</v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464115</v>
      </c>
      <c r="B305" s="15">
        <v>40634</v>
      </c>
      <c r="C305" s="12" t="s">
        <v>0</v>
      </c>
      <c r="D305" s="12" t="s">
        <v>60</v>
      </c>
      <c r="E305" s="12">
        <v>2</v>
      </c>
      <c r="F305" s="12" t="s">
        <v>19</v>
      </c>
      <c r="G305" s="12">
        <v>1</v>
      </c>
      <c r="H305" s="13" t="str">
        <f t="shared" si="20"/>
        <v>West Brom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464116</v>
      </c>
      <c r="B306" s="15">
        <v>40634</v>
      </c>
      <c r="C306" s="12" t="s">
        <v>0</v>
      </c>
      <c r="D306" s="12" t="s">
        <v>28</v>
      </c>
      <c r="E306" s="12">
        <v>2</v>
      </c>
      <c r="F306" s="12" t="s">
        <v>8</v>
      </c>
      <c r="G306" s="12">
        <v>4</v>
      </c>
      <c r="H306" s="13" t="str">
        <f t="shared" si="20"/>
        <v>Manchester United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464117</v>
      </c>
      <c r="B307" s="15">
        <v>40634</v>
      </c>
      <c r="C307" s="12" t="s">
        <v>0</v>
      </c>
      <c r="D307" s="12" t="s">
        <v>72</v>
      </c>
      <c r="E307" s="12">
        <v>0</v>
      </c>
      <c r="F307" s="12" t="s">
        <v>14</v>
      </c>
      <c r="G307" s="12">
        <v>0</v>
      </c>
      <c r="H307" s="13" t="str">
        <f t="shared" si="20"/>
        <v/>
      </c>
      <c r="I307" s="13" t="str">
        <f t="shared" si="21"/>
        <v>Wigan</v>
      </c>
      <c r="J307" s="13" t="str">
        <f t="shared" si="22"/>
        <v>Tottenham</v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464118</v>
      </c>
      <c r="B308" s="15">
        <v>40635</v>
      </c>
      <c r="C308" s="12" t="s">
        <v>0</v>
      </c>
      <c r="D308" s="12" t="s">
        <v>58</v>
      </c>
      <c r="E308" s="12">
        <v>3</v>
      </c>
      <c r="F308" s="12" t="s">
        <v>83</v>
      </c>
      <c r="G308" s="12">
        <v>0</v>
      </c>
      <c r="H308" s="13" t="str">
        <f t="shared" si="20"/>
        <v>Fulham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464119</v>
      </c>
      <c r="B309" s="15">
        <v>40635</v>
      </c>
      <c r="C309" s="12" t="s">
        <v>0</v>
      </c>
      <c r="D309" s="12" t="s">
        <v>20</v>
      </c>
      <c r="E309" s="12">
        <v>5</v>
      </c>
      <c r="F309" s="12" t="s">
        <v>50</v>
      </c>
      <c r="G309" s="12">
        <v>0</v>
      </c>
      <c r="H309" s="13" t="str">
        <f t="shared" si="20"/>
        <v>Manchester City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464120</v>
      </c>
      <c r="B310" s="15">
        <v>40641</v>
      </c>
      <c r="C310" s="12" t="s">
        <v>0</v>
      </c>
      <c r="D310" s="12" t="s">
        <v>6</v>
      </c>
      <c r="E310" s="12">
        <v>1</v>
      </c>
      <c r="F310" s="12" t="s">
        <v>61</v>
      </c>
      <c r="G310" s="12">
        <v>1</v>
      </c>
      <c r="H310" s="13" t="str">
        <f t="shared" si="20"/>
        <v/>
      </c>
      <c r="I310" s="13" t="str">
        <f t="shared" si="21"/>
        <v>Blackburn</v>
      </c>
      <c r="J310" s="13" t="str">
        <f t="shared" si="22"/>
        <v>Birmingham</v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464121</v>
      </c>
      <c r="B311" s="15">
        <v>40641</v>
      </c>
      <c r="C311" s="12" t="s">
        <v>0</v>
      </c>
      <c r="D311" s="12" t="s">
        <v>33</v>
      </c>
      <c r="E311" s="12">
        <v>3</v>
      </c>
      <c r="F311" s="12" t="s">
        <v>28</v>
      </c>
      <c r="G311" s="12">
        <v>0</v>
      </c>
      <c r="H311" s="13" t="str">
        <f t="shared" si="20"/>
        <v>Bolton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464122</v>
      </c>
      <c r="B312" s="15">
        <v>40641</v>
      </c>
      <c r="C312" s="12" t="s">
        <v>0</v>
      </c>
      <c r="D312" s="12" t="s">
        <v>1</v>
      </c>
      <c r="E312" s="12">
        <v>1</v>
      </c>
      <c r="F312" s="12" t="s">
        <v>72</v>
      </c>
      <c r="G312" s="12">
        <v>0</v>
      </c>
      <c r="H312" s="13" t="str">
        <f t="shared" si="20"/>
        <v>Chelsea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464123</v>
      </c>
      <c r="B313" s="15">
        <v>40641</v>
      </c>
      <c r="C313" s="12" t="s">
        <v>0</v>
      </c>
      <c r="D313" s="12" t="s">
        <v>8</v>
      </c>
      <c r="E313" s="12">
        <v>2</v>
      </c>
      <c r="F313" s="12" t="s">
        <v>58</v>
      </c>
      <c r="G313" s="12">
        <v>0</v>
      </c>
      <c r="H313" s="13" t="str">
        <f t="shared" si="20"/>
        <v>Manchester United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464124</v>
      </c>
      <c r="B314" s="15">
        <v>40641</v>
      </c>
      <c r="C314" s="12" t="s">
        <v>0</v>
      </c>
      <c r="D314" s="12" t="s">
        <v>50</v>
      </c>
      <c r="E314" s="12">
        <v>2</v>
      </c>
      <c r="F314" s="12" t="s">
        <v>60</v>
      </c>
      <c r="G314" s="12">
        <v>3</v>
      </c>
      <c r="H314" s="13" t="str">
        <f t="shared" si="20"/>
        <v>West Brom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464125</v>
      </c>
      <c r="B315" s="15">
        <v>40641</v>
      </c>
      <c r="C315" s="12" t="s">
        <v>0</v>
      </c>
      <c r="D315" s="12" t="s">
        <v>14</v>
      </c>
      <c r="E315" s="12">
        <v>3</v>
      </c>
      <c r="F315" s="12" t="s">
        <v>103</v>
      </c>
      <c r="G315" s="12">
        <v>2</v>
      </c>
      <c r="H315" s="13" t="str">
        <f t="shared" si="20"/>
        <v>Tottenham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464126</v>
      </c>
      <c r="B316" s="15">
        <v>40641</v>
      </c>
      <c r="C316" s="12" t="s">
        <v>0</v>
      </c>
      <c r="D316" s="12" t="s">
        <v>63</v>
      </c>
      <c r="E316" s="12">
        <v>0</v>
      </c>
      <c r="F316" s="12" t="s">
        <v>9</v>
      </c>
      <c r="G316" s="12">
        <v>3</v>
      </c>
      <c r="H316" s="13" t="str">
        <f t="shared" si="20"/>
        <v>Everton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464127</v>
      </c>
      <c r="B317" s="15">
        <v>40642</v>
      </c>
      <c r="C317" s="12" t="s">
        <v>0</v>
      </c>
      <c r="D317" s="12" t="s">
        <v>12</v>
      </c>
      <c r="E317" s="12">
        <v>1</v>
      </c>
      <c r="F317" s="12" t="s">
        <v>29</v>
      </c>
      <c r="G317" s="12">
        <v>0</v>
      </c>
      <c r="H317" s="13" t="str">
        <f t="shared" si="20"/>
        <v>Aston Villa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464128</v>
      </c>
      <c r="B318" s="15">
        <v>40642</v>
      </c>
      <c r="C318" s="12" t="s">
        <v>0</v>
      </c>
      <c r="D318" s="12" t="s">
        <v>83</v>
      </c>
      <c r="E318" s="12">
        <v>1</v>
      </c>
      <c r="F318" s="12" t="s">
        <v>17</v>
      </c>
      <c r="G318" s="12">
        <v>3</v>
      </c>
      <c r="H318" s="13" t="str">
        <f t="shared" si="20"/>
        <v>Arsenal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464129</v>
      </c>
      <c r="B319" s="15">
        <v>40643</v>
      </c>
      <c r="C319" s="12" t="s">
        <v>0</v>
      </c>
      <c r="D319" s="12" t="s">
        <v>19</v>
      </c>
      <c r="E319" s="12">
        <v>3</v>
      </c>
      <c r="F319" s="12" t="s">
        <v>20</v>
      </c>
      <c r="G319" s="12">
        <v>0</v>
      </c>
      <c r="H319" s="13" t="str">
        <f t="shared" si="20"/>
        <v>Liverpool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464130</v>
      </c>
      <c r="B320" s="15">
        <v>40648</v>
      </c>
      <c r="C320" s="12" t="s">
        <v>0</v>
      </c>
      <c r="D320" s="12" t="s">
        <v>61</v>
      </c>
      <c r="E320" s="12">
        <v>2</v>
      </c>
      <c r="F320" s="12" t="s">
        <v>50</v>
      </c>
      <c r="G320" s="12">
        <v>0</v>
      </c>
      <c r="H320" s="13" t="str">
        <f t="shared" si="20"/>
        <v>Birmingham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464131</v>
      </c>
      <c r="B321" s="15">
        <v>40648</v>
      </c>
      <c r="C321" s="12" t="s">
        <v>0</v>
      </c>
      <c r="D321" s="12" t="s">
        <v>83</v>
      </c>
      <c r="E321" s="12">
        <v>1</v>
      </c>
      <c r="F321" s="12" t="s">
        <v>72</v>
      </c>
      <c r="G321" s="12">
        <v>3</v>
      </c>
      <c r="H321" s="13" t="str">
        <f t="shared" si="20"/>
        <v>Wigan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464132</v>
      </c>
      <c r="B322" s="15">
        <v>40648</v>
      </c>
      <c r="C322" s="12" t="s">
        <v>0</v>
      </c>
      <c r="D322" s="12" t="s">
        <v>9</v>
      </c>
      <c r="E322" s="12">
        <v>2</v>
      </c>
      <c r="F322" s="12" t="s">
        <v>6</v>
      </c>
      <c r="G322" s="12">
        <v>0</v>
      </c>
      <c r="H322" s="13" t="str">
        <f t="shared" si="20"/>
        <v>Everton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464133</v>
      </c>
      <c r="B323" s="15">
        <v>40648</v>
      </c>
      <c r="C323" s="12" t="s">
        <v>0</v>
      </c>
      <c r="D323" s="12" t="s">
        <v>60</v>
      </c>
      <c r="E323" s="12">
        <v>1</v>
      </c>
      <c r="F323" s="12" t="s">
        <v>1</v>
      </c>
      <c r="G323" s="12">
        <v>3</v>
      </c>
      <c r="H323" s="13" t="str">
        <f t="shared" ref="H323:H381" si="23">IF(E323&gt;G323,D323,IF(G323&gt;E323,F323,""))</f>
        <v>Chelsea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464134</v>
      </c>
      <c r="B324" s="15">
        <v>40648</v>
      </c>
      <c r="C324" s="12" t="s">
        <v>0</v>
      </c>
      <c r="D324" s="12" t="s">
        <v>28</v>
      </c>
      <c r="E324" s="12">
        <v>1</v>
      </c>
      <c r="F324" s="12" t="s">
        <v>12</v>
      </c>
      <c r="G324" s="12">
        <v>2</v>
      </c>
      <c r="H324" s="13" t="str">
        <f t="shared" si="23"/>
        <v>Aston Villa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464135</v>
      </c>
      <c r="B325" s="15">
        <v>40649</v>
      </c>
      <c r="C325" s="12" t="s">
        <v>0</v>
      </c>
      <c r="D325" s="12" t="s">
        <v>17</v>
      </c>
      <c r="E325" s="12">
        <v>1</v>
      </c>
      <c r="F325" s="12" t="s">
        <v>19</v>
      </c>
      <c r="G325" s="12">
        <v>1</v>
      </c>
      <c r="H325" s="13" t="str">
        <f t="shared" si="23"/>
        <v/>
      </c>
      <c r="I325" s="13" t="str">
        <f t="shared" si="24"/>
        <v>Arsenal</v>
      </c>
      <c r="J325" s="13" t="str">
        <f t="shared" si="25"/>
        <v>Liverpool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464136</v>
      </c>
      <c r="B326" s="15">
        <v>40651</v>
      </c>
      <c r="C326" s="12" t="s">
        <v>0</v>
      </c>
      <c r="D326" s="12" t="s">
        <v>29</v>
      </c>
      <c r="E326" s="12">
        <v>0</v>
      </c>
      <c r="F326" s="12" t="s">
        <v>8</v>
      </c>
      <c r="G326" s="12">
        <v>0</v>
      </c>
      <c r="H326" s="13" t="str">
        <f t="shared" si="23"/>
        <v/>
      </c>
      <c r="I326" s="13" t="str">
        <f t="shared" si="24"/>
        <v>Newcastle</v>
      </c>
      <c r="J326" s="13" t="str">
        <f t="shared" si="25"/>
        <v>Manchester United</v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464137</v>
      </c>
      <c r="B327" s="15">
        <v>40652</v>
      </c>
      <c r="C327" s="12" t="s">
        <v>0</v>
      </c>
      <c r="D327" s="12" t="s">
        <v>1</v>
      </c>
      <c r="E327" s="12">
        <v>3</v>
      </c>
      <c r="F327" s="12" t="s">
        <v>61</v>
      </c>
      <c r="G327" s="12">
        <v>1</v>
      </c>
      <c r="H327" s="13" t="str">
        <f t="shared" si="23"/>
        <v>Chelsea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464138</v>
      </c>
      <c r="B328" s="15">
        <v>40652</v>
      </c>
      <c r="C328" s="12" t="s">
        <v>0</v>
      </c>
      <c r="D328" s="12" t="s">
        <v>14</v>
      </c>
      <c r="E328" s="12">
        <v>3</v>
      </c>
      <c r="F328" s="12" t="s">
        <v>17</v>
      </c>
      <c r="G328" s="12">
        <v>3</v>
      </c>
      <c r="H328" s="13" t="str">
        <f t="shared" si="23"/>
        <v/>
      </c>
      <c r="I328" s="13" t="str">
        <f t="shared" si="24"/>
        <v>Tottenham</v>
      </c>
      <c r="J328" s="13" t="str">
        <f t="shared" si="25"/>
        <v>Arsenal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464139</v>
      </c>
      <c r="B329" s="15">
        <v>40655</v>
      </c>
      <c r="C329" s="12" t="s">
        <v>0</v>
      </c>
      <c r="D329" s="12" t="s">
        <v>12</v>
      </c>
      <c r="E329" s="12">
        <v>1</v>
      </c>
      <c r="F329" s="12" t="s">
        <v>103</v>
      </c>
      <c r="G329" s="12">
        <v>1</v>
      </c>
      <c r="H329" s="13" t="str">
        <f t="shared" si="23"/>
        <v/>
      </c>
      <c r="I329" s="13" t="str">
        <f t="shared" si="24"/>
        <v>Aston Villa</v>
      </c>
      <c r="J329" s="13" t="str">
        <f t="shared" si="25"/>
        <v>Stoke City</v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464140</v>
      </c>
      <c r="B330" s="15">
        <v>40655</v>
      </c>
      <c r="C330" s="12" t="s">
        <v>0</v>
      </c>
      <c r="D330" s="12" t="s">
        <v>83</v>
      </c>
      <c r="E330" s="12">
        <v>1</v>
      </c>
      <c r="F330" s="12" t="s">
        <v>29</v>
      </c>
      <c r="G330" s="12">
        <v>1</v>
      </c>
      <c r="H330" s="13" t="str">
        <f t="shared" si="23"/>
        <v/>
      </c>
      <c r="I330" s="13" t="str">
        <f t="shared" si="24"/>
        <v>Blackpool</v>
      </c>
      <c r="J330" s="13" t="str">
        <f t="shared" si="25"/>
        <v>Newcastle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464141</v>
      </c>
      <c r="B331" s="15">
        <v>40655</v>
      </c>
      <c r="C331" s="12" t="s">
        <v>0</v>
      </c>
      <c r="D331" s="12" t="s">
        <v>1</v>
      </c>
      <c r="E331" s="12">
        <v>3</v>
      </c>
      <c r="F331" s="12" t="s">
        <v>28</v>
      </c>
      <c r="G331" s="12">
        <v>0</v>
      </c>
      <c r="H331" s="13" t="str">
        <f t="shared" si="23"/>
        <v>Chelsea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464142</v>
      </c>
      <c r="B332" s="15">
        <v>40655</v>
      </c>
      <c r="C332" s="12" t="s">
        <v>0</v>
      </c>
      <c r="D332" s="12" t="s">
        <v>19</v>
      </c>
      <c r="E332" s="12">
        <v>5</v>
      </c>
      <c r="F332" s="12" t="s">
        <v>61</v>
      </c>
      <c r="G332" s="12">
        <v>0</v>
      </c>
      <c r="H332" s="13" t="str">
        <f t="shared" si="23"/>
        <v>Liverpool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464143</v>
      </c>
      <c r="B333" s="15">
        <v>40655</v>
      </c>
      <c r="C333" s="12" t="s">
        <v>0</v>
      </c>
      <c r="D333" s="12" t="s">
        <v>8</v>
      </c>
      <c r="E333" s="12">
        <v>1</v>
      </c>
      <c r="F333" s="12" t="s">
        <v>9</v>
      </c>
      <c r="G333" s="12">
        <v>0</v>
      </c>
      <c r="H333" s="13" t="str">
        <f t="shared" si="23"/>
        <v>Manchester United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464144</v>
      </c>
      <c r="B334" s="15">
        <v>40655</v>
      </c>
      <c r="C334" s="12" t="s">
        <v>0</v>
      </c>
      <c r="D334" s="12" t="s">
        <v>50</v>
      </c>
      <c r="E334" s="12">
        <v>4</v>
      </c>
      <c r="F334" s="12" t="s">
        <v>72</v>
      </c>
      <c r="G334" s="12">
        <v>2</v>
      </c>
      <c r="H334" s="13" t="str">
        <f t="shared" si="23"/>
        <v>Sunderland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464145</v>
      </c>
      <c r="B335" s="15">
        <v>40655</v>
      </c>
      <c r="C335" s="12" t="s">
        <v>0</v>
      </c>
      <c r="D335" s="12" t="s">
        <v>14</v>
      </c>
      <c r="E335" s="12">
        <v>2</v>
      </c>
      <c r="F335" s="12" t="s">
        <v>60</v>
      </c>
      <c r="G335" s="12">
        <v>2</v>
      </c>
      <c r="H335" s="13" t="str">
        <f t="shared" si="23"/>
        <v/>
      </c>
      <c r="I335" s="13" t="str">
        <f t="shared" si="24"/>
        <v>Tottenham</v>
      </c>
      <c r="J335" s="13" t="str">
        <f t="shared" si="25"/>
        <v>West Brom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464146</v>
      </c>
      <c r="B336" s="15">
        <v>40655</v>
      </c>
      <c r="C336" s="12" t="s">
        <v>0</v>
      </c>
      <c r="D336" s="12" t="s">
        <v>63</v>
      </c>
      <c r="E336" s="12">
        <v>1</v>
      </c>
      <c r="F336" s="12" t="s">
        <v>58</v>
      </c>
      <c r="G336" s="12">
        <v>1</v>
      </c>
      <c r="H336" s="13" t="str">
        <f t="shared" si="23"/>
        <v/>
      </c>
      <c r="I336" s="13" t="str">
        <f t="shared" si="24"/>
        <v>Wolves</v>
      </c>
      <c r="J336" s="13" t="str">
        <f t="shared" si="25"/>
        <v>Fulham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464147</v>
      </c>
      <c r="B337" s="15">
        <v>40656</v>
      </c>
      <c r="C337" s="12" t="s">
        <v>0</v>
      </c>
      <c r="D337" s="12" t="s">
        <v>33</v>
      </c>
      <c r="E337" s="12">
        <v>2</v>
      </c>
      <c r="F337" s="12" t="s">
        <v>17</v>
      </c>
      <c r="G337" s="12">
        <v>1</v>
      </c>
      <c r="H337" s="13" t="str">
        <f t="shared" si="23"/>
        <v>Bolton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464148</v>
      </c>
      <c r="B338" s="15">
        <v>40657</v>
      </c>
      <c r="C338" s="12" t="s">
        <v>0</v>
      </c>
      <c r="D338" s="12" t="s">
        <v>6</v>
      </c>
      <c r="E338" s="12">
        <v>0</v>
      </c>
      <c r="F338" s="12" t="s">
        <v>20</v>
      </c>
      <c r="G338" s="12">
        <v>1</v>
      </c>
      <c r="H338" s="13" t="str">
        <f t="shared" si="23"/>
        <v>Manchester City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464149</v>
      </c>
      <c r="B339" s="15">
        <v>40658</v>
      </c>
      <c r="C339" s="12" t="s">
        <v>0</v>
      </c>
      <c r="D339" s="12" t="s">
        <v>103</v>
      </c>
      <c r="E339" s="12">
        <v>3</v>
      </c>
      <c r="F339" s="12" t="s">
        <v>63</v>
      </c>
      <c r="G339" s="12">
        <v>0</v>
      </c>
      <c r="H339" s="13" t="str">
        <f t="shared" si="23"/>
        <v>Stoke City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464150</v>
      </c>
      <c r="B340" s="15">
        <v>40659</v>
      </c>
      <c r="C340" s="12" t="s">
        <v>0</v>
      </c>
      <c r="D340" s="12" t="s">
        <v>58</v>
      </c>
      <c r="E340" s="12">
        <v>3</v>
      </c>
      <c r="F340" s="12" t="s">
        <v>33</v>
      </c>
      <c r="G340" s="12">
        <v>0</v>
      </c>
      <c r="H340" s="13" t="str">
        <f t="shared" si="23"/>
        <v>Fulham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464151</v>
      </c>
      <c r="B341" s="15">
        <v>40662</v>
      </c>
      <c r="C341" s="12" t="s">
        <v>0</v>
      </c>
      <c r="D341" s="12" t="s">
        <v>6</v>
      </c>
      <c r="E341" s="12">
        <v>1</v>
      </c>
      <c r="F341" s="12" t="s">
        <v>33</v>
      </c>
      <c r="G341" s="12">
        <v>0</v>
      </c>
      <c r="H341" s="13" t="str">
        <f t="shared" si="23"/>
        <v>Blackburn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464152</v>
      </c>
      <c r="B342" s="15">
        <v>40662</v>
      </c>
      <c r="C342" s="12" t="s">
        <v>0</v>
      </c>
      <c r="D342" s="12" t="s">
        <v>83</v>
      </c>
      <c r="E342" s="12">
        <v>0</v>
      </c>
      <c r="F342" s="12" t="s">
        <v>103</v>
      </c>
      <c r="G342" s="12">
        <v>0</v>
      </c>
      <c r="H342" s="13" t="str">
        <f t="shared" si="23"/>
        <v/>
      </c>
      <c r="I342" s="13" t="str">
        <f t="shared" si="24"/>
        <v>Blackpool</v>
      </c>
      <c r="J342" s="13" t="str">
        <f t="shared" si="25"/>
        <v>Stoke City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464153</v>
      </c>
      <c r="B343" s="15">
        <v>40662</v>
      </c>
      <c r="C343" s="12" t="s">
        <v>0</v>
      </c>
      <c r="D343" s="12" t="s">
        <v>1</v>
      </c>
      <c r="E343" s="12">
        <v>2</v>
      </c>
      <c r="F343" s="12" t="s">
        <v>14</v>
      </c>
      <c r="G343" s="12">
        <v>1</v>
      </c>
      <c r="H343" s="13" t="str">
        <f t="shared" si="23"/>
        <v>Chelsea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464154</v>
      </c>
      <c r="B344" s="15">
        <v>40662</v>
      </c>
      <c r="C344" s="12" t="s">
        <v>0</v>
      </c>
      <c r="D344" s="12" t="s">
        <v>50</v>
      </c>
      <c r="E344" s="12">
        <v>0</v>
      </c>
      <c r="F344" s="12" t="s">
        <v>58</v>
      </c>
      <c r="G344" s="12">
        <v>3</v>
      </c>
      <c r="H344" s="13" t="str">
        <f t="shared" si="23"/>
        <v>Fulham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464155</v>
      </c>
      <c r="B345" s="15">
        <v>40662</v>
      </c>
      <c r="C345" s="12" t="s">
        <v>0</v>
      </c>
      <c r="D345" s="12" t="s">
        <v>60</v>
      </c>
      <c r="E345" s="12">
        <v>2</v>
      </c>
      <c r="F345" s="12" t="s">
        <v>12</v>
      </c>
      <c r="G345" s="12">
        <v>1</v>
      </c>
      <c r="H345" s="13" t="str">
        <f t="shared" si="23"/>
        <v>West Brom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464156</v>
      </c>
      <c r="B346" s="15">
        <v>40662</v>
      </c>
      <c r="C346" s="12" t="s">
        <v>0</v>
      </c>
      <c r="D346" s="12" t="s">
        <v>72</v>
      </c>
      <c r="E346" s="12">
        <v>1</v>
      </c>
      <c r="F346" s="12" t="s">
        <v>9</v>
      </c>
      <c r="G346" s="12">
        <v>1</v>
      </c>
      <c r="H346" s="13" t="str">
        <f t="shared" si="23"/>
        <v/>
      </c>
      <c r="I346" s="13" t="str">
        <f t="shared" si="24"/>
        <v>Wigan</v>
      </c>
      <c r="J346" s="13" t="str">
        <f t="shared" si="25"/>
        <v>Everton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464157</v>
      </c>
      <c r="B347" s="15">
        <v>40663</v>
      </c>
      <c r="C347" s="12" t="s">
        <v>0</v>
      </c>
      <c r="D347" s="12" t="s">
        <v>17</v>
      </c>
      <c r="E347" s="12">
        <v>1</v>
      </c>
      <c r="F347" s="12" t="s">
        <v>8</v>
      </c>
      <c r="G347" s="12">
        <v>0</v>
      </c>
      <c r="H347" s="13" t="str">
        <f t="shared" si="23"/>
        <v>Arsenal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464158</v>
      </c>
      <c r="B348" s="15">
        <v>40663</v>
      </c>
      <c r="C348" s="12" t="s">
        <v>0</v>
      </c>
      <c r="D348" s="12" t="s">
        <v>61</v>
      </c>
      <c r="E348" s="12">
        <v>1</v>
      </c>
      <c r="F348" s="12" t="s">
        <v>63</v>
      </c>
      <c r="G348" s="12">
        <v>1</v>
      </c>
      <c r="H348" s="13" t="str">
        <f t="shared" si="23"/>
        <v/>
      </c>
      <c r="I348" s="13" t="str">
        <f t="shared" si="24"/>
        <v>Birmingham</v>
      </c>
      <c r="J348" s="13" t="str">
        <f t="shared" si="25"/>
        <v>Wolves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464159</v>
      </c>
      <c r="B349" s="15">
        <v>40663</v>
      </c>
      <c r="C349" s="12" t="s">
        <v>0</v>
      </c>
      <c r="D349" s="12" t="s">
        <v>19</v>
      </c>
      <c r="E349" s="12">
        <v>3</v>
      </c>
      <c r="F349" s="12" t="s">
        <v>29</v>
      </c>
      <c r="G349" s="12">
        <v>0</v>
      </c>
      <c r="H349" s="13" t="str">
        <f t="shared" si="23"/>
        <v>Liverpool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464160</v>
      </c>
      <c r="B350" s="15">
        <v>40663</v>
      </c>
      <c r="C350" s="12" t="s">
        <v>0</v>
      </c>
      <c r="D350" s="12" t="s">
        <v>20</v>
      </c>
      <c r="E350" s="12">
        <v>2</v>
      </c>
      <c r="F350" s="12" t="s">
        <v>28</v>
      </c>
      <c r="G350" s="12">
        <v>1</v>
      </c>
      <c r="H350" s="13" t="str">
        <f t="shared" si="23"/>
        <v>Manchester City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464161</v>
      </c>
      <c r="B351" s="15">
        <v>40669</v>
      </c>
      <c r="C351" s="12" t="s">
        <v>0</v>
      </c>
      <c r="D351" s="12" t="s">
        <v>12</v>
      </c>
      <c r="E351" s="12">
        <v>1</v>
      </c>
      <c r="F351" s="12" t="s">
        <v>72</v>
      </c>
      <c r="G351" s="12">
        <v>1</v>
      </c>
      <c r="H351" s="13" t="str">
        <f t="shared" si="23"/>
        <v/>
      </c>
      <c r="I351" s="13" t="str">
        <f t="shared" si="24"/>
        <v>Aston Villa</v>
      </c>
      <c r="J351" s="13" t="str">
        <f t="shared" si="25"/>
        <v>Wigan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464162</v>
      </c>
      <c r="B352" s="15">
        <v>40669</v>
      </c>
      <c r="C352" s="12" t="s">
        <v>0</v>
      </c>
      <c r="D352" s="12" t="s">
        <v>33</v>
      </c>
      <c r="E352" s="12">
        <v>1</v>
      </c>
      <c r="F352" s="12" t="s">
        <v>50</v>
      </c>
      <c r="G352" s="12">
        <v>2</v>
      </c>
      <c r="H352" s="13" t="str">
        <f t="shared" si="23"/>
        <v>Sunderland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464163</v>
      </c>
      <c r="B353" s="15">
        <v>40669</v>
      </c>
      <c r="C353" s="12" t="s">
        <v>0</v>
      </c>
      <c r="D353" s="12" t="s">
        <v>9</v>
      </c>
      <c r="E353" s="12">
        <v>2</v>
      </c>
      <c r="F353" s="12" t="s">
        <v>20</v>
      </c>
      <c r="G353" s="12">
        <v>1</v>
      </c>
      <c r="H353" s="13" t="str">
        <f t="shared" si="23"/>
        <v>Everton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464164</v>
      </c>
      <c r="B354" s="15">
        <v>40669</v>
      </c>
      <c r="C354" s="12" t="s">
        <v>0</v>
      </c>
      <c r="D354" s="12" t="s">
        <v>29</v>
      </c>
      <c r="E354" s="12">
        <v>2</v>
      </c>
      <c r="F354" s="12" t="s">
        <v>61</v>
      </c>
      <c r="G354" s="12">
        <v>1</v>
      </c>
      <c r="H354" s="13" t="str">
        <f t="shared" si="23"/>
        <v>Newcastle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464165</v>
      </c>
      <c r="B355" s="15">
        <v>40669</v>
      </c>
      <c r="C355" s="12" t="s">
        <v>0</v>
      </c>
      <c r="D355" s="12" t="s">
        <v>14</v>
      </c>
      <c r="E355" s="12">
        <v>1</v>
      </c>
      <c r="F355" s="12" t="s">
        <v>83</v>
      </c>
      <c r="G355" s="12">
        <v>1</v>
      </c>
      <c r="H355" s="13" t="str">
        <f t="shared" si="23"/>
        <v/>
      </c>
      <c r="I355" s="13" t="str">
        <f t="shared" si="24"/>
        <v>Tottenham</v>
      </c>
      <c r="J355" s="13" t="str">
        <f t="shared" si="25"/>
        <v>Blackpool</v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464166</v>
      </c>
      <c r="B356" s="15">
        <v>40669</v>
      </c>
      <c r="C356" s="12" t="s">
        <v>0</v>
      </c>
      <c r="D356" s="12" t="s">
        <v>28</v>
      </c>
      <c r="E356" s="12">
        <v>1</v>
      </c>
      <c r="F356" s="12" t="s">
        <v>6</v>
      </c>
      <c r="G356" s="12">
        <v>1</v>
      </c>
      <c r="H356" s="13" t="str">
        <f t="shared" si="23"/>
        <v/>
      </c>
      <c r="I356" s="13" t="str">
        <f t="shared" si="24"/>
        <v>West Ham</v>
      </c>
      <c r="J356" s="13" t="str">
        <f t="shared" si="25"/>
        <v>Blackburn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464167</v>
      </c>
      <c r="B357" s="15">
        <v>40670</v>
      </c>
      <c r="C357" s="12" t="s">
        <v>0</v>
      </c>
      <c r="D357" s="12" t="s">
        <v>8</v>
      </c>
      <c r="E357" s="12">
        <v>2</v>
      </c>
      <c r="F357" s="12" t="s">
        <v>1</v>
      </c>
      <c r="G357" s="12">
        <v>1</v>
      </c>
      <c r="H357" s="13" t="str">
        <f t="shared" si="23"/>
        <v>Manchester United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464168</v>
      </c>
      <c r="B358" s="15">
        <v>40670</v>
      </c>
      <c r="C358" s="12" t="s">
        <v>0</v>
      </c>
      <c r="D358" s="12" t="s">
        <v>103</v>
      </c>
      <c r="E358" s="12">
        <v>3</v>
      </c>
      <c r="F358" s="12" t="s">
        <v>17</v>
      </c>
      <c r="G358" s="12">
        <v>1</v>
      </c>
      <c r="H358" s="13" t="str">
        <f t="shared" si="23"/>
        <v>Stoke City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464169</v>
      </c>
      <c r="B359" s="15">
        <v>40670</v>
      </c>
      <c r="C359" s="12" t="s">
        <v>0</v>
      </c>
      <c r="D359" s="12" t="s">
        <v>63</v>
      </c>
      <c r="E359" s="12">
        <v>3</v>
      </c>
      <c r="F359" s="12" t="s">
        <v>60</v>
      </c>
      <c r="G359" s="12">
        <v>1</v>
      </c>
      <c r="H359" s="13" t="str">
        <f t="shared" si="23"/>
        <v>Wolves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464170</v>
      </c>
      <c r="B360" s="15">
        <v>40671</v>
      </c>
      <c r="C360" s="12" t="s">
        <v>0</v>
      </c>
      <c r="D360" s="12" t="s">
        <v>58</v>
      </c>
      <c r="E360" s="12">
        <v>2</v>
      </c>
      <c r="F360" s="12" t="s">
        <v>19</v>
      </c>
      <c r="G360" s="12">
        <v>5</v>
      </c>
      <c r="H360" s="13" t="str">
        <f t="shared" si="23"/>
        <v>Liverpool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464171</v>
      </c>
      <c r="B361" s="15">
        <v>40672</v>
      </c>
      <c r="C361" s="12" t="s">
        <v>0</v>
      </c>
      <c r="D361" s="12" t="s">
        <v>20</v>
      </c>
      <c r="E361" s="12">
        <v>1</v>
      </c>
      <c r="F361" s="12" t="s">
        <v>14</v>
      </c>
      <c r="G361" s="12">
        <v>0</v>
      </c>
      <c r="H361" s="13" t="str">
        <f t="shared" si="23"/>
        <v>Manchester City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464172</v>
      </c>
      <c r="B362" s="15">
        <v>40676</v>
      </c>
      <c r="C362" s="12" t="s">
        <v>0</v>
      </c>
      <c r="D362" s="12" t="s">
        <v>6</v>
      </c>
      <c r="E362" s="12">
        <v>1</v>
      </c>
      <c r="F362" s="12" t="s">
        <v>8</v>
      </c>
      <c r="G362" s="12">
        <v>1</v>
      </c>
      <c r="H362" s="13" t="str">
        <f t="shared" si="23"/>
        <v/>
      </c>
      <c r="I362" s="13" t="str">
        <f t="shared" si="24"/>
        <v>Blackburn</v>
      </c>
      <c r="J362" s="13" t="str">
        <f t="shared" si="25"/>
        <v>Manchester United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464173</v>
      </c>
      <c r="B363" s="15">
        <v>40676</v>
      </c>
      <c r="C363" s="12" t="s">
        <v>0</v>
      </c>
      <c r="D363" s="12" t="s">
        <v>83</v>
      </c>
      <c r="E363" s="12">
        <v>4</v>
      </c>
      <c r="F363" s="12" t="s">
        <v>33</v>
      </c>
      <c r="G363" s="12">
        <v>3</v>
      </c>
      <c r="H363" s="13" t="str">
        <f t="shared" si="23"/>
        <v>Blackpool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464174</v>
      </c>
      <c r="B364" s="15">
        <v>40676</v>
      </c>
      <c r="C364" s="12" t="s">
        <v>0</v>
      </c>
      <c r="D364" s="12" t="s">
        <v>50</v>
      </c>
      <c r="E364" s="12">
        <v>1</v>
      </c>
      <c r="F364" s="12" t="s">
        <v>63</v>
      </c>
      <c r="G364" s="12">
        <v>3</v>
      </c>
      <c r="H364" s="13" t="str">
        <f t="shared" si="23"/>
        <v>Wolves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464175</v>
      </c>
      <c r="B365" s="15">
        <v>40676</v>
      </c>
      <c r="C365" s="12" t="s">
        <v>0</v>
      </c>
      <c r="D365" s="12" t="s">
        <v>60</v>
      </c>
      <c r="E365" s="12">
        <v>1</v>
      </c>
      <c r="F365" s="12" t="s">
        <v>9</v>
      </c>
      <c r="G365" s="12">
        <v>0</v>
      </c>
      <c r="H365" s="13" t="str">
        <f t="shared" si="23"/>
        <v>West Brom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464176</v>
      </c>
      <c r="B366" s="15">
        <v>40677</v>
      </c>
      <c r="C366" s="12" t="s">
        <v>0</v>
      </c>
      <c r="D366" s="12" t="s">
        <v>17</v>
      </c>
      <c r="E366" s="12">
        <v>1</v>
      </c>
      <c r="F366" s="12" t="s">
        <v>12</v>
      </c>
      <c r="G366" s="12">
        <v>2</v>
      </c>
      <c r="H366" s="13" t="str">
        <f t="shared" si="23"/>
        <v>Aston Villa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464177</v>
      </c>
      <c r="B367" s="15">
        <v>40677</v>
      </c>
      <c r="C367" s="12" t="s">
        <v>0</v>
      </c>
      <c r="D367" s="12" t="s">
        <v>61</v>
      </c>
      <c r="E367" s="12">
        <v>0</v>
      </c>
      <c r="F367" s="12" t="s">
        <v>58</v>
      </c>
      <c r="G367" s="12">
        <v>2</v>
      </c>
      <c r="H367" s="13" t="str">
        <f t="shared" si="23"/>
        <v>Fulham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464178</v>
      </c>
      <c r="B368" s="15">
        <v>40677</v>
      </c>
      <c r="C368" s="12" t="s">
        <v>0</v>
      </c>
      <c r="D368" s="12" t="s">
        <v>1</v>
      </c>
      <c r="E368" s="12">
        <v>2</v>
      </c>
      <c r="F368" s="12" t="s">
        <v>29</v>
      </c>
      <c r="G368" s="12">
        <v>2</v>
      </c>
      <c r="H368" s="13" t="str">
        <f t="shared" si="23"/>
        <v/>
      </c>
      <c r="I368" s="13" t="str">
        <f t="shared" si="24"/>
        <v>Chelsea</v>
      </c>
      <c r="J368" s="13" t="str">
        <f t="shared" si="25"/>
        <v>Newcastle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464179</v>
      </c>
      <c r="B369" s="15">
        <v>40677</v>
      </c>
      <c r="C369" s="12" t="s">
        <v>0</v>
      </c>
      <c r="D369" s="12" t="s">
        <v>19</v>
      </c>
      <c r="E369" s="12">
        <v>0</v>
      </c>
      <c r="F369" s="12" t="s">
        <v>14</v>
      </c>
      <c r="G369" s="12">
        <v>2</v>
      </c>
      <c r="H369" s="13" t="str">
        <f t="shared" si="23"/>
        <v>Tottenham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464180</v>
      </c>
      <c r="B370" s="15">
        <v>40677</v>
      </c>
      <c r="C370" s="12" t="s">
        <v>0</v>
      </c>
      <c r="D370" s="12" t="s">
        <v>72</v>
      </c>
      <c r="E370" s="12">
        <v>3</v>
      </c>
      <c r="F370" s="12" t="s">
        <v>28</v>
      </c>
      <c r="G370" s="12">
        <v>2</v>
      </c>
      <c r="H370" s="13" t="str">
        <f t="shared" si="23"/>
        <v>Wigan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464181</v>
      </c>
      <c r="B371" s="15">
        <v>40679</v>
      </c>
      <c r="C371" s="12" t="s">
        <v>0</v>
      </c>
      <c r="D371" s="12" t="s">
        <v>20</v>
      </c>
      <c r="E371" s="12">
        <v>3</v>
      </c>
      <c r="F371" s="12" t="s">
        <v>103</v>
      </c>
      <c r="G371" s="12">
        <v>0</v>
      </c>
      <c r="H371" s="13" t="str">
        <f t="shared" si="23"/>
        <v>Manchester City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464182</v>
      </c>
      <c r="B372" s="15">
        <v>40684</v>
      </c>
      <c r="C372" s="12" t="s">
        <v>0</v>
      </c>
      <c r="D372" s="12" t="s">
        <v>12</v>
      </c>
      <c r="E372" s="12">
        <v>1</v>
      </c>
      <c r="F372" s="12" t="s">
        <v>19</v>
      </c>
      <c r="G372" s="12">
        <v>0</v>
      </c>
      <c r="H372" s="13" t="str">
        <f t="shared" si="23"/>
        <v>Aston Villa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464183</v>
      </c>
      <c r="B373" s="15">
        <v>40684</v>
      </c>
      <c r="C373" s="12" t="s">
        <v>0</v>
      </c>
      <c r="D373" s="12" t="s">
        <v>33</v>
      </c>
      <c r="E373" s="12">
        <v>0</v>
      </c>
      <c r="F373" s="12" t="s">
        <v>20</v>
      </c>
      <c r="G373" s="12">
        <v>2</v>
      </c>
      <c r="H373" s="13" t="str">
        <f t="shared" si="23"/>
        <v>Manchester City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464184</v>
      </c>
      <c r="B374" s="15">
        <v>40684</v>
      </c>
      <c r="C374" s="12" t="s">
        <v>0</v>
      </c>
      <c r="D374" s="12" t="s">
        <v>9</v>
      </c>
      <c r="E374" s="12">
        <v>1</v>
      </c>
      <c r="F374" s="12" t="s">
        <v>1</v>
      </c>
      <c r="G374" s="12">
        <v>0</v>
      </c>
      <c r="H374" s="13" t="str">
        <f t="shared" si="23"/>
        <v>Everton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464185</v>
      </c>
      <c r="B375" s="15">
        <v>40684</v>
      </c>
      <c r="C375" s="12" t="s">
        <v>0</v>
      </c>
      <c r="D375" s="12" t="s">
        <v>58</v>
      </c>
      <c r="E375" s="12">
        <v>2</v>
      </c>
      <c r="F375" s="12" t="s">
        <v>17</v>
      </c>
      <c r="G375" s="12">
        <v>2</v>
      </c>
      <c r="H375" s="13" t="str">
        <f t="shared" si="23"/>
        <v/>
      </c>
      <c r="I375" s="13" t="str">
        <f t="shared" si="24"/>
        <v>Fulham</v>
      </c>
      <c r="J375" s="13" t="str">
        <f t="shared" si="25"/>
        <v>Arsenal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464186</v>
      </c>
      <c r="B376" s="15">
        <v>40684</v>
      </c>
      <c r="C376" s="12" t="s">
        <v>0</v>
      </c>
      <c r="D376" s="12" t="s">
        <v>8</v>
      </c>
      <c r="E376" s="12">
        <v>4</v>
      </c>
      <c r="F376" s="12" t="s">
        <v>83</v>
      </c>
      <c r="G376" s="12">
        <v>2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464187</v>
      </c>
      <c r="B377" s="15">
        <v>40684</v>
      </c>
      <c r="C377" s="12" t="s">
        <v>0</v>
      </c>
      <c r="D377" s="12" t="s">
        <v>29</v>
      </c>
      <c r="E377" s="12">
        <v>3</v>
      </c>
      <c r="F377" s="12" t="s">
        <v>60</v>
      </c>
      <c r="G377" s="12">
        <v>3</v>
      </c>
      <c r="H377" s="13" t="str">
        <f t="shared" si="23"/>
        <v/>
      </c>
      <c r="I377" s="13" t="str">
        <f t="shared" si="24"/>
        <v>Newcastle</v>
      </c>
      <c r="J377" s="13" t="str">
        <f t="shared" si="25"/>
        <v>West Brom</v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464188</v>
      </c>
      <c r="B378" s="15">
        <v>40684</v>
      </c>
      <c r="C378" s="12" t="s">
        <v>0</v>
      </c>
      <c r="D378" s="12" t="s">
        <v>103</v>
      </c>
      <c r="E378" s="12">
        <v>0</v>
      </c>
      <c r="F378" s="12" t="s">
        <v>72</v>
      </c>
      <c r="G378" s="12">
        <v>1</v>
      </c>
      <c r="H378" s="13" t="str">
        <f t="shared" si="23"/>
        <v>Wigan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464189</v>
      </c>
      <c r="B379" s="15">
        <v>40684</v>
      </c>
      <c r="C379" s="12" t="s">
        <v>0</v>
      </c>
      <c r="D379" s="12" t="s">
        <v>14</v>
      </c>
      <c r="E379" s="12">
        <v>2</v>
      </c>
      <c r="F379" s="12" t="s">
        <v>61</v>
      </c>
      <c r="G379" s="12">
        <v>1</v>
      </c>
      <c r="H379" s="13" t="str">
        <f t="shared" si="23"/>
        <v>Tottenham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464190</v>
      </c>
      <c r="B380" s="15">
        <v>40684</v>
      </c>
      <c r="C380" s="12" t="s">
        <v>0</v>
      </c>
      <c r="D380" s="12" t="s">
        <v>28</v>
      </c>
      <c r="E380" s="12">
        <v>0</v>
      </c>
      <c r="F380" s="12" t="s">
        <v>50</v>
      </c>
      <c r="G380" s="12">
        <v>3</v>
      </c>
      <c r="H380" s="13" t="str">
        <f t="shared" si="23"/>
        <v>Sunderland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464191</v>
      </c>
      <c r="B381" s="15">
        <v>40684</v>
      </c>
      <c r="C381" s="12" t="s">
        <v>0</v>
      </c>
      <c r="D381" s="12" t="s">
        <v>63</v>
      </c>
      <c r="E381" s="12">
        <v>2</v>
      </c>
      <c r="F381" s="12" t="s">
        <v>6</v>
      </c>
      <c r="G381" s="12">
        <v>3</v>
      </c>
      <c r="H381" s="13" t="str">
        <f t="shared" si="23"/>
        <v>Blackburn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5427A5E6-9D9A-40C6-B825-4C05F0240680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A553-8043-48F6-8B83-20E9F7ED211F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463415</v>
      </c>
      <c r="B2" s="15">
        <v>40767</v>
      </c>
      <c r="C2" s="12" t="s">
        <v>0</v>
      </c>
      <c r="D2" s="12" t="s">
        <v>6</v>
      </c>
      <c r="E2" s="12">
        <v>1</v>
      </c>
      <c r="F2" s="12" t="s">
        <v>63</v>
      </c>
      <c r="G2" s="12">
        <v>2</v>
      </c>
      <c r="H2" s="13" t="str">
        <f>IF(E2&gt;G2,D2,IF(G2&gt;E2,F2,""))</f>
        <v>Wolves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20</v>
      </c>
      <c r="N2" s="16">
        <f t="shared" ref="N2:N21" si="0">COUNTIF($H$2:$H$381,M2)</f>
        <v>28</v>
      </c>
      <c r="O2" s="16">
        <f t="shared" ref="O2:O21" si="1">COUNTIF($J$2:$J$381,M2)+COUNTIF($I$2:$I$381,M2)</f>
        <v>5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93</v>
      </c>
      <c r="S2" s="16">
        <f t="shared" ref="S2:S21" si="5">SUMIF(D:D,M2,G:G)+SUMIF(F:F,M2,E:E)</f>
        <v>29</v>
      </c>
      <c r="T2" s="16">
        <f t="shared" ref="T2:T21" si="6">R2-S2</f>
        <v>64</v>
      </c>
      <c r="U2" s="16">
        <f t="shared" ref="U2:U21" si="7">(N2*3)+O2</f>
        <v>89</v>
      </c>
      <c r="V2" s="16">
        <v>1</v>
      </c>
    </row>
    <row r="3" spans="1:22" ht="12" customHeight="1" x14ac:dyDescent="0.15">
      <c r="A3" s="12">
        <v>463416</v>
      </c>
      <c r="B3" s="15">
        <v>40767</v>
      </c>
      <c r="C3" s="12" t="s">
        <v>0</v>
      </c>
      <c r="D3" s="12" t="s">
        <v>58</v>
      </c>
      <c r="E3" s="12">
        <v>0</v>
      </c>
      <c r="F3" s="12" t="s">
        <v>12</v>
      </c>
      <c r="G3" s="12">
        <v>0</v>
      </c>
      <c r="H3" s="13" t="str">
        <f t="shared" ref="H3:H66" si="8">IF(E3&gt;G3,D3,IF(G3&gt;E3,F3,""))</f>
        <v/>
      </c>
      <c r="I3" s="13" t="str">
        <f t="shared" ref="I3:I66" si="9">IF(H3="",D3,"")</f>
        <v>Fulham</v>
      </c>
      <c r="J3" s="13" t="str">
        <f t="shared" ref="J3:J66" si="10">IF(H3="",F3,"")</f>
        <v>Aston Villa</v>
      </c>
      <c r="K3" s="2"/>
      <c r="L3" s="2"/>
      <c r="M3" s="13" t="s">
        <v>8</v>
      </c>
      <c r="N3" s="16">
        <f t="shared" si="0"/>
        <v>28</v>
      </c>
      <c r="O3" s="16">
        <f t="shared" si="1"/>
        <v>5</v>
      </c>
      <c r="P3" s="16">
        <f t="shared" si="2"/>
        <v>5</v>
      </c>
      <c r="Q3" s="16">
        <f t="shared" si="3"/>
        <v>38</v>
      </c>
      <c r="R3" s="16">
        <f t="shared" si="4"/>
        <v>89</v>
      </c>
      <c r="S3" s="16">
        <f t="shared" si="5"/>
        <v>33</v>
      </c>
      <c r="T3" s="16">
        <f t="shared" si="6"/>
        <v>56</v>
      </c>
      <c r="U3" s="16">
        <f t="shared" si="7"/>
        <v>89</v>
      </c>
      <c r="V3" s="16">
        <v>2</v>
      </c>
    </row>
    <row r="4" spans="1:22" ht="12" customHeight="1" x14ac:dyDescent="0.15">
      <c r="A4" s="12">
        <v>463417</v>
      </c>
      <c r="B4" s="15">
        <v>40767</v>
      </c>
      <c r="C4" s="12" t="s">
        <v>0</v>
      </c>
      <c r="D4" s="12" t="s">
        <v>19</v>
      </c>
      <c r="E4" s="12">
        <v>1</v>
      </c>
      <c r="F4" s="12" t="s">
        <v>50</v>
      </c>
      <c r="G4" s="12">
        <v>1</v>
      </c>
      <c r="H4" s="13" t="str">
        <f t="shared" si="8"/>
        <v/>
      </c>
      <c r="I4" s="13" t="str">
        <f t="shared" si="9"/>
        <v>Liverpool</v>
      </c>
      <c r="J4" s="13" t="str">
        <f t="shared" si="10"/>
        <v>Sunderland</v>
      </c>
      <c r="K4" s="2"/>
      <c r="L4" s="2"/>
      <c r="M4" s="13" t="s">
        <v>17</v>
      </c>
      <c r="N4" s="16">
        <f t="shared" si="0"/>
        <v>21</v>
      </c>
      <c r="O4" s="16">
        <f t="shared" si="1"/>
        <v>7</v>
      </c>
      <c r="P4" s="16">
        <f t="shared" si="2"/>
        <v>10</v>
      </c>
      <c r="Q4" s="16">
        <f t="shared" si="3"/>
        <v>38</v>
      </c>
      <c r="R4" s="16">
        <f t="shared" si="4"/>
        <v>74</v>
      </c>
      <c r="S4" s="16">
        <f t="shared" si="5"/>
        <v>49</v>
      </c>
      <c r="T4" s="16">
        <f t="shared" si="6"/>
        <v>25</v>
      </c>
      <c r="U4" s="16">
        <f t="shared" si="7"/>
        <v>70</v>
      </c>
      <c r="V4" s="16">
        <v>3</v>
      </c>
    </row>
    <row r="5" spans="1:22" ht="12" customHeight="1" x14ac:dyDescent="0.15">
      <c r="A5" s="12">
        <v>463418</v>
      </c>
      <c r="B5" s="15">
        <v>40767</v>
      </c>
      <c r="C5" s="12" t="s">
        <v>0</v>
      </c>
      <c r="D5" s="12" t="s">
        <v>29</v>
      </c>
      <c r="E5" s="12">
        <v>0</v>
      </c>
      <c r="F5" s="12" t="s">
        <v>17</v>
      </c>
      <c r="G5" s="12">
        <v>0</v>
      </c>
      <c r="H5" s="13" t="str">
        <f t="shared" si="8"/>
        <v/>
      </c>
      <c r="I5" s="13" t="str">
        <f t="shared" si="9"/>
        <v>Newcastle</v>
      </c>
      <c r="J5" s="13" t="str">
        <f t="shared" si="10"/>
        <v>Arsenal</v>
      </c>
      <c r="K5" s="2"/>
      <c r="L5" s="2"/>
      <c r="M5" s="13" t="s">
        <v>14</v>
      </c>
      <c r="N5" s="16">
        <f t="shared" si="0"/>
        <v>20</v>
      </c>
      <c r="O5" s="16">
        <f t="shared" si="1"/>
        <v>9</v>
      </c>
      <c r="P5" s="16">
        <f t="shared" si="2"/>
        <v>9</v>
      </c>
      <c r="Q5" s="16">
        <f t="shared" si="3"/>
        <v>38</v>
      </c>
      <c r="R5" s="16">
        <f t="shared" si="4"/>
        <v>66</v>
      </c>
      <c r="S5" s="16">
        <f t="shared" si="5"/>
        <v>41</v>
      </c>
      <c r="T5" s="16">
        <f t="shared" si="6"/>
        <v>25</v>
      </c>
      <c r="U5" s="16">
        <f t="shared" si="7"/>
        <v>69</v>
      </c>
      <c r="V5" s="16">
        <v>4</v>
      </c>
    </row>
    <row r="6" spans="1:22" ht="12" customHeight="1" x14ac:dyDescent="0.15">
      <c r="A6" s="12">
        <v>463419</v>
      </c>
      <c r="B6" s="15">
        <v>40767</v>
      </c>
      <c r="C6" s="12" t="s">
        <v>0</v>
      </c>
      <c r="D6" s="12" t="s">
        <v>21</v>
      </c>
      <c r="E6" s="12">
        <v>0</v>
      </c>
      <c r="F6" s="12" t="s">
        <v>33</v>
      </c>
      <c r="G6" s="12">
        <v>4</v>
      </c>
      <c r="H6" s="13" t="str">
        <f t="shared" si="8"/>
        <v>Bolton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29</v>
      </c>
      <c r="N6" s="16">
        <f t="shared" si="0"/>
        <v>19</v>
      </c>
      <c r="O6" s="16">
        <f t="shared" si="1"/>
        <v>8</v>
      </c>
      <c r="P6" s="16">
        <f t="shared" si="2"/>
        <v>11</v>
      </c>
      <c r="Q6" s="16">
        <f t="shared" si="3"/>
        <v>38</v>
      </c>
      <c r="R6" s="16">
        <f t="shared" si="4"/>
        <v>56</v>
      </c>
      <c r="S6" s="16">
        <f t="shared" si="5"/>
        <v>51</v>
      </c>
      <c r="T6" s="16">
        <f t="shared" si="6"/>
        <v>5</v>
      </c>
      <c r="U6" s="16">
        <f t="shared" si="7"/>
        <v>65</v>
      </c>
      <c r="V6" s="16">
        <v>5</v>
      </c>
    </row>
    <row r="7" spans="1:22" ht="12" customHeight="1" x14ac:dyDescent="0.15">
      <c r="A7" s="12">
        <v>463420</v>
      </c>
      <c r="B7" s="15">
        <v>40767</v>
      </c>
      <c r="C7" s="12" t="s">
        <v>0</v>
      </c>
      <c r="D7" s="12" t="s">
        <v>72</v>
      </c>
      <c r="E7" s="12">
        <v>1</v>
      </c>
      <c r="F7" s="12" t="s">
        <v>18</v>
      </c>
      <c r="G7" s="12">
        <v>1</v>
      </c>
      <c r="H7" s="13" t="str">
        <f t="shared" si="8"/>
        <v/>
      </c>
      <c r="I7" s="13" t="str">
        <f t="shared" si="9"/>
        <v>Wigan</v>
      </c>
      <c r="J7" s="13" t="str">
        <f t="shared" si="10"/>
        <v>Norwich</v>
      </c>
      <c r="K7" s="2"/>
      <c r="L7" s="2"/>
      <c r="M7" s="13" t="s">
        <v>1</v>
      </c>
      <c r="N7" s="16">
        <f t="shared" si="0"/>
        <v>18</v>
      </c>
      <c r="O7" s="16">
        <f t="shared" si="1"/>
        <v>10</v>
      </c>
      <c r="P7" s="16">
        <f t="shared" si="2"/>
        <v>10</v>
      </c>
      <c r="Q7" s="16">
        <f t="shared" si="3"/>
        <v>38</v>
      </c>
      <c r="R7" s="16">
        <f t="shared" si="4"/>
        <v>65</v>
      </c>
      <c r="S7" s="16">
        <f t="shared" si="5"/>
        <v>46</v>
      </c>
      <c r="T7" s="16">
        <f t="shared" si="6"/>
        <v>19</v>
      </c>
      <c r="U7" s="16">
        <f t="shared" si="7"/>
        <v>64</v>
      </c>
      <c r="V7" s="16">
        <v>6</v>
      </c>
    </row>
    <row r="8" spans="1:22" ht="12" customHeight="1" x14ac:dyDescent="0.15">
      <c r="A8" s="12">
        <v>463421</v>
      </c>
      <c r="B8" s="15">
        <v>40768</v>
      </c>
      <c r="C8" s="12" t="s">
        <v>0</v>
      </c>
      <c r="D8" s="12" t="s">
        <v>103</v>
      </c>
      <c r="E8" s="12">
        <v>0</v>
      </c>
      <c r="F8" s="12" t="s">
        <v>1</v>
      </c>
      <c r="G8" s="12">
        <v>0</v>
      </c>
      <c r="H8" s="13" t="str">
        <f t="shared" si="8"/>
        <v/>
      </c>
      <c r="I8" s="13" t="str">
        <f t="shared" si="9"/>
        <v>Stoke City</v>
      </c>
      <c r="J8" s="13" t="str">
        <f t="shared" si="10"/>
        <v>Chelsea</v>
      </c>
      <c r="K8" s="2"/>
      <c r="L8" s="2"/>
      <c r="M8" s="13" t="s">
        <v>9</v>
      </c>
      <c r="N8" s="16">
        <f t="shared" si="0"/>
        <v>15</v>
      </c>
      <c r="O8" s="16">
        <f t="shared" si="1"/>
        <v>11</v>
      </c>
      <c r="P8" s="16">
        <f t="shared" si="2"/>
        <v>12</v>
      </c>
      <c r="Q8" s="16">
        <f t="shared" si="3"/>
        <v>38</v>
      </c>
      <c r="R8" s="16">
        <f t="shared" si="4"/>
        <v>50</v>
      </c>
      <c r="S8" s="16">
        <f t="shared" si="5"/>
        <v>40</v>
      </c>
      <c r="T8" s="16">
        <f t="shared" si="6"/>
        <v>10</v>
      </c>
      <c r="U8" s="16">
        <f t="shared" si="7"/>
        <v>56</v>
      </c>
      <c r="V8" s="16">
        <v>7</v>
      </c>
    </row>
    <row r="9" spans="1:22" ht="12" customHeight="1" x14ac:dyDescent="0.15">
      <c r="A9" s="12">
        <v>463422</v>
      </c>
      <c r="B9" s="15">
        <v>40768</v>
      </c>
      <c r="C9" s="12" t="s">
        <v>0</v>
      </c>
      <c r="D9" s="12" t="s">
        <v>60</v>
      </c>
      <c r="E9" s="12">
        <v>1</v>
      </c>
      <c r="F9" s="12" t="s">
        <v>8</v>
      </c>
      <c r="G9" s="12">
        <v>2</v>
      </c>
      <c r="H9" s="13" t="str">
        <f t="shared" si="8"/>
        <v>Manchester United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19</v>
      </c>
      <c r="N9" s="16">
        <f t="shared" si="0"/>
        <v>14</v>
      </c>
      <c r="O9" s="16">
        <f t="shared" si="1"/>
        <v>10</v>
      </c>
      <c r="P9" s="16">
        <f t="shared" si="2"/>
        <v>14</v>
      </c>
      <c r="Q9" s="16">
        <f t="shared" si="3"/>
        <v>38</v>
      </c>
      <c r="R9" s="16">
        <f t="shared" si="4"/>
        <v>47</v>
      </c>
      <c r="S9" s="16">
        <f t="shared" si="5"/>
        <v>40</v>
      </c>
      <c r="T9" s="16">
        <f t="shared" si="6"/>
        <v>7</v>
      </c>
      <c r="U9" s="16">
        <f t="shared" si="7"/>
        <v>52</v>
      </c>
      <c r="V9" s="16">
        <v>8</v>
      </c>
    </row>
    <row r="10" spans="1:22" ht="12" customHeight="1" x14ac:dyDescent="0.15">
      <c r="A10" s="12">
        <v>463423</v>
      </c>
      <c r="B10" s="15">
        <v>40769</v>
      </c>
      <c r="C10" s="12" t="s">
        <v>0</v>
      </c>
      <c r="D10" s="12" t="s">
        <v>20</v>
      </c>
      <c r="E10" s="12">
        <v>4</v>
      </c>
      <c r="F10" s="12" t="s">
        <v>84</v>
      </c>
      <c r="G10" s="12">
        <v>0</v>
      </c>
      <c r="H10" s="13" t="str">
        <f t="shared" si="8"/>
        <v>Manchester City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58</v>
      </c>
      <c r="N10" s="16">
        <f t="shared" si="0"/>
        <v>14</v>
      </c>
      <c r="O10" s="16">
        <f t="shared" si="1"/>
        <v>10</v>
      </c>
      <c r="P10" s="16">
        <f t="shared" si="2"/>
        <v>14</v>
      </c>
      <c r="Q10" s="16">
        <f t="shared" si="3"/>
        <v>38</v>
      </c>
      <c r="R10" s="16">
        <f t="shared" si="4"/>
        <v>48</v>
      </c>
      <c r="S10" s="16">
        <f t="shared" si="5"/>
        <v>51</v>
      </c>
      <c r="T10" s="16">
        <f t="shared" si="6"/>
        <v>-3</v>
      </c>
      <c r="U10" s="16">
        <f t="shared" si="7"/>
        <v>52</v>
      </c>
      <c r="V10" s="16">
        <v>9</v>
      </c>
    </row>
    <row r="11" spans="1:22" ht="12" customHeight="1" x14ac:dyDescent="0.15">
      <c r="A11" s="12">
        <v>463424</v>
      </c>
      <c r="B11" s="15">
        <v>40774</v>
      </c>
      <c r="C11" s="12" t="s">
        <v>0</v>
      </c>
      <c r="D11" s="12" t="s">
        <v>17</v>
      </c>
      <c r="E11" s="12">
        <v>0</v>
      </c>
      <c r="F11" s="12" t="s">
        <v>19</v>
      </c>
      <c r="G11" s="12">
        <v>2</v>
      </c>
      <c r="H11" s="13" t="str">
        <f t="shared" si="8"/>
        <v>Liverpool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60</v>
      </c>
      <c r="N11" s="16">
        <f t="shared" si="0"/>
        <v>13</v>
      </c>
      <c r="O11" s="16">
        <f t="shared" si="1"/>
        <v>8</v>
      </c>
      <c r="P11" s="16">
        <f t="shared" si="2"/>
        <v>17</v>
      </c>
      <c r="Q11" s="16">
        <f t="shared" si="3"/>
        <v>38</v>
      </c>
      <c r="R11" s="16">
        <f t="shared" si="4"/>
        <v>45</v>
      </c>
      <c r="S11" s="16">
        <f t="shared" si="5"/>
        <v>52</v>
      </c>
      <c r="T11" s="16">
        <f t="shared" si="6"/>
        <v>-7</v>
      </c>
      <c r="U11" s="16">
        <f t="shared" si="7"/>
        <v>47</v>
      </c>
      <c r="V11" s="16">
        <v>10</v>
      </c>
    </row>
    <row r="12" spans="1:22" ht="12" customHeight="1" x14ac:dyDescent="0.15">
      <c r="A12" s="12">
        <v>463425</v>
      </c>
      <c r="B12" s="15">
        <v>40774</v>
      </c>
      <c r="C12" s="12" t="s">
        <v>0</v>
      </c>
      <c r="D12" s="12" t="s">
        <v>12</v>
      </c>
      <c r="E12" s="12">
        <v>3</v>
      </c>
      <c r="F12" s="12" t="s">
        <v>6</v>
      </c>
      <c r="G12" s="12">
        <v>1</v>
      </c>
      <c r="H12" s="13" t="str">
        <f t="shared" si="8"/>
        <v>Aston Villa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84</v>
      </c>
      <c r="N12" s="16">
        <f t="shared" si="0"/>
        <v>12</v>
      </c>
      <c r="O12" s="16">
        <f t="shared" si="1"/>
        <v>11</v>
      </c>
      <c r="P12" s="16">
        <f t="shared" si="2"/>
        <v>15</v>
      </c>
      <c r="Q12" s="16">
        <f t="shared" si="3"/>
        <v>38</v>
      </c>
      <c r="R12" s="16">
        <f t="shared" si="4"/>
        <v>44</v>
      </c>
      <c r="S12" s="16">
        <f t="shared" si="5"/>
        <v>51</v>
      </c>
      <c r="T12" s="16">
        <f t="shared" si="6"/>
        <v>-7</v>
      </c>
      <c r="U12" s="16">
        <f t="shared" si="7"/>
        <v>47</v>
      </c>
      <c r="V12" s="16">
        <v>11</v>
      </c>
    </row>
    <row r="13" spans="1:22" ht="12" customHeight="1" x14ac:dyDescent="0.15">
      <c r="A13" s="12">
        <v>463426</v>
      </c>
      <c r="B13" s="15">
        <v>40774</v>
      </c>
      <c r="C13" s="12" t="s">
        <v>0</v>
      </c>
      <c r="D13" s="12" t="s">
        <v>1</v>
      </c>
      <c r="E13" s="12">
        <v>2</v>
      </c>
      <c r="F13" s="12" t="s">
        <v>60</v>
      </c>
      <c r="G13" s="12">
        <v>1</v>
      </c>
      <c r="H13" s="13" t="str">
        <f t="shared" si="8"/>
        <v>Chelsea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18</v>
      </c>
      <c r="N13" s="16">
        <f t="shared" si="0"/>
        <v>12</v>
      </c>
      <c r="O13" s="16">
        <f t="shared" si="1"/>
        <v>11</v>
      </c>
      <c r="P13" s="16">
        <f t="shared" si="2"/>
        <v>15</v>
      </c>
      <c r="Q13" s="16">
        <f t="shared" si="3"/>
        <v>38</v>
      </c>
      <c r="R13" s="16">
        <f t="shared" si="4"/>
        <v>52</v>
      </c>
      <c r="S13" s="16">
        <f t="shared" si="5"/>
        <v>66</v>
      </c>
      <c r="T13" s="16">
        <f t="shared" si="6"/>
        <v>-14</v>
      </c>
      <c r="U13" s="16">
        <f t="shared" si="7"/>
        <v>47</v>
      </c>
      <c r="V13" s="16">
        <v>12</v>
      </c>
    </row>
    <row r="14" spans="1:22" ht="12" customHeight="1" x14ac:dyDescent="0.15">
      <c r="A14" s="12">
        <v>463427</v>
      </c>
      <c r="B14" s="15">
        <v>40774</v>
      </c>
      <c r="C14" s="12" t="s">
        <v>0</v>
      </c>
      <c r="D14" s="12" t="s">
        <v>9</v>
      </c>
      <c r="E14" s="12">
        <v>0</v>
      </c>
      <c r="F14" s="12" t="s">
        <v>21</v>
      </c>
      <c r="G14" s="12">
        <v>1</v>
      </c>
      <c r="H14" s="13" t="str">
        <f t="shared" si="8"/>
        <v>QPR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50</v>
      </c>
      <c r="N14" s="16">
        <f t="shared" si="0"/>
        <v>11</v>
      </c>
      <c r="O14" s="16">
        <f t="shared" si="1"/>
        <v>12</v>
      </c>
      <c r="P14" s="16">
        <f t="shared" si="2"/>
        <v>15</v>
      </c>
      <c r="Q14" s="16">
        <f t="shared" si="3"/>
        <v>38</v>
      </c>
      <c r="R14" s="16">
        <f t="shared" si="4"/>
        <v>45</v>
      </c>
      <c r="S14" s="16">
        <f t="shared" si="5"/>
        <v>46</v>
      </c>
      <c r="T14" s="16">
        <f t="shared" si="6"/>
        <v>-1</v>
      </c>
      <c r="U14" s="16">
        <f t="shared" si="7"/>
        <v>45</v>
      </c>
      <c r="V14" s="16">
        <v>13</v>
      </c>
    </row>
    <row r="15" spans="1:22" ht="12" customHeight="1" x14ac:dyDescent="0.15">
      <c r="A15" s="12">
        <v>463428</v>
      </c>
      <c r="B15" s="15">
        <v>40774</v>
      </c>
      <c r="C15" s="12" t="s">
        <v>0</v>
      </c>
      <c r="D15" s="12" t="s">
        <v>50</v>
      </c>
      <c r="E15" s="12">
        <v>0</v>
      </c>
      <c r="F15" s="12" t="s">
        <v>29</v>
      </c>
      <c r="G15" s="12">
        <v>1</v>
      </c>
      <c r="H15" s="13" t="str">
        <f t="shared" si="8"/>
        <v>Newcastle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103</v>
      </c>
      <c r="N15" s="16">
        <f t="shared" si="0"/>
        <v>11</v>
      </c>
      <c r="O15" s="16">
        <f t="shared" si="1"/>
        <v>12</v>
      </c>
      <c r="P15" s="16">
        <f t="shared" si="2"/>
        <v>15</v>
      </c>
      <c r="Q15" s="16">
        <f t="shared" si="3"/>
        <v>38</v>
      </c>
      <c r="R15" s="16">
        <f t="shared" si="4"/>
        <v>36</v>
      </c>
      <c r="S15" s="16">
        <f t="shared" si="5"/>
        <v>53</v>
      </c>
      <c r="T15" s="16">
        <f t="shared" si="6"/>
        <v>-17</v>
      </c>
      <c r="U15" s="16">
        <f t="shared" si="7"/>
        <v>45</v>
      </c>
      <c r="V15" s="16">
        <v>14</v>
      </c>
    </row>
    <row r="16" spans="1:22" ht="12" customHeight="1" x14ac:dyDescent="0.15">
      <c r="A16" s="12">
        <v>463429</v>
      </c>
      <c r="B16" s="15">
        <v>40774</v>
      </c>
      <c r="C16" s="12" t="s">
        <v>0</v>
      </c>
      <c r="D16" s="12" t="s">
        <v>84</v>
      </c>
      <c r="E16" s="12">
        <v>0</v>
      </c>
      <c r="F16" s="12" t="s">
        <v>72</v>
      </c>
      <c r="G16" s="12">
        <v>0</v>
      </c>
      <c r="H16" s="13" t="str">
        <f t="shared" si="8"/>
        <v/>
      </c>
      <c r="I16" s="13" t="str">
        <f t="shared" si="9"/>
        <v>Swansea</v>
      </c>
      <c r="J16" s="13" t="str">
        <f t="shared" si="10"/>
        <v>Wigan</v>
      </c>
      <c r="K16" s="2"/>
      <c r="L16" s="2"/>
      <c r="M16" s="13" t="s">
        <v>72</v>
      </c>
      <c r="N16" s="16">
        <f t="shared" si="0"/>
        <v>11</v>
      </c>
      <c r="O16" s="16">
        <f t="shared" si="1"/>
        <v>10</v>
      </c>
      <c r="P16" s="16">
        <f t="shared" si="2"/>
        <v>17</v>
      </c>
      <c r="Q16" s="16">
        <f t="shared" si="3"/>
        <v>38</v>
      </c>
      <c r="R16" s="16">
        <f t="shared" si="4"/>
        <v>42</v>
      </c>
      <c r="S16" s="16">
        <f t="shared" si="5"/>
        <v>62</v>
      </c>
      <c r="T16" s="16">
        <f t="shared" si="6"/>
        <v>-20</v>
      </c>
      <c r="U16" s="16">
        <f t="shared" si="7"/>
        <v>43</v>
      </c>
      <c r="V16" s="16">
        <v>15</v>
      </c>
    </row>
    <row r="17" spans="1:22" ht="12" customHeight="1" x14ac:dyDescent="0.15">
      <c r="A17" s="12">
        <v>463430</v>
      </c>
      <c r="B17" s="15">
        <v>40775</v>
      </c>
      <c r="C17" s="12" t="s">
        <v>0</v>
      </c>
      <c r="D17" s="12" t="s">
        <v>33</v>
      </c>
      <c r="E17" s="12">
        <v>2</v>
      </c>
      <c r="F17" s="12" t="s">
        <v>20</v>
      </c>
      <c r="G17" s="12">
        <v>3</v>
      </c>
      <c r="H17" s="13" t="str">
        <f t="shared" si="8"/>
        <v>Manchester City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12</v>
      </c>
      <c r="N17" s="16">
        <f t="shared" si="0"/>
        <v>7</v>
      </c>
      <c r="O17" s="16">
        <f t="shared" si="1"/>
        <v>17</v>
      </c>
      <c r="P17" s="16">
        <f t="shared" si="2"/>
        <v>14</v>
      </c>
      <c r="Q17" s="16">
        <f t="shared" si="3"/>
        <v>38</v>
      </c>
      <c r="R17" s="16">
        <f t="shared" si="4"/>
        <v>37</v>
      </c>
      <c r="S17" s="16">
        <f t="shared" si="5"/>
        <v>53</v>
      </c>
      <c r="T17" s="16">
        <f t="shared" si="6"/>
        <v>-16</v>
      </c>
      <c r="U17" s="16">
        <f t="shared" si="7"/>
        <v>38</v>
      </c>
      <c r="V17" s="16">
        <v>16</v>
      </c>
    </row>
    <row r="18" spans="1:22" ht="12" customHeight="1" x14ac:dyDescent="0.15">
      <c r="A18" s="12">
        <v>463431</v>
      </c>
      <c r="B18" s="15">
        <v>40775</v>
      </c>
      <c r="C18" s="12" t="s">
        <v>0</v>
      </c>
      <c r="D18" s="12" t="s">
        <v>18</v>
      </c>
      <c r="E18" s="12">
        <v>1</v>
      </c>
      <c r="F18" s="12" t="s">
        <v>103</v>
      </c>
      <c r="G18" s="12">
        <v>1</v>
      </c>
      <c r="H18" s="13" t="str">
        <f t="shared" si="8"/>
        <v/>
      </c>
      <c r="I18" s="13" t="str">
        <f t="shared" si="9"/>
        <v>Norwich</v>
      </c>
      <c r="J18" s="13" t="str">
        <f t="shared" si="10"/>
        <v>Stoke City</v>
      </c>
      <c r="K18" s="2"/>
      <c r="L18" s="2"/>
      <c r="M18" s="13" t="s">
        <v>21</v>
      </c>
      <c r="N18" s="16">
        <f t="shared" si="0"/>
        <v>10</v>
      </c>
      <c r="O18" s="16">
        <f t="shared" si="1"/>
        <v>7</v>
      </c>
      <c r="P18" s="16">
        <f t="shared" si="2"/>
        <v>21</v>
      </c>
      <c r="Q18" s="16">
        <f t="shared" si="3"/>
        <v>38</v>
      </c>
      <c r="R18" s="16">
        <f t="shared" si="4"/>
        <v>43</v>
      </c>
      <c r="S18" s="16">
        <f t="shared" si="5"/>
        <v>66</v>
      </c>
      <c r="T18" s="16">
        <f t="shared" si="6"/>
        <v>-23</v>
      </c>
      <c r="U18" s="16">
        <f t="shared" si="7"/>
        <v>37</v>
      </c>
      <c r="V18" s="16">
        <v>17</v>
      </c>
    </row>
    <row r="19" spans="1:22" ht="12" customHeight="1" x14ac:dyDescent="0.15">
      <c r="A19" s="12">
        <v>463432</v>
      </c>
      <c r="B19" s="15">
        <v>40775</v>
      </c>
      <c r="C19" s="12" t="s">
        <v>0</v>
      </c>
      <c r="D19" s="12" t="s">
        <v>63</v>
      </c>
      <c r="E19" s="12">
        <v>2</v>
      </c>
      <c r="F19" s="12" t="s">
        <v>58</v>
      </c>
      <c r="G19" s="12">
        <v>0</v>
      </c>
      <c r="H19" s="13" t="str">
        <f t="shared" si="8"/>
        <v>Wolves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33</v>
      </c>
      <c r="N19" s="16">
        <f t="shared" si="0"/>
        <v>10</v>
      </c>
      <c r="O19" s="16">
        <f t="shared" si="1"/>
        <v>6</v>
      </c>
      <c r="P19" s="16">
        <f t="shared" si="2"/>
        <v>22</v>
      </c>
      <c r="Q19" s="16">
        <f t="shared" si="3"/>
        <v>38</v>
      </c>
      <c r="R19" s="16">
        <f t="shared" si="4"/>
        <v>46</v>
      </c>
      <c r="S19" s="16">
        <f t="shared" si="5"/>
        <v>77</v>
      </c>
      <c r="T19" s="16">
        <f t="shared" si="6"/>
        <v>-31</v>
      </c>
      <c r="U19" s="16">
        <f t="shared" si="7"/>
        <v>36</v>
      </c>
      <c r="V19" s="16">
        <v>18</v>
      </c>
    </row>
    <row r="20" spans="1:22" ht="12" customHeight="1" x14ac:dyDescent="0.15">
      <c r="A20" s="12">
        <v>463433</v>
      </c>
      <c r="B20" s="15">
        <v>40776</v>
      </c>
      <c r="C20" s="12" t="s">
        <v>0</v>
      </c>
      <c r="D20" s="12" t="s">
        <v>8</v>
      </c>
      <c r="E20" s="12">
        <v>3</v>
      </c>
      <c r="F20" s="12" t="s">
        <v>14</v>
      </c>
      <c r="G20" s="12">
        <v>0</v>
      </c>
      <c r="H20" s="13" t="str">
        <f t="shared" si="8"/>
        <v>Manchester United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6</v>
      </c>
      <c r="N20" s="16">
        <f t="shared" si="0"/>
        <v>8</v>
      </c>
      <c r="O20" s="16">
        <f t="shared" si="1"/>
        <v>7</v>
      </c>
      <c r="P20" s="16">
        <f t="shared" si="2"/>
        <v>23</v>
      </c>
      <c r="Q20" s="16">
        <f t="shared" si="3"/>
        <v>38</v>
      </c>
      <c r="R20" s="16">
        <f t="shared" si="4"/>
        <v>48</v>
      </c>
      <c r="S20" s="16">
        <f t="shared" si="5"/>
        <v>78</v>
      </c>
      <c r="T20" s="16">
        <f t="shared" si="6"/>
        <v>-30</v>
      </c>
      <c r="U20" s="16">
        <f t="shared" si="7"/>
        <v>31</v>
      </c>
      <c r="V20" s="16">
        <v>19</v>
      </c>
    </row>
    <row r="21" spans="1:22" ht="12" customHeight="1" x14ac:dyDescent="0.15">
      <c r="A21" s="12">
        <v>463434</v>
      </c>
      <c r="B21" s="15">
        <v>40781</v>
      </c>
      <c r="C21" s="12" t="s">
        <v>0</v>
      </c>
      <c r="D21" s="12" t="s">
        <v>12</v>
      </c>
      <c r="E21" s="12">
        <v>0</v>
      </c>
      <c r="F21" s="12" t="s">
        <v>63</v>
      </c>
      <c r="G21" s="12">
        <v>0</v>
      </c>
      <c r="H21" s="13" t="str">
        <f t="shared" si="8"/>
        <v/>
      </c>
      <c r="I21" s="13" t="str">
        <f t="shared" si="9"/>
        <v>Aston Villa</v>
      </c>
      <c r="J21" s="13" t="str">
        <f t="shared" si="10"/>
        <v>Wolves</v>
      </c>
      <c r="K21" s="2"/>
      <c r="L21" s="2"/>
      <c r="M21" s="13" t="s">
        <v>63</v>
      </c>
      <c r="N21" s="16">
        <f t="shared" si="0"/>
        <v>5</v>
      </c>
      <c r="O21" s="16">
        <f t="shared" si="1"/>
        <v>10</v>
      </c>
      <c r="P21" s="16">
        <f t="shared" si="2"/>
        <v>23</v>
      </c>
      <c r="Q21" s="16">
        <f t="shared" si="3"/>
        <v>38</v>
      </c>
      <c r="R21" s="16">
        <f t="shared" si="4"/>
        <v>40</v>
      </c>
      <c r="S21" s="16">
        <f t="shared" si="5"/>
        <v>82</v>
      </c>
      <c r="T21" s="16">
        <f t="shared" si="6"/>
        <v>-42</v>
      </c>
      <c r="U21" s="16">
        <f t="shared" si="7"/>
        <v>25</v>
      </c>
      <c r="V21" s="16">
        <v>20</v>
      </c>
    </row>
    <row r="22" spans="1:22" ht="12" customHeight="1" x14ac:dyDescent="0.15">
      <c r="A22" s="12">
        <v>463435</v>
      </c>
      <c r="B22" s="15">
        <v>40781</v>
      </c>
      <c r="C22" s="12" t="s">
        <v>0</v>
      </c>
      <c r="D22" s="12" t="s">
        <v>6</v>
      </c>
      <c r="E22" s="12">
        <v>0</v>
      </c>
      <c r="F22" s="12" t="s">
        <v>9</v>
      </c>
      <c r="G22" s="12">
        <v>1</v>
      </c>
      <c r="H22" s="13" t="str">
        <f t="shared" si="8"/>
        <v>Everton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463436</v>
      </c>
      <c r="B23" s="15">
        <v>40781</v>
      </c>
      <c r="C23" s="12" t="s">
        <v>0</v>
      </c>
      <c r="D23" s="12" t="s">
        <v>1</v>
      </c>
      <c r="E23" s="12">
        <v>3</v>
      </c>
      <c r="F23" s="12" t="s">
        <v>18</v>
      </c>
      <c r="G23" s="12">
        <v>1</v>
      </c>
      <c r="H23" s="13" t="str">
        <f t="shared" si="8"/>
        <v>Chelsea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463437</v>
      </c>
      <c r="B24" s="15">
        <v>40781</v>
      </c>
      <c r="C24" s="12" t="s">
        <v>0</v>
      </c>
      <c r="D24" s="12" t="s">
        <v>19</v>
      </c>
      <c r="E24" s="12">
        <v>3</v>
      </c>
      <c r="F24" s="12" t="s">
        <v>33</v>
      </c>
      <c r="G24" s="12">
        <v>1</v>
      </c>
      <c r="H24" s="13" t="str">
        <f t="shared" si="8"/>
        <v>Liverpool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463438</v>
      </c>
      <c r="B25" s="15">
        <v>40781</v>
      </c>
      <c r="C25" s="12" t="s">
        <v>0</v>
      </c>
      <c r="D25" s="12" t="s">
        <v>84</v>
      </c>
      <c r="E25" s="12">
        <v>0</v>
      </c>
      <c r="F25" s="12" t="s">
        <v>50</v>
      </c>
      <c r="G25" s="12">
        <v>0</v>
      </c>
      <c r="H25" s="13" t="str">
        <f t="shared" si="8"/>
        <v/>
      </c>
      <c r="I25" s="13" t="str">
        <f t="shared" si="9"/>
        <v>Swansea</v>
      </c>
      <c r="J25" s="13" t="str">
        <f t="shared" si="10"/>
        <v>Sunderland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463439</v>
      </c>
      <c r="B26" s="15">
        <v>40781</v>
      </c>
      <c r="C26" s="12" t="s">
        <v>0</v>
      </c>
      <c r="D26" s="12" t="s">
        <v>72</v>
      </c>
      <c r="E26" s="12">
        <v>2</v>
      </c>
      <c r="F26" s="12" t="s">
        <v>21</v>
      </c>
      <c r="G26" s="12">
        <v>0</v>
      </c>
      <c r="H26" s="13" t="str">
        <f t="shared" si="8"/>
        <v>Wigan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463440</v>
      </c>
      <c r="B27" s="15">
        <v>40782</v>
      </c>
      <c r="C27" s="12" t="s">
        <v>0</v>
      </c>
      <c r="D27" s="12" t="s">
        <v>8</v>
      </c>
      <c r="E27" s="12">
        <v>8</v>
      </c>
      <c r="F27" s="12" t="s">
        <v>17</v>
      </c>
      <c r="G27" s="12">
        <v>2</v>
      </c>
      <c r="H27" s="13" t="str">
        <f t="shared" si="8"/>
        <v>Manchester United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463441</v>
      </c>
      <c r="B28" s="15">
        <v>40782</v>
      </c>
      <c r="C28" s="12" t="s">
        <v>0</v>
      </c>
      <c r="D28" s="12" t="s">
        <v>29</v>
      </c>
      <c r="E28" s="12">
        <v>2</v>
      </c>
      <c r="F28" s="12" t="s">
        <v>58</v>
      </c>
      <c r="G28" s="12">
        <v>1</v>
      </c>
      <c r="H28" s="13" t="str">
        <f t="shared" si="8"/>
        <v>Newcastle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463442</v>
      </c>
      <c r="B29" s="15">
        <v>40782</v>
      </c>
      <c r="C29" s="12" t="s">
        <v>0</v>
      </c>
      <c r="D29" s="12" t="s">
        <v>14</v>
      </c>
      <c r="E29" s="12">
        <v>1</v>
      </c>
      <c r="F29" s="12" t="s">
        <v>20</v>
      </c>
      <c r="G29" s="12">
        <v>5</v>
      </c>
      <c r="H29" s="13" t="str">
        <f t="shared" si="8"/>
        <v>Manchester City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463443</v>
      </c>
      <c r="B30" s="15">
        <v>40782</v>
      </c>
      <c r="C30" s="12" t="s">
        <v>0</v>
      </c>
      <c r="D30" s="12" t="s">
        <v>60</v>
      </c>
      <c r="E30" s="12">
        <v>0</v>
      </c>
      <c r="F30" s="12" t="s">
        <v>103</v>
      </c>
      <c r="G30" s="12">
        <v>1</v>
      </c>
      <c r="H30" s="13" t="str">
        <f t="shared" si="8"/>
        <v>Stoke City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463444</v>
      </c>
      <c r="B31" s="15">
        <v>40795</v>
      </c>
      <c r="C31" s="12" t="s">
        <v>0</v>
      </c>
      <c r="D31" s="12" t="s">
        <v>17</v>
      </c>
      <c r="E31" s="12">
        <v>1</v>
      </c>
      <c r="F31" s="12" t="s">
        <v>84</v>
      </c>
      <c r="G31" s="12">
        <v>0</v>
      </c>
      <c r="H31" s="13" t="str">
        <f t="shared" si="8"/>
        <v>Arsenal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463445</v>
      </c>
      <c r="B32" s="15">
        <v>40795</v>
      </c>
      <c r="C32" s="12" t="s">
        <v>0</v>
      </c>
      <c r="D32" s="12" t="s">
        <v>33</v>
      </c>
      <c r="E32" s="12">
        <v>0</v>
      </c>
      <c r="F32" s="12" t="s">
        <v>8</v>
      </c>
      <c r="G32" s="12">
        <v>5</v>
      </c>
      <c r="H32" s="13" t="str">
        <f t="shared" si="8"/>
        <v>Manchester United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463446</v>
      </c>
      <c r="B33" s="15">
        <v>40795</v>
      </c>
      <c r="C33" s="12" t="s">
        <v>0</v>
      </c>
      <c r="D33" s="12" t="s">
        <v>9</v>
      </c>
      <c r="E33" s="12">
        <v>2</v>
      </c>
      <c r="F33" s="12" t="s">
        <v>12</v>
      </c>
      <c r="G33" s="12">
        <v>2</v>
      </c>
      <c r="H33" s="13" t="str">
        <f t="shared" si="8"/>
        <v/>
      </c>
      <c r="I33" s="13" t="str">
        <f t="shared" si="9"/>
        <v>Everton</v>
      </c>
      <c r="J33" s="13" t="str">
        <f t="shared" si="10"/>
        <v>Aston Villa</v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463447</v>
      </c>
      <c r="B34" s="15">
        <v>40795</v>
      </c>
      <c r="C34" s="12" t="s">
        <v>0</v>
      </c>
      <c r="D34" s="12" t="s">
        <v>20</v>
      </c>
      <c r="E34" s="12">
        <v>3</v>
      </c>
      <c r="F34" s="12" t="s">
        <v>72</v>
      </c>
      <c r="G34" s="12">
        <v>0</v>
      </c>
      <c r="H34" s="13" t="str">
        <f t="shared" si="8"/>
        <v>Manchester City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463448</v>
      </c>
      <c r="B35" s="15">
        <v>40795</v>
      </c>
      <c r="C35" s="12" t="s">
        <v>0</v>
      </c>
      <c r="D35" s="12" t="s">
        <v>103</v>
      </c>
      <c r="E35" s="12">
        <v>1</v>
      </c>
      <c r="F35" s="12" t="s">
        <v>19</v>
      </c>
      <c r="G35" s="12">
        <v>0</v>
      </c>
      <c r="H35" s="13" t="str">
        <f t="shared" si="8"/>
        <v>Stoke City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463449</v>
      </c>
      <c r="B36" s="15">
        <v>40795</v>
      </c>
      <c r="C36" s="12" t="s">
        <v>0</v>
      </c>
      <c r="D36" s="12" t="s">
        <v>50</v>
      </c>
      <c r="E36" s="12">
        <v>1</v>
      </c>
      <c r="F36" s="12" t="s">
        <v>1</v>
      </c>
      <c r="G36" s="12">
        <v>2</v>
      </c>
      <c r="H36" s="13" t="str">
        <f t="shared" si="8"/>
        <v>Chelsea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463450</v>
      </c>
      <c r="B37" s="15">
        <v>40795</v>
      </c>
      <c r="C37" s="12" t="s">
        <v>0</v>
      </c>
      <c r="D37" s="12" t="s">
        <v>63</v>
      </c>
      <c r="E37" s="12">
        <v>0</v>
      </c>
      <c r="F37" s="12" t="s">
        <v>14</v>
      </c>
      <c r="G37" s="12">
        <v>2</v>
      </c>
      <c r="H37" s="13" t="str">
        <f t="shared" si="8"/>
        <v>Tottenham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463451</v>
      </c>
      <c r="B38" s="15">
        <v>40796</v>
      </c>
      <c r="C38" s="12" t="s">
        <v>0</v>
      </c>
      <c r="D38" s="12" t="s">
        <v>58</v>
      </c>
      <c r="E38" s="12">
        <v>1</v>
      </c>
      <c r="F38" s="12" t="s">
        <v>6</v>
      </c>
      <c r="G38" s="12">
        <v>1</v>
      </c>
      <c r="H38" s="13" t="str">
        <f t="shared" si="8"/>
        <v/>
      </c>
      <c r="I38" s="13" t="str">
        <f t="shared" si="9"/>
        <v>Fulham</v>
      </c>
      <c r="J38" s="13" t="str">
        <f t="shared" si="10"/>
        <v>Blackburn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463452</v>
      </c>
      <c r="B39" s="15">
        <v>40796</v>
      </c>
      <c r="C39" s="12" t="s">
        <v>0</v>
      </c>
      <c r="D39" s="12" t="s">
        <v>18</v>
      </c>
      <c r="E39" s="12">
        <v>0</v>
      </c>
      <c r="F39" s="12" t="s">
        <v>60</v>
      </c>
      <c r="G39" s="12">
        <v>1</v>
      </c>
      <c r="H39" s="13" t="str">
        <f t="shared" si="8"/>
        <v>West Brom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463453</v>
      </c>
      <c r="B40" s="15">
        <v>40797</v>
      </c>
      <c r="C40" s="12" t="s">
        <v>0</v>
      </c>
      <c r="D40" s="12" t="s">
        <v>21</v>
      </c>
      <c r="E40" s="12">
        <v>0</v>
      </c>
      <c r="F40" s="12" t="s">
        <v>29</v>
      </c>
      <c r="G40" s="12">
        <v>0</v>
      </c>
      <c r="H40" s="13" t="str">
        <f t="shared" si="8"/>
        <v/>
      </c>
      <c r="I40" s="13" t="str">
        <f t="shared" si="9"/>
        <v>QPR</v>
      </c>
      <c r="J40" s="13" t="str">
        <f t="shared" si="10"/>
        <v>Newcastle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463454</v>
      </c>
      <c r="B41" s="15">
        <v>40802</v>
      </c>
      <c r="C41" s="12" t="s">
        <v>0</v>
      </c>
      <c r="D41" s="12" t="s">
        <v>12</v>
      </c>
      <c r="E41" s="12">
        <v>1</v>
      </c>
      <c r="F41" s="12" t="s">
        <v>29</v>
      </c>
      <c r="G41" s="12">
        <v>1</v>
      </c>
      <c r="H41" s="13" t="str">
        <f t="shared" si="8"/>
        <v/>
      </c>
      <c r="I41" s="13" t="str">
        <f t="shared" si="9"/>
        <v>Aston Villa</v>
      </c>
      <c r="J41" s="13" t="str">
        <f t="shared" si="10"/>
        <v>Newcastle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463455</v>
      </c>
      <c r="B42" s="15">
        <v>40802</v>
      </c>
      <c r="C42" s="12" t="s">
        <v>0</v>
      </c>
      <c r="D42" s="12" t="s">
        <v>6</v>
      </c>
      <c r="E42" s="12">
        <v>4</v>
      </c>
      <c r="F42" s="12" t="s">
        <v>17</v>
      </c>
      <c r="G42" s="12">
        <v>3</v>
      </c>
      <c r="H42" s="13" t="str">
        <f t="shared" si="8"/>
        <v>Blackburn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463456</v>
      </c>
      <c r="B43" s="15">
        <v>40802</v>
      </c>
      <c r="C43" s="12" t="s">
        <v>0</v>
      </c>
      <c r="D43" s="12" t="s">
        <v>33</v>
      </c>
      <c r="E43" s="12">
        <v>1</v>
      </c>
      <c r="F43" s="12" t="s">
        <v>18</v>
      </c>
      <c r="G43" s="12">
        <v>2</v>
      </c>
      <c r="H43" s="13" t="str">
        <f t="shared" si="8"/>
        <v>Norwich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463457</v>
      </c>
      <c r="B44" s="15">
        <v>40802</v>
      </c>
      <c r="C44" s="12" t="s">
        <v>0</v>
      </c>
      <c r="D44" s="12" t="s">
        <v>9</v>
      </c>
      <c r="E44" s="12">
        <v>3</v>
      </c>
      <c r="F44" s="12" t="s">
        <v>72</v>
      </c>
      <c r="G44" s="12">
        <v>1</v>
      </c>
      <c r="H44" s="13" t="str">
        <f t="shared" si="8"/>
        <v>Everton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463458</v>
      </c>
      <c r="B45" s="15">
        <v>40802</v>
      </c>
      <c r="C45" s="12" t="s">
        <v>0</v>
      </c>
      <c r="D45" s="12" t="s">
        <v>84</v>
      </c>
      <c r="E45" s="12">
        <v>3</v>
      </c>
      <c r="F45" s="12" t="s">
        <v>60</v>
      </c>
      <c r="G45" s="12">
        <v>0</v>
      </c>
      <c r="H45" s="13" t="str">
        <f t="shared" si="8"/>
        <v>Swansea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463459</v>
      </c>
      <c r="B46" s="15">
        <v>40802</v>
      </c>
      <c r="C46" s="12" t="s">
        <v>0</v>
      </c>
      <c r="D46" s="12" t="s">
        <v>63</v>
      </c>
      <c r="E46" s="12">
        <v>0</v>
      </c>
      <c r="F46" s="12" t="s">
        <v>21</v>
      </c>
      <c r="G46" s="12">
        <v>3</v>
      </c>
      <c r="H46" s="13" t="str">
        <f t="shared" si="8"/>
        <v>QPR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463460</v>
      </c>
      <c r="B47" s="15">
        <v>40803</v>
      </c>
      <c r="C47" s="12" t="s">
        <v>0</v>
      </c>
      <c r="D47" s="12" t="s">
        <v>58</v>
      </c>
      <c r="E47" s="12">
        <v>2</v>
      </c>
      <c r="F47" s="12" t="s">
        <v>20</v>
      </c>
      <c r="G47" s="12">
        <v>2</v>
      </c>
      <c r="H47" s="13" t="str">
        <f t="shared" si="8"/>
        <v/>
      </c>
      <c r="I47" s="13" t="str">
        <f t="shared" si="9"/>
        <v>Fulham</v>
      </c>
      <c r="J47" s="13" t="str">
        <f t="shared" si="10"/>
        <v>Manchester City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463461</v>
      </c>
      <c r="B48" s="15">
        <v>40803</v>
      </c>
      <c r="C48" s="12" t="s">
        <v>0</v>
      </c>
      <c r="D48" s="12" t="s">
        <v>8</v>
      </c>
      <c r="E48" s="12">
        <v>3</v>
      </c>
      <c r="F48" s="12" t="s">
        <v>1</v>
      </c>
      <c r="G48" s="12">
        <v>1</v>
      </c>
      <c r="H48" s="13" t="str">
        <f t="shared" si="8"/>
        <v>Manchester United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463462</v>
      </c>
      <c r="B49" s="15">
        <v>40803</v>
      </c>
      <c r="C49" s="12" t="s">
        <v>0</v>
      </c>
      <c r="D49" s="12" t="s">
        <v>50</v>
      </c>
      <c r="E49" s="12">
        <v>4</v>
      </c>
      <c r="F49" s="12" t="s">
        <v>103</v>
      </c>
      <c r="G49" s="12">
        <v>0</v>
      </c>
      <c r="H49" s="13" t="str">
        <f t="shared" si="8"/>
        <v>Sunderland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463463</v>
      </c>
      <c r="B50" s="15">
        <v>40803</v>
      </c>
      <c r="C50" s="12" t="s">
        <v>0</v>
      </c>
      <c r="D50" s="12" t="s">
        <v>14</v>
      </c>
      <c r="E50" s="12">
        <v>4</v>
      </c>
      <c r="F50" s="12" t="s">
        <v>19</v>
      </c>
      <c r="G50" s="12">
        <v>0</v>
      </c>
      <c r="H50" s="13" t="str">
        <f t="shared" si="8"/>
        <v>Tottenham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463464</v>
      </c>
      <c r="B51" s="15">
        <v>40809</v>
      </c>
      <c r="C51" s="12" t="s">
        <v>0</v>
      </c>
      <c r="D51" s="12" t="s">
        <v>17</v>
      </c>
      <c r="E51" s="12">
        <v>3</v>
      </c>
      <c r="F51" s="12" t="s">
        <v>33</v>
      </c>
      <c r="G51" s="12">
        <v>0</v>
      </c>
      <c r="H51" s="13" t="str">
        <f t="shared" si="8"/>
        <v>Arsenal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463465</v>
      </c>
      <c r="B52" s="15">
        <v>40809</v>
      </c>
      <c r="C52" s="12" t="s">
        <v>0</v>
      </c>
      <c r="D52" s="12" t="s">
        <v>1</v>
      </c>
      <c r="E52" s="12">
        <v>4</v>
      </c>
      <c r="F52" s="12" t="s">
        <v>84</v>
      </c>
      <c r="G52" s="12">
        <v>1</v>
      </c>
      <c r="H52" s="13" t="str">
        <f t="shared" si="8"/>
        <v>Chelsea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463466</v>
      </c>
      <c r="B53" s="15">
        <v>40809</v>
      </c>
      <c r="C53" s="12" t="s">
        <v>0</v>
      </c>
      <c r="D53" s="12" t="s">
        <v>19</v>
      </c>
      <c r="E53" s="12">
        <v>2</v>
      </c>
      <c r="F53" s="12" t="s">
        <v>63</v>
      </c>
      <c r="G53" s="12">
        <v>1</v>
      </c>
      <c r="H53" s="13" t="str">
        <f t="shared" si="8"/>
        <v>Liverpool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463467</v>
      </c>
      <c r="B54" s="15">
        <v>40809</v>
      </c>
      <c r="C54" s="12" t="s">
        <v>0</v>
      </c>
      <c r="D54" s="12" t="s">
        <v>20</v>
      </c>
      <c r="E54" s="12">
        <v>2</v>
      </c>
      <c r="F54" s="12" t="s">
        <v>9</v>
      </c>
      <c r="G54" s="12">
        <v>0</v>
      </c>
      <c r="H54" s="13" t="str">
        <f t="shared" si="8"/>
        <v>Manchester City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463468</v>
      </c>
      <c r="B55" s="15">
        <v>40809</v>
      </c>
      <c r="C55" s="12" t="s">
        <v>0</v>
      </c>
      <c r="D55" s="12" t="s">
        <v>29</v>
      </c>
      <c r="E55" s="12">
        <v>3</v>
      </c>
      <c r="F55" s="12" t="s">
        <v>6</v>
      </c>
      <c r="G55" s="12">
        <v>1</v>
      </c>
      <c r="H55" s="13" t="str">
        <f t="shared" si="8"/>
        <v>Newcastle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463469</v>
      </c>
      <c r="B56" s="15">
        <v>40809</v>
      </c>
      <c r="C56" s="12" t="s">
        <v>0</v>
      </c>
      <c r="D56" s="12" t="s">
        <v>103</v>
      </c>
      <c r="E56" s="12">
        <v>1</v>
      </c>
      <c r="F56" s="12" t="s">
        <v>8</v>
      </c>
      <c r="G56" s="12">
        <v>1</v>
      </c>
      <c r="H56" s="13" t="str">
        <f t="shared" si="8"/>
        <v/>
      </c>
      <c r="I56" s="13" t="str">
        <f t="shared" si="9"/>
        <v>Stoke City</v>
      </c>
      <c r="J56" s="13" t="str">
        <f t="shared" si="10"/>
        <v>Manchester United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463470</v>
      </c>
      <c r="B57" s="15">
        <v>40809</v>
      </c>
      <c r="C57" s="12" t="s">
        <v>0</v>
      </c>
      <c r="D57" s="12" t="s">
        <v>60</v>
      </c>
      <c r="E57" s="12">
        <v>0</v>
      </c>
      <c r="F57" s="12" t="s">
        <v>58</v>
      </c>
      <c r="G57" s="12">
        <v>0</v>
      </c>
      <c r="H57" s="13" t="str">
        <f t="shared" si="8"/>
        <v/>
      </c>
      <c r="I57" s="13" t="str">
        <f t="shared" si="9"/>
        <v>West Brom</v>
      </c>
      <c r="J57" s="13" t="str">
        <f t="shared" si="10"/>
        <v>Fulham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463471</v>
      </c>
      <c r="B58" s="15">
        <v>40809</v>
      </c>
      <c r="C58" s="12" t="s">
        <v>0</v>
      </c>
      <c r="D58" s="12" t="s">
        <v>72</v>
      </c>
      <c r="E58" s="12">
        <v>1</v>
      </c>
      <c r="F58" s="12" t="s">
        <v>14</v>
      </c>
      <c r="G58" s="12">
        <v>2</v>
      </c>
      <c r="H58" s="13" t="str">
        <f t="shared" si="8"/>
        <v>Tottenham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463472</v>
      </c>
      <c r="B59" s="15">
        <v>40810</v>
      </c>
      <c r="C59" s="12" t="s">
        <v>0</v>
      </c>
      <c r="D59" s="12" t="s">
        <v>21</v>
      </c>
      <c r="E59" s="12">
        <v>1</v>
      </c>
      <c r="F59" s="12" t="s">
        <v>12</v>
      </c>
      <c r="G59" s="12">
        <v>1</v>
      </c>
      <c r="H59" s="13" t="str">
        <f t="shared" si="8"/>
        <v/>
      </c>
      <c r="I59" s="13" t="str">
        <f t="shared" si="9"/>
        <v>QPR</v>
      </c>
      <c r="J59" s="13" t="str">
        <f t="shared" si="10"/>
        <v>Aston Villa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463473</v>
      </c>
      <c r="B60" s="15">
        <v>40811</v>
      </c>
      <c r="C60" s="12" t="s">
        <v>0</v>
      </c>
      <c r="D60" s="12" t="s">
        <v>18</v>
      </c>
      <c r="E60" s="12">
        <v>2</v>
      </c>
      <c r="F60" s="12" t="s">
        <v>50</v>
      </c>
      <c r="G60" s="12">
        <v>1</v>
      </c>
      <c r="H60" s="13" t="str">
        <f t="shared" si="8"/>
        <v>Norwich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463474</v>
      </c>
      <c r="B61" s="15">
        <v>40816</v>
      </c>
      <c r="C61" s="12" t="s">
        <v>0</v>
      </c>
      <c r="D61" s="12" t="s">
        <v>12</v>
      </c>
      <c r="E61" s="12">
        <v>2</v>
      </c>
      <c r="F61" s="12" t="s">
        <v>72</v>
      </c>
      <c r="G61" s="12">
        <v>0</v>
      </c>
      <c r="H61" s="13" t="str">
        <f t="shared" si="8"/>
        <v>Aston Villa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463475</v>
      </c>
      <c r="B62" s="15">
        <v>40816</v>
      </c>
      <c r="C62" s="12" t="s">
        <v>0</v>
      </c>
      <c r="D62" s="12" t="s">
        <v>6</v>
      </c>
      <c r="E62" s="12">
        <v>0</v>
      </c>
      <c r="F62" s="12" t="s">
        <v>20</v>
      </c>
      <c r="G62" s="12">
        <v>4</v>
      </c>
      <c r="H62" s="13" t="str">
        <f t="shared" si="8"/>
        <v>Manchester City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463476</v>
      </c>
      <c r="B63" s="15">
        <v>40816</v>
      </c>
      <c r="C63" s="12" t="s">
        <v>0</v>
      </c>
      <c r="D63" s="12" t="s">
        <v>9</v>
      </c>
      <c r="E63" s="12">
        <v>0</v>
      </c>
      <c r="F63" s="12" t="s">
        <v>19</v>
      </c>
      <c r="G63" s="12">
        <v>2</v>
      </c>
      <c r="H63" s="13" t="str">
        <f t="shared" si="8"/>
        <v>Liverpool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463477</v>
      </c>
      <c r="B64" s="15">
        <v>40816</v>
      </c>
      <c r="C64" s="12" t="s">
        <v>0</v>
      </c>
      <c r="D64" s="12" t="s">
        <v>8</v>
      </c>
      <c r="E64" s="12">
        <v>2</v>
      </c>
      <c r="F64" s="12" t="s">
        <v>18</v>
      </c>
      <c r="G64" s="12">
        <v>0</v>
      </c>
      <c r="H64" s="13" t="str">
        <f t="shared" si="8"/>
        <v>Manchester United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463478</v>
      </c>
      <c r="B65" s="15">
        <v>40816</v>
      </c>
      <c r="C65" s="12" t="s">
        <v>0</v>
      </c>
      <c r="D65" s="12" t="s">
        <v>50</v>
      </c>
      <c r="E65" s="12">
        <v>2</v>
      </c>
      <c r="F65" s="12" t="s">
        <v>60</v>
      </c>
      <c r="G65" s="12">
        <v>2</v>
      </c>
      <c r="H65" s="13" t="str">
        <f t="shared" si="8"/>
        <v/>
      </c>
      <c r="I65" s="13" t="str">
        <f t="shared" si="9"/>
        <v>Sunderland</v>
      </c>
      <c r="J65" s="13" t="str">
        <f t="shared" si="10"/>
        <v>West Brom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463479</v>
      </c>
      <c r="B66" s="15">
        <v>40816</v>
      </c>
      <c r="C66" s="12" t="s">
        <v>0</v>
      </c>
      <c r="D66" s="12" t="s">
        <v>63</v>
      </c>
      <c r="E66" s="12">
        <v>1</v>
      </c>
      <c r="F66" s="12" t="s">
        <v>29</v>
      </c>
      <c r="G66" s="12">
        <v>2</v>
      </c>
      <c r="H66" s="13" t="str">
        <f t="shared" si="8"/>
        <v>Newcastle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463480</v>
      </c>
      <c r="B67" s="15">
        <v>40817</v>
      </c>
      <c r="C67" s="12" t="s">
        <v>0</v>
      </c>
      <c r="D67" s="12" t="s">
        <v>33</v>
      </c>
      <c r="E67" s="12">
        <v>1</v>
      </c>
      <c r="F67" s="12" t="s">
        <v>1</v>
      </c>
      <c r="G67" s="12">
        <v>5</v>
      </c>
      <c r="H67" s="13" t="str">
        <f t="shared" ref="H67:H130" si="11">IF(E67&gt;G67,D67,IF(G67&gt;E67,F67,""))</f>
        <v>Chelsea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463481</v>
      </c>
      <c r="B68" s="15">
        <v>40817</v>
      </c>
      <c r="C68" s="12" t="s">
        <v>0</v>
      </c>
      <c r="D68" s="12" t="s">
        <v>58</v>
      </c>
      <c r="E68" s="12">
        <v>6</v>
      </c>
      <c r="F68" s="12" t="s">
        <v>21</v>
      </c>
      <c r="G68" s="12">
        <v>0</v>
      </c>
      <c r="H68" s="13" t="str">
        <f t="shared" si="11"/>
        <v>Fulham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463482</v>
      </c>
      <c r="B69" s="15">
        <v>40817</v>
      </c>
      <c r="C69" s="12" t="s">
        <v>0</v>
      </c>
      <c r="D69" s="12" t="s">
        <v>84</v>
      </c>
      <c r="E69" s="12">
        <v>2</v>
      </c>
      <c r="F69" s="12" t="s">
        <v>103</v>
      </c>
      <c r="G69" s="12">
        <v>0</v>
      </c>
      <c r="H69" s="13" t="str">
        <f t="shared" si="11"/>
        <v>Swansea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463483</v>
      </c>
      <c r="B70" s="15">
        <v>40817</v>
      </c>
      <c r="C70" s="12" t="s">
        <v>0</v>
      </c>
      <c r="D70" s="12" t="s">
        <v>14</v>
      </c>
      <c r="E70" s="12">
        <v>2</v>
      </c>
      <c r="F70" s="12" t="s">
        <v>17</v>
      </c>
      <c r="G70" s="12">
        <v>1</v>
      </c>
      <c r="H70" s="13" t="str">
        <f t="shared" si="11"/>
        <v>Tottenham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463484</v>
      </c>
      <c r="B71" s="15">
        <v>40830</v>
      </c>
      <c r="C71" s="12" t="s">
        <v>0</v>
      </c>
      <c r="D71" s="12" t="s">
        <v>1</v>
      </c>
      <c r="E71" s="12">
        <v>3</v>
      </c>
      <c r="F71" s="12" t="s">
        <v>9</v>
      </c>
      <c r="G71" s="12">
        <v>1</v>
      </c>
      <c r="H71" s="13" t="str">
        <f t="shared" si="11"/>
        <v>Chelsea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463485</v>
      </c>
      <c r="B72" s="15">
        <v>40830</v>
      </c>
      <c r="C72" s="12" t="s">
        <v>0</v>
      </c>
      <c r="D72" s="12" t="s">
        <v>19</v>
      </c>
      <c r="E72" s="12">
        <v>1</v>
      </c>
      <c r="F72" s="12" t="s">
        <v>8</v>
      </c>
      <c r="G72" s="12">
        <v>1</v>
      </c>
      <c r="H72" s="13" t="str">
        <f t="shared" si="11"/>
        <v/>
      </c>
      <c r="I72" s="13" t="str">
        <f t="shared" si="12"/>
        <v>Liverpool</v>
      </c>
      <c r="J72" s="13" t="str">
        <f t="shared" si="13"/>
        <v>Manchester United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463486</v>
      </c>
      <c r="B73" s="15">
        <v>40830</v>
      </c>
      <c r="C73" s="12" t="s">
        <v>0</v>
      </c>
      <c r="D73" s="12" t="s">
        <v>20</v>
      </c>
      <c r="E73" s="12">
        <v>4</v>
      </c>
      <c r="F73" s="12" t="s">
        <v>12</v>
      </c>
      <c r="G73" s="12">
        <v>1</v>
      </c>
      <c r="H73" s="13" t="str">
        <f t="shared" si="11"/>
        <v>Manchester City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463487</v>
      </c>
      <c r="B74" s="15">
        <v>40830</v>
      </c>
      <c r="C74" s="12" t="s">
        <v>0</v>
      </c>
      <c r="D74" s="12" t="s">
        <v>18</v>
      </c>
      <c r="E74" s="12">
        <v>3</v>
      </c>
      <c r="F74" s="12" t="s">
        <v>84</v>
      </c>
      <c r="G74" s="12">
        <v>1</v>
      </c>
      <c r="H74" s="13" t="str">
        <f t="shared" si="11"/>
        <v>Norwich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463488</v>
      </c>
      <c r="B75" s="15">
        <v>40830</v>
      </c>
      <c r="C75" s="12" t="s">
        <v>0</v>
      </c>
      <c r="D75" s="12" t="s">
        <v>21</v>
      </c>
      <c r="E75" s="12">
        <v>1</v>
      </c>
      <c r="F75" s="12" t="s">
        <v>6</v>
      </c>
      <c r="G75" s="12">
        <v>1</v>
      </c>
      <c r="H75" s="13" t="str">
        <f t="shared" si="11"/>
        <v/>
      </c>
      <c r="I75" s="13" t="str">
        <f t="shared" si="12"/>
        <v>QPR</v>
      </c>
      <c r="J75" s="13" t="str">
        <f t="shared" si="13"/>
        <v>Blackburn</v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463489</v>
      </c>
      <c r="B76" s="15">
        <v>40830</v>
      </c>
      <c r="C76" s="12" t="s">
        <v>0</v>
      </c>
      <c r="D76" s="12" t="s">
        <v>103</v>
      </c>
      <c r="E76" s="12">
        <v>2</v>
      </c>
      <c r="F76" s="12" t="s">
        <v>58</v>
      </c>
      <c r="G76" s="12">
        <v>0</v>
      </c>
      <c r="H76" s="13" t="str">
        <f t="shared" si="11"/>
        <v>Stoke City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463490</v>
      </c>
      <c r="B77" s="15">
        <v>40830</v>
      </c>
      <c r="C77" s="12" t="s">
        <v>0</v>
      </c>
      <c r="D77" s="12" t="s">
        <v>72</v>
      </c>
      <c r="E77" s="12">
        <v>1</v>
      </c>
      <c r="F77" s="12" t="s">
        <v>33</v>
      </c>
      <c r="G77" s="12">
        <v>3</v>
      </c>
      <c r="H77" s="13" t="str">
        <f t="shared" si="11"/>
        <v>Bolton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463491</v>
      </c>
      <c r="B78" s="15">
        <v>40831</v>
      </c>
      <c r="C78" s="12" t="s">
        <v>0</v>
      </c>
      <c r="D78" s="12" t="s">
        <v>17</v>
      </c>
      <c r="E78" s="12">
        <v>2</v>
      </c>
      <c r="F78" s="12" t="s">
        <v>50</v>
      </c>
      <c r="G78" s="12">
        <v>1</v>
      </c>
      <c r="H78" s="13" t="str">
        <f t="shared" si="11"/>
        <v>Arsenal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463492</v>
      </c>
      <c r="B79" s="15">
        <v>40831</v>
      </c>
      <c r="C79" s="12" t="s">
        <v>0</v>
      </c>
      <c r="D79" s="12" t="s">
        <v>29</v>
      </c>
      <c r="E79" s="12">
        <v>2</v>
      </c>
      <c r="F79" s="12" t="s">
        <v>14</v>
      </c>
      <c r="G79" s="12">
        <v>2</v>
      </c>
      <c r="H79" s="13" t="str">
        <f t="shared" si="11"/>
        <v/>
      </c>
      <c r="I79" s="13" t="str">
        <f t="shared" si="12"/>
        <v>Newcastle</v>
      </c>
      <c r="J79" s="13" t="str">
        <f t="shared" si="13"/>
        <v>Tottenham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463493</v>
      </c>
      <c r="B80" s="15">
        <v>40831</v>
      </c>
      <c r="C80" s="12" t="s">
        <v>0</v>
      </c>
      <c r="D80" s="12" t="s">
        <v>60</v>
      </c>
      <c r="E80" s="12">
        <v>2</v>
      </c>
      <c r="F80" s="12" t="s">
        <v>63</v>
      </c>
      <c r="G80" s="12">
        <v>0</v>
      </c>
      <c r="H80" s="13" t="str">
        <f t="shared" si="11"/>
        <v>West Brom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463494</v>
      </c>
      <c r="B81" s="15">
        <v>40837</v>
      </c>
      <c r="C81" s="12" t="s">
        <v>0</v>
      </c>
      <c r="D81" s="12" t="s">
        <v>12</v>
      </c>
      <c r="E81" s="12">
        <v>1</v>
      </c>
      <c r="F81" s="12" t="s">
        <v>60</v>
      </c>
      <c r="G81" s="12">
        <v>2</v>
      </c>
      <c r="H81" s="13" t="str">
        <f t="shared" si="11"/>
        <v>West Brom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463495</v>
      </c>
      <c r="B82" s="15">
        <v>40837</v>
      </c>
      <c r="C82" s="12" t="s">
        <v>0</v>
      </c>
      <c r="D82" s="12" t="s">
        <v>33</v>
      </c>
      <c r="E82" s="12">
        <v>0</v>
      </c>
      <c r="F82" s="12" t="s">
        <v>50</v>
      </c>
      <c r="G82" s="12">
        <v>2</v>
      </c>
      <c r="H82" s="13" t="str">
        <f t="shared" si="11"/>
        <v>Sunderland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463496</v>
      </c>
      <c r="B83" s="15">
        <v>40837</v>
      </c>
      <c r="C83" s="12" t="s">
        <v>0</v>
      </c>
      <c r="D83" s="12" t="s">
        <v>19</v>
      </c>
      <c r="E83" s="12">
        <v>1</v>
      </c>
      <c r="F83" s="12" t="s">
        <v>18</v>
      </c>
      <c r="G83" s="12">
        <v>1</v>
      </c>
      <c r="H83" s="13" t="str">
        <f t="shared" si="11"/>
        <v/>
      </c>
      <c r="I83" s="13" t="str">
        <f t="shared" si="12"/>
        <v>Liverpool</v>
      </c>
      <c r="J83" s="13" t="str">
        <f t="shared" si="13"/>
        <v>Norwich</v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463497</v>
      </c>
      <c r="B84" s="15">
        <v>40837</v>
      </c>
      <c r="C84" s="12" t="s">
        <v>0</v>
      </c>
      <c r="D84" s="12" t="s">
        <v>29</v>
      </c>
      <c r="E84" s="12">
        <v>1</v>
      </c>
      <c r="F84" s="12" t="s">
        <v>72</v>
      </c>
      <c r="G84" s="12">
        <v>0</v>
      </c>
      <c r="H84" s="13" t="str">
        <f t="shared" si="11"/>
        <v>Newcastle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463498</v>
      </c>
      <c r="B85" s="15">
        <v>40837</v>
      </c>
      <c r="C85" s="12" t="s">
        <v>0</v>
      </c>
      <c r="D85" s="12" t="s">
        <v>63</v>
      </c>
      <c r="E85" s="12">
        <v>2</v>
      </c>
      <c r="F85" s="12" t="s">
        <v>84</v>
      </c>
      <c r="G85" s="12">
        <v>2</v>
      </c>
      <c r="H85" s="13" t="str">
        <f t="shared" si="11"/>
        <v/>
      </c>
      <c r="I85" s="13" t="str">
        <f t="shared" si="12"/>
        <v>Wolves</v>
      </c>
      <c r="J85" s="13" t="str">
        <f t="shared" si="13"/>
        <v>Swansea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463499</v>
      </c>
      <c r="B86" s="15">
        <v>40838</v>
      </c>
      <c r="C86" s="12" t="s">
        <v>0</v>
      </c>
      <c r="D86" s="12" t="s">
        <v>17</v>
      </c>
      <c r="E86" s="12">
        <v>3</v>
      </c>
      <c r="F86" s="12" t="s">
        <v>103</v>
      </c>
      <c r="G86" s="12">
        <v>1</v>
      </c>
      <c r="H86" s="13" t="str">
        <f t="shared" si="11"/>
        <v>Arsenal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463500</v>
      </c>
      <c r="B87" s="15">
        <v>40838</v>
      </c>
      <c r="C87" s="12" t="s">
        <v>0</v>
      </c>
      <c r="D87" s="12" t="s">
        <v>6</v>
      </c>
      <c r="E87" s="12">
        <v>1</v>
      </c>
      <c r="F87" s="12" t="s">
        <v>14</v>
      </c>
      <c r="G87" s="12">
        <v>2</v>
      </c>
      <c r="H87" s="13" t="str">
        <f t="shared" si="11"/>
        <v>Tottenham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463501</v>
      </c>
      <c r="B88" s="15">
        <v>40838</v>
      </c>
      <c r="C88" s="12" t="s">
        <v>0</v>
      </c>
      <c r="D88" s="12" t="s">
        <v>58</v>
      </c>
      <c r="E88" s="12">
        <v>1</v>
      </c>
      <c r="F88" s="12" t="s">
        <v>9</v>
      </c>
      <c r="G88" s="12">
        <v>3</v>
      </c>
      <c r="H88" s="13" t="str">
        <f t="shared" si="11"/>
        <v>Everton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463502</v>
      </c>
      <c r="B89" s="15">
        <v>40838</v>
      </c>
      <c r="C89" s="12" t="s">
        <v>0</v>
      </c>
      <c r="D89" s="12" t="s">
        <v>8</v>
      </c>
      <c r="E89" s="12">
        <v>1</v>
      </c>
      <c r="F89" s="12" t="s">
        <v>20</v>
      </c>
      <c r="G89" s="12">
        <v>6</v>
      </c>
      <c r="H89" s="13" t="str">
        <f t="shared" si="11"/>
        <v>Manchester City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463503</v>
      </c>
      <c r="B90" s="15">
        <v>40838</v>
      </c>
      <c r="C90" s="12" t="s">
        <v>0</v>
      </c>
      <c r="D90" s="12" t="s">
        <v>21</v>
      </c>
      <c r="E90" s="12">
        <v>1</v>
      </c>
      <c r="F90" s="12" t="s">
        <v>1</v>
      </c>
      <c r="G90" s="12">
        <v>0</v>
      </c>
      <c r="H90" s="13" t="str">
        <f t="shared" si="11"/>
        <v>QPR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463504</v>
      </c>
      <c r="B91" s="15">
        <v>40844</v>
      </c>
      <c r="C91" s="12" t="s">
        <v>0</v>
      </c>
      <c r="D91" s="12" t="s">
        <v>1</v>
      </c>
      <c r="E91" s="12">
        <v>3</v>
      </c>
      <c r="F91" s="12" t="s">
        <v>17</v>
      </c>
      <c r="G91" s="12">
        <v>5</v>
      </c>
      <c r="H91" s="13" t="str">
        <f t="shared" si="11"/>
        <v>Arsenal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463505</v>
      </c>
      <c r="B92" s="15">
        <v>40844</v>
      </c>
      <c r="C92" s="12" t="s">
        <v>0</v>
      </c>
      <c r="D92" s="12" t="s">
        <v>9</v>
      </c>
      <c r="E92" s="12">
        <v>0</v>
      </c>
      <c r="F92" s="12" t="s">
        <v>8</v>
      </c>
      <c r="G92" s="12">
        <v>1</v>
      </c>
      <c r="H92" s="13" t="str">
        <f t="shared" si="11"/>
        <v>Manchester United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463506</v>
      </c>
      <c r="B93" s="15">
        <v>40844</v>
      </c>
      <c r="C93" s="12" t="s">
        <v>0</v>
      </c>
      <c r="D93" s="12" t="s">
        <v>20</v>
      </c>
      <c r="E93" s="12">
        <v>3</v>
      </c>
      <c r="F93" s="12" t="s">
        <v>63</v>
      </c>
      <c r="G93" s="12">
        <v>1</v>
      </c>
      <c r="H93" s="13" t="str">
        <f t="shared" si="11"/>
        <v>Manchester City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463507</v>
      </c>
      <c r="B94" s="15">
        <v>40844</v>
      </c>
      <c r="C94" s="12" t="s">
        <v>0</v>
      </c>
      <c r="D94" s="12" t="s">
        <v>18</v>
      </c>
      <c r="E94" s="12">
        <v>3</v>
      </c>
      <c r="F94" s="12" t="s">
        <v>6</v>
      </c>
      <c r="G94" s="12">
        <v>3</v>
      </c>
      <c r="H94" s="13" t="str">
        <f t="shared" si="11"/>
        <v/>
      </c>
      <c r="I94" s="13" t="str">
        <f t="shared" si="12"/>
        <v>Norwich</v>
      </c>
      <c r="J94" s="13" t="str">
        <f t="shared" si="13"/>
        <v>Blackburn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463508</v>
      </c>
      <c r="B95" s="15">
        <v>40844</v>
      </c>
      <c r="C95" s="12" t="s">
        <v>0</v>
      </c>
      <c r="D95" s="12" t="s">
        <v>50</v>
      </c>
      <c r="E95" s="12">
        <v>2</v>
      </c>
      <c r="F95" s="12" t="s">
        <v>12</v>
      </c>
      <c r="G95" s="12">
        <v>2</v>
      </c>
      <c r="H95" s="13" t="str">
        <f t="shared" si="11"/>
        <v/>
      </c>
      <c r="I95" s="13" t="str">
        <f t="shared" si="12"/>
        <v>Sunderland</v>
      </c>
      <c r="J95" s="13" t="str">
        <f t="shared" si="13"/>
        <v>Aston Villa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463509</v>
      </c>
      <c r="B96" s="15">
        <v>40844</v>
      </c>
      <c r="C96" s="12" t="s">
        <v>0</v>
      </c>
      <c r="D96" s="12" t="s">
        <v>84</v>
      </c>
      <c r="E96" s="12">
        <v>3</v>
      </c>
      <c r="F96" s="12" t="s">
        <v>33</v>
      </c>
      <c r="G96" s="12">
        <v>1</v>
      </c>
      <c r="H96" s="13" t="str">
        <f t="shared" si="11"/>
        <v>Swansea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463510</v>
      </c>
      <c r="B97" s="15">
        <v>40844</v>
      </c>
      <c r="C97" s="12" t="s">
        <v>0</v>
      </c>
      <c r="D97" s="12" t="s">
        <v>60</v>
      </c>
      <c r="E97" s="12">
        <v>0</v>
      </c>
      <c r="F97" s="12" t="s">
        <v>19</v>
      </c>
      <c r="G97" s="12">
        <v>2</v>
      </c>
      <c r="H97" s="13" t="str">
        <f t="shared" si="11"/>
        <v>Liverpool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463511</v>
      </c>
      <c r="B98" s="15">
        <v>40844</v>
      </c>
      <c r="C98" s="12" t="s">
        <v>0</v>
      </c>
      <c r="D98" s="12" t="s">
        <v>72</v>
      </c>
      <c r="E98" s="12">
        <v>0</v>
      </c>
      <c r="F98" s="12" t="s">
        <v>58</v>
      </c>
      <c r="G98" s="12">
        <v>2</v>
      </c>
      <c r="H98" s="13" t="str">
        <f t="shared" si="11"/>
        <v>Fulham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463512</v>
      </c>
      <c r="B99" s="15">
        <v>40845</v>
      </c>
      <c r="C99" s="12" t="s">
        <v>0</v>
      </c>
      <c r="D99" s="12" t="s">
        <v>14</v>
      </c>
      <c r="E99" s="12">
        <v>3</v>
      </c>
      <c r="F99" s="12" t="s">
        <v>21</v>
      </c>
      <c r="G99" s="12">
        <v>1</v>
      </c>
      <c r="H99" s="13" t="str">
        <f t="shared" si="11"/>
        <v>Tottenham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463513</v>
      </c>
      <c r="B100" s="15">
        <v>40846</v>
      </c>
      <c r="C100" s="12" t="s">
        <v>0</v>
      </c>
      <c r="D100" s="12" t="s">
        <v>103</v>
      </c>
      <c r="E100" s="12">
        <v>1</v>
      </c>
      <c r="F100" s="12" t="s">
        <v>29</v>
      </c>
      <c r="G100" s="12">
        <v>3</v>
      </c>
      <c r="H100" s="13" t="str">
        <f t="shared" si="11"/>
        <v>Newcastle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463514</v>
      </c>
      <c r="B101" s="15">
        <v>40851</v>
      </c>
      <c r="C101" s="12" t="s">
        <v>0</v>
      </c>
      <c r="D101" s="12" t="s">
        <v>17</v>
      </c>
      <c r="E101" s="12">
        <v>3</v>
      </c>
      <c r="F101" s="12" t="s">
        <v>60</v>
      </c>
      <c r="G101" s="12">
        <v>0</v>
      </c>
      <c r="H101" s="13" t="str">
        <f t="shared" si="11"/>
        <v>Arsenal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463515</v>
      </c>
      <c r="B102" s="15">
        <v>40851</v>
      </c>
      <c r="C102" s="12" t="s">
        <v>0</v>
      </c>
      <c r="D102" s="12" t="s">
        <v>12</v>
      </c>
      <c r="E102" s="12">
        <v>3</v>
      </c>
      <c r="F102" s="12" t="s">
        <v>18</v>
      </c>
      <c r="G102" s="12">
        <v>2</v>
      </c>
      <c r="H102" s="13" t="str">
        <f t="shared" si="11"/>
        <v>Aston Villa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463516</v>
      </c>
      <c r="B103" s="15">
        <v>40851</v>
      </c>
      <c r="C103" s="12" t="s">
        <v>0</v>
      </c>
      <c r="D103" s="12" t="s">
        <v>6</v>
      </c>
      <c r="E103" s="12">
        <v>0</v>
      </c>
      <c r="F103" s="12" t="s">
        <v>1</v>
      </c>
      <c r="G103" s="12">
        <v>1</v>
      </c>
      <c r="H103" s="13" t="str">
        <f t="shared" si="11"/>
        <v>Chelsea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463517</v>
      </c>
      <c r="B104" s="15">
        <v>40851</v>
      </c>
      <c r="C104" s="12" t="s">
        <v>0</v>
      </c>
      <c r="D104" s="12" t="s">
        <v>19</v>
      </c>
      <c r="E104" s="12">
        <v>0</v>
      </c>
      <c r="F104" s="12" t="s">
        <v>84</v>
      </c>
      <c r="G104" s="12">
        <v>0</v>
      </c>
      <c r="H104" s="13" t="str">
        <f t="shared" si="11"/>
        <v/>
      </c>
      <c r="I104" s="13" t="str">
        <f t="shared" si="12"/>
        <v>Liverpool</v>
      </c>
      <c r="J104" s="13" t="str">
        <f t="shared" si="13"/>
        <v>Swansea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463518</v>
      </c>
      <c r="B105" s="15">
        <v>40851</v>
      </c>
      <c r="C105" s="12" t="s">
        <v>0</v>
      </c>
      <c r="D105" s="12" t="s">
        <v>8</v>
      </c>
      <c r="E105" s="12">
        <v>1</v>
      </c>
      <c r="F105" s="12" t="s">
        <v>50</v>
      </c>
      <c r="G105" s="12">
        <v>0</v>
      </c>
      <c r="H105" s="13" t="str">
        <f t="shared" si="11"/>
        <v>Manchester United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463519</v>
      </c>
      <c r="B106" s="15">
        <v>40851</v>
      </c>
      <c r="C106" s="12" t="s">
        <v>0</v>
      </c>
      <c r="D106" s="12" t="s">
        <v>29</v>
      </c>
      <c r="E106" s="12">
        <v>2</v>
      </c>
      <c r="F106" s="12" t="s">
        <v>9</v>
      </c>
      <c r="G106" s="12">
        <v>1</v>
      </c>
      <c r="H106" s="13" t="str">
        <f t="shared" si="11"/>
        <v>Newcastle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463520</v>
      </c>
      <c r="B107" s="15">
        <v>40851</v>
      </c>
      <c r="C107" s="12" t="s">
        <v>0</v>
      </c>
      <c r="D107" s="12" t="s">
        <v>21</v>
      </c>
      <c r="E107" s="12">
        <v>2</v>
      </c>
      <c r="F107" s="12" t="s">
        <v>20</v>
      </c>
      <c r="G107" s="12">
        <v>3</v>
      </c>
      <c r="H107" s="13" t="str">
        <f t="shared" si="11"/>
        <v>Manchester City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463521</v>
      </c>
      <c r="B108" s="15">
        <v>40852</v>
      </c>
      <c r="C108" s="12" t="s">
        <v>0</v>
      </c>
      <c r="D108" s="12" t="s">
        <v>33</v>
      </c>
      <c r="E108" s="12">
        <v>5</v>
      </c>
      <c r="F108" s="12" t="s">
        <v>103</v>
      </c>
      <c r="G108" s="12">
        <v>0</v>
      </c>
      <c r="H108" s="13" t="str">
        <f t="shared" si="11"/>
        <v>Bolton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463522</v>
      </c>
      <c r="B109" s="15">
        <v>40852</v>
      </c>
      <c r="C109" s="12" t="s">
        <v>0</v>
      </c>
      <c r="D109" s="12" t="s">
        <v>58</v>
      </c>
      <c r="E109" s="12">
        <v>1</v>
      </c>
      <c r="F109" s="12" t="s">
        <v>14</v>
      </c>
      <c r="G109" s="12">
        <v>3</v>
      </c>
      <c r="H109" s="13" t="str">
        <f t="shared" si="11"/>
        <v>Tottenham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463523</v>
      </c>
      <c r="B110" s="15">
        <v>40852</v>
      </c>
      <c r="C110" s="12" t="s">
        <v>0</v>
      </c>
      <c r="D110" s="12" t="s">
        <v>63</v>
      </c>
      <c r="E110" s="12">
        <v>3</v>
      </c>
      <c r="F110" s="12" t="s">
        <v>72</v>
      </c>
      <c r="G110" s="12">
        <v>1</v>
      </c>
      <c r="H110" s="13" t="str">
        <f t="shared" si="11"/>
        <v>Wolves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463524</v>
      </c>
      <c r="B111" s="15">
        <v>40865</v>
      </c>
      <c r="C111" s="12" t="s">
        <v>0</v>
      </c>
      <c r="D111" s="12" t="s">
        <v>9</v>
      </c>
      <c r="E111" s="12">
        <v>2</v>
      </c>
      <c r="F111" s="12" t="s">
        <v>63</v>
      </c>
      <c r="G111" s="12">
        <v>1</v>
      </c>
      <c r="H111" s="13" t="str">
        <f t="shared" si="11"/>
        <v>Everton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463525</v>
      </c>
      <c r="B112" s="15">
        <v>40865</v>
      </c>
      <c r="C112" s="12" t="s">
        <v>0</v>
      </c>
      <c r="D112" s="12" t="s">
        <v>20</v>
      </c>
      <c r="E112" s="12">
        <v>3</v>
      </c>
      <c r="F112" s="12" t="s">
        <v>29</v>
      </c>
      <c r="G112" s="12">
        <v>1</v>
      </c>
      <c r="H112" s="13" t="str">
        <f t="shared" si="11"/>
        <v>Manchester City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463526</v>
      </c>
      <c r="B113" s="15">
        <v>40865</v>
      </c>
      <c r="C113" s="12" t="s">
        <v>0</v>
      </c>
      <c r="D113" s="12" t="s">
        <v>18</v>
      </c>
      <c r="E113" s="12">
        <v>1</v>
      </c>
      <c r="F113" s="12" t="s">
        <v>17</v>
      </c>
      <c r="G113" s="12">
        <v>2</v>
      </c>
      <c r="H113" s="13" t="str">
        <f t="shared" si="11"/>
        <v>Arsenal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463527</v>
      </c>
      <c r="B114" s="15">
        <v>40865</v>
      </c>
      <c r="C114" s="12" t="s">
        <v>0</v>
      </c>
      <c r="D114" s="12" t="s">
        <v>103</v>
      </c>
      <c r="E114" s="12">
        <v>2</v>
      </c>
      <c r="F114" s="12" t="s">
        <v>21</v>
      </c>
      <c r="G114" s="12">
        <v>3</v>
      </c>
      <c r="H114" s="13" t="str">
        <f t="shared" si="11"/>
        <v>QPR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463528</v>
      </c>
      <c r="B115" s="15">
        <v>40865</v>
      </c>
      <c r="C115" s="12" t="s">
        <v>0</v>
      </c>
      <c r="D115" s="12" t="s">
        <v>50</v>
      </c>
      <c r="E115" s="12">
        <v>0</v>
      </c>
      <c r="F115" s="12" t="s">
        <v>58</v>
      </c>
      <c r="G115" s="12">
        <v>0</v>
      </c>
      <c r="H115" s="13" t="str">
        <f t="shared" si="11"/>
        <v/>
      </c>
      <c r="I115" s="13" t="str">
        <f t="shared" si="12"/>
        <v>Sunderland</v>
      </c>
      <c r="J115" s="13" t="str">
        <f t="shared" si="13"/>
        <v>Fulham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463529</v>
      </c>
      <c r="B116" s="15">
        <v>40865</v>
      </c>
      <c r="C116" s="12" t="s">
        <v>0</v>
      </c>
      <c r="D116" s="12" t="s">
        <v>84</v>
      </c>
      <c r="E116" s="12">
        <v>0</v>
      </c>
      <c r="F116" s="12" t="s">
        <v>8</v>
      </c>
      <c r="G116" s="12">
        <v>1</v>
      </c>
      <c r="H116" s="13" t="str">
        <f t="shared" si="11"/>
        <v>Manchester United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463530</v>
      </c>
      <c r="B117" s="15">
        <v>40865</v>
      </c>
      <c r="C117" s="12" t="s">
        <v>0</v>
      </c>
      <c r="D117" s="12" t="s">
        <v>60</v>
      </c>
      <c r="E117" s="12">
        <v>2</v>
      </c>
      <c r="F117" s="12" t="s">
        <v>33</v>
      </c>
      <c r="G117" s="12">
        <v>1</v>
      </c>
      <c r="H117" s="13" t="str">
        <f t="shared" si="11"/>
        <v>West Brom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463531</v>
      </c>
      <c r="B118" s="15">
        <v>40865</v>
      </c>
      <c r="C118" s="12" t="s">
        <v>0</v>
      </c>
      <c r="D118" s="12" t="s">
        <v>72</v>
      </c>
      <c r="E118" s="12">
        <v>3</v>
      </c>
      <c r="F118" s="12" t="s">
        <v>6</v>
      </c>
      <c r="G118" s="12">
        <v>3</v>
      </c>
      <c r="H118" s="13" t="str">
        <f t="shared" si="11"/>
        <v/>
      </c>
      <c r="I118" s="13" t="str">
        <f t="shared" si="12"/>
        <v>Wigan</v>
      </c>
      <c r="J118" s="13" t="str">
        <f t="shared" si="13"/>
        <v>Blackburn</v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463532</v>
      </c>
      <c r="B119" s="15">
        <v>40866</v>
      </c>
      <c r="C119" s="12" t="s">
        <v>0</v>
      </c>
      <c r="D119" s="12" t="s">
        <v>1</v>
      </c>
      <c r="E119" s="12">
        <v>1</v>
      </c>
      <c r="F119" s="12" t="s">
        <v>19</v>
      </c>
      <c r="G119" s="12">
        <v>2</v>
      </c>
      <c r="H119" s="13" t="str">
        <f t="shared" si="11"/>
        <v>Liverpool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463533</v>
      </c>
      <c r="B120" s="15">
        <v>40867</v>
      </c>
      <c r="C120" s="12" t="s">
        <v>0</v>
      </c>
      <c r="D120" s="12" t="s">
        <v>14</v>
      </c>
      <c r="E120" s="12">
        <v>2</v>
      </c>
      <c r="F120" s="12" t="s">
        <v>12</v>
      </c>
      <c r="G120" s="12">
        <v>0</v>
      </c>
      <c r="H120" s="13" t="str">
        <f t="shared" si="11"/>
        <v>Tottenham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463534</v>
      </c>
      <c r="B121" s="15">
        <v>40872</v>
      </c>
      <c r="C121" s="12" t="s">
        <v>0</v>
      </c>
      <c r="D121" s="12" t="s">
        <v>17</v>
      </c>
      <c r="E121" s="12">
        <v>1</v>
      </c>
      <c r="F121" s="12" t="s">
        <v>58</v>
      </c>
      <c r="G121" s="12">
        <v>1</v>
      </c>
      <c r="H121" s="13" t="str">
        <f t="shared" si="11"/>
        <v/>
      </c>
      <c r="I121" s="13" t="str">
        <f t="shared" si="12"/>
        <v>Arsenal</v>
      </c>
      <c r="J121" s="13" t="str">
        <f t="shared" si="13"/>
        <v>Fulham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463535</v>
      </c>
      <c r="B122" s="15">
        <v>40872</v>
      </c>
      <c r="C122" s="12" t="s">
        <v>0</v>
      </c>
      <c r="D122" s="12" t="s">
        <v>33</v>
      </c>
      <c r="E122" s="12">
        <v>0</v>
      </c>
      <c r="F122" s="12" t="s">
        <v>9</v>
      </c>
      <c r="G122" s="12">
        <v>2</v>
      </c>
      <c r="H122" s="13" t="str">
        <f t="shared" si="11"/>
        <v>Everton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463536</v>
      </c>
      <c r="B123" s="15">
        <v>40872</v>
      </c>
      <c r="C123" s="12" t="s">
        <v>0</v>
      </c>
      <c r="D123" s="12" t="s">
        <v>1</v>
      </c>
      <c r="E123" s="12">
        <v>3</v>
      </c>
      <c r="F123" s="12" t="s">
        <v>63</v>
      </c>
      <c r="G123" s="12">
        <v>0</v>
      </c>
      <c r="H123" s="13" t="str">
        <f t="shared" si="11"/>
        <v>Chelsea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463537</v>
      </c>
      <c r="B124" s="15">
        <v>40872</v>
      </c>
      <c r="C124" s="12" t="s">
        <v>0</v>
      </c>
      <c r="D124" s="12" t="s">
        <v>8</v>
      </c>
      <c r="E124" s="12">
        <v>1</v>
      </c>
      <c r="F124" s="12" t="s">
        <v>29</v>
      </c>
      <c r="G124" s="12">
        <v>1</v>
      </c>
      <c r="H124" s="13" t="str">
        <f t="shared" si="11"/>
        <v/>
      </c>
      <c r="I124" s="13" t="str">
        <f t="shared" si="12"/>
        <v>Manchester United</v>
      </c>
      <c r="J124" s="13" t="str">
        <f t="shared" si="13"/>
        <v>Newcastle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463538</v>
      </c>
      <c r="B125" s="15">
        <v>40872</v>
      </c>
      <c r="C125" s="12" t="s">
        <v>0</v>
      </c>
      <c r="D125" s="12" t="s">
        <v>18</v>
      </c>
      <c r="E125" s="12">
        <v>2</v>
      </c>
      <c r="F125" s="12" t="s">
        <v>21</v>
      </c>
      <c r="G125" s="12">
        <v>1</v>
      </c>
      <c r="H125" s="13" t="str">
        <f t="shared" si="11"/>
        <v>Norwich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463539</v>
      </c>
      <c r="B126" s="15">
        <v>40872</v>
      </c>
      <c r="C126" s="12" t="s">
        <v>0</v>
      </c>
      <c r="D126" s="12" t="s">
        <v>103</v>
      </c>
      <c r="E126" s="12">
        <v>3</v>
      </c>
      <c r="F126" s="12" t="s">
        <v>6</v>
      </c>
      <c r="G126" s="12">
        <v>1</v>
      </c>
      <c r="H126" s="13" t="str">
        <f t="shared" si="11"/>
        <v>Stoke City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463540</v>
      </c>
      <c r="B127" s="15">
        <v>40872</v>
      </c>
      <c r="C127" s="12" t="s">
        <v>0</v>
      </c>
      <c r="D127" s="12" t="s">
        <v>50</v>
      </c>
      <c r="E127" s="12">
        <v>1</v>
      </c>
      <c r="F127" s="12" t="s">
        <v>72</v>
      </c>
      <c r="G127" s="12">
        <v>2</v>
      </c>
      <c r="H127" s="13" t="str">
        <f t="shared" si="11"/>
        <v>Wigan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463541</v>
      </c>
      <c r="B128" s="15">
        <v>40872</v>
      </c>
      <c r="C128" s="12" t="s">
        <v>0</v>
      </c>
      <c r="D128" s="12" t="s">
        <v>60</v>
      </c>
      <c r="E128" s="12">
        <v>1</v>
      </c>
      <c r="F128" s="12" t="s">
        <v>14</v>
      </c>
      <c r="G128" s="12">
        <v>3</v>
      </c>
      <c r="H128" s="13" t="str">
        <f t="shared" si="11"/>
        <v>Tottenham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463542</v>
      </c>
      <c r="B129" s="15">
        <v>40873</v>
      </c>
      <c r="C129" s="12" t="s">
        <v>0</v>
      </c>
      <c r="D129" s="12" t="s">
        <v>19</v>
      </c>
      <c r="E129" s="12">
        <v>1</v>
      </c>
      <c r="F129" s="12" t="s">
        <v>20</v>
      </c>
      <c r="G129" s="12">
        <v>1</v>
      </c>
      <c r="H129" s="13" t="str">
        <f t="shared" si="11"/>
        <v/>
      </c>
      <c r="I129" s="13" t="str">
        <f t="shared" si="12"/>
        <v>Liverpool</v>
      </c>
      <c r="J129" s="13" t="str">
        <f t="shared" si="13"/>
        <v>Manchester City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463543</v>
      </c>
      <c r="B130" s="15">
        <v>40873</v>
      </c>
      <c r="C130" s="12" t="s">
        <v>0</v>
      </c>
      <c r="D130" s="12" t="s">
        <v>84</v>
      </c>
      <c r="E130" s="12">
        <v>0</v>
      </c>
      <c r="F130" s="12" t="s">
        <v>12</v>
      </c>
      <c r="G130" s="12">
        <v>0</v>
      </c>
      <c r="H130" s="13" t="str">
        <f t="shared" si="11"/>
        <v/>
      </c>
      <c r="I130" s="13" t="str">
        <f t="shared" si="12"/>
        <v>Swansea</v>
      </c>
      <c r="J130" s="13" t="str">
        <f t="shared" si="13"/>
        <v>Aston Villa</v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463544</v>
      </c>
      <c r="B131" s="15">
        <v>40879</v>
      </c>
      <c r="C131" s="12" t="s">
        <v>0</v>
      </c>
      <c r="D131" s="12" t="s">
        <v>12</v>
      </c>
      <c r="E131" s="12">
        <v>0</v>
      </c>
      <c r="F131" s="12" t="s">
        <v>8</v>
      </c>
      <c r="G131" s="12">
        <v>1</v>
      </c>
      <c r="H131" s="13" t="str">
        <f t="shared" ref="H131:H194" si="14">IF(E131&gt;G131,D131,IF(G131&gt;E131,F131,""))</f>
        <v>Manchester United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463545</v>
      </c>
      <c r="B132" s="15">
        <v>40879</v>
      </c>
      <c r="C132" s="12" t="s">
        <v>0</v>
      </c>
      <c r="D132" s="12" t="s">
        <v>6</v>
      </c>
      <c r="E132" s="12">
        <v>4</v>
      </c>
      <c r="F132" s="12" t="s">
        <v>84</v>
      </c>
      <c r="G132" s="12">
        <v>2</v>
      </c>
      <c r="H132" s="13" t="str">
        <f t="shared" si="14"/>
        <v>Blackburn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463546</v>
      </c>
      <c r="B133" s="15">
        <v>40879</v>
      </c>
      <c r="C133" s="12" t="s">
        <v>0</v>
      </c>
      <c r="D133" s="12" t="s">
        <v>20</v>
      </c>
      <c r="E133" s="12">
        <v>5</v>
      </c>
      <c r="F133" s="12" t="s">
        <v>18</v>
      </c>
      <c r="G133" s="12">
        <v>1</v>
      </c>
      <c r="H133" s="13" t="str">
        <f t="shared" si="14"/>
        <v>Manchester City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463547</v>
      </c>
      <c r="B134" s="15">
        <v>40879</v>
      </c>
      <c r="C134" s="12" t="s">
        <v>0</v>
      </c>
      <c r="D134" s="12" t="s">
        <v>29</v>
      </c>
      <c r="E134" s="12">
        <v>0</v>
      </c>
      <c r="F134" s="12" t="s">
        <v>1</v>
      </c>
      <c r="G134" s="12">
        <v>3</v>
      </c>
      <c r="H134" s="13" t="str">
        <f t="shared" si="14"/>
        <v>Chelsea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463548</v>
      </c>
      <c r="B135" s="15">
        <v>40879</v>
      </c>
      <c r="C135" s="12" t="s">
        <v>0</v>
      </c>
      <c r="D135" s="12" t="s">
        <v>21</v>
      </c>
      <c r="E135" s="12">
        <v>1</v>
      </c>
      <c r="F135" s="12" t="s">
        <v>60</v>
      </c>
      <c r="G135" s="12">
        <v>1</v>
      </c>
      <c r="H135" s="13" t="str">
        <f t="shared" si="14"/>
        <v/>
      </c>
      <c r="I135" s="13" t="str">
        <f t="shared" si="15"/>
        <v>QPR</v>
      </c>
      <c r="J135" s="13" t="str">
        <f t="shared" si="16"/>
        <v>West Brom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463549</v>
      </c>
      <c r="B136" s="15">
        <v>40879</v>
      </c>
      <c r="C136" s="12" t="s">
        <v>0</v>
      </c>
      <c r="D136" s="12" t="s">
        <v>14</v>
      </c>
      <c r="E136" s="12">
        <v>3</v>
      </c>
      <c r="F136" s="12" t="s">
        <v>33</v>
      </c>
      <c r="G136" s="12">
        <v>0</v>
      </c>
      <c r="H136" s="13" t="str">
        <f t="shared" si="14"/>
        <v>Tottenham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463550</v>
      </c>
      <c r="B137" s="15">
        <v>40879</v>
      </c>
      <c r="C137" s="12" t="s">
        <v>0</v>
      </c>
      <c r="D137" s="12" t="s">
        <v>72</v>
      </c>
      <c r="E137" s="12">
        <v>0</v>
      </c>
      <c r="F137" s="12" t="s">
        <v>17</v>
      </c>
      <c r="G137" s="12">
        <v>4</v>
      </c>
      <c r="H137" s="13" t="str">
        <f t="shared" si="14"/>
        <v>Arsenal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463551</v>
      </c>
      <c r="B138" s="15">
        <v>40880</v>
      </c>
      <c r="C138" s="12" t="s">
        <v>0</v>
      </c>
      <c r="D138" s="12" t="s">
        <v>9</v>
      </c>
      <c r="E138" s="12">
        <v>0</v>
      </c>
      <c r="F138" s="12" t="s">
        <v>103</v>
      </c>
      <c r="G138" s="12">
        <v>1</v>
      </c>
      <c r="H138" s="13" t="str">
        <f t="shared" si="14"/>
        <v>Stoke City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463552</v>
      </c>
      <c r="B139" s="15">
        <v>40880</v>
      </c>
      <c r="C139" s="12" t="s">
        <v>0</v>
      </c>
      <c r="D139" s="12" t="s">
        <v>63</v>
      </c>
      <c r="E139" s="12">
        <v>2</v>
      </c>
      <c r="F139" s="12" t="s">
        <v>50</v>
      </c>
      <c r="G139" s="12">
        <v>1</v>
      </c>
      <c r="H139" s="13" t="str">
        <f t="shared" si="14"/>
        <v>Wolves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463553</v>
      </c>
      <c r="B140" s="15">
        <v>40881</v>
      </c>
      <c r="C140" s="12" t="s">
        <v>0</v>
      </c>
      <c r="D140" s="12" t="s">
        <v>58</v>
      </c>
      <c r="E140" s="12">
        <v>1</v>
      </c>
      <c r="F140" s="12" t="s">
        <v>19</v>
      </c>
      <c r="G140" s="12">
        <v>0</v>
      </c>
      <c r="H140" s="13" t="str">
        <f t="shared" si="14"/>
        <v>Fulham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463554</v>
      </c>
      <c r="B141" s="15">
        <v>40886</v>
      </c>
      <c r="C141" s="12" t="s">
        <v>0</v>
      </c>
      <c r="D141" s="12" t="s">
        <v>17</v>
      </c>
      <c r="E141" s="12">
        <v>1</v>
      </c>
      <c r="F141" s="12" t="s">
        <v>9</v>
      </c>
      <c r="G141" s="12">
        <v>0</v>
      </c>
      <c r="H141" s="13" t="str">
        <f t="shared" si="14"/>
        <v>Arsenal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463555</v>
      </c>
      <c r="B142" s="15">
        <v>40886</v>
      </c>
      <c r="C142" s="12" t="s">
        <v>0</v>
      </c>
      <c r="D142" s="12" t="s">
        <v>33</v>
      </c>
      <c r="E142" s="12">
        <v>1</v>
      </c>
      <c r="F142" s="12" t="s">
        <v>12</v>
      </c>
      <c r="G142" s="12">
        <v>2</v>
      </c>
      <c r="H142" s="13" t="str">
        <f t="shared" si="14"/>
        <v>Aston Villa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463556</v>
      </c>
      <c r="B143" s="15">
        <v>40886</v>
      </c>
      <c r="C143" s="12" t="s">
        <v>0</v>
      </c>
      <c r="D143" s="12" t="s">
        <v>19</v>
      </c>
      <c r="E143" s="12">
        <v>1</v>
      </c>
      <c r="F143" s="12" t="s">
        <v>21</v>
      </c>
      <c r="G143" s="12">
        <v>0</v>
      </c>
      <c r="H143" s="13" t="str">
        <f t="shared" si="14"/>
        <v>Liverpool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463557</v>
      </c>
      <c r="B144" s="15">
        <v>40886</v>
      </c>
      <c r="C144" s="12" t="s">
        <v>0</v>
      </c>
      <c r="D144" s="12" t="s">
        <v>8</v>
      </c>
      <c r="E144" s="12">
        <v>4</v>
      </c>
      <c r="F144" s="12" t="s">
        <v>63</v>
      </c>
      <c r="G144" s="12">
        <v>1</v>
      </c>
      <c r="H144" s="13" t="str">
        <f t="shared" si="14"/>
        <v>Manchester United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463558</v>
      </c>
      <c r="B145" s="15">
        <v>40886</v>
      </c>
      <c r="C145" s="12" t="s">
        <v>0</v>
      </c>
      <c r="D145" s="12" t="s">
        <v>18</v>
      </c>
      <c r="E145" s="12">
        <v>4</v>
      </c>
      <c r="F145" s="12" t="s">
        <v>29</v>
      </c>
      <c r="G145" s="12">
        <v>2</v>
      </c>
      <c r="H145" s="13" t="str">
        <f t="shared" si="14"/>
        <v>Norwich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463559</v>
      </c>
      <c r="B146" s="15">
        <v>40886</v>
      </c>
      <c r="C146" s="12" t="s">
        <v>0</v>
      </c>
      <c r="D146" s="12" t="s">
        <v>84</v>
      </c>
      <c r="E146" s="12">
        <v>2</v>
      </c>
      <c r="F146" s="12" t="s">
        <v>58</v>
      </c>
      <c r="G146" s="12">
        <v>0</v>
      </c>
      <c r="H146" s="13" t="str">
        <f t="shared" si="14"/>
        <v>Swansea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463560</v>
      </c>
      <c r="B147" s="15">
        <v>40886</v>
      </c>
      <c r="C147" s="12" t="s">
        <v>0</v>
      </c>
      <c r="D147" s="12" t="s">
        <v>60</v>
      </c>
      <c r="E147" s="12">
        <v>1</v>
      </c>
      <c r="F147" s="12" t="s">
        <v>72</v>
      </c>
      <c r="G147" s="12">
        <v>2</v>
      </c>
      <c r="H147" s="13" t="str">
        <f t="shared" si="14"/>
        <v>Wigan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463561</v>
      </c>
      <c r="B148" s="15">
        <v>40887</v>
      </c>
      <c r="C148" s="12" t="s">
        <v>0</v>
      </c>
      <c r="D148" s="12" t="s">
        <v>103</v>
      </c>
      <c r="E148" s="12">
        <v>2</v>
      </c>
      <c r="F148" s="12" t="s">
        <v>14</v>
      </c>
      <c r="G148" s="12">
        <v>1</v>
      </c>
      <c r="H148" s="13" t="str">
        <f t="shared" si="14"/>
        <v>Stoke City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463562</v>
      </c>
      <c r="B149" s="15">
        <v>40887</v>
      </c>
      <c r="C149" s="12" t="s">
        <v>0</v>
      </c>
      <c r="D149" s="12" t="s">
        <v>50</v>
      </c>
      <c r="E149" s="12">
        <v>2</v>
      </c>
      <c r="F149" s="12" t="s">
        <v>6</v>
      </c>
      <c r="G149" s="12">
        <v>1</v>
      </c>
      <c r="H149" s="13" t="str">
        <f t="shared" si="14"/>
        <v>Sunderland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463563</v>
      </c>
      <c r="B150" s="15">
        <v>40888</v>
      </c>
      <c r="C150" s="12" t="s">
        <v>0</v>
      </c>
      <c r="D150" s="12" t="s">
        <v>1</v>
      </c>
      <c r="E150" s="12">
        <v>2</v>
      </c>
      <c r="F150" s="12" t="s">
        <v>20</v>
      </c>
      <c r="G150" s="12">
        <v>1</v>
      </c>
      <c r="H150" s="13" t="str">
        <f t="shared" si="14"/>
        <v>Chelsea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463564</v>
      </c>
      <c r="B151" s="15">
        <v>40893</v>
      </c>
      <c r="C151" s="12" t="s">
        <v>0</v>
      </c>
      <c r="D151" s="12" t="s">
        <v>6</v>
      </c>
      <c r="E151" s="12">
        <v>1</v>
      </c>
      <c r="F151" s="12" t="s">
        <v>60</v>
      </c>
      <c r="G151" s="12">
        <v>2</v>
      </c>
      <c r="H151" s="13" t="str">
        <f t="shared" si="14"/>
        <v>West Brom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463565</v>
      </c>
      <c r="B152" s="15">
        <v>40893</v>
      </c>
      <c r="C152" s="12" t="s">
        <v>0</v>
      </c>
      <c r="D152" s="12" t="s">
        <v>9</v>
      </c>
      <c r="E152" s="12">
        <v>1</v>
      </c>
      <c r="F152" s="12" t="s">
        <v>18</v>
      </c>
      <c r="G152" s="12">
        <v>1</v>
      </c>
      <c r="H152" s="13" t="str">
        <f t="shared" si="14"/>
        <v/>
      </c>
      <c r="I152" s="13" t="str">
        <f t="shared" si="15"/>
        <v>Everton</v>
      </c>
      <c r="J152" s="13" t="str">
        <f t="shared" si="16"/>
        <v>Norwich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463566</v>
      </c>
      <c r="B153" s="15">
        <v>40893</v>
      </c>
      <c r="C153" s="12" t="s">
        <v>0</v>
      </c>
      <c r="D153" s="12" t="s">
        <v>58</v>
      </c>
      <c r="E153" s="12">
        <v>2</v>
      </c>
      <c r="F153" s="12" t="s">
        <v>33</v>
      </c>
      <c r="G153" s="12">
        <v>0</v>
      </c>
      <c r="H153" s="13" t="str">
        <f t="shared" si="14"/>
        <v>Fulham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463567</v>
      </c>
      <c r="B154" s="15">
        <v>40893</v>
      </c>
      <c r="C154" s="12" t="s">
        <v>0</v>
      </c>
      <c r="D154" s="12" t="s">
        <v>29</v>
      </c>
      <c r="E154" s="12">
        <v>0</v>
      </c>
      <c r="F154" s="12" t="s">
        <v>84</v>
      </c>
      <c r="G154" s="12">
        <v>0</v>
      </c>
      <c r="H154" s="13" t="str">
        <f t="shared" si="14"/>
        <v/>
      </c>
      <c r="I154" s="13" t="str">
        <f t="shared" si="15"/>
        <v>Newcastle</v>
      </c>
      <c r="J154" s="13" t="str">
        <f t="shared" si="16"/>
        <v>Swansea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463568</v>
      </c>
      <c r="B155" s="15">
        <v>40893</v>
      </c>
      <c r="C155" s="12" t="s">
        <v>0</v>
      </c>
      <c r="D155" s="12" t="s">
        <v>72</v>
      </c>
      <c r="E155" s="12">
        <v>1</v>
      </c>
      <c r="F155" s="12" t="s">
        <v>1</v>
      </c>
      <c r="G155" s="12">
        <v>1</v>
      </c>
      <c r="H155" s="13" t="str">
        <f t="shared" si="14"/>
        <v/>
      </c>
      <c r="I155" s="13" t="str">
        <f t="shared" si="15"/>
        <v>Wigan</v>
      </c>
      <c r="J155" s="13" t="str">
        <f t="shared" si="16"/>
        <v>Chelsea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463569</v>
      </c>
      <c r="B156" s="15">
        <v>40893</v>
      </c>
      <c r="C156" s="12" t="s">
        <v>0</v>
      </c>
      <c r="D156" s="12" t="s">
        <v>63</v>
      </c>
      <c r="E156" s="12">
        <v>1</v>
      </c>
      <c r="F156" s="12" t="s">
        <v>103</v>
      </c>
      <c r="G156" s="12">
        <v>2</v>
      </c>
      <c r="H156" s="13" t="str">
        <f t="shared" si="14"/>
        <v>Stoke City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463570</v>
      </c>
      <c r="B157" s="15">
        <v>40894</v>
      </c>
      <c r="C157" s="12" t="s">
        <v>0</v>
      </c>
      <c r="D157" s="12" t="s">
        <v>12</v>
      </c>
      <c r="E157" s="12">
        <v>0</v>
      </c>
      <c r="F157" s="12" t="s">
        <v>19</v>
      </c>
      <c r="G157" s="12">
        <v>2</v>
      </c>
      <c r="H157" s="13" t="str">
        <f t="shared" si="14"/>
        <v>Liverpool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463571</v>
      </c>
      <c r="B158" s="15">
        <v>40894</v>
      </c>
      <c r="C158" s="12" t="s">
        <v>0</v>
      </c>
      <c r="D158" s="12" t="s">
        <v>20</v>
      </c>
      <c r="E158" s="12">
        <v>1</v>
      </c>
      <c r="F158" s="12" t="s">
        <v>17</v>
      </c>
      <c r="G158" s="12">
        <v>0</v>
      </c>
      <c r="H158" s="13" t="str">
        <f t="shared" si="14"/>
        <v>Manchester City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463572</v>
      </c>
      <c r="B159" s="15">
        <v>40894</v>
      </c>
      <c r="C159" s="12" t="s">
        <v>0</v>
      </c>
      <c r="D159" s="12" t="s">
        <v>21</v>
      </c>
      <c r="E159" s="12">
        <v>0</v>
      </c>
      <c r="F159" s="12" t="s">
        <v>8</v>
      </c>
      <c r="G159" s="12">
        <v>2</v>
      </c>
      <c r="H159" s="13" t="str">
        <f t="shared" si="14"/>
        <v>Manchester United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463573</v>
      </c>
      <c r="B160" s="15">
        <v>40894</v>
      </c>
      <c r="C160" s="12" t="s">
        <v>0</v>
      </c>
      <c r="D160" s="12" t="s">
        <v>14</v>
      </c>
      <c r="E160" s="12">
        <v>1</v>
      </c>
      <c r="F160" s="12" t="s">
        <v>50</v>
      </c>
      <c r="G160" s="12">
        <v>0</v>
      </c>
      <c r="H160" s="13" t="str">
        <f t="shared" si="14"/>
        <v>Tottenham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463574</v>
      </c>
      <c r="B161" s="15">
        <v>40896</v>
      </c>
      <c r="C161" s="12" t="s">
        <v>0</v>
      </c>
      <c r="D161" s="12" t="s">
        <v>6</v>
      </c>
      <c r="E161" s="12">
        <v>1</v>
      </c>
      <c r="F161" s="12" t="s">
        <v>33</v>
      </c>
      <c r="G161" s="12">
        <v>2</v>
      </c>
      <c r="H161" s="13" t="str">
        <f t="shared" si="14"/>
        <v>Bolton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463575</v>
      </c>
      <c r="B162" s="15">
        <v>40896</v>
      </c>
      <c r="C162" s="12" t="s">
        <v>0</v>
      </c>
      <c r="D162" s="12" t="s">
        <v>63</v>
      </c>
      <c r="E162" s="12">
        <v>2</v>
      </c>
      <c r="F162" s="12" t="s">
        <v>18</v>
      </c>
      <c r="G162" s="12">
        <v>2</v>
      </c>
      <c r="H162" s="13" t="str">
        <f t="shared" si="14"/>
        <v/>
      </c>
      <c r="I162" s="13" t="str">
        <f t="shared" si="15"/>
        <v>Wolves</v>
      </c>
      <c r="J162" s="13" t="str">
        <f t="shared" si="16"/>
        <v>Norwich</v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463576</v>
      </c>
      <c r="B163" s="15">
        <v>40897</v>
      </c>
      <c r="C163" s="12" t="s">
        <v>0</v>
      </c>
      <c r="D163" s="12" t="s">
        <v>12</v>
      </c>
      <c r="E163" s="12">
        <v>1</v>
      </c>
      <c r="F163" s="12" t="s">
        <v>17</v>
      </c>
      <c r="G163" s="12">
        <v>2</v>
      </c>
      <c r="H163" s="13" t="str">
        <f t="shared" si="14"/>
        <v>Arsenal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463577</v>
      </c>
      <c r="B164" s="15">
        <v>40897</v>
      </c>
      <c r="C164" s="12" t="s">
        <v>0</v>
      </c>
      <c r="D164" s="12" t="s">
        <v>9</v>
      </c>
      <c r="E164" s="12">
        <v>1</v>
      </c>
      <c r="F164" s="12" t="s">
        <v>84</v>
      </c>
      <c r="G164" s="12">
        <v>0</v>
      </c>
      <c r="H164" s="13" t="str">
        <f t="shared" si="14"/>
        <v>Everton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463578</v>
      </c>
      <c r="B165" s="15">
        <v>40897</v>
      </c>
      <c r="C165" s="12" t="s">
        <v>0</v>
      </c>
      <c r="D165" s="12" t="s">
        <v>58</v>
      </c>
      <c r="E165" s="12">
        <v>0</v>
      </c>
      <c r="F165" s="12" t="s">
        <v>8</v>
      </c>
      <c r="G165" s="12">
        <v>5</v>
      </c>
      <c r="H165" s="13" t="str">
        <f t="shared" si="14"/>
        <v>Manchester United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463579</v>
      </c>
      <c r="B166" s="15">
        <v>40897</v>
      </c>
      <c r="C166" s="12" t="s">
        <v>0</v>
      </c>
      <c r="D166" s="12" t="s">
        <v>20</v>
      </c>
      <c r="E166" s="12">
        <v>3</v>
      </c>
      <c r="F166" s="12" t="s">
        <v>103</v>
      </c>
      <c r="G166" s="12">
        <v>0</v>
      </c>
      <c r="H166" s="13" t="str">
        <f t="shared" si="14"/>
        <v>Manchester City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463580</v>
      </c>
      <c r="B167" s="15">
        <v>40897</v>
      </c>
      <c r="C167" s="12" t="s">
        <v>0</v>
      </c>
      <c r="D167" s="12" t="s">
        <v>29</v>
      </c>
      <c r="E167" s="12">
        <v>2</v>
      </c>
      <c r="F167" s="12" t="s">
        <v>60</v>
      </c>
      <c r="G167" s="12">
        <v>3</v>
      </c>
      <c r="H167" s="13" t="str">
        <f t="shared" si="14"/>
        <v>West Brom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463581</v>
      </c>
      <c r="B168" s="15">
        <v>40897</v>
      </c>
      <c r="C168" s="12" t="s">
        <v>0</v>
      </c>
      <c r="D168" s="12" t="s">
        <v>21</v>
      </c>
      <c r="E168" s="12">
        <v>2</v>
      </c>
      <c r="F168" s="12" t="s">
        <v>50</v>
      </c>
      <c r="G168" s="12">
        <v>3</v>
      </c>
      <c r="H168" s="13" t="str">
        <f t="shared" si="14"/>
        <v>Sunderland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463582</v>
      </c>
      <c r="B169" s="15">
        <v>40897</v>
      </c>
      <c r="C169" s="12" t="s">
        <v>0</v>
      </c>
      <c r="D169" s="12" t="s">
        <v>72</v>
      </c>
      <c r="E169" s="12">
        <v>0</v>
      </c>
      <c r="F169" s="12" t="s">
        <v>19</v>
      </c>
      <c r="G169" s="12">
        <v>0</v>
      </c>
      <c r="H169" s="13" t="str">
        <f t="shared" si="14"/>
        <v/>
      </c>
      <c r="I169" s="13" t="str">
        <f t="shared" si="15"/>
        <v>Wigan</v>
      </c>
      <c r="J169" s="13" t="str">
        <f t="shared" si="16"/>
        <v>Liverpool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463583</v>
      </c>
      <c r="B170" s="15">
        <v>40898</v>
      </c>
      <c r="C170" s="12" t="s">
        <v>0</v>
      </c>
      <c r="D170" s="12" t="s">
        <v>14</v>
      </c>
      <c r="E170" s="12">
        <v>1</v>
      </c>
      <c r="F170" s="12" t="s">
        <v>1</v>
      </c>
      <c r="G170" s="12">
        <v>1</v>
      </c>
      <c r="H170" s="13" t="str">
        <f t="shared" si="14"/>
        <v/>
      </c>
      <c r="I170" s="13" t="str">
        <f t="shared" si="15"/>
        <v>Tottenham</v>
      </c>
      <c r="J170" s="13" t="str">
        <f t="shared" si="16"/>
        <v>Chelsea</v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463584</v>
      </c>
      <c r="B171" s="15">
        <v>40902</v>
      </c>
      <c r="C171" s="12" t="s">
        <v>0</v>
      </c>
      <c r="D171" s="12" t="s">
        <v>33</v>
      </c>
      <c r="E171" s="12">
        <v>0</v>
      </c>
      <c r="F171" s="12" t="s">
        <v>29</v>
      </c>
      <c r="G171" s="12">
        <v>2</v>
      </c>
      <c r="H171" s="13" t="str">
        <f t="shared" si="14"/>
        <v>Newcastle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463585</v>
      </c>
      <c r="B172" s="15">
        <v>40902</v>
      </c>
      <c r="C172" s="12" t="s">
        <v>0</v>
      </c>
      <c r="D172" s="12" t="s">
        <v>1</v>
      </c>
      <c r="E172" s="12">
        <v>1</v>
      </c>
      <c r="F172" s="12" t="s">
        <v>58</v>
      </c>
      <c r="G172" s="12">
        <v>1</v>
      </c>
      <c r="H172" s="13" t="str">
        <f t="shared" si="14"/>
        <v/>
      </c>
      <c r="I172" s="13" t="str">
        <f t="shared" si="15"/>
        <v>Chelsea</v>
      </c>
      <c r="J172" s="13" t="str">
        <f t="shared" si="16"/>
        <v>Fulham</v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463586</v>
      </c>
      <c r="B173" s="15">
        <v>40902</v>
      </c>
      <c r="C173" s="12" t="s">
        <v>0</v>
      </c>
      <c r="D173" s="12" t="s">
        <v>19</v>
      </c>
      <c r="E173" s="12">
        <v>1</v>
      </c>
      <c r="F173" s="12" t="s">
        <v>6</v>
      </c>
      <c r="G173" s="12">
        <v>1</v>
      </c>
      <c r="H173" s="13" t="str">
        <f t="shared" si="14"/>
        <v/>
      </c>
      <c r="I173" s="13" t="str">
        <f t="shared" si="15"/>
        <v>Liverpool</v>
      </c>
      <c r="J173" s="13" t="str">
        <f t="shared" si="16"/>
        <v>Blackburn</v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463587</v>
      </c>
      <c r="B174" s="15">
        <v>40902</v>
      </c>
      <c r="C174" s="12" t="s">
        <v>0</v>
      </c>
      <c r="D174" s="12" t="s">
        <v>8</v>
      </c>
      <c r="E174" s="12">
        <v>5</v>
      </c>
      <c r="F174" s="12" t="s">
        <v>72</v>
      </c>
      <c r="G174" s="12">
        <v>0</v>
      </c>
      <c r="H174" s="13" t="str">
        <f t="shared" si="14"/>
        <v>Manchester United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463588</v>
      </c>
      <c r="B175" s="15">
        <v>40902</v>
      </c>
      <c r="C175" s="12" t="s">
        <v>0</v>
      </c>
      <c r="D175" s="12" t="s">
        <v>103</v>
      </c>
      <c r="E175" s="12">
        <v>0</v>
      </c>
      <c r="F175" s="12" t="s">
        <v>12</v>
      </c>
      <c r="G175" s="12">
        <v>0</v>
      </c>
      <c r="H175" s="13" t="str">
        <f t="shared" si="14"/>
        <v/>
      </c>
      <c r="I175" s="13" t="str">
        <f t="shared" si="15"/>
        <v>Stoke City</v>
      </c>
      <c r="J175" s="13" t="str">
        <f t="shared" si="16"/>
        <v>Aston Villa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463589</v>
      </c>
      <c r="B176" s="15">
        <v>40902</v>
      </c>
      <c r="C176" s="12" t="s">
        <v>0</v>
      </c>
      <c r="D176" s="12" t="s">
        <v>50</v>
      </c>
      <c r="E176" s="12">
        <v>1</v>
      </c>
      <c r="F176" s="12" t="s">
        <v>9</v>
      </c>
      <c r="G176" s="12">
        <v>1</v>
      </c>
      <c r="H176" s="13" t="str">
        <f t="shared" si="14"/>
        <v/>
      </c>
      <c r="I176" s="13" t="str">
        <f t="shared" si="15"/>
        <v>Sunderland</v>
      </c>
      <c r="J176" s="13" t="str">
        <f t="shared" si="16"/>
        <v>Everton</v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463590</v>
      </c>
      <c r="B177" s="15">
        <v>40902</v>
      </c>
      <c r="C177" s="12" t="s">
        <v>0</v>
      </c>
      <c r="D177" s="12" t="s">
        <v>60</v>
      </c>
      <c r="E177" s="12">
        <v>0</v>
      </c>
      <c r="F177" s="12" t="s">
        <v>20</v>
      </c>
      <c r="G177" s="12">
        <v>0</v>
      </c>
      <c r="H177" s="13" t="str">
        <f t="shared" si="14"/>
        <v/>
      </c>
      <c r="I177" s="13" t="str">
        <f t="shared" si="15"/>
        <v>West Brom</v>
      </c>
      <c r="J177" s="13" t="str">
        <f t="shared" si="16"/>
        <v>Manchester City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463591</v>
      </c>
      <c r="B178" s="15">
        <v>40903</v>
      </c>
      <c r="C178" s="12" t="s">
        <v>0</v>
      </c>
      <c r="D178" s="12" t="s">
        <v>17</v>
      </c>
      <c r="E178" s="12">
        <v>1</v>
      </c>
      <c r="F178" s="12" t="s">
        <v>63</v>
      </c>
      <c r="G178" s="12">
        <v>1</v>
      </c>
      <c r="H178" s="13" t="str">
        <f t="shared" si="14"/>
        <v/>
      </c>
      <c r="I178" s="13" t="str">
        <f t="shared" si="15"/>
        <v>Arsenal</v>
      </c>
      <c r="J178" s="13" t="str">
        <f t="shared" si="16"/>
        <v>Wolves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463592</v>
      </c>
      <c r="B179" s="15">
        <v>40903</v>
      </c>
      <c r="C179" s="12" t="s">
        <v>0</v>
      </c>
      <c r="D179" s="12" t="s">
        <v>18</v>
      </c>
      <c r="E179" s="12">
        <v>0</v>
      </c>
      <c r="F179" s="12" t="s">
        <v>14</v>
      </c>
      <c r="G179" s="12">
        <v>2</v>
      </c>
      <c r="H179" s="13" t="str">
        <f t="shared" si="14"/>
        <v>Tottenham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463593</v>
      </c>
      <c r="B180" s="15">
        <v>40903</v>
      </c>
      <c r="C180" s="12" t="s">
        <v>0</v>
      </c>
      <c r="D180" s="12" t="s">
        <v>84</v>
      </c>
      <c r="E180" s="12">
        <v>1</v>
      </c>
      <c r="F180" s="12" t="s">
        <v>21</v>
      </c>
      <c r="G180" s="12">
        <v>1</v>
      </c>
      <c r="H180" s="13" t="str">
        <f t="shared" si="14"/>
        <v/>
      </c>
      <c r="I180" s="13" t="str">
        <f t="shared" si="15"/>
        <v>Swansea</v>
      </c>
      <c r="J180" s="13" t="str">
        <f t="shared" si="16"/>
        <v>QPR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463594</v>
      </c>
      <c r="B181" s="15">
        <v>40906</v>
      </c>
      <c r="C181" s="12" t="s">
        <v>0</v>
      </c>
      <c r="D181" s="12" t="s">
        <v>19</v>
      </c>
      <c r="E181" s="12">
        <v>3</v>
      </c>
      <c r="F181" s="12" t="s">
        <v>29</v>
      </c>
      <c r="G181" s="12">
        <v>1</v>
      </c>
      <c r="H181" s="13" t="str">
        <f t="shared" si="14"/>
        <v>Liverpool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463595</v>
      </c>
      <c r="B182" s="15">
        <v>40907</v>
      </c>
      <c r="C182" s="12" t="s">
        <v>0</v>
      </c>
      <c r="D182" s="12" t="s">
        <v>17</v>
      </c>
      <c r="E182" s="12">
        <v>1</v>
      </c>
      <c r="F182" s="12" t="s">
        <v>21</v>
      </c>
      <c r="G182" s="12">
        <v>0</v>
      </c>
      <c r="H182" s="13" t="str">
        <f t="shared" si="14"/>
        <v>Arsenal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463596</v>
      </c>
      <c r="B183" s="15">
        <v>40907</v>
      </c>
      <c r="C183" s="12" t="s">
        <v>0</v>
      </c>
      <c r="D183" s="12" t="s">
        <v>33</v>
      </c>
      <c r="E183" s="12">
        <v>1</v>
      </c>
      <c r="F183" s="12" t="s">
        <v>63</v>
      </c>
      <c r="G183" s="12">
        <v>1</v>
      </c>
      <c r="H183" s="13" t="str">
        <f t="shared" si="14"/>
        <v/>
      </c>
      <c r="I183" s="13" t="str">
        <f t="shared" si="15"/>
        <v>Bolton</v>
      </c>
      <c r="J183" s="13" t="str">
        <f t="shared" si="16"/>
        <v>Wolves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463597</v>
      </c>
      <c r="B184" s="15">
        <v>40907</v>
      </c>
      <c r="C184" s="12" t="s">
        <v>0</v>
      </c>
      <c r="D184" s="12" t="s">
        <v>1</v>
      </c>
      <c r="E184" s="12">
        <v>1</v>
      </c>
      <c r="F184" s="12" t="s">
        <v>12</v>
      </c>
      <c r="G184" s="12">
        <v>3</v>
      </c>
      <c r="H184" s="13" t="str">
        <f t="shared" si="14"/>
        <v>Aston Villa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463598</v>
      </c>
      <c r="B185" s="15">
        <v>40907</v>
      </c>
      <c r="C185" s="12" t="s">
        <v>0</v>
      </c>
      <c r="D185" s="12" t="s">
        <v>8</v>
      </c>
      <c r="E185" s="12">
        <v>2</v>
      </c>
      <c r="F185" s="12" t="s">
        <v>6</v>
      </c>
      <c r="G185" s="12">
        <v>3</v>
      </c>
      <c r="H185" s="13" t="str">
        <f t="shared" si="14"/>
        <v>Blackburn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463599</v>
      </c>
      <c r="B186" s="15">
        <v>40907</v>
      </c>
      <c r="C186" s="12" t="s">
        <v>0</v>
      </c>
      <c r="D186" s="12" t="s">
        <v>18</v>
      </c>
      <c r="E186" s="12">
        <v>1</v>
      </c>
      <c r="F186" s="12" t="s">
        <v>58</v>
      </c>
      <c r="G186" s="12">
        <v>1</v>
      </c>
      <c r="H186" s="13" t="str">
        <f t="shared" si="14"/>
        <v/>
      </c>
      <c r="I186" s="13" t="str">
        <f t="shared" si="15"/>
        <v>Norwich</v>
      </c>
      <c r="J186" s="13" t="str">
        <f t="shared" si="16"/>
        <v>Fulham</v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463600</v>
      </c>
      <c r="B187" s="15">
        <v>40907</v>
      </c>
      <c r="C187" s="12" t="s">
        <v>0</v>
      </c>
      <c r="D187" s="12" t="s">
        <v>103</v>
      </c>
      <c r="E187" s="12">
        <v>2</v>
      </c>
      <c r="F187" s="12" t="s">
        <v>72</v>
      </c>
      <c r="G187" s="12">
        <v>2</v>
      </c>
      <c r="H187" s="13" t="str">
        <f t="shared" si="14"/>
        <v/>
      </c>
      <c r="I187" s="13" t="str">
        <f t="shared" si="15"/>
        <v>Stoke City</v>
      </c>
      <c r="J187" s="13" t="str">
        <f t="shared" si="16"/>
        <v>Wigan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463601</v>
      </c>
      <c r="B188" s="15">
        <v>40907</v>
      </c>
      <c r="C188" s="12" t="s">
        <v>0</v>
      </c>
      <c r="D188" s="12" t="s">
        <v>84</v>
      </c>
      <c r="E188" s="12">
        <v>1</v>
      </c>
      <c r="F188" s="12" t="s">
        <v>14</v>
      </c>
      <c r="G188" s="12">
        <v>1</v>
      </c>
      <c r="H188" s="13" t="str">
        <f t="shared" si="14"/>
        <v/>
      </c>
      <c r="I188" s="13" t="str">
        <f t="shared" si="15"/>
        <v>Swansea</v>
      </c>
      <c r="J188" s="13" t="str">
        <f t="shared" si="16"/>
        <v>Tottenham</v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463602</v>
      </c>
      <c r="B189" s="15">
        <v>40908</v>
      </c>
      <c r="C189" s="12" t="s">
        <v>0</v>
      </c>
      <c r="D189" s="12" t="s">
        <v>50</v>
      </c>
      <c r="E189" s="12">
        <v>1</v>
      </c>
      <c r="F189" s="12" t="s">
        <v>20</v>
      </c>
      <c r="G189" s="12">
        <v>0</v>
      </c>
      <c r="H189" s="13" t="str">
        <f t="shared" si="14"/>
        <v>Sunderland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463603</v>
      </c>
      <c r="B190" s="15">
        <v>40908</v>
      </c>
      <c r="C190" s="12" t="s">
        <v>0</v>
      </c>
      <c r="D190" s="12" t="s">
        <v>60</v>
      </c>
      <c r="E190" s="12">
        <v>0</v>
      </c>
      <c r="F190" s="12" t="s">
        <v>9</v>
      </c>
      <c r="G190" s="12">
        <v>1</v>
      </c>
      <c r="H190" s="13" t="str">
        <f t="shared" si="14"/>
        <v>Everton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463604</v>
      </c>
      <c r="B191" s="15">
        <v>40909</v>
      </c>
      <c r="C191" s="12" t="s">
        <v>0</v>
      </c>
      <c r="D191" s="12" t="s">
        <v>12</v>
      </c>
      <c r="E191" s="12">
        <v>0</v>
      </c>
      <c r="F191" s="12" t="s">
        <v>84</v>
      </c>
      <c r="G191" s="12">
        <v>2</v>
      </c>
      <c r="H191" s="13" t="str">
        <f t="shared" si="14"/>
        <v>Swansea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463605</v>
      </c>
      <c r="B192" s="15">
        <v>40909</v>
      </c>
      <c r="C192" s="12" t="s">
        <v>0</v>
      </c>
      <c r="D192" s="12" t="s">
        <v>6</v>
      </c>
      <c r="E192" s="12">
        <v>1</v>
      </c>
      <c r="F192" s="12" t="s">
        <v>103</v>
      </c>
      <c r="G192" s="12">
        <v>2</v>
      </c>
      <c r="H192" s="13" t="str">
        <f t="shared" si="14"/>
        <v>Stoke City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463606</v>
      </c>
      <c r="B193" s="15">
        <v>40909</v>
      </c>
      <c r="C193" s="12" t="s">
        <v>0</v>
      </c>
      <c r="D193" s="12" t="s">
        <v>58</v>
      </c>
      <c r="E193" s="12">
        <v>2</v>
      </c>
      <c r="F193" s="12" t="s">
        <v>17</v>
      </c>
      <c r="G193" s="12">
        <v>1</v>
      </c>
      <c r="H193" s="13" t="str">
        <f t="shared" si="14"/>
        <v>Fulham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463607</v>
      </c>
      <c r="B194" s="15">
        <v>40909</v>
      </c>
      <c r="C194" s="12" t="s">
        <v>0</v>
      </c>
      <c r="D194" s="12" t="s">
        <v>21</v>
      </c>
      <c r="E194" s="12">
        <v>1</v>
      </c>
      <c r="F194" s="12" t="s">
        <v>18</v>
      </c>
      <c r="G194" s="12">
        <v>2</v>
      </c>
      <c r="H194" s="13" t="str">
        <f t="shared" si="14"/>
        <v>Norwich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463608</v>
      </c>
      <c r="B195" s="15">
        <v>40909</v>
      </c>
      <c r="C195" s="12" t="s">
        <v>0</v>
      </c>
      <c r="D195" s="12" t="s">
        <v>63</v>
      </c>
      <c r="E195" s="12">
        <v>1</v>
      </c>
      <c r="F195" s="12" t="s">
        <v>1</v>
      </c>
      <c r="G195" s="12">
        <v>2</v>
      </c>
      <c r="H195" s="13" t="str">
        <f t="shared" ref="H195:H258" si="17">IF(E195&gt;G195,D195,IF(G195&gt;E195,F195,""))</f>
        <v>Chelsea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463609</v>
      </c>
      <c r="B196" s="15">
        <v>40910</v>
      </c>
      <c r="C196" s="12" t="s">
        <v>0</v>
      </c>
      <c r="D196" s="12" t="s">
        <v>20</v>
      </c>
      <c r="E196" s="12">
        <v>3</v>
      </c>
      <c r="F196" s="12" t="s">
        <v>19</v>
      </c>
      <c r="G196" s="12">
        <v>0</v>
      </c>
      <c r="H196" s="13" t="str">
        <f t="shared" si="17"/>
        <v>Manchester City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463610</v>
      </c>
      <c r="B197" s="15">
        <v>40910</v>
      </c>
      <c r="C197" s="12" t="s">
        <v>0</v>
      </c>
      <c r="D197" s="12" t="s">
        <v>14</v>
      </c>
      <c r="E197" s="12">
        <v>1</v>
      </c>
      <c r="F197" s="12" t="s">
        <v>60</v>
      </c>
      <c r="G197" s="12">
        <v>0</v>
      </c>
      <c r="H197" s="13" t="str">
        <f t="shared" si="17"/>
        <v>Tottenham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463611</v>
      </c>
      <c r="B198" s="15">
        <v>40910</v>
      </c>
      <c r="C198" s="12" t="s">
        <v>0</v>
      </c>
      <c r="D198" s="12" t="s">
        <v>72</v>
      </c>
      <c r="E198" s="12">
        <v>1</v>
      </c>
      <c r="F198" s="12" t="s">
        <v>50</v>
      </c>
      <c r="G198" s="12">
        <v>4</v>
      </c>
      <c r="H198" s="13" t="str">
        <f t="shared" si="17"/>
        <v>Sunderland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463612</v>
      </c>
      <c r="B199" s="15">
        <v>40911</v>
      </c>
      <c r="C199" s="12" t="s">
        <v>0</v>
      </c>
      <c r="D199" s="12" t="s">
        <v>9</v>
      </c>
      <c r="E199" s="12">
        <v>1</v>
      </c>
      <c r="F199" s="12" t="s">
        <v>33</v>
      </c>
      <c r="G199" s="12">
        <v>2</v>
      </c>
      <c r="H199" s="13" t="str">
        <f t="shared" si="17"/>
        <v>Bolton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463613</v>
      </c>
      <c r="B200" s="15">
        <v>40911</v>
      </c>
      <c r="C200" s="12" t="s">
        <v>0</v>
      </c>
      <c r="D200" s="12" t="s">
        <v>29</v>
      </c>
      <c r="E200" s="12">
        <v>3</v>
      </c>
      <c r="F200" s="12" t="s">
        <v>8</v>
      </c>
      <c r="G200" s="12">
        <v>0</v>
      </c>
      <c r="H200" s="13" t="str">
        <f t="shared" si="17"/>
        <v>Newcastle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463614</v>
      </c>
      <c r="B201" s="15">
        <v>40918</v>
      </c>
      <c r="C201" s="12" t="s">
        <v>0</v>
      </c>
      <c r="D201" s="12" t="s">
        <v>14</v>
      </c>
      <c r="E201" s="12">
        <v>2</v>
      </c>
      <c r="F201" s="12" t="s">
        <v>9</v>
      </c>
      <c r="G201" s="12">
        <v>0</v>
      </c>
      <c r="H201" s="13" t="str">
        <f t="shared" si="17"/>
        <v>Tottenham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463615</v>
      </c>
      <c r="B202" s="15">
        <v>40921</v>
      </c>
      <c r="C202" s="12" t="s">
        <v>0</v>
      </c>
      <c r="D202" s="12" t="s">
        <v>12</v>
      </c>
      <c r="E202" s="12">
        <v>1</v>
      </c>
      <c r="F202" s="12" t="s">
        <v>9</v>
      </c>
      <c r="G202" s="12">
        <v>1</v>
      </c>
      <c r="H202" s="13" t="str">
        <f t="shared" si="17"/>
        <v/>
      </c>
      <c r="I202" s="13" t="str">
        <f t="shared" si="18"/>
        <v>Aston Villa</v>
      </c>
      <c r="J202" s="13" t="str">
        <f t="shared" si="19"/>
        <v>Everton</v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463616</v>
      </c>
      <c r="B203" s="15">
        <v>40921</v>
      </c>
      <c r="C203" s="12" t="s">
        <v>0</v>
      </c>
      <c r="D203" s="12" t="s">
        <v>6</v>
      </c>
      <c r="E203" s="12">
        <v>3</v>
      </c>
      <c r="F203" s="12" t="s">
        <v>58</v>
      </c>
      <c r="G203" s="12">
        <v>1</v>
      </c>
      <c r="H203" s="13" t="str">
        <f t="shared" si="17"/>
        <v>Blackburn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463617</v>
      </c>
      <c r="B204" s="15">
        <v>40921</v>
      </c>
      <c r="C204" s="12" t="s">
        <v>0</v>
      </c>
      <c r="D204" s="12" t="s">
        <v>1</v>
      </c>
      <c r="E204" s="12">
        <v>1</v>
      </c>
      <c r="F204" s="12" t="s">
        <v>50</v>
      </c>
      <c r="G204" s="12">
        <v>0</v>
      </c>
      <c r="H204" s="13" t="str">
        <f t="shared" si="17"/>
        <v>Chelsea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463618</v>
      </c>
      <c r="B205" s="15">
        <v>40921</v>
      </c>
      <c r="C205" s="12" t="s">
        <v>0</v>
      </c>
      <c r="D205" s="12" t="s">
        <v>19</v>
      </c>
      <c r="E205" s="12">
        <v>0</v>
      </c>
      <c r="F205" s="12" t="s">
        <v>103</v>
      </c>
      <c r="G205" s="12">
        <v>0</v>
      </c>
      <c r="H205" s="13" t="str">
        <f t="shared" si="17"/>
        <v/>
      </c>
      <c r="I205" s="13" t="str">
        <f t="shared" si="18"/>
        <v>Liverpool</v>
      </c>
      <c r="J205" s="13" t="str">
        <f t="shared" si="19"/>
        <v>Stoke City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463619</v>
      </c>
      <c r="B206" s="15">
        <v>40921</v>
      </c>
      <c r="C206" s="12" t="s">
        <v>0</v>
      </c>
      <c r="D206" s="12" t="s">
        <v>8</v>
      </c>
      <c r="E206" s="12">
        <v>3</v>
      </c>
      <c r="F206" s="12" t="s">
        <v>33</v>
      </c>
      <c r="G206" s="12">
        <v>0</v>
      </c>
      <c r="H206" s="13" t="str">
        <f t="shared" si="17"/>
        <v>Manchester United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463620</v>
      </c>
      <c r="B207" s="15">
        <v>40921</v>
      </c>
      <c r="C207" s="12" t="s">
        <v>0</v>
      </c>
      <c r="D207" s="12" t="s">
        <v>14</v>
      </c>
      <c r="E207" s="12">
        <v>1</v>
      </c>
      <c r="F207" s="12" t="s">
        <v>63</v>
      </c>
      <c r="G207" s="12">
        <v>1</v>
      </c>
      <c r="H207" s="13" t="str">
        <f t="shared" si="17"/>
        <v/>
      </c>
      <c r="I207" s="13" t="str">
        <f t="shared" si="18"/>
        <v>Tottenham</v>
      </c>
      <c r="J207" s="13" t="str">
        <f t="shared" si="19"/>
        <v>Wolves</v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463621</v>
      </c>
      <c r="B208" s="15">
        <v>40921</v>
      </c>
      <c r="C208" s="12" t="s">
        <v>0</v>
      </c>
      <c r="D208" s="12" t="s">
        <v>60</v>
      </c>
      <c r="E208" s="12">
        <v>1</v>
      </c>
      <c r="F208" s="12" t="s">
        <v>18</v>
      </c>
      <c r="G208" s="12">
        <v>2</v>
      </c>
      <c r="H208" s="13" t="str">
        <f t="shared" si="17"/>
        <v>Norwich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463622</v>
      </c>
      <c r="B209" s="15">
        <v>40922</v>
      </c>
      <c r="C209" s="12" t="s">
        <v>0</v>
      </c>
      <c r="D209" s="12" t="s">
        <v>29</v>
      </c>
      <c r="E209" s="12">
        <v>1</v>
      </c>
      <c r="F209" s="12" t="s">
        <v>21</v>
      </c>
      <c r="G209" s="12">
        <v>0</v>
      </c>
      <c r="H209" s="13" t="str">
        <f t="shared" si="17"/>
        <v>Newcastle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463623</v>
      </c>
      <c r="B210" s="15">
        <v>40922</v>
      </c>
      <c r="C210" s="12" t="s">
        <v>0</v>
      </c>
      <c r="D210" s="12" t="s">
        <v>84</v>
      </c>
      <c r="E210" s="12">
        <v>3</v>
      </c>
      <c r="F210" s="12" t="s">
        <v>17</v>
      </c>
      <c r="G210" s="12">
        <v>2</v>
      </c>
      <c r="H210" s="13" t="str">
        <f t="shared" si="17"/>
        <v>Swansea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463624</v>
      </c>
      <c r="B211" s="15">
        <v>40923</v>
      </c>
      <c r="C211" s="12" t="s">
        <v>0</v>
      </c>
      <c r="D211" s="12" t="s">
        <v>72</v>
      </c>
      <c r="E211" s="12">
        <v>0</v>
      </c>
      <c r="F211" s="12" t="s">
        <v>20</v>
      </c>
      <c r="G211" s="12">
        <v>1</v>
      </c>
      <c r="H211" s="13" t="str">
        <f t="shared" si="17"/>
        <v>Manchester City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463625</v>
      </c>
      <c r="B212" s="15">
        <v>40928</v>
      </c>
      <c r="C212" s="12" t="s">
        <v>0</v>
      </c>
      <c r="D212" s="12" t="s">
        <v>33</v>
      </c>
      <c r="E212" s="12">
        <v>3</v>
      </c>
      <c r="F212" s="12" t="s">
        <v>19</v>
      </c>
      <c r="G212" s="12">
        <v>1</v>
      </c>
      <c r="H212" s="13" t="str">
        <f t="shared" si="17"/>
        <v>Bolton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463626</v>
      </c>
      <c r="B213" s="15">
        <v>40928</v>
      </c>
      <c r="C213" s="12" t="s">
        <v>0</v>
      </c>
      <c r="D213" s="12" t="s">
        <v>9</v>
      </c>
      <c r="E213" s="12">
        <v>1</v>
      </c>
      <c r="F213" s="12" t="s">
        <v>6</v>
      </c>
      <c r="G213" s="12">
        <v>1</v>
      </c>
      <c r="H213" s="13" t="str">
        <f t="shared" si="17"/>
        <v/>
      </c>
      <c r="I213" s="13" t="str">
        <f t="shared" si="18"/>
        <v>Everton</v>
      </c>
      <c r="J213" s="13" t="str">
        <f t="shared" si="19"/>
        <v>Blackburn</v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463627</v>
      </c>
      <c r="B214" s="15">
        <v>40928</v>
      </c>
      <c r="C214" s="12" t="s">
        <v>0</v>
      </c>
      <c r="D214" s="12" t="s">
        <v>58</v>
      </c>
      <c r="E214" s="12">
        <v>5</v>
      </c>
      <c r="F214" s="12" t="s">
        <v>29</v>
      </c>
      <c r="G214" s="12">
        <v>2</v>
      </c>
      <c r="H214" s="13" t="str">
        <f t="shared" si="17"/>
        <v>Fulham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463628</v>
      </c>
      <c r="B215" s="15">
        <v>40928</v>
      </c>
      <c r="C215" s="12" t="s">
        <v>0</v>
      </c>
      <c r="D215" s="12" t="s">
        <v>18</v>
      </c>
      <c r="E215" s="12">
        <v>0</v>
      </c>
      <c r="F215" s="12" t="s">
        <v>1</v>
      </c>
      <c r="G215" s="12">
        <v>0</v>
      </c>
      <c r="H215" s="13" t="str">
        <f t="shared" si="17"/>
        <v/>
      </c>
      <c r="I215" s="13" t="str">
        <f t="shared" si="18"/>
        <v>Norwich</v>
      </c>
      <c r="J215" s="13" t="str">
        <f t="shared" si="19"/>
        <v>Chelsea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463629</v>
      </c>
      <c r="B216" s="15">
        <v>40928</v>
      </c>
      <c r="C216" s="12" t="s">
        <v>0</v>
      </c>
      <c r="D216" s="12" t="s">
        <v>21</v>
      </c>
      <c r="E216" s="12">
        <v>3</v>
      </c>
      <c r="F216" s="12" t="s">
        <v>72</v>
      </c>
      <c r="G216" s="12">
        <v>1</v>
      </c>
      <c r="H216" s="13" t="str">
        <f t="shared" si="17"/>
        <v>QPR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463630</v>
      </c>
      <c r="B217" s="15">
        <v>40928</v>
      </c>
      <c r="C217" s="12" t="s">
        <v>0</v>
      </c>
      <c r="D217" s="12" t="s">
        <v>103</v>
      </c>
      <c r="E217" s="12">
        <v>1</v>
      </c>
      <c r="F217" s="12" t="s">
        <v>60</v>
      </c>
      <c r="G217" s="12">
        <v>2</v>
      </c>
      <c r="H217" s="13" t="str">
        <f t="shared" si="17"/>
        <v>West Brom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463631</v>
      </c>
      <c r="B218" s="15">
        <v>40928</v>
      </c>
      <c r="C218" s="12" t="s">
        <v>0</v>
      </c>
      <c r="D218" s="12" t="s">
        <v>50</v>
      </c>
      <c r="E218" s="12">
        <v>2</v>
      </c>
      <c r="F218" s="12" t="s">
        <v>84</v>
      </c>
      <c r="G218" s="12">
        <v>0</v>
      </c>
      <c r="H218" s="13" t="str">
        <f t="shared" si="17"/>
        <v>Sunderland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463632</v>
      </c>
      <c r="B219" s="15">
        <v>40928</v>
      </c>
      <c r="C219" s="12" t="s">
        <v>0</v>
      </c>
      <c r="D219" s="12" t="s">
        <v>63</v>
      </c>
      <c r="E219" s="12">
        <v>2</v>
      </c>
      <c r="F219" s="12" t="s">
        <v>12</v>
      </c>
      <c r="G219" s="12">
        <v>3</v>
      </c>
      <c r="H219" s="13" t="str">
        <f t="shared" si="17"/>
        <v>Aston Villa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463633</v>
      </c>
      <c r="B220" s="15">
        <v>40929</v>
      </c>
      <c r="C220" s="12" t="s">
        <v>0</v>
      </c>
      <c r="D220" s="12" t="s">
        <v>17</v>
      </c>
      <c r="E220" s="12">
        <v>1</v>
      </c>
      <c r="F220" s="12" t="s">
        <v>8</v>
      </c>
      <c r="G220" s="12">
        <v>2</v>
      </c>
      <c r="H220" s="13" t="str">
        <f t="shared" si="17"/>
        <v>Manchester United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463634</v>
      </c>
      <c r="B221" s="15">
        <v>40929</v>
      </c>
      <c r="C221" s="12" t="s">
        <v>0</v>
      </c>
      <c r="D221" s="12" t="s">
        <v>20</v>
      </c>
      <c r="E221" s="12">
        <v>3</v>
      </c>
      <c r="F221" s="12" t="s">
        <v>14</v>
      </c>
      <c r="G221" s="12">
        <v>2</v>
      </c>
      <c r="H221" s="13" t="str">
        <f t="shared" si="17"/>
        <v>Manchester City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463635</v>
      </c>
      <c r="B222" s="15">
        <v>40938</v>
      </c>
      <c r="C222" s="12" t="s">
        <v>0</v>
      </c>
      <c r="D222" s="12" t="s">
        <v>9</v>
      </c>
      <c r="E222" s="12">
        <v>1</v>
      </c>
      <c r="F222" s="12" t="s">
        <v>20</v>
      </c>
      <c r="G222" s="12">
        <v>0</v>
      </c>
      <c r="H222" s="13" t="str">
        <f t="shared" si="17"/>
        <v>Everton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463636</v>
      </c>
      <c r="B223" s="15">
        <v>40938</v>
      </c>
      <c r="C223" s="12" t="s">
        <v>0</v>
      </c>
      <c r="D223" s="12" t="s">
        <v>8</v>
      </c>
      <c r="E223" s="12">
        <v>2</v>
      </c>
      <c r="F223" s="12" t="s">
        <v>103</v>
      </c>
      <c r="G223" s="12">
        <v>0</v>
      </c>
      <c r="H223" s="13" t="str">
        <f t="shared" si="17"/>
        <v>Manchester United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463637</v>
      </c>
      <c r="B224" s="15">
        <v>40938</v>
      </c>
      <c r="C224" s="12" t="s">
        <v>0</v>
      </c>
      <c r="D224" s="12" t="s">
        <v>84</v>
      </c>
      <c r="E224" s="12">
        <v>1</v>
      </c>
      <c r="F224" s="12" t="s">
        <v>1</v>
      </c>
      <c r="G224" s="12">
        <v>1</v>
      </c>
      <c r="H224" s="13" t="str">
        <f t="shared" si="17"/>
        <v/>
      </c>
      <c r="I224" s="13" t="str">
        <f t="shared" si="18"/>
        <v>Swansea</v>
      </c>
      <c r="J224" s="13" t="str">
        <f t="shared" si="19"/>
        <v>Chelsea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463638</v>
      </c>
      <c r="B225" s="15">
        <v>40938</v>
      </c>
      <c r="C225" s="12" t="s">
        <v>0</v>
      </c>
      <c r="D225" s="12" t="s">
        <v>14</v>
      </c>
      <c r="E225" s="12">
        <v>3</v>
      </c>
      <c r="F225" s="12" t="s">
        <v>72</v>
      </c>
      <c r="G225" s="12">
        <v>1</v>
      </c>
      <c r="H225" s="13" t="str">
        <f t="shared" si="17"/>
        <v>Tottenham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463639</v>
      </c>
      <c r="B226" s="15">
        <v>40938</v>
      </c>
      <c r="C226" s="12" t="s">
        <v>0</v>
      </c>
      <c r="D226" s="12" t="s">
        <v>63</v>
      </c>
      <c r="E226" s="12">
        <v>0</v>
      </c>
      <c r="F226" s="12" t="s">
        <v>19</v>
      </c>
      <c r="G226" s="12">
        <v>3</v>
      </c>
      <c r="H226" s="13" t="str">
        <f t="shared" si="17"/>
        <v>Liverpool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463640</v>
      </c>
      <c r="B227" s="15">
        <v>40939</v>
      </c>
      <c r="C227" s="12" t="s">
        <v>0</v>
      </c>
      <c r="D227" s="12" t="s">
        <v>12</v>
      </c>
      <c r="E227" s="12">
        <v>2</v>
      </c>
      <c r="F227" s="12" t="s">
        <v>21</v>
      </c>
      <c r="G227" s="12">
        <v>2</v>
      </c>
      <c r="H227" s="13" t="str">
        <f t="shared" si="17"/>
        <v/>
      </c>
      <c r="I227" s="13" t="str">
        <f t="shared" si="18"/>
        <v>Aston Villa</v>
      </c>
      <c r="J227" s="13" t="str">
        <f t="shared" si="19"/>
        <v>QPR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463641</v>
      </c>
      <c r="B228" s="15">
        <v>40939</v>
      </c>
      <c r="C228" s="12" t="s">
        <v>0</v>
      </c>
      <c r="D228" s="12" t="s">
        <v>6</v>
      </c>
      <c r="E228" s="12">
        <v>0</v>
      </c>
      <c r="F228" s="12" t="s">
        <v>29</v>
      </c>
      <c r="G228" s="12">
        <v>2</v>
      </c>
      <c r="H228" s="13" t="str">
        <f t="shared" si="17"/>
        <v>Newcastle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463642</v>
      </c>
      <c r="B229" s="15">
        <v>40939</v>
      </c>
      <c r="C229" s="12" t="s">
        <v>0</v>
      </c>
      <c r="D229" s="12" t="s">
        <v>33</v>
      </c>
      <c r="E229" s="12">
        <v>0</v>
      </c>
      <c r="F229" s="12" t="s">
        <v>17</v>
      </c>
      <c r="G229" s="12">
        <v>0</v>
      </c>
      <c r="H229" s="13" t="str">
        <f t="shared" si="17"/>
        <v/>
      </c>
      <c r="I229" s="13" t="str">
        <f t="shared" si="18"/>
        <v>Bolton</v>
      </c>
      <c r="J229" s="13" t="str">
        <f t="shared" si="19"/>
        <v>Arsenal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463643</v>
      </c>
      <c r="B230" s="15">
        <v>40939</v>
      </c>
      <c r="C230" s="12" t="s">
        <v>0</v>
      </c>
      <c r="D230" s="12" t="s">
        <v>58</v>
      </c>
      <c r="E230" s="12">
        <v>1</v>
      </c>
      <c r="F230" s="12" t="s">
        <v>60</v>
      </c>
      <c r="G230" s="12">
        <v>1</v>
      </c>
      <c r="H230" s="13" t="str">
        <f t="shared" si="17"/>
        <v/>
      </c>
      <c r="I230" s="13" t="str">
        <f t="shared" si="18"/>
        <v>Fulham</v>
      </c>
      <c r="J230" s="13" t="str">
        <f t="shared" si="19"/>
        <v>West Brom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463644</v>
      </c>
      <c r="B231" s="15">
        <v>40939</v>
      </c>
      <c r="C231" s="12" t="s">
        <v>0</v>
      </c>
      <c r="D231" s="12" t="s">
        <v>50</v>
      </c>
      <c r="E231" s="12">
        <v>3</v>
      </c>
      <c r="F231" s="12" t="s">
        <v>18</v>
      </c>
      <c r="G231" s="12">
        <v>0</v>
      </c>
      <c r="H231" s="13" t="str">
        <f t="shared" si="17"/>
        <v>Sunderland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463645</v>
      </c>
      <c r="B232" s="15">
        <v>40942</v>
      </c>
      <c r="C232" s="12" t="s">
        <v>0</v>
      </c>
      <c r="D232" s="12" t="s">
        <v>17</v>
      </c>
      <c r="E232" s="12">
        <v>7</v>
      </c>
      <c r="F232" s="12" t="s">
        <v>6</v>
      </c>
      <c r="G232" s="12">
        <v>1</v>
      </c>
      <c r="H232" s="13" t="str">
        <f t="shared" si="17"/>
        <v>Arsenal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463646</v>
      </c>
      <c r="B233" s="15">
        <v>40942</v>
      </c>
      <c r="C233" s="12" t="s">
        <v>0</v>
      </c>
      <c r="D233" s="12" t="s">
        <v>20</v>
      </c>
      <c r="E233" s="12">
        <v>3</v>
      </c>
      <c r="F233" s="12" t="s">
        <v>58</v>
      </c>
      <c r="G233" s="12">
        <v>0</v>
      </c>
      <c r="H233" s="13" t="str">
        <f t="shared" si="17"/>
        <v>Manchester City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463647</v>
      </c>
      <c r="B234" s="15">
        <v>40942</v>
      </c>
      <c r="C234" s="12" t="s">
        <v>0</v>
      </c>
      <c r="D234" s="12" t="s">
        <v>18</v>
      </c>
      <c r="E234" s="12">
        <v>2</v>
      </c>
      <c r="F234" s="12" t="s">
        <v>33</v>
      </c>
      <c r="G234" s="12">
        <v>0</v>
      </c>
      <c r="H234" s="13" t="str">
        <f t="shared" si="17"/>
        <v>Norwich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463648</v>
      </c>
      <c r="B235" s="15">
        <v>40942</v>
      </c>
      <c r="C235" s="12" t="s">
        <v>0</v>
      </c>
      <c r="D235" s="12" t="s">
        <v>21</v>
      </c>
      <c r="E235" s="12">
        <v>1</v>
      </c>
      <c r="F235" s="12" t="s">
        <v>63</v>
      </c>
      <c r="G235" s="12">
        <v>2</v>
      </c>
      <c r="H235" s="13" t="str">
        <f t="shared" si="17"/>
        <v>Wolves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463649</v>
      </c>
      <c r="B236" s="15">
        <v>40942</v>
      </c>
      <c r="C236" s="12" t="s">
        <v>0</v>
      </c>
      <c r="D236" s="12" t="s">
        <v>103</v>
      </c>
      <c r="E236" s="12">
        <v>0</v>
      </c>
      <c r="F236" s="12" t="s">
        <v>50</v>
      </c>
      <c r="G236" s="12">
        <v>1</v>
      </c>
      <c r="H236" s="13" t="str">
        <f t="shared" si="17"/>
        <v>Sunderland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463650</v>
      </c>
      <c r="B237" s="15">
        <v>40942</v>
      </c>
      <c r="C237" s="12" t="s">
        <v>0</v>
      </c>
      <c r="D237" s="12" t="s">
        <v>60</v>
      </c>
      <c r="E237" s="12">
        <v>1</v>
      </c>
      <c r="F237" s="12" t="s">
        <v>84</v>
      </c>
      <c r="G237" s="12">
        <v>2</v>
      </c>
      <c r="H237" s="13" t="str">
        <f t="shared" si="17"/>
        <v>Swansea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463651</v>
      </c>
      <c r="B238" s="15">
        <v>40942</v>
      </c>
      <c r="C238" s="12" t="s">
        <v>0</v>
      </c>
      <c r="D238" s="12" t="s">
        <v>72</v>
      </c>
      <c r="E238" s="12">
        <v>1</v>
      </c>
      <c r="F238" s="12" t="s">
        <v>9</v>
      </c>
      <c r="G238" s="12">
        <v>1</v>
      </c>
      <c r="H238" s="13" t="str">
        <f t="shared" si="17"/>
        <v/>
      </c>
      <c r="I238" s="13" t="str">
        <f t="shared" si="18"/>
        <v>Wigan</v>
      </c>
      <c r="J238" s="13" t="str">
        <f t="shared" si="19"/>
        <v>Everton</v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463652</v>
      </c>
      <c r="B239" s="15">
        <v>40943</v>
      </c>
      <c r="C239" s="12" t="s">
        <v>0</v>
      </c>
      <c r="D239" s="12" t="s">
        <v>1</v>
      </c>
      <c r="E239" s="12">
        <v>3</v>
      </c>
      <c r="F239" s="12" t="s">
        <v>8</v>
      </c>
      <c r="G239" s="12">
        <v>3</v>
      </c>
      <c r="H239" s="13" t="str">
        <f t="shared" si="17"/>
        <v/>
      </c>
      <c r="I239" s="13" t="str">
        <f t="shared" si="18"/>
        <v>Chelsea</v>
      </c>
      <c r="J239" s="13" t="str">
        <f t="shared" si="19"/>
        <v>Manchester United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463653</v>
      </c>
      <c r="B240" s="15">
        <v>40943</v>
      </c>
      <c r="C240" s="12" t="s">
        <v>0</v>
      </c>
      <c r="D240" s="12" t="s">
        <v>29</v>
      </c>
      <c r="E240" s="12">
        <v>2</v>
      </c>
      <c r="F240" s="12" t="s">
        <v>12</v>
      </c>
      <c r="G240" s="12">
        <v>1</v>
      </c>
      <c r="H240" s="13" t="str">
        <f t="shared" si="17"/>
        <v>Newcastle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463654</v>
      </c>
      <c r="B241" s="15">
        <v>40944</v>
      </c>
      <c r="C241" s="12" t="s">
        <v>0</v>
      </c>
      <c r="D241" s="12" t="s">
        <v>19</v>
      </c>
      <c r="E241" s="12">
        <v>0</v>
      </c>
      <c r="F241" s="12" t="s">
        <v>14</v>
      </c>
      <c r="G241" s="12">
        <v>0</v>
      </c>
      <c r="H241" s="13" t="str">
        <f t="shared" si="17"/>
        <v/>
      </c>
      <c r="I241" s="13" t="str">
        <f t="shared" si="18"/>
        <v>Liverpool</v>
      </c>
      <c r="J241" s="13" t="str">
        <f t="shared" si="19"/>
        <v>Tottenham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463655</v>
      </c>
      <c r="B242" s="15">
        <v>40949</v>
      </c>
      <c r="C242" s="12" t="s">
        <v>0</v>
      </c>
      <c r="D242" s="12" t="s">
        <v>6</v>
      </c>
      <c r="E242" s="12">
        <v>3</v>
      </c>
      <c r="F242" s="12" t="s">
        <v>21</v>
      </c>
      <c r="G242" s="12">
        <v>2</v>
      </c>
      <c r="H242" s="13" t="str">
        <f t="shared" si="17"/>
        <v>Blackburn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463656</v>
      </c>
      <c r="B243" s="15">
        <v>40949</v>
      </c>
      <c r="C243" s="12" t="s">
        <v>0</v>
      </c>
      <c r="D243" s="12" t="s">
        <v>33</v>
      </c>
      <c r="E243" s="12">
        <v>1</v>
      </c>
      <c r="F243" s="12" t="s">
        <v>72</v>
      </c>
      <c r="G243" s="12">
        <v>2</v>
      </c>
      <c r="H243" s="13" t="str">
        <f t="shared" si="17"/>
        <v>Wigan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463657</v>
      </c>
      <c r="B244" s="15">
        <v>40949</v>
      </c>
      <c r="C244" s="12" t="s">
        <v>0</v>
      </c>
      <c r="D244" s="12" t="s">
        <v>9</v>
      </c>
      <c r="E244" s="12">
        <v>2</v>
      </c>
      <c r="F244" s="12" t="s">
        <v>1</v>
      </c>
      <c r="G244" s="12">
        <v>0</v>
      </c>
      <c r="H244" s="13" t="str">
        <f t="shared" si="17"/>
        <v>Everton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463658</v>
      </c>
      <c r="B245" s="15">
        <v>40949</v>
      </c>
      <c r="C245" s="12" t="s">
        <v>0</v>
      </c>
      <c r="D245" s="12" t="s">
        <v>58</v>
      </c>
      <c r="E245" s="12">
        <v>2</v>
      </c>
      <c r="F245" s="12" t="s">
        <v>103</v>
      </c>
      <c r="G245" s="12">
        <v>1</v>
      </c>
      <c r="H245" s="13" t="str">
        <f t="shared" si="17"/>
        <v>Fulham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463659</v>
      </c>
      <c r="B246" s="15">
        <v>40949</v>
      </c>
      <c r="C246" s="12" t="s">
        <v>0</v>
      </c>
      <c r="D246" s="12" t="s">
        <v>8</v>
      </c>
      <c r="E246" s="12">
        <v>2</v>
      </c>
      <c r="F246" s="12" t="s">
        <v>19</v>
      </c>
      <c r="G246" s="12">
        <v>1</v>
      </c>
      <c r="H246" s="13" t="str">
        <f t="shared" si="17"/>
        <v>Manchester United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463660</v>
      </c>
      <c r="B247" s="15">
        <v>40949</v>
      </c>
      <c r="C247" s="12" t="s">
        <v>0</v>
      </c>
      <c r="D247" s="12" t="s">
        <v>50</v>
      </c>
      <c r="E247" s="12">
        <v>1</v>
      </c>
      <c r="F247" s="12" t="s">
        <v>17</v>
      </c>
      <c r="G247" s="12">
        <v>2</v>
      </c>
      <c r="H247" s="13" t="str">
        <f t="shared" si="17"/>
        <v>Arsenal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463661</v>
      </c>
      <c r="B248" s="15">
        <v>40949</v>
      </c>
      <c r="C248" s="12" t="s">
        <v>0</v>
      </c>
      <c r="D248" s="12" t="s">
        <v>84</v>
      </c>
      <c r="E248" s="12">
        <v>2</v>
      </c>
      <c r="F248" s="12" t="s">
        <v>18</v>
      </c>
      <c r="G248" s="12">
        <v>3</v>
      </c>
      <c r="H248" s="13" t="str">
        <f t="shared" si="17"/>
        <v>Norwich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463662</v>
      </c>
      <c r="B249" s="15">
        <v>40949</v>
      </c>
      <c r="C249" s="12" t="s">
        <v>0</v>
      </c>
      <c r="D249" s="12" t="s">
        <v>14</v>
      </c>
      <c r="E249" s="12">
        <v>5</v>
      </c>
      <c r="F249" s="12" t="s">
        <v>29</v>
      </c>
      <c r="G249" s="12">
        <v>0</v>
      </c>
      <c r="H249" s="13" t="str">
        <f t="shared" si="17"/>
        <v>Tottenham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463663</v>
      </c>
      <c r="B250" s="15">
        <v>40950</v>
      </c>
      <c r="C250" s="12" t="s">
        <v>0</v>
      </c>
      <c r="D250" s="12" t="s">
        <v>12</v>
      </c>
      <c r="E250" s="12">
        <v>0</v>
      </c>
      <c r="F250" s="12" t="s">
        <v>20</v>
      </c>
      <c r="G250" s="12">
        <v>1</v>
      </c>
      <c r="H250" s="13" t="str">
        <f t="shared" si="17"/>
        <v>Manchester City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463664</v>
      </c>
      <c r="B251" s="15">
        <v>40950</v>
      </c>
      <c r="C251" s="12" t="s">
        <v>0</v>
      </c>
      <c r="D251" s="12" t="s">
        <v>63</v>
      </c>
      <c r="E251" s="12">
        <v>1</v>
      </c>
      <c r="F251" s="12" t="s">
        <v>60</v>
      </c>
      <c r="G251" s="12">
        <v>5</v>
      </c>
      <c r="H251" s="13" t="str">
        <f t="shared" si="17"/>
        <v>West Brom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463665</v>
      </c>
      <c r="B252" s="15">
        <v>40963</v>
      </c>
      <c r="C252" s="12" t="s">
        <v>0</v>
      </c>
      <c r="D252" s="12" t="s">
        <v>1</v>
      </c>
      <c r="E252" s="12">
        <v>3</v>
      </c>
      <c r="F252" s="12" t="s">
        <v>33</v>
      </c>
      <c r="G252" s="12">
        <v>0</v>
      </c>
      <c r="H252" s="13" t="str">
        <f t="shared" si="17"/>
        <v>Chelsea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463666</v>
      </c>
      <c r="B253" s="15">
        <v>40963</v>
      </c>
      <c r="C253" s="12" t="s">
        <v>0</v>
      </c>
      <c r="D253" s="12" t="s">
        <v>20</v>
      </c>
      <c r="E253" s="12">
        <v>3</v>
      </c>
      <c r="F253" s="12" t="s">
        <v>6</v>
      </c>
      <c r="G253" s="12">
        <v>0</v>
      </c>
      <c r="H253" s="13" t="str">
        <f t="shared" si="17"/>
        <v>Manchester City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463667</v>
      </c>
      <c r="B254" s="15">
        <v>40963</v>
      </c>
      <c r="C254" s="12" t="s">
        <v>0</v>
      </c>
      <c r="D254" s="12" t="s">
        <v>29</v>
      </c>
      <c r="E254" s="12">
        <v>2</v>
      </c>
      <c r="F254" s="12" t="s">
        <v>63</v>
      </c>
      <c r="G254" s="12">
        <v>2</v>
      </c>
      <c r="H254" s="13" t="str">
        <f t="shared" si="17"/>
        <v/>
      </c>
      <c r="I254" s="13" t="str">
        <f t="shared" si="18"/>
        <v>Newcastle</v>
      </c>
      <c r="J254" s="13" t="str">
        <f t="shared" si="19"/>
        <v>Wolves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463668</v>
      </c>
      <c r="B255" s="15">
        <v>40963</v>
      </c>
      <c r="C255" s="12" t="s">
        <v>0</v>
      </c>
      <c r="D255" s="12" t="s">
        <v>21</v>
      </c>
      <c r="E255" s="12">
        <v>0</v>
      </c>
      <c r="F255" s="12" t="s">
        <v>58</v>
      </c>
      <c r="G255" s="12">
        <v>1</v>
      </c>
      <c r="H255" s="13" t="str">
        <f t="shared" si="17"/>
        <v>Fulham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463669</v>
      </c>
      <c r="B256" s="15">
        <v>40963</v>
      </c>
      <c r="C256" s="12" t="s">
        <v>0</v>
      </c>
      <c r="D256" s="12" t="s">
        <v>60</v>
      </c>
      <c r="E256" s="12">
        <v>4</v>
      </c>
      <c r="F256" s="12" t="s">
        <v>50</v>
      </c>
      <c r="G256" s="12">
        <v>0</v>
      </c>
      <c r="H256" s="13" t="str">
        <f t="shared" si="17"/>
        <v>West Brom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463670</v>
      </c>
      <c r="B257" s="15">
        <v>40963</v>
      </c>
      <c r="C257" s="12" t="s">
        <v>0</v>
      </c>
      <c r="D257" s="12" t="s">
        <v>72</v>
      </c>
      <c r="E257" s="12">
        <v>0</v>
      </c>
      <c r="F257" s="12" t="s">
        <v>12</v>
      </c>
      <c r="G257" s="12">
        <v>0</v>
      </c>
      <c r="H257" s="13" t="str">
        <f t="shared" si="17"/>
        <v/>
      </c>
      <c r="I257" s="13" t="str">
        <f t="shared" si="18"/>
        <v>Wigan</v>
      </c>
      <c r="J257" s="13" t="str">
        <f t="shared" si="19"/>
        <v>Aston Villa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463671</v>
      </c>
      <c r="B258" s="15">
        <v>40964</v>
      </c>
      <c r="C258" s="12" t="s">
        <v>0</v>
      </c>
      <c r="D258" s="12" t="s">
        <v>17</v>
      </c>
      <c r="E258" s="12">
        <v>5</v>
      </c>
      <c r="F258" s="12" t="s">
        <v>14</v>
      </c>
      <c r="G258" s="12">
        <v>2</v>
      </c>
      <c r="H258" s="13" t="str">
        <f t="shared" si="17"/>
        <v>Arsenal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463672</v>
      </c>
      <c r="B259" s="15">
        <v>40964</v>
      </c>
      <c r="C259" s="12" t="s">
        <v>0</v>
      </c>
      <c r="D259" s="12" t="s">
        <v>18</v>
      </c>
      <c r="E259" s="12">
        <v>1</v>
      </c>
      <c r="F259" s="12" t="s">
        <v>8</v>
      </c>
      <c r="G259" s="12">
        <v>2</v>
      </c>
      <c r="H259" s="13" t="str">
        <f t="shared" ref="H259:H322" si="20">IF(E259&gt;G259,D259,IF(G259&gt;E259,F259,""))</f>
        <v>Manchester United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463673</v>
      </c>
      <c r="B260" s="15">
        <v>40964</v>
      </c>
      <c r="C260" s="12" t="s">
        <v>0</v>
      </c>
      <c r="D260" s="12" t="s">
        <v>103</v>
      </c>
      <c r="E260" s="12">
        <v>2</v>
      </c>
      <c r="F260" s="12" t="s">
        <v>84</v>
      </c>
      <c r="G260" s="12">
        <v>0</v>
      </c>
      <c r="H260" s="13" t="str">
        <f t="shared" si="20"/>
        <v>Stoke City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463674</v>
      </c>
      <c r="B261" s="15">
        <v>40970</v>
      </c>
      <c r="C261" s="12" t="s">
        <v>0</v>
      </c>
      <c r="D261" s="12" t="s">
        <v>6</v>
      </c>
      <c r="E261" s="12">
        <v>1</v>
      </c>
      <c r="F261" s="12" t="s">
        <v>12</v>
      </c>
      <c r="G261" s="12">
        <v>1</v>
      </c>
      <c r="H261" s="13" t="str">
        <f t="shared" si="20"/>
        <v/>
      </c>
      <c r="I261" s="13" t="str">
        <f t="shared" si="21"/>
        <v>Blackburn</v>
      </c>
      <c r="J261" s="13" t="str">
        <f t="shared" si="22"/>
        <v>Aston Villa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463675</v>
      </c>
      <c r="B262" s="15">
        <v>40970</v>
      </c>
      <c r="C262" s="12" t="s">
        <v>0</v>
      </c>
      <c r="D262" s="12" t="s">
        <v>19</v>
      </c>
      <c r="E262" s="12">
        <v>1</v>
      </c>
      <c r="F262" s="12" t="s">
        <v>17</v>
      </c>
      <c r="G262" s="12">
        <v>2</v>
      </c>
      <c r="H262" s="13" t="str">
        <f t="shared" si="20"/>
        <v>Arsenal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463676</v>
      </c>
      <c r="B263" s="15">
        <v>40970</v>
      </c>
      <c r="C263" s="12" t="s">
        <v>0</v>
      </c>
      <c r="D263" s="12" t="s">
        <v>20</v>
      </c>
      <c r="E263" s="12">
        <v>2</v>
      </c>
      <c r="F263" s="12" t="s">
        <v>33</v>
      </c>
      <c r="G263" s="12">
        <v>0</v>
      </c>
      <c r="H263" s="13" t="str">
        <f t="shared" si="20"/>
        <v>Manchester City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463677</v>
      </c>
      <c r="B264" s="15">
        <v>40970</v>
      </c>
      <c r="C264" s="12" t="s">
        <v>0</v>
      </c>
      <c r="D264" s="12" t="s">
        <v>21</v>
      </c>
      <c r="E264" s="12">
        <v>1</v>
      </c>
      <c r="F264" s="12" t="s">
        <v>9</v>
      </c>
      <c r="G264" s="12">
        <v>1</v>
      </c>
      <c r="H264" s="13" t="str">
        <f t="shared" si="20"/>
        <v/>
      </c>
      <c r="I264" s="13" t="str">
        <f t="shared" si="21"/>
        <v>QPR</v>
      </c>
      <c r="J264" s="13" t="str">
        <f t="shared" si="22"/>
        <v>Everton</v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463678</v>
      </c>
      <c r="B265" s="15">
        <v>40970</v>
      </c>
      <c r="C265" s="12" t="s">
        <v>0</v>
      </c>
      <c r="D265" s="12" t="s">
        <v>103</v>
      </c>
      <c r="E265" s="12">
        <v>1</v>
      </c>
      <c r="F265" s="12" t="s">
        <v>18</v>
      </c>
      <c r="G265" s="12">
        <v>0</v>
      </c>
      <c r="H265" s="13" t="str">
        <f t="shared" si="20"/>
        <v>Stoke City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463679</v>
      </c>
      <c r="B266" s="15">
        <v>40970</v>
      </c>
      <c r="C266" s="12" t="s">
        <v>0</v>
      </c>
      <c r="D266" s="12" t="s">
        <v>60</v>
      </c>
      <c r="E266" s="12">
        <v>1</v>
      </c>
      <c r="F266" s="12" t="s">
        <v>1</v>
      </c>
      <c r="G266" s="12">
        <v>0</v>
      </c>
      <c r="H266" s="13" t="str">
        <f t="shared" si="20"/>
        <v>West Brom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463680</v>
      </c>
      <c r="B267" s="15">
        <v>40970</v>
      </c>
      <c r="C267" s="12" t="s">
        <v>0</v>
      </c>
      <c r="D267" s="12" t="s">
        <v>72</v>
      </c>
      <c r="E267" s="12">
        <v>0</v>
      </c>
      <c r="F267" s="12" t="s">
        <v>84</v>
      </c>
      <c r="G267" s="12">
        <v>2</v>
      </c>
      <c r="H267" s="13" t="str">
        <f t="shared" si="20"/>
        <v>Swansea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463681</v>
      </c>
      <c r="B268" s="15">
        <v>40971</v>
      </c>
      <c r="C268" s="12" t="s">
        <v>0</v>
      </c>
      <c r="D268" s="12" t="s">
        <v>58</v>
      </c>
      <c r="E268" s="12">
        <v>5</v>
      </c>
      <c r="F268" s="12" t="s">
        <v>63</v>
      </c>
      <c r="G268" s="12">
        <v>0</v>
      </c>
      <c r="H268" s="13" t="str">
        <f t="shared" si="20"/>
        <v>Fulham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463682</v>
      </c>
      <c r="B269" s="15">
        <v>40971</v>
      </c>
      <c r="C269" s="12" t="s">
        <v>0</v>
      </c>
      <c r="D269" s="12" t="s">
        <v>29</v>
      </c>
      <c r="E269" s="12">
        <v>1</v>
      </c>
      <c r="F269" s="12" t="s">
        <v>50</v>
      </c>
      <c r="G269" s="12">
        <v>1</v>
      </c>
      <c r="H269" s="13" t="str">
        <f t="shared" si="20"/>
        <v/>
      </c>
      <c r="I269" s="13" t="str">
        <f t="shared" si="21"/>
        <v>Newcastle</v>
      </c>
      <c r="J269" s="13" t="str">
        <f t="shared" si="22"/>
        <v>Sunderland</v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463683</v>
      </c>
      <c r="B270" s="15">
        <v>40971</v>
      </c>
      <c r="C270" s="12" t="s">
        <v>0</v>
      </c>
      <c r="D270" s="12" t="s">
        <v>14</v>
      </c>
      <c r="E270" s="12">
        <v>1</v>
      </c>
      <c r="F270" s="12" t="s">
        <v>8</v>
      </c>
      <c r="G270" s="12">
        <v>3</v>
      </c>
      <c r="H270" s="13" t="str">
        <f t="shared" si="20"/>
        <v>Manchester United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463684</v>
      </c>
      <c r="B271" s="15">
        <v>40977</v>
      </c>
      <c r="C271" s="12" t="s">
        <v>0</v>
      </c>
      <c r="D271" s="12" t="s">
        <v>12</v>
      </c>
      <c r="E271" s="12">
        <v>1</v>
      </c>
      <c r="F271" s="12" t="s">
        <v>58</v>
      </c>
      <c r="G271" s="12">
        <v>0</v>
      </c>
      <c r="H271" s="13" t="str">
        <f t="shared" si="20"/>
        <v>Aston Villa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463685</v>
      </c>
      <c r="B272" s="15">
        <v>40977</v>
      </c>
      <c r="C272" s="12" t="s">
        <v>0</v>
      </c>
      <c r="D272" s="12" t="s">
        <v>33</v>
      </c>
      <c r="E272" s="12">
        <v>2</v>
      </c>
      <c r="F272" s="12" t="s">
        <v>21</v>
      </c>
      <c r="G272" s="12">
        <v>1</v>
      </c>
      <c r="H272" s="13" t="str">
        <f t="shared" si="20"/>
        <v>Bolton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463686</v>
      </c>
      <c r="B273" s="15">
        <v>40977</v>
      </c>
      <c r="C273" s="12" t="s">
        <v>0</v>
      </c>
      <c r="D273" s="12" t="s">
        <v>1</v>
      </c>
      <c r="E273" s="12">
        <v>1</v>
      </c>
      <c r="F273" s="12" t="s">
        <v>103</v>
      </c>
      <c r="G273" s="12">
        <v>0</v>
      </c>
      <c r="H273" s="13" t="str">
        <f t="shared" si="20"/>
        <v>Chelsea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463687</v>
      </c>
      <c r="B274" s="15">
        <v>40977</v>
      </c>
      <c r="C274" s="12" t="s">
        <v>0</v>
      </c>
      <c r="D274" s="12" t="s">
        <v>9</v>
      </c>
      <c r="E274" s="12">
        <v>1</v>
      </c>
      <c r="F274" s="12" t="s">
        <v>14</v>
      </c>
      <c r="G274" s="12">
        <v>0</v>
      </c>
      <c r="H274" s="13" t="str">
        <f t="shared" si="20"/>
        <v>Everton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463688</v>
      </c>
      <c r="B275" s="15">
        <v>40977</v>
      </c>
      <c r="C275" s="12" t="s">
        <v>0</v>
      </c>
      <c r="D275" s="12" t="s">
        <v>50</v>
      </c>
      <c r="E275" s="12">
        <v>1</v>
      </c>
      <c r="F275" s="12" t="s">
        <v>19</v>
      </c>
      <c r="G275" s="12">
        <v>0</v>
      </c>
      <c r="H275" s="13" t="str">
        <f t="shared" si="20"/>
        <v>Sunderland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463689</v>
      </c>
      <c r="B276" s="15">
        <v>40977</v>
      </c>
      <c r="C276" s="12" t="s">
        <v>0</v>
      </c>
      <c r="D276" s="12" t="s">
        <v>63</v>
      </c>
      <c r="E276" s="12">
        <v>0</v>
      </c>
      <c r="F276" s="12" t="s">
        <v>6</v>
      </c>
      <c r="G276" s="12">
        <v>2</v>
      </c>
      <c r="H276" s="13" t="str">
        <f t="shared" si="20"/>
        <v>Blackburn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463690</v>
      </c>
      <c r="B277" s="15">
        <v>40978</v>
      </c>
      <c r="C277" s="12" t="s">
        <v>0</v>
      </c>
      <c r="D277" s="12" t="s">
        <v>8</v>
      </c>
      <c r="E277" s="12">
        <v>2</v>
      </c>
      <c r="F277" s="12" t="s">
        <v>60</v>
      </c>
      <c r="G277" s="12">
        <v>0</v>
      </c>
      <c r="H277" s="13" t="str">
        <f t="shared" si="20"/>
        <v>Manchester United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463691</v>
      </c>
      <c r="B278" s="15">
        <v>40978</v>
      </c>
      <c r="C278" s="12" t="s">
        <v>0</v>
      </c>
      <c r="D278" s="12" t="s">
        <v>18</v>
      </c>
      <c r="E278" s="12">
        <v>1</v>
      </c>
      <c r="F278" s="12" t="s">
        <v>72</v>
      </c>
      <c r="G278" s="12">
        <v>1</v>
      </c>
      <c r="H278" s="13" t="str">
        <f t="shared" si="20"/>
        <v/>
      </c>
      <c r="I278" s="13" t="str">
        <f t="shared" si="21"/>
        <v>Norwich</v>
      </c>
      <c r="J278" s="13" t="str">
        <f t="shared" si="22"/>
        <v>Wigan</v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463692</v>
      </c>
      <c r="B279" s="15">
        <v>40978</v>
      </c>
      <c r="C279" s="12" t="s">
        <v>0</v>
      </c>
      <c r="D279" s="12" t="s">
        <v>84</v>
      </c>
      <c r="E279" s="12">
        <v>1</v>
      </c>
      <c r="F279" s="12" t="s">
        <v>20</v>
      </c>
      <c r="G279" s="12">
        <v>0</v>
      </c>
      <c r="H279" s="13" t="str">
        <f t="shared" si="20"/>
        <v>Swansea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463693</v>
      </c>
      <c r="B280" s="15">
        <v>40979</v>
      </c>
      <c r="C280" s="12" t="s">
        <v>0</v>
      </c>
      <c r="D280" s="12" t="s">
        <v>17</v>
      </c>
      <c r="E280" s="12">
        <v>2</v>
      </c>
      <c r="F280" s="12" t="s">
        <v>29</v>
      </c>
      <c r="G280" s="12">
        <v>1</v>
      </c>
      <c r="H280" s="13" t="str">
        <f t="shared" si="20"/>
        <v>Arsenal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463694</v>
      </c>
      <c r="B281" s="15">
        <v>40980</v>
      </c>
      <c r="C281" s="12" t="s">
        <v>0</v>
      </c>
      <c r="D281" s="12" t="s">
        <v>19</v>
      </c>
      <c r="E281" s="12">
        <v>3</v>
      </c>
      <c r="F281" s="12" t="s">
        <v>9</v>
      </c>
      <c r="G281" s="12">
        <v>0</v>
      </c>
      <c r="H281" s="13" t="str">
        <f t="shared" si="20"/>
        <v>Liverpool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463695</v>
      </c>
      <c r="B282" s="15">
        <v>40984</v>
      </c>
      <c r="C282" s="12" t="s">
        <v>0</v>
      </c>
      <c r="D282" s="12" t="s">
        <v>58</v>
      </c>
      <c r="E282" s="12">
        <v>0</v>
      </c>
      <c r="F282" s="12" t="s">
        <v>84</v>
      </c>
      <c r="G282" s="12">
        <v>3</v>
      </c>
      <c r="H282" s="13" t="str">
        <f t="shared" si="20"/>
        <v>Swansea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463696</v>
      </c>
      <c r="B283" s="15">
        <v>40984</v>
      </c>
      <c r="C283" s="12" t="s">
        <v>0</v>
      </c>
      <c r="D283" s="12" t="s">
        <v>72</v>
      </c>
      <c r="E283" s="12">
        <v>1</v>
      </c>
      <c r="F283" s="12" t="s">
        <v>60</v>
      </c>
      <c r="G283" s="12">
        <v>1</v>
      </c>
      <c r="H283" s="13" t="str">
        <f t="shared" si="20"/>
        <v/>
      </c>
      <c r="I283" s="13" t="str">
        <f t="shared" si="21"/>
        <v>Wigan</v>
      </c>
      <c r="J283" s="13" t="str">
        <f t="shared" si="22"/>
        <v>West Brom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463697</v>
      </c>
      <c r="B284" s="15">
        <v>40985</v>
      </c>
      <c r="C284" s="12" t="s">
        <v>0</v>
      </c>
      <c r="D284" s="12" t="s">
        <v>29</v>
      </c>
      <c r="E284" s="12">
        <v>1</v>
      </c>
      <c r="F284" s="12" t="s">
        <v>18</v>
      </c>
      <c r="G284" s="12">
        <v>0</v>
      </c>
      <c r="H284" s="13" t="str">
        <f t="shared" si="20"/>
        <v>Newcastle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463698</v>
      </c>
      <c r="B285" s="15">
        <v>40985</v>
      </c>
      <c r="C285" s="12" t="s">
        <v>0</v>
      </c>
      <c r="D285" s="12" t="s">
        <v>63</v>
      </c>
      <c r="E285" s="12">
        <v>0</v>
      </c>
      <c r="F285" s="12" t="s">
        <v>8</v>
      </c>
      <c r="G285" s="12">
        <v>5</v>
      </c>
      <c r="H285" s="13" t="str">
        <f t="shared" si="20"/>
        <v>Manchester United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463699</v>
      </c>
      <c r="B286" s="15">
        <v>40987</v>
      </c>
      <c r="C286" s="12" t="s">
        <v>0</v>
      </c>
      <c r="D286" s="12" t="s">
        <v>6</v>
      </c>
      <c r="E286" s="12">
        <v>2</v>
      </c>
      <c r="F286" s="12" t="s">
        <v>50</v>
      </c>
      <c r="G286" s="12">
        <v>0</v>
      </c>
      <c r="H286" s="13" t="str">
        <f t="shared" si="20"/>
        <v>Blackburn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463700</v>
      </c>
      <c r="B287" s="15">
        <v>40988</v>
      </c>
      <c r="C287" s="12" t="s">
        <v>0</v>
      </c>
      <c r="D287" s="12" t="s">
        <v>9</v>
      </c>
      <c r="E287" s="12">
        <v>0</v>
      </c>
      <c r="F287" s="12" t="s">
        <v>17</v>
      </c>
      <c r="G287" s="12">
        <v>1</v>
      </c>
      <c r="H287" s="13" t="str">
        <f t="shared" si="20"/>
        <v>Arsenal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463701</v>
      </c>
      <c r="B288" s="15">
        <v>40988</v>
      </c>
      <c r="C288" s="12" t="s">
        <v>0</v>
      </c>
      <c r="D288" s="12" t="s">
        <v>20</v>
      </c>
      <c r="E288" s="12">
        <v>2</v>
      </c>
      <c r="F288" s="12" t="s">
        <v>1</v>
      </c>
      <c r="G288" s="12">
        <v>1</v>
      </c>
      <c r="H288" s="13" t="str">
        <f t="shared" si="20"/>
        <v>Manchester City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463702</v>
      </c>
      <c r="B289" s="15">
        <v>40988</v>
      </c>
      <c r="C289" s="12" t="s">
        <v>0</v>
      </c>
      <c r="D289" s="12" t="s">
        <v>21</v>
      </c>
      <c r="E289" s="12">
        <v>3</v>
      </c>
      <c r="F289" s="12" t="s">
        <v>19</v>
      </c>
      <c r="G289" s="12">
        <v>2</v>
      </c>
      <c r="H289" s="13" t="str">
        <f t="shared" si="20"/>
        <v>QPR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463703</v>
      </c>
      <c r="B290" s="15">
        <v>40988</v>
      </c>
      <c r="C290" s="12" t="s">
        <v>0</v>
      </c>
      <c r="D290" s="12" t="s">
        <v>14</v>
      </c>
      <c r="E290" s="12">
        <v>1</v>
      </c>
      <c r="F290" s="12" t="s">
        <v>103</v>
      </c>
      <c r="G290" s="12">
        <v>1</v>
      </c>
      <c r="H290" s="13" t="str">
        <f t="shared" si="20"/>
        <v/>
      </c>
      <c r="I290" s="13" t="str">
        <f t="shared" si="21"/>
        <v>Tottenham</v>
      </c>
      <c r="J290" s="13" t="str">
        <f t="shared" si="22"/>
        <v>Stoke City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463704</v>
      </c>
      <c r="B291" s="15">
        <v>40991</v>
      </c>
      <c r="C291" s="12" t="s">
        <v>0</v>
      </c>
      <c r="D291" s="12" t="s">
        <v>17</v>
      </c>
      <c r="E291" s="12">
        <v>3</v>
      </c>
      <c r="F291" s="12" t="s">
        <v>12</v>
      </c>
      <c r="G291" s="12">
        <v>0</v>
      </c>
      <c r="H291" s="13" t="str">
        <f t="shared" si="20"/>
        <v>Arsenal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463705</v>
      </c>
      <c r="B292" s="15">
        <v>40991</v>
      </c>
      <c r="C292" s="12" t="s">
        <v>0</v>
      </c>
      <c r="D292" s="12" t="s">
        <v>33</v>
      </c>
      <c r="E292" s="12">
        <v>2</v>
      </c>
      <c r="F292" s="12" t="s">
        <v>6</v>
      </c>
      <c r="G292" s="12">
        <v>1</v>
      </c>
      <c r="H292" s="13" t="str">
        <f t="shared" si="20"/>
        <v>Bolton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463706</v>
      </c>
      <c r="B293" s="15">
        <v>40991</v>
      </c>
      <c r="C293" s="12" t="s">
        <v>0</v>
      </c>
      <c r="D293" s="12" t="s">
        <v>1</v>
      </c>
      <c r="E293" s="12">
        <v>0</v>
      </c>
      <c r="F293" s="12" t="s">
        <v>14</v>
      </c>
      <c r="G293" s="12">
        <v>0</v>
      </c>
      <c r="H293" s="13" t="str">
        <f t="shared" si="20"/>
        <v/>
      </c>
      <c r="I293" s="13" t="str">
        <f t="shared" si="21"/>
        <v>Chelsea</v>
      </c>
      <c r="J293" s="13" t="str">
        <f t="shared" si="22"/>
        <v>Tottenham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463707</v>
      </c>
      <c r="B294" s="15">
        <v>40991</v>
      </c>
      <c r="C294" s="12" t="s">
        <v>0</v>
      </c>
      <c r="D294" s="12" t="s">
        <v>19</v>
      </c>
      <c r="E294" s="12">
        <v>1</v>
      </c>
      <c r="F294" s="12" t="s">
        <v>72</v>
      </c>
      <c r="G294" s="12">
        <v>2</v>
      </c>
      <c r="H294" s="13" t="str">
        <f t="shared" si="20"/>
        <v>Wigan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463708</v>
      </c>
      <c r="B295" s="15">
        <v>40991</v>
      </c>
      <c r="C295" s="12" t="s">
        <v>0</v>
      </c>
      <c r="D295" s="12" t="s">
        <v>18</v>
      </c>
      <c r="E295" s="12">
        <v>2</v>
      </c>
      <c r="F295" s="12" t="s">
        <v>63</v>
      </c>
      <c r="G295" s="12">
        <v>1</v>
      </c>
      <c r="H295" s="13" t="str">
        <f t="shared" si="20"/>
        <v>Norwich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463709</v>
      </c>
      <c r="B296" s="15">
        <v>40991</v>
      </c>
      <c r="C296" s="12" t="s">
        <v>0</v>
      </c>
      <c r="D296" s="12" t="s">
        <v>103</v>
      </c>
      <c r="E296" s="12">
        <v>1</v>
      </c>
      <c r="F296" s="12" t="s">
        <v>20</v>
      </c>
      <c r="G296" s="12">
        <v>1</v>
      </c>
      <c r="H296" s="13" t="str">
        <f t="shared" si="20"/>
        <v/>
      </c>
      <c r="I296" s="13" t="str">
        <f t="shared" si="21"/>
        <v>Stoke City</v>
      </c>
      <c r="J296" s="13" t="str">
        <f t="shared" si="22"/>
        <v>Manchester City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463710</v>
      </c>
      <c r="B297" s="15">
        <v>40991</v>
      </c>
      <c r="C297" s="12" t="s">
        <v>0</v>
      </c>
      <c r="D297" s="12" t="s">
        <v>50</v>
      </c>
      <c r="E297" s="12">
        <v>3</v>
      </c>
      <c r="F297" s="12" t="s">
        <v>21</v>
      </c>
      <c r="G297" s="12">
        <v>1</v>
      </c>
      <c r="H297" s="13" t="str">
        <f t="shared" si="20"/>
        <v>Sunderland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463711</v>
      </c>
      <c r="B298" s="15">
        <v>40991</v>
      </c>
      <c r="C298" s="12" t="s">
        <v>0</v>
      </c>
      <c r="D298" s="12" t="s">
        <v>84</v>
      </c>
      <c r="E298" s="12">
        <v>0</v>
      </c>
      <c r="F298" s="12" t="s">
        <v>9</v>
      </c>
      <c r="G298" s="12">
        <v>2</v>
      </c>
      <c r="H298" s="13" t="str">
        <f t="shared" si="20"/>
        <v>Everton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463712</v>
      </c>
      <c r="B299" s="15">
        <v>40992</v>
      </c>
      <c r="C299" s="12" t="s">
        <v>0</v>
      </c>
      <c r="D299" s="12" t="s">
        <v>60</v>
      </c>
      <c r="E299" s="12">
        <v>1</v>
      </c>
      <c r="F299" s="12" t="s">
        <v>29</v>
      </c>
      <c r="G299" s="12">
        <v>3</v>
      </c>
      <c r="H299" s="13" t="str">
        <f t="shared" si="20"/>
        <v>Newcastle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463713</v>
      </c>
      <c r="B300" s="15">
        <v>40993</v>
      </c>
      <c r="C300" s="12" t="s">
        <v>0</v>
      </c>
      <c r="D300" s="12" t="s">
        <v>8</v>
      </c>
      <c r="E300" s="12">
        <v>1</v>
      </c>
      <c r="F300" s="12" t="s">
        <v>58</v>
      </c>
      <c r="G300" s="12">
        <v>0</v>
      </c>
      <c r="H300" s="13" t="str">
        <f t="shared" si="20"/>
        <v>Manchester United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463714</v>
      </c>
      <c r="B301" s="15">
        <v>40998</v>
      </c>
      <c r="C301" s="12" t="s">
        <v>0</v>
      </c>
      <c r="D301" s="12" t="s">
        <v>12</v>
      </c>
      <c r="E301" s="12">
        <v>2</v>
      </c>
      <c r="F301" s="12" t="s">
        <v>1</v>
      </c>
      <c r="G301" s="12">
        <v>4</v>
      </c>
      <c r="H301" s="13" t="str">
        <f t="shared" si="20"/>
        <v>Chelsea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463715</v>
      </c>
      <c r="B302" s="15">
        <v>40998</v>
      </c>
      <c r="C302" s="12" t="s">
        <v>0</v>
      </c>
      <c r="D302" s="12" t="s">
        <v>9</v>
      </c>
      <c r="E302" s="12">
        <v>2</v>
      </c>
      <c r="F302" s="12" t="s">
        <v>60</v>
      </c>
      <c r="G302" s="12">
        <v>0</v>
      </c>
      <c r="H302" s="13" t="str">
        <f t="shared" si="20"/>
        <v>Everton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463716</v>
      </c>
      <c r="B303" s="15">
        <v>40998</v>
      </c>
      <c r="C303" s="12" t="s">
        <v>0</v>
      </c>
      <c r="D303" s="12" t="s">
        <v>58</v>
      </c>
      <c r="E303" s="12">
        <v>2</v>
      </c>
      <c r="F303" s="12" t="s">
        <v>18</v>
      </c>
      <c r="G303" s="12">
        <v>1</v>
      </c>
      <c r="H303" s="13" t="str">
        <f t="shared" si="20"/>
        <v>Fulham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463717</v>
      </c>
      <c r="B304" s="15">
        <v>40998</v>
      </c>
      <c r="C304" s="12" t="s">
        <v>0</v>
      </c>
      <c r="D304" s="12" t="s">
        <v>20</v>
      </c>
      <c r="E304" s="12">
        <v>3</v>
      </c>
      <c r="F304" s="12" t="s">
        <v>50</v>
      </c>
      <c r="G304" s="12">
        <v>3</v>
      </c>
      <c r="H304" s="13" t="str">
        <f t="shared" si="20"/>
        <v/>
      </c>
      <c r="I304" s="13" t="str">
        <f t="shared" si="21"/>
        <v>Manchester City</v>
      </c>
      <c r="J304" s="13" t="str">
        <f t="shared" si="22"/>
        <v>Sunderland</v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463718</v>
      </c>
      <c r="B305" s="15">
        <v>40998</v>
      </c>
      <c r="C305" s="12" t="s">
        <v>0</v>
      </c>
      <c r="D305" s="12" t="s">
        <v>21</v>
      </c>
      <c r="E305" s="12">
        <v>2</v>
      </c>
      <c r="F305" s="12" t="s">
        <v>17</v>
      </c>
      <c r="G305" s="12">
        <v>1</v>
      </c>
      <c r="H305" s="13" t="str">
        <f t="shared" si="20"/>
        <v>QPR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463719</v>
      </c>
      <c r="B306" s="15">
        <v>40998</v>
      </c>
      <c r="C306" s="12" t="s">
        <v>0</v>
      </c>
      <c r="D306" s="12" t="s">
        <v>72</v>
      </c>
      <c r="E306" s="12">
        <v>2</v>
      </c>
      <c r="F306" s="12" t="s">
        <v>103</v>
      </c>
      <c r="G306" s="12">
        <v>0</v>
      </c>
      <c r="H306" s="13" t="str">
        <f t="shared" si="20"/>
        <v>Wigan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463720</v>
      </c>
      <c r="B307" s="15">
        <v>40998</v>
      </c>
      <c r="C307" s="12" t="s">
        <v>0</v>
      </c>
      <c r="D307" s="12" t="s">
        <v>63</v>
      </c>
      <c r="E307" s="12">
        <v>2</v>
      </c>
      <c r="F307" s="12" t="s">
        <v>33</v>
      </c>
      <c r="G307" s="12">
        <v>3</v>
      </c>
      <c r="H307" s="13" t="str">
        <f t="shared" si="20"/>
        <v>Bolton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463721</v>
      </c>
      <c r="B308" s="15">
        <v>40999</v>
      </c>
      <c r="C308" s="12" t="s">
        <v>0</v>
      </c>
      <c r="D308" s="12" t="s">
        <v>29</v>
      </c>
      <c r="E308" s="12">
        <v>2</v>
      </c>
      <c r="F308" s="12" t="s">
        <v>19</v>
      </c>
      <c r="G308" s="12">
        <v>0</v>
      </c>
      <c r="H308" s="13" t="str">
        <f t="shared" si="20"/>
        <v>Newcastle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463722</v>
      </c>
      <c r="B309" s="15">
        <v>40999</v>
      </c>
      <c r="C309" s="12" t="s">
        <v>0</v>
      </c>
      <c r="D309" s="12" t="s">
        <v>14</v>
      </c>
      <c r="E309" s="12">
        <v>3</v>
      </c>
      <c r="F309" s="12" t="s">
        <v>84</v>
      </c>
      <c r="G309" s="12">
        <v>1</v>
      </c>
      <c r="H309" s="13" t="str">
        <f t="shared" si="20"/>
        <v>Tottenham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463723</v>
      </c>
      <c r="B310" s="15">
        <v>41000</v>
      </c>
      <c r="C310" s="12" t="s">
        <v>0</v>
      </c>
      <c r="D310" s="12" t="s">
        <v>6</v>
      </c>
      <c r="E310" s="12">
        <v>0</v>
      </c>
      <c r="F310" s="12" t="s">
        <v>8</v>
      </c>
      <c r="G310" s="12">
        <v>2</v>
      </c>
      <c r="H310" s="13" t="str">
        <f t="shared" si="20"/>
        <v>Manchester United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463724</v>
      </c>
      <c r="B311" s="15">
        <v>41004</v>
      </c>
      <c r="C311" s="12" t="s">
        <v>0</v>
      </c>
      <c r="D311" s="12" t="s">
        <v>84</v>
      </c>
      <c r="E311" s="12">
        <v>0</v>
      </c>
      <c r="F311" s="12" t="s">
        <v>29</v>
      </c>
      <c r="G311" s="12">
        <v>2</v>
      </c>
      <c r="H311" s="13" t="str">
        <f t="shared" si="20"/>
        <v>Newcastle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463725</v>
      </c>
      <c r="B312" s="15">
        <v>41005</v>
      </c>
      <c r="C312" s="12" t="s">
        <v>0</v>
      </c>
      <c r="D312" s="12" t="s">
        <v>33</v>
      </c>
      <c r="E312" s="12">
        <v>0</v>
      </c>
      <c r="F312" s="12" t="s">
        <v>58</v>
      </c>
      <c r="G312" s="12">
        <v>3</v>
      </c>
      <c r="H312" s="13" t="str">
        <f t="shared" si="20"/>
        <v>Fulham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463726</v>
      </c>
      <c r="B313" s="15">
        <v>41005</v>
      </c>
      <c r="C313" s="12" t="s">
        <v>0</v>
      </c>
      <c r="D313" s="12" t="s">
        <v>1</v>
      </c>
      <c r="E313" s="12">
        <v>2</v>
      </c>
      <c r="F313" s="12" t="s">
        <v>72</v>
      </c>
      <c r="G313" s="12">
        <v>1</v>
      </c>
      <c r="H313" s="13" t="str">
        <f t="shared" si="20"/>
        <v>Chelsea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463727</v>
      </c>
      <c r="B314" s="15">
        <v>41005</v>
      </c>
      <c r="C314" s="12" t="s">
        <v>0</v>
      </c>
      <c r="D314" s="12" t="s">
        <v>19</v>
      </c>
      <c r="E314" s="12">
        <v>1</v>
      </c>
      <c r="F314" s="12" t="s">
        <v>12</v>
      </c>
      <c r="G314" s="12">
        <v>1</v>
      </c>
      <c r="H314" s="13" t="str">
        <f t="shared" si="20"/>
        <v/>
      </c>
      <c r="I314" s="13" t="str">
        <f t="shared" si="21"/>
        <v>Liverpool</v>
      </c>
      <c r="J314" s="13" t="str">
        <f t="shared" si="22"/>
        <v>Aston Villa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463728</v>
      </c>
      <c r="B315" s="15">
        <v>41005</v>
      </c>
      <c r="C315" s="12" t="s">
        <v>0</v>
      </c>
      <c r="D315" s="12" t="s">
        <v>18</v>
      </c>
      <c r="E315" s="12">
        <v>2</v>
      </c>
      <c r="F315" s="12" t="s">
        <v>9</v>
      </c>
      <c r="G315" s="12">
        <v>2</v>
      </c>
      <c r="H315" s="13" t="str">
        <f t="shared" si="20"/>
        <v/>
      </c>
      <c r="I315" s="13" t="str">
        <f t="shared" si="21"/>
        <v>Norwich</v>
      </c>
      <c r="J315" s="13" t="str">
        <f t="shared" si="22"/>
        <v>Everton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463729</v>
      </c>
      <c r="B316" s="15">
        <v>41005</v>
      </c>
      <c r="C316" s="12" t="s">
        <v>0</v>
      </c>
      <c r="D316" s="12" t="s">
        <v>103</v>
      </c>
      <c r="E316" s="12">
        <v>2</v>
      </c>
      <c r="F316" s="12" t="s">
        <v>63</v>
      </c>
      <c r="G316" s="12">
        <v>1</v>
      </c>
      <c r="H316" s="13" t="str">
        <f t="shared" si="20"/>
        <v>Stoke City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463730</v>
      </c>
      <c r="B317" s="15">
        <v>41005</v>
      </c>
      <c r="C317" s="12" t="s">
        <v>0</v>
      </c>
      <c r="D317" s="12" t="s">
        <v>50</v>
      </c>
      <c r="E317" s="12">
        <v>0</v>
      </c>
      <c r="F317" s="12" t="s">
        <v>14</v>
      </c>
      <c r="G317" s="12">
        <v>0</v>
      </c>
      <c r="H317" s="13" t="str">
        <f t="shared" si="20"/>
        <v/>
      </c>
      <c r="I317" s="13" t="str">
        <f t="shared" si="21"/>
        <v>Sunderland</v>
      </c>
      <c r="J317" s="13" t="str">
        <f t="shared" si="22"/>
        <v>Tottenham</v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463731</v>
      </c>
      <c r="B318" s="15">
        <v>41005</v>
      </c>
      <c r="C318" s="12" t="s">
        <v>0</v>
      </c>
      <c r="D318" s="12" t="s">
        <v>60</v>
      </c>
      <c r="E318" s="12">
        <v>3</v>
      </c>
      <c r="F318" s="12" t="s">
        <v>6</v>
      </c>
      <c r="G318" s="12">
        <v>0</v>
      </c>
      <c r="H318" s="13" t="str">
        <f t="shared" si="20"/>
        <v>West Brom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463732</v>
      </c>
      <c r="B319" s="15">
        <v>41006</v>
      </c>
      <c r="C319" s="12" t="s">
        <v>0</v>
      </c>
      <c r="D319" s="12" t="s">
        <v>17</v>
      </c>
      <c r="E319" s="12">
        <v>1</v>
      </c>
      <c r="F319" s="12" t="s">
        <v>20</v>
      </c>
      <c r="G319" s="12">
        <v>0</v>
      </c>
      <c r="H319" s="13" t="str">
        <f t="shared" si="20"/>
        <v>Arsenal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463733</v>
      </c>
      <c r="B320" s="15">
        <v>41006</v>
      </c>
      <c r="C320" s="12" t="s">
        <v>0</v>
      </c>
      <c r="D320" s="12" t="s">
        <v>8</v>
      </c>
      <c r="E320" s="12">
        <v>2</v>
      </c>
      <c r="F320" s="12" t="s">
        <v>21</v>
      </c>
      <c r="G320" s="12">
        <v>0</v>
      </c>
      <c r="H320" s="13" t="str">
        <f t="shared" si="20"/>
        <v>Manchester United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463734</v>
      </c>
      <c r="B321" s="15">
        <v>41007</v>
      </c>
      <c r="C321" s="12" t="s">
        <v>0</v>
      </c>
      <c r="D321" s="12" t="s">
        <v>12</v>
      </c>
      <c r="E321" s="12">
        <v>1</v>
      </c>
      <c r="F321" s="12" t="s">
        <v>103</v>
      </c>
      <c r="G321" s="12">
        <v>1</v>
      </c>
      <c r="H321" s="13" t="str">
        <f t="shared" si="20"/>
        <v/>
      </c>
      <c r="I321" s="13" t="str">
        <f t="shared" si="21"/>
        <v>Aston Villa</v>
      </c>
      <c r="J321" s="13" t="str">
        <f t="shared" si="22"/>
        <v>Stoke City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463735</v>
      </c>
      <c r="B322" s="15">
        <v>41007</v>
      </c>
      <c r="C322" s="12" t="s">
        <v>0</v>
      </c>
      <c r="D322" s="12" t="s">
        <v>9</v>
      </c>
      <c r="E322" s="12">
        <v>4</v>
      </c>
      <c r="F322" s="12" t="s">
        <v>50</v>
      </c>
      <c r="G322" s="12">
        <v>0</v>
      </c>
      <c r="H322" s="13" t="str">
        <f t="shared" si="20"/>
        <v>Everton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463736</v>
      </c>
      <c r="B323" s="15">
        <v>41007</v>
      </c>
      <c r="C323" s="12" t="s">
        <v>0</v>
      </c>
      <c r="D323" s="12" t="s">
        <v>58</v>
      </c>
      <c r="E323" s="12">
        <v>1</v>
      </c>
      <c r="F323" s="12" t="s">
        <v>1</v>
      </c>
      <c r="G323" s="12">
        <v>1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Fulham</v>
      </c>
      <c r="J323" s="13" t="str">
        <f t="shared" ref="J323:J381" si="25">IF(H323="",F323,"")</f>
        <v>Chelsea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463737</v>
      </c>
      <c r="B324" s="15">
        <v>41007</v>
      </c>
      <c r="C324" s="12" t="s">
        <v>0</v>
      </c>
      <c r="D324" s="12" t="s">
        <v>29</v>
      </c>
      <c r="E324" s="12">
        <v>2</v>
      </c>
      <c r="F324" s="12" t="s">
        <v>33</v>
      </c>
      <c r="G324" s="12">
        <v>0</v>
      </c>
      <c r="H324" s="13" t="str">
        <f t="shared" si="23"/>
        <v>Newcastle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463738</v>
      </c>
      <c r="B325" s="15">
        <v>41007</v>
      </c>
      <c r="C325" s="12" t="s">
        <v>0</v>
      </c>
      <c r="D325" s="12" t="s">
        <v>14</v>
      </c>
      <c r="E325" s="12">
        <v>1</v>
      </c>
      <c r="F325" s="12" t="s">
        <v>18</v>
      </c>
      <c r="G325" s="12">
        <v>2</v>
      </c>
      <c r="H325" s="13" t="str">
        <f t="shared" si="23"/>
        <v>Norwich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463739</v>
      </c>
      <c r="B326" s="15">
        <v>41008</v>
      </c>
      <c r="C326" s="12" t="s">
        <v>0</v>
      </c>
      <c r="D326" s="12" t="s">
        <v>6</v>
      </c>
      <c r="E326" s="12">
        <v>2</v>
      </c>
      <c r="F326" s="12" t="s">
        <v>19</v>
      </c>
      <c r="G326" s="12">
        <v>3</v>
      </c>
      <c r="H326" s="13" t="str">
        <f t="shared" si="23"/>
        <v>Liverpool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463740</v>
      </c>
      <c r="B327" s="15">
        <v>41009</v>
      </c>
      <c r="C327" s="12" t="s">
        <v>0</v>
      </c>
      <c r="D327" s="12" t="s">
        <v>20</v>
      </c>
      <c r="E327" s="12">
        <v>4</v>
      </c>
      <c r="F327" s="12" t="s">
        <v>60</v>
      </c>
      <c r="G327" s="12">
        <v>0</v>
      </c>
      <c r="H327" s="13" t="str">
        <f t="shared" si="23"/>
        <v>Manchester City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463741</v>
      </c>
      <c r="B328" s="15">
        <v>41009</v>
      </c>
      <c r="C328" s="12" t="s">
        <v>0</v>
      </c>
      <c r="D328" s="12" t="s">
        <v>21</v>
      </c>
      <c r="E328" s="12">
        <v>3</v>
      </c>
      <c r="F328" s="12" t="s">
        <v>84</v>
      </c>
      <c r="G328" s="12">
        <v>0</v>
      </c>
      <c r="H328" s="13" t="str">
        <f t="shared" si="23"/>
        <v>QPR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463742</v>
      </c>
      <c r="B329" s="15">
        <v>41009</v>
      </c>
      <c r="C329" s="12" t="s">
        <v>0</v>
      </c>
      <c r="D329" s="12" t="s">
        <v>72</v>
      </c>
      <c r="E329" s="12">
        <v>1</v>
      </c>
      <c r="F329" s="12" t="s">
        <v>8</v>
      </c>
      <c r="G329" s="12">
        <v>0</v>
      </c>
      <c r="H329" s="13" t="str">
        <f t="shared" si="23"/>
        <v>Wigan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463743</v>
      </c>
      <c r="B330" s="15">
        <v>41009</v>
      </c>
      <c r="C330" s="12" t="s">
        <v>0</v>
      </c>
      <c r="D330" s="12" t="s">
        <v>63</v>
      </c>
      <c r="E330" s="12">
        <v>0</v>
      </c>
      <c r="F330" s="12" t="s">
        <v>17</v>
      </c>
      <c r="G330" s="12">
        <v>3</v>
      </c>
      <c r="H330" s="13" t="str">
        <f t="shared" si="23"/>
        <v>Arsenal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463744</v>
      </c>
      <c r="B331" s="15">
        <v>41012</v>
      </c>
      <c r="C331" s="12" t="s">
        <v>0</v>
      </c>
      <c r="D331" s="12" t="s">
        <v>18</v>
      </c>
      <c r="E331" s="12">
        <v>1</v>
      </c>
      <c r="F331" s="12" t="s">
        <v>20</v>
      </c>
      <c r="G331" s="12">
        <v>6</v>
      </c>
      <c r="H331" s="13" t="str">
        <f t="shared" si="23"/>
        <v>Manchester City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463745</v>
      </c>
      <c r="B332" s="15">
        <v>41012</v>
      </c>
      <c r="C332" s="12" t="s">
        <v>0</v>
      </c>
      <c r="D332" s="12" t="s">
        <v>50</v>
      </c>
      <c r="E332" s="12">
        <v>0</v>
      </c>
      <c r="F332" s="12" t="s">
        <v>63</v>
      </c>
      <c r="G332" s="12">
        <v>0</v>
      </c>
      <c r="H332" s="13" t="str">
        <f t="shared" si="23"/>
        <v/>
      </c>
      <c r="I332" s="13" t="str">
        <f t="shared" si="24"/>
        <v>Sunderland</v>
      </c>
      <c r="J332" s="13" t="str">
        <f t="shared" si="25"/>
        <v>Wolves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463746</v>
      </c>
      <c r="B333" s="15">
        <v>41012</v>
      </c>
      <c r="C333" s="12" t="s">
        <v>0</v>
      </c>
      <c r="D333" s="12" t="s">
        <v>84</v>
      </c>
      <c r="E333" s="12">
        <v>3</v>
      </c>
      <c r="F333" s="12" t="s">
        <v>6</v>
      </c>
      <c r="G333" s="12">
        <v>0</v>
      </c>
      <c r="H333" s="13" t="str">
        <f t="shared" si="23"/>
        <v>Swansea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463747</v>
      </c>
      <c r="B334" s="15">
        <v>41012</v>
      </c>
      <c r="C334" s="12" t="s">
        <v>0</v>
      </c>
      <c r="D334" s="12" t="s">
        <v>60</v>
      </c>
      <c r="E334" s="12">
        <v>1</v>
      </c>
      <c r="F334" s="12" t="s">
        <v>21</v>
      </c>
      <c r="G334" s="12">
        <v>0</v>
      </c>
      <c r="H334" s="13" t="str">
        <f t="shared" si="23"/>
        <v>West Brom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463748</v>
      </c>
      <c r="B335" s="15">
        <v>41013</v>
      </c>
      <c r="C335" s="12" t="s">
        <v>0</v>
      </c>
      <c r="D335" s="12" t="s">
        <v>8</v>
      </c>
      <c r="E335" s="12">
        <v>4</v>
      </c>
      <c r="F335" s="12" t="s">
        <v>12</v>
      </c>
      <c r="G335" s="12">
        <v>0</v>
      </c>
      <c r="H335" s="13" t="str">
        <f t="shared" si="23"/>
        <v>Manchester United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463749</v>
      </c>
      <c r="B336" s="15">
        <v>41014</v>
      </c>
      <c r="C336" s="12" t="s">
        <v>0</v>
      </c>
      <c r="D336" s="12" t="s">
        <v>17</v>
      </c>
      <c r="E336" s="12">
        <v>1</v>
      </c>
      <c r="F336" s="12" t="s">
        <v>72</v>
      </c>
      <c r="G336" s="12">
        <v>2</v>
      </c>
      <c r="H336" s="13" t="str">
        <f t="shared" si="23"/>
        <v>Wigan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463750</v>
      </c>
      <c r="B337" s="15">
        <v>41019</v>
      </c>
      <c r="C337" s="12" t="s">
        <v>0</v>
      </c>
      <c r="D337" s="12" t="s">
        <v>17</v>
      </c>
      <c r="E337" s="12">
        <v>0</v>
      </c>
      <c r="F337" s="12" t="s">
        <v>1</v>
      </c>
      <c r="G337" s="12">
        <v>0</v>
      </c>
      <c r="H337" s="13" t="str">
        <f t="shared" si="23"/>
        <v/>
      </c>
      <c r="I337" s="13" t="str">
        <f t="shared" si="24"/>
        <v>Arsenal</v>
      </c>
      <c r="J337" s="13" t="str">
        <f t="shared" si="25"/>
        <v>Chelsea</v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463751</v>
      </c>
      <c r="B338" s="15">
        <v>41019</v>
      </c>
      <c r="C338" s="12" t="s">
        <v>0</v>
      </c>
      <c r="D338" s="12" t="s">
        <v>12</v>
      </c>
      <c r="E338" s="12">
        <v>0</v>
      </c>
      <c r="F338" s="12" t="s">
        <v>50</v>
      </c>
      <c r="G338" s="12">
        <v>0</v>
      </c>
      <c r="H338" s="13" t="str">
        <f t="shared" si="23"/>
        <v/>
      </c>
      <c r="I338" s="13" t="str">
        <f t="shared" si="24"/>
        <v>Aston Villa</v>
      </c>
      <c r="J338" s="13" t="str">
        <f t="shared" si="25"/>
        <v>Sunderland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463752</v>
      </c>
      <c r="B339" s="15">
        <v>41019</v>
      </c>
      <c r="C339" s="12" t="s">
        <v>0</v>
      </c>
      <c r="D339" s="12" t="s">
        <v>6</v>
      </c>
      <c r="E339" s="12">
        <v>2</v>
      </c>
      <c r="F339" s="12" t="s">
        <v>18</v>
      </c>
      <c r="G339" s="12">
        <v>0</v>
      </c>
      <c r="H339" s="13" t="str">
        <f t="shared" si="23"/>
        <v>Blackburn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463753</v>
      </c>
      <c r="B340" s="15">
        <v>41019</v>
      </c>
      <c r="C340" s="12" t="s">
        <v>0</v>
      </c>
      <c r="D340" s="12" t="s">
        <v>33</v>
      </c>
      <c r="E340" s="12">
        <v>1</v>
      </c>
      <c r="F340" s="12" t="s">
        <v>84</v>
      </c>
      <c r="G340" s="12">
        <v>1</v>
      </c>
      <c r="H340" s="13" t="str">
        <f t="shared" si="23"/>
        <v/>
      </c>
      <c r="I340" s="13" t="str">
        <f t="shared" si="24"/>
        <v>Bolton</v>
      </c>
      <c r="J340" s="13" t="str">
        <f t="shared" si="25"/>
        <v>Swansea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463754</v>
      </c>
      <c r="B341" s="15">
        <v>41019</v>
      </c>
      <c r="C341" s="12" t="s">
        <v>0</v>
      </c>
      <c r="D341" s="12" t="s">
        <v>58</v>
      </c>
      <c r="E341" s="12">
        <v>2</v>
      </c>
      <c r="F341" s="12" t="s">
        <v>72</v>
      </c>
      <c r="G341" s="12">
        <v>1</v>
      </c>
      <c r="H341" s="13" t="str">
        <f t="shared" si="23"/>
        <v>Fulham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463755</v>
      </c>
      <c r="B342" s="15">
        <v>41019</v>
      </c>
      <c r="C342" s="12" t="s">
        <v>0</v>
      </c>
      <c r="D342" s="12" t="s">
        <v>29</v>
      </c>
      <c r="E342" s="12">
        <v>3</v>
      </c>
      <c r="F342" s="12" t="s">
        <v>103</v>
      </c>
      <c r="G342" s="12">
        <v>0</v>
      </c>
      <c r="H342" s="13" t="str">
        <f t="shared" si="23"/>
        <v>Newcastle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463756</v>
      </c>
      <c r="B343" s="15">
        <v>41019</v>
      </c>
      <c r="C343" s="12" t="s">
        <v>0</v>
      </c>
      <c r="D343" s="12" t="s">
        <v>21</v>
      </c>
      <c r="E343" s="12">
        <v>1</v>
      </c>
      <c r="F343" s="12" t="s">
        <v>14</v>
      </c>
      <c r="G343" s="12">
        <v>0</v>
      </c>
      <c r="H343" s="13" t="str">
        <f t="shared" si="23"/>
        <v>QPR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463757</v>
      </c>
      <c r="B344" s="15">
        <v>41020</v>
      </c>
      <c r="C344" s="12" t="s">
        <v>0</v>
      </c>
      <c r="D344" s="12" t="s">
        <v>19</v>
      </c>
      <c r="E344" s="12">
        <v>0</v>
      </c>
      <c r="F344" s="12" t="s">
        <v>60</v>
      </c>
      <c r="G344" s="12">
        <v>1</v>
      </c>
      <c r="H344" s="13" t="str">
        <f t="shared" si="23"/>
        <v>West Brom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463758</v>
      </c>
      <c r="B345" s="15">
        <v>41020</v>
      </c>
      <c r="C345" s="12" t="s">
        <v>0</v>
      </c>
      <c r="D345" s="12" t="s">
        <v>8</v>
      </c>
      <c r="E345" s="12">
        <v>4</v>
      </c>
      <c r="F345" s="12" t="s">
        <v>9</v>
      </c>
      <c r="G345" s="12">
        <v>4</v>
      </c>
      <c r="H345" s="13" t="str">
        <f t="shared" si="23"/>
        <v/>
      </c>
      <c r="I345" s="13" t="str">
        <f t="shared" si="24"/>
        <v>Manchester United</v>
      </c>
      <c r="J345" s="13" t="str">
        <f t="shared" si="25"/>
        <v>Everton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463759</v>
      </c>
      <c r="B346" s="15">
        <v>41020</v>
      </c>
      <c r="C346" s="12" t="s">
        <v>0</v>
      </c>
      <c r="D346" s="12" t="s">
        <v>63</v>
      </c>
      <c r="E346" s="12">
        <v>0</v>
      </c>
      <c r="F346" s="12" t="s">
        <v>20</v>
      </c>
      <c r="G346" s="12">
        <v>2</v>
      </c>
      <c r="H346" s="13" t="str">
        <f t="shared" si="23"/>
        <v>Manchester City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463760</v>
      </c>
      <c r="B347" s="15">
        <v>41022</v>
      </c>
      <c r="C347" s="12" t="s">
        <v>0</v>
      </c>
      <c r="D347" s="12" t="s">
        <v>12</v>
      </c>
      <c r="E347" s="12">
        <v>1</v>
      </c>
      <c r="F347" s="12" t="s">
        <v>33</v>
      </c>
      <c r="G347" s="12">
        <v>2</v>
      </c>
      <c r="H347" s="13" t="str">
        <f t="shared" si="23"/>
        <v>Bolton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463761</v>
      </c>
      <c r="B348" s="15">
        <v>41026</v>
      </c>
      <c r="C348" s="12" t="s">
        <v>0</v>
      </c>
      <c r="D348" s="12" t="s">
        <v>9</v>
      </c>
      <c r="E348" s="12">
        <v>4</v>
      </c>
      <c r="F348" s="12" t="s">
        <v>58</v>
      </c>
      <c r="G348" s="12">
        <v>0</v>
      </c>
      <c r="H348" s="13" t="str">
        <f t="shared" si="23"/>
        <v>Everton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463762</v>
      </c>
      <c r="B349" s="15">
        <v>41026</v>
      </c>
      <c r="C349" s="12" t="s">
        <v>0</v>
      </c>
      <c r="D349" s="12" t="s">
        <v>18</v>
      </c>
      <c r="E349" s="12">
        <v>0</v>
      </c>
      <c r="F349" s="12" t="s">
        <v>19</v>
      </c>
      <c r="G349" s="12">
        <v>3</v>
      </c>
      <c r="H349" s="13" t="str">
        <f t="shared" si="23"/>
        <v>Liverpool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463763</v>
      </c>
      <c r="B350" s="15">
        <v>41026</v>
      </c>
      <c r="C350" s="12" t="s">
        <v>0</v>
      </c>
      <c r="D350" s="12" t="s">
        <v>103</v>
      </c>
      <c r="E350" s="12">
        <v>1</v>
      </c>
      <c r="F350" s="12" t="s">
        <v>17</v>
      </c>
      <c r="G350" s="12">
        <v>1</v>
      </c>
      <c r="H350" s="13" t="str">
        <f t="shared" si="23"/>
        <v/>
      </c>
      <c r="I350" s="13" t="str">
        <f t="shared" si="24"/>
        <v>Stoke City</v>
      </c>
      <c r="J350" s="13" t="str">
        <f t="shared" si="25"/>
        <v>Arsenal</v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463764</v>
      </c>
      <c r="B351" s="15">
        <v>41026</v>
      </c>
      <c r="C351" s="12" t="s">
        <v>0</v>
      </c>
      <c r="D351" s="12" t="s">
        <v>50</v>
      </c>
      <c r="E351" s="12">
        <v>2</v>
      </c>
      <c r="F351" s="12" t="s">
        <v>33</v>
      </c>
      <c r="G351" s="12">
        <v>2</v>
      </c>
      <c r="H351" s="13" t="str">
        <f t="shared" si="23"/>
        <v/>
      </c>
      <c r="I351" s="13" t="str">
        <f t="shared" si="24"/>
        <v>Sunderland</v>
      </c>
      <c r="J351" s="13" t="str">
        <f t="shared" si="25"/>
        <v>Bolton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463765</v>
      </c>
      <c r="B352" s="15">
        <v>41026</v>
      </c>
      <c r="C352" s="12" t="s">
        <v>0</v>
      </c>
      <c r="D352" s="12" t="s">
        <v>84</v>
      </c>
      <c r="E352" s="12">
        <v>4</v>
      </c>
      <c r="F352" s="12" t="s">
        <v>63</v>
      </c>
      <c r="G352" s="12">
        <v>4</v>
      </c>
      <c r="H352" s="13" t="str">
        <f t="shared" si="23"/>
        <v/>
      </c>
      <c r="I352" s="13" t="str">
        <f t="shared" si="24"/>
        <v>Swansea</v>
      </c>
      <c r="J352" s="13" t="str">
        <f t="shared" si="25"/>
        <v>Wolves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463766</v>
      </c>
      <c r="B353" s="15">
        <v>41026</v>
      </c>
      <c r="C353" s="12" t="s">
        <v>0</v>
      </c>
      <c r="D353" s="12" t="s">
        <v>60</v>
      </c>
      <c r="E353" s="12">
        <v>0</v>
      </c>
      <c r="F353" s="12" t="s">
        <v>12</v>
      </c>
      <c r="G353" s="12">
        <v>0</v>
      </c>
      <c r="H353" s="13" t="str">
        <f t="shared" si="23"/>
        <v/>
      </c>
      <c r="I353" s="13" t="str">
        <f t="shared" si="24"/>
        <v>West Brom</v>
      </c>
      <c r="J353" s="13" t="str">
        <f t="shared" si="25"/>
        <v>Aston Villa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463767</v>
      </c>
      <c r="B354" s="15">
        <v>41026</v>
      </c>
      <c r="C354" s="12" t="s">
        <v>0</v>
      </c>
      <c r="D354" s="12" t="s">
        <v>72</v>
      </c>
      <c r="E354" s="12">
        <v>4</v>
      </c>
      <c r="F354" s="12" t="s">
        <v>29</v>
      </c>
      <c r="G354" s="12">
        <v>0</v>
      </c>
      <c r="H354" s="13" t="str">
        <f t="shared" si="23"/>
        <v>Wigan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463768</v>
      </c>
      <c r="B355" s="15">
        <v>41027</v>
      </c>
      <c r="C355" s="12" t="s">
        <v>0</v>
      </c>
      <c r="D355" s="12" t="s">
        <v>1</v>
      </c>
      <c r="E355" s="12">
        <v>6</v>
      </c>
      <c r="F355" s="12" t="s">
        <v>21</v>
      </c>
      <c r="G355" s="12">
        <v>1</v>
      </c>
      <c r="H355" s="13" t="str">
        <f t="shared" si="23"/>
        <v>Chelsea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463769</v>
      </c>
      <c r="B356" s="15">
        <v>41027</v>
      </c>
      <c r="C356" s="12" t="s">
        <v>0</v>
      </c>
      <c r="D356" s="12" t="s">
        <v>14</v>
      </c>
      <c r="E356" s="12">
        <v>2</v>
      </c>
      <c r="F356" s="12" t="s">
        <v>6</v>
      </c>
      <c r="G356" s="12">
        <v>0</v>
      </c>
      <c r="H356" s="13" t="str">
        <f t="shared" si="23"/>
        <v>Tottenham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463770</v>
      </c>
      <c r="B357" s="15">
        <v>41028</v>
      </c>
      <c r="C357" s="12" t="s">
        <v>0</v>
      </c>
      <c r="D357" s="12" t="s">
        <v>20</v>
      </c>
      <c r="E357" s="12">
        <v>1</v>
      </c>
      <c r="F357" s="12" t="s">
        <v>8</v>
      </c>
      <c r="G357" s="12">
        <v>0</v>
      </c>
      <c r="H357" s="13" t="str">
        <f t="shared" si="23"/>
        <v>Manchester City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463771</v>
      </c>
      <c r="B358" s="15">
        <v>41029</v>
      </c>
      <c r="C358" s="12" t="s">
        <v>0</v>
      </c>
      <c r="D358" s="12" t="s">
        <v>19</v>
      </c>
      <c r="E358" s="12">
        <v>0</v>
      </c>
      <c r="F358" s="12" t="s">
        <v>58</v>
      </c>
      <c r="G358" s="12">
        <v>1</v>
      </c>
      <c r="H358" s="13" t="str">
        <f t="shared" si="23"/>
        <v>Fulham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463772</v>
      </c>
      <c r="B359" s="15">
        <v>41029</v>
      </c>
      <c r="C359" s="12" t="s">
        <v>0</v>
      </c>
      <c r="D359" s="12" t="s">
        <v>103</v>
      </c>
      <c r="E359" s="12">
        <v>1</v>
      </c>
      <c r="F359" s="12" t="s">
        <v>9</v>
      </c>
      <c r="G359" s="12">
        <v>1</v>
      </c>
      <c r="H359" s="13" t="str">
        <f t="shared" si="23"/>
        <v/>
      </c>
      <c r="I359" s="13" t="str">
        <f t="shared" si="24"/>
        <v>Stoke City</v>
      </c>
      <c r="J359" s="13" t="str">
        <f t="shared" si="25"/>
        <v>Everton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463773</v>
      </c>
      <c r="B360" s="15">
        <v>41030</v>
      </c>
      <c r="C360" s="12" t="s">
        <v>0</v>
      </c>
      <c r="D360" s="12" t="s">
        <v>33</v>
      </c>
      <c r="E360" s="12">
        <v>1</v>
      </c>
      <c r="F360" s="12" t="s">
        <v>14</v>
      </c>
      <c r="G360" s="12">
        <v>4</v>
      </c>
      <c r="H360" s="13" t="str">
        <f t="shared" si="23"/>
        <v>Tottenham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463774</v>
      </c>
      <c r="B361" s="15">
        <v>41030</v>
      </c>
      <c r="C361" s="12" t="s">
        <v>0</v>
      </c>
      <c r="D361" s="12" t="s">
        <v>1</v>
      </c>
      <c r="E361" s="12">
        <v>0</v>
      </c>
      <c r="F361" s="12" t="s">
        <v>29</v>
      </c>
      <c r="G361" s="12">
        <v>2</v>
      </c>
      <c r="H361" s="13" t="str">
        <f t="shared" si="23"/>
        <v>Newcastle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463775</v>
      </c>
      <c r="B362" s="15">
        <v>41033</v>
      </c>
      <c r="C362" s="12" t="s">
        <v>0</v>
      </c>
      <c r="D362" s="12" t="s">
        <v>17</v>
      </c>
      <c r="E362" s="12">
        <v>3</v>
      </c>
      <c r="F362" s="12" t="s">
        <v>18</v>
      </c>
      <c r="G362" s="12">
        <v>3</v>
      </c>
      <c r="H362" s="13" t="str">
        <f t="shared" si="23"/>
        <v/>
      </c>
      <c r="I362" s="13" t="str">
        <f t="shared" si="24"/>
        <v>Arsenal</v>
      </c>
      <c r="J362" s="13" t="str">
        <f t="shared" si="25"/>
        <v>Norwich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463776</v>
      </c>
      <c r="B363" s="15">
        <v>41034</v>
      </c>
      <c r="C363" s="12" t="s">
        <v>0</v>
      </c>
      <c r="D363" s="12" t="s">
        <v>12</v>
      </c>
      <c r="E363" s="12">
        <v>1</v>
      </c>
      <c r="F363" s="12" t="s">
        <v>14</v>
      </c>
      <c r="G363" s="12">
        <v>1</v>
      </c>
      <c r="H363" s="13" t="str">
        <f t="shared" si="23"/>
        <v/>
      </c>
      <c r="I363" s="13" t="str">
        <f t="shared" si="24"/>
        <v>Aston Villa</v>
      </c>
      <c r="J363" s="13" t="str">
        <f t="shared" si="25"/>
        <v>Tottenham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463777</v>
      </c>
      <c r="B364" s="15">
        <v>41034</v>
      </c>
      <c r="C364" s="12" t="s">
        <v>0</v>
      </c>
      <c r="D364" s="12" t="s">
        <v>33</v>
      </c>
      <c r="E364" s="12">
        <v>2</v>
      </c>
      <c r="F364" s="12" t="s">
        <v>60</v>
      </c>
      <c r="G364" s="12">
        <v>2</v>
      </c>
      <c r="H364" s="13" t="str">
        <f t="shared" si="23"/>
        <v/>
      </c>
      <c r="I364" s="13" t="str">
        <f t="shared" si="24"/>
        <v>Bolton</v>
      </c>
      <c r="J364" s="13" t="str">
        <f t="shared" si="25"/>
        <v>West Brom</v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463778</v>
      </c>
      <c r="B365" s="15">
        <v>41034</v>
      </c>
      <c r="C365" s="12" t="s">
        <v>0</v>
      </c>
      <c r="D365" s="12" t="s">
        <v>58</v>
      </c>
      <c r="E365" s="12">
        <v>2</v>
      </c>
      <c r="F365" s="12" t="s">
        <v>50</v>
      </c>
      <c r="G365" s="12">
        <v>1</v>
      </c>
      <c r="H365" s="13" t="str">
        <f t="shared" si="23"/>
        <v>Fulham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463779</v>
      </c>
      <c r="B366" s="15">
        <v>41034</v>
      </c>
      <c r="C366" s="12" t="s">
        <v>0</v>
      </c>
      <c r="D366" s="12" t="s">
        <v>8</v>
      </c>
      <c r="E366" s="12">
        <v>2</v>
      </c>
      <c r="F366" s="12" t="s">
        <v>84</v>
      </c>
      <c r="G366" s="12">
        <v>0</v>
      </c>
      <c r="H366" s="13" t="str">
        <f t="shared" si="23"/>
        <v>Manchester United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463780</v>
      </c>
      <c r="B367" s="15">
        <v>41034</v>
      </c>
      <c r="C367" s="12" t="s">
        <v>0</v>
      </c>
      <c r="D367" s="12" t="s">
        <v>29</v>
      </c>
      <c r="E367" s="12">
        <v>0</v>
      </c>
      <c r="F367" s="12" t="s">
        <v>20</v>
      </c>
      <c r="G367" s="12">
        <v>2</v>
      </c>
      <c r="H367" s="13" t="str">
        <f t="shared" si="23"/>
        <v>Manchester City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463781</v>
      </c>
      <c r="B368" s="15">
        <v>41034</v>
      </c>
      <c r="C368" s="12" t="s">
        <v>0</v>
      </c>
      <c r="D368" s="12" t="s">
        <v>21</v>
      </c>
      <c r="E368" s="12">
        <v>1</v>
      </c>
      <c r="F368" s="12" t="s">
        <v>103</v>
      </c>
      <c r="G368" s="12">
        <v>0</v>
      </c>
      <c r="H368" s="13" t="str">
        <f t="shared" si="23"/>
        <v>QPR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463782</v>
      </c>
      <c r="B369" s="15">
        <v>41034</v>
      </c>
      <c r="C369" s="12" t="s">
        <v>0</v>
      </c>
      <c r="D369" s="12" t="s">
        <v>63</v>
      </c>
      <c r="E369" s="12">
        <v>0</v>
      </c>
      <c r="F369" s="12" t="s">
        <v>9</v>
      </c>
      <c r="G369" s="12">
        <v>0</v>
      </c>
      <c r="H369" s="13" t="str">
        <f t="shared" si="23"/>
        <v/>
      </c>
      <c r="I369" s="13" t="str">
        <f t="shared" si="24"/>
        <v>Wolves</v>
      </c>
      <c r="J369" s="13" t="str">
        <f t="shared" si="25"/>
        <v>Everton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463783</v>
      </c>
      <c r="B370" s="15">
        <v>41035</v>
      </c>
      <c r="C370" s="12" t="s">
        <v>0</v>
      </c>
      <c r="D370" s="12" t="s">
        <v>6</v>
      </c>
      <c r="E370" s="12">
        <v>0</v>
      </c>
      <c r="F370" s="12" t="s">
        <v>72</v>
      </c>
      <c r="G370" s="12">
        <v>1</v>
      </c>
      <c r="H370" s="13" t="str">
        <f t="shared" si="23"/>
        <v>Wigan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463784</v>
      </c>
      <c r="B371" s="15">
        <v>41036</v>
      </c>
      <c r="C371" s="12" t="s">
        <v>0</v>
      </c>
      <c r="D371" s="12" t="s">
        <v>19</v>
      </c>
      <c r="E371" s="12">
        <v>4</v>
      </c>
      <c r="F371" s="12" t="s">
        <v>1</v>
      </c>
      <c r="G371" s="12">
        <v>1</v>
      </c>
      <c r="H371" s="13" t="str">
        <f t="shared" si="23"/>
        <v>Liverpool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463785</v>
      </c>
      <c r="B372" s="15">
        <v>41041</v>
      </c>
      <c r="C372" s="12" t="s">
        <v>0</v>
      </c>
      <c r="D372" s="12" t="s">
        <v>1</v>
      </c>
      <c r="E372" s="12">
        <v>2</v>
      </c>
      <c r="F372" s="12" t="s">
        <v>6</v>
      </c>
      <c r="G372" s="12">
        <v>1</v>
      </c>
      <c r="H372" s="13" t="str">
        <f t="shared" si="23"/>
        <v>Chelsea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463786</v>
      </c>
      <c r="B373" s="15">
        <v>41041</v>
      </c>
      <c r="C373" s="12" t="s">
        <v>0</v>
      </c>
      <c r="D373" s="12" t="s">
        <v>9</v>
      </c>
      <c r="E373" s="12">
        <v>3</v>
      </c>
      <c r="F373" s="12" t="s">
        <v>29</v>
      </c>
      <c r="G373" s="12">
        <v>1</v>
      </c>
      <c r="H373" s="13" t="str">
        <f t="shared" si="23"/>
        <v>Everton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463788</v>
      </c>
      <c r="B374" s="15">
        <v>41041</v>
      </c>
      <c r="C374" s="12" t="s">
        <v>0</v>
      </c>
      <c r="D374" s="12" t="s">
        <v>18</v>
      </c>
      <c r="E374" s="12">
        <v>2</v>
      </c>
      <c r="F374" s="12" t="s">
        <v>12</v>
      </c>
      <c r="G374" s="12">
        <v>0</v>
      </c>
      <c r="H374" s="13" t="str">
        <f t="shared" si="23"/>
        <v>Norwich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463789</v>
      </c>
      <c r="B375" s="15">
        <v>41041</v>
      </c>
      <c r="C375" s="12" t="s">
        <v>0</v>
      </c>
      <c r="D375" s="12" t="s">
        <v>103</v>
      </c>
      <c r="E375" s="12">
        <v>2</v>
      </c>
      <c r="F375" s="12" t="s">
        <v>33</v>
      </c>
      <c r="G375" s="12">
        <v>2</v>
      </c>
      <c r="H375" s="13" t="str">
        <f t="shared" si="23"/>
        <v/>
      </c>
      <c r="I375" s="13" t="str">
        <f t="shared" si="24"/>
        <v>Stoke City</v>
      </c>
      <c r="J375" s="13" t="str">
        <f t="shared" si="25"/>
        <v>Bolton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463790</v>
      </c>
      <c r="B376" s="15">
        <v>41041</v>
      </c>
      <c r="C376" s="12" t="s">
        <v>0</v>
      </c>
      <c r="D376" s="12" t="s">
        <v>50</v>
      </c>
      <c r="E376" s="12">
        <v>0</v>
      </c>
      <c r="F376" s="12" t="s">
        <v>8</v>
      </c>
      <c r="G376" s="12">
        <v>1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463791</v>
      </c>
      <c r="B377" s="15">
        <v>41041</v>
      </c>
      <c r="C377" s="12" t="s">
        <v>0</v>
      </c>
      <c r="D377" s="12" t="s">
        <v>84</v>
      </c>
      <c r="E377" s="12">
        <v>1</v>
      </c>
      <c r="F377" s="12" t="s">
        <v>19</v>
      </c>
      <c r="G377" s="12">
        <v>0</v>
      </c>
      <c r="H377" s="13" t="str">
        <f t="shared" si="23"/>
        <v>Swansea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463792</v>
      </c>
      <c r="B378" s="15">
        <v>41041</v>
      </c>
      <c r="C378" s="12" t="s">
        <v>0</v>
      </c>
      <c r="D378" s="12" t="s">
        <v>14</v>
      </c>
      <c r="E378" s="12">
        <v>2</v>
      </c>
      <c r="F378" s="12" t="s">
        <v>58</v>
      </c>
      <c r="G378" s="12">
        <v>0</v>
      </c>
      <c r="H378" s="13" t="str">
        <f t="shared" si="23"/>
        <v>Tottenham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463793</v>
      </c>
      <c r="B379" s="15">
        <v>41041</v>
      </c>
      <c r="C379" s="12" t="s">
        <v>0</v>
      </c>
      <c r="D379" s="12" t="s">
        <v>60</v>
      </c>
      <c r="E379" s="12">
        <v>2</v>
      </c>
      <c r="F379" s="12" t="s">
        <v>17</v>
      </c>
      <c r="G379" s="12">
        <v>3</v>
      </c>
      <c r="H379" s="13" t="str">
        <f t="shared" si="23"/>
        <v>Arsenal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463794</v>
      </c>
      <c r="B380" s="15">
        <v>41041</v>
      </c>
      <c r="C380" s="12" t="s">
        <v>0</v>
      </c>
      <c r="D380" s="12" t="s">
        <v>72</v>
      </c>
      <c r="E380" s="12">
        <v>3</v>
      </c>
      <c r="F380" s="12" t="s">
        <v>63</v>
      </c>
      <c r="G380" s="12">
        <v>2</v>
      </c>
      <c r="H380" s="13" t="str">
        <f t="shared" si="23"/>
        <v>Wigan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463787</v>
      </c>
      <c r="B381" s="15">
        <v>41041</v>
      </c>
      <c r="C381" s="12" t="s">
        <v>71</v>
      </c>
      <c r="D381" s="12" t="s">
        <v>20</v>
      </c>
      <c r="E381" s="12">
        <v>3</v>
      </c>
      <c r="F381" s="12" t="s">
        <v>21</v>
      </c>
      <c r="G381" s="12">
        <v>2</v>
      </c>
      <c r="H381" s="13" t="str">
        <f t="shared" si="23"/>
        <v>Manchester City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32BBA553-8043-48F6-8B83-20E9F7ED211F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93D9-C075-4296-ABD2-B1E14F234088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8" width="11.140625" style="1" bestFit="1" customWidth="1"/>
    <col min="9" max="9" width="9.28515625" style="1" bestFit="1" customWidth="1"/>
    <col min="10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450859</v>
      </c>
      <c r="B2" s="15">
        <v>41139</v>
      </c>
      <c r="C2" s="12" t="s">
        <v>85</v>
      </c>
      <c r="D2" s="12" t="s">
        <v>21</v>
      </c>
      <c r="E2" s="12">
        <v>0</v>
      </c>
      <c r="F2" s="12" t="s">
        <v>84</v>
      </c>
      <c r="G2" s="12">
        <v>5</v>
      </c>
      <c r="H2" s="13" t="str">
        <f>IF(E2&gt;G2,D2,IF(G2&gt;E2,F2,""))</f>
        <v>Swansea</v>
      </c>
      <c r="I2" s="13" t="str">
        <f>IF(H2="",D2,"")</f>
        <v/>
      </c>
      <c r="J2" s="13" t="str">
        <f>IF(H2="",F2,"")</f>
        <v/>
      </c>
      <c r="K2" s="2"/>
      <c r="L2" s="2"/>
      <c r="M2" s="13" t="s">
        <v>8</v>
      </c>
      <c r="N2" s="16">
        <f t="shared" ref="N2:N21" si="0">COUNTIF($H$2:$H$381,M2)</f>
        <v>28</v>
      </c>
      <c r="O2" s="16">
        <f t="shared" ref="O2:O21" si="1">COUNTIF($J$2:$J$381,M2)+COUNTIF($I$2:$I$381,M2)</f>
        <v>5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86</v>
      </c>
      <c r="S2" s="16">
        <f t="shared" ref="S2:S21" si="5">SUMIF(D:D,M2,G:G)+SUMIF(F:F,M2,E:E)</f>
        <v>43</v>
      </c>
      <c r="T2" s="16">
        <f t="shared" ref="T2:T21" si="6">R2-S2</f>
        <v>43</v>
      </c>
      <c r="U2" s="16">
        <f t="shared" ref="U2:U21" si="7">(N2*3)+O2</f>
        <v>89</v>
      </c>
      <c r="V2" s="16">
        <v>1</v>
      </c>
    </row>
    <row r="3" spans="1:22" ht="12" customHeight="1" x14ac:dyDescent="0.15">
      <c r="A3" s="12">
        <v>450860</v>
      </c>
      <c r="B3" s="15">
        <v>41139</v>
      </c>
      <c r="C3" s="12" t="s">
        <v>85</v>
      </c>
      <c r="D3" s="12" t="s">
        <v>73</v>
      </c>
      <c r="E3" s="12">
        <v>1</v>
      </c>
      <c r="F3" s="12" t="s">
        <v>103</v>
      </c>
      <c r="G3" s="12">
        <v>1</v>
      </c>
      <c r="H3" s="13" t="str">
        <f t="shared" ref="H3:H66" si="8">IF(E3&gt;G3,D3,IF(G3&gt;E3,F3,""))</f>
        <v/>
      </c>
      <c r="I3" s="13" t="str">
        <f t="shared" ref="I3:I66" si="9">IF(H3="",D3,"")</f>
        <v>Reading</v>
      </c>
      <c r="J3" s="13" t="str">
        <f t="shared" ref="J3:J66" si="10">IF(H3="",F3,"")</f>
        <v>Stoke City</v>
      </c>
      <c r="K3" s="2"/>
      <c r="L3" s="2"/>
      <c r="M3" s="13" t="s">
        <v>20</v>
      </c>
      <c r="N3" s="16">
        <f t="shared" si="0"/>
        <v>23</v>
      </c>
      <c r="O3" s="16">
        <f t="shared" si="1"/>
        <v>9</v>
      </c>
      <c r="P3" s="16">
        <f t="shared" si="2"/>
        <v>6</v>
      </c>
      <c r="Q3" s="16">
        <f t="shared" si="3"/>
        <v>38</v>
      </c>
      <c r="R3" s="16">
        <f t="shared" si="4"/>
        <v>66</v>
      </c>
      <c r="S3" s="16">
        <f t="shared" si="5"/>
        <v>34</v>
      </c>
      <c r="T3" s="16">
        <f t="shared" si="6"/>
        <v>32</v>
      </c>
      <c r="U3" s="16">
        <f t="shared" si="7"/>
        <v>78</v>
      </c>
      <c r="V3" s="16">
        <v>2</v>
      </c>
    </row>
    <row r="4" spans="1:22" ht="12" customHeight="1" x14ac:dyDescent="0.15">
      <c r="A4" s="12">
        <v>450861</v>
      </c>
      <c r="B4" s="15">
        <v>41139</v>
      </c>
      <c r="C4" s="12" t="s">
        <v>85</v>
      </c>
      <c r="D4" s="12" t="s">
        <v>17</v>
      </c>
      <c r="E4" s="12">
        <v>0</v>
      </c>
      <c r="F4" s="12" t="s">
        <v>50</v>
      </c>
      <c r="G4" s="12">
        <v>0</v>
      </c>
      <c r="H4" s="13" t="str">
        <f t="shared" si="8"/>
        <v/>
      </c>
      <c r="I4" s="13" t="str">
        <f t="shared" si="9"/>
        <v>Arsenal</v>
      </c>
      <c r="J4" s="13" t="str">
        <f t="shared" si="10"/>
        <v>Sunderland</v>
      </c>
      <c r="K4" s="2"/>
      <c r="L4" s="2"/>
      <c r="M4" s="13" t="s">
        <v>1</v>
      </c>
      <c r="N4" s="16">
        <f t="shared" si="0"/>
        <v>22</v>
      </c>
      <c r="O4" s="16">
        <f t="shared" si="1"/>
        <v>9</v>
      </c>
      <c r="P4" s="16">
        <f t="shared" si="2"/>
        <v>7</v>
      </c>
      <c r="Q4" s="16">
        <f t="shared" si="3"/>
        <v>38</v>
      </c>
      <c r="R4" s="16">
        <f t="shared" si="4"/>
        <v>75</v>
      </c>
      <c r="S4" s="16">
        <f t="shared" si="5"/>
        <v>39</v>
      </c>
      <c r="T4" s="16">
        <f t="shared" si="6"/>
        <v>36</v>
      </c>
      <c r="U4" s="16">
        <f t="shared" si="7"/>
        <v>75</v>
      </c>
      <c r="V4" s="16">
        <v>3</v>
      </c>
    </row>
    <row r="5" spans="1:22" ht="12" customHeight="1" x14ac:dyDescent="0.15">
      <c r="A5" s="12">
        <v>450862</v>
      </c>
      <c r="B5" s="15">
        <v>41139</v>
      </c>
      <c r="C5" s="12" t="s">
        <v>85</v>
      </c>
      <c r="D5" s="12" t="s">
        <v>58</v>
      </c>
      <c r="E5" s="12">
        <v>5</v>
      </c>
      <c r="F5" s="12" t="s">
        <v>18</v>
      </c>
      <c r="G5" s="12">
        <v>0</v>
      </c>
      <c r="H5" s="13" t="str">
        <f t="shared" si="8"/>
        <v>Fulham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17</v>
      </c>
      <c r="N5" s="16">
        <f t="shared" si="0"/>
        <v>21</v>
      </c>
      <c r="O5" s="16">
        <f t="shared" si="1"/>
        <v>10</v>
      </c>
      <c r="P5" s="16">
        <f t="shared" si="2"/>
        <v>7</v>
      </c>
      <c r="Q5" s="16">
        <f t="shared" si="3"/>
        <v>38</v>
      </c>
      <c r="R5" s="16">
        <f t="shared" si="4"/>
        <v>72</v>
      </c>
      <c r="S5" s="16">
        <f t="shared" si="5"/>
        <v>37</v>
      </c>
      <c r="T5" s="16">
        <f t="shared" si="6"/>
        <v>35</v>
      </c>
      <c r="U5" s="16">
        <f t="shared" si="7"/>
        <v>73</v>
      </c>
      <c r="V5" s="16">
        <v>4</v>
      </c>
    </row>
    <row r="6" spans="1:22" ht="12" customHeight="1" x14ac:dyDescent="0.15">
      <c r="A6" s="12">
        <v>450863</v>
      </c>
      <c r="B6" s="15">
        <v>41139</v>
      </c>
      <c r="C6" s="12" t="s">
        <v>85</v>
      </c>
      <c r="D6" s="12" t="s">
        <v>28</v>
      </c>
      <c r="E6" s="12">
        <v>1</v>
      </c>
      <c r="F6" s="12" t="s">
        <v>12</v>
      </c>
      <c r="G6" s="12">
        <v>0</v>
      </c>
      <c r="H6" s="13" t="str">
        <f t="shared" si="8"/>
        <v>West Ham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14</v>
      </c>
      <c r="N6" s="16">
        <f t="shared" si="0"/>
        <v>21</v>
      </c>
      <c r="O6" s="16">
        <f t="shared" si="1"/>
        <v>9</v>
      </c>
      <c r="P6" s="16">
        <f t="shared" si="2"/>
        <v>8</v>
      </c>
      <c r="Q6" s="16">
        <f t="shared" si="3"/>
        <v>38</v>
      </c>
      <c r="R6" s="16">
        <f t="shared" si="4"/>
        <v>66</v>
      </c>
      <c r="S6" s="16">
        <f t="shared" si="5"/>
        <v>46</v>
      </c>
      <c r="T6" s="16">
        <f t="shared" si="6"/>
        <v>20</v>
      </c>
      <c r="U6" s="16">
        <f t="shared" si="7"/>
        <v>72</v>
      </c>
      <c r="V6" s="16">
        <v>5</v>
      </c>
    </row>
    <row r="7" spans="1:22" ht="12" customHeight="1" x14ac:dyDescent="0.15">
      <c r="A7" s="12">
        <v>450864</v>
      </c>
      <c r="B7" s="15">
        <v>41139</v>
      </c>
      <c r="C7" s="12" t="s">
        <v>85</v>
      </c>
      <c r="D7" s="12" t="s">
        <v>60</v>
      </c>
      <c r="E7" s="12">
        <v>3</v>
      </c>
      <c r="F7" s="12" t="s">
        <v>19</v>
      </c>
      <c r="G7" s="12">
        <v>0</v>
      </c>
      <c r="H7" s="13" t="str">
        <f t="shared" si="8"/>
        <v>West Brom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9</v>
      </c>
      <c r="N7" s="16">
        <f t="shared" si="0"/>
        <v>16</v>
      </c>
      <c r="O7" s="16">
        <f t="shared" si="1"/>
        <v>15</v>
      </c>
      <c r="P7" s="16">
        <f t="shared" si="2"/>
        <v>7</v>
      </c>
      <c r="Q7" s="16">
        <f t="shared" si="3"/>
        <v>38</v>
      </c>
      <c r="R7" s="16">
        <f t="shared" si="4"/>
        <v>55</v>
      </c>
      <c r="S7" s="16">
        <f t="shared" si="5"/>
        <v>40</v>
      </c>
      <c r="T7" s="16">
        <f t="shared" si="6"/>
        <v>15</v>
      </c>
      <c r="U7" s="16">
        <f t="shared" si="7"/>
        <v>63</v>
      </c>
      <c r="V7" s="16">
        <v>6</v>
      </c>
    </row>
    <row r="8" spans="1:22" ht="12" customHeight="1" x14ac:dyDescent="0.15">
      <c r="A8" s="12">
        <v>450865</v>
      </c>
      <c r="B8" s="15">
        <v>41139</v>
      </c>
      <c r="C8" s="12" t="s">
        <v>85</v>
      </c>
      <c r="D8" s="12" t="s">
        <v>29</v>
      </c>
      <c r="E8" s="12">
        <v>2</v>
      </c>
      <c r="F8" s="12" t="s">
        <v>14</v>
      </c>
      <c r="G8" s="12">
        <v>1</v>
      </c>
      <c r="H8" s="13" t="str">
        <f t="shared" si="8"/>
        <v>Newcastle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19</v>
      </c>
      <c r="N8" s="16">
        <f t="shared" si="0"/>
        <v>16</v>
      </c>
      <c r="O8" s="16">
        <f t="shared" si="1"/>
        <v>13</v>
      </c>
      <c r="P8" s="16">
        <f t="shared" si="2"/>
        <v>9</v>
      </c>
      <c r="Q8" s="16">
        <f t="shared" si="3"/>
        <v>38</v>
      </c>
      <c r="R8" s="16">
        <f t="shared" si="4"/>
        <v>71</v>
      </c>
      <c r="S8" s="16">
        <f t="shared" si="5"/>
        <v>43</v>
      </c>
      <c r="T8" s="16">
        <f t="shared" si="6"/>
        <v>28</v>
      </c>
      <c r="U8" s="16">
        <f t="shared" si="7"/>
        <v>61</v>
      </c>
      <c r="V8" s="16">
        <v>7</v>
      </c>
    </row>
    <row r="9" spans="1:22" ht="12" customHeight="1" x14ac:dyDescent="0.15">
      <c r="A9" s="12">
        <v>450866</v>
      </c>
      <c r="B9" s="15">
        <v>41140</v>
      </c>
      <c r="C9" s="12" t="s">
        <v>85</v>
      </c>
      <c r="D9" s="12" t="s">
        <v>72</v>
      </c>
      <c r="E9" s="12">
        <v>0</v>
      </c>
      <c r="F9" s="12" t="s">
        <v>1</v>
      </c>
      <c r="G9" s="12">
        <v>2</v>
      </c>
      <c r="H9" s="13" t="str">
        <f t="shared" si="8"/>
        <v>Chelsea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60</v>
      </c>
      <c r="N9" s="16">
        <f t="shared" si="0"/>
        <v>14</v>
      </c>
      <c r="O9" s="16">
        <f t="shared" si="1"/>
        <v>7</v>
      </c>
      <c r="P9" s="16">
        <f t="shared" si="2"/>
        <v>17</v>
      </c>
      <c r="Q9" s="16">
        <f t="shared" si="3"/>
        <v>38</v>
      </c>
      <c r="R9" s="16">
        <f t="shared" si="4"/>
        <v>54</v>
      </c>
      <c r="S9" s="16">
        <f t="shared" si="5"/>
        <v>57</v>
      </c>
      <c r="T9" s="16">
        <f t="shared" si="6"/>
        <v>-3</v>
      </c>
      <c r="U9" s="16">
        <f t="shared" si="7"/>
        <v>49</v>
      </c>
      <c r="V9" s="16">
        <v>8</v>
      </c>
    </row>
    <row r="10" spans="1:22" ht="12" customHeight="1" x14ac:dyDescent="0.15">
      <c r="A10" s="12">
        <v>450867</v>
      </c>
      <c r="B10" s="15">
        <v>41140</v>
      </c>
      <c r="C10" s="12" t="s">
        <v>85</v>
      </c>
      <c r="D10" s="12" t="s">
        <v>20</v>
      </c>
      <c r="E10" s="12">
        <v>3</v>
      </c>
      <c r="F10" s="12" t="s">
        <v>13</v>
      </c>
      <c r="G10" s="12">
        <v>2</v>
      </c>
      <c r="H10" s="13" t="str">
        <f t="shared" si="8"/>
        <v>Manchester City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84</v>
      </c>
      <c r="N10" s="16">
        <f t="shared" si="0"/>
        <v>11</v>
      </c>
      <c r="O10" s="16">
        <f t="shared" si="1"/>
        <v>13</v>
      </c>
      <c r="P10" s="16">
        <f t="shared" si="2"/>
        <v>14</v>
      </c>
      <c r="Q10" s="16">
        <f t="shared" si="3"/>
        <v>38</v>
      </c>
      <c r="R10" s="16">
        <f t="shared" si="4"/>
        <v>47</v>
      </c>
      <c r="S10" s="16">
        <f t="shared" si="5"/>
        <v>51</v>
      </c>
      <c r="T10" s="16">
        <f t="shared" si="6"/>
        <v>-4</v>
      </c>
      <c r="U10" s="16">
        <f t="shared" si="7"/>
        <v>46</v>
      </c>
      <c r="V10" s="16">
        <v>9</v>
      </c>
    </row>
    <row r="11" spans="1:22" ht="12" customHeight="1" x14ac:dyDescent="0.15">
      <c r="A11" s="12">
        <v>450868</v>
      </c>
      <c r="B11" s="15">
        <v>41141</v>
      </c>
      <c r="C11" s="12" t="s">
        <v>85</v>
      </c>
      <c r="D11" s="12" t="s">
        <v>9</v>
      </c>
      <c r="E11" s="12">
        <v>1</v>
      </c>
      <c r="F11" s="12" t="s">
        <v>8</v>
      </c>
      <c r="G11" s="12">
        <v>0</v>
      </c>
      <c r="H11" s="13" t="str">
        <f t="shared" si="8"/>
        <v>Everton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28</v>
      </c>
      <c r="N11" s="16">
        <f t="shared" si="0"/>
        <v>12</v>
      </c>
      <c r="O11" s="16">
        <f t="shared" si="1"/>
        <v>10</v>
      </c>
      <c r="P11" s="16">
        <f t="shared" si="2"/>
        <v>16</v>
      </c>
      <c r="Q11" s="16">
        <f t="shared" si="3"/>
        <v>38</v>
      </c>
      <c r="R11" s="16">
        <f t="shared" si="4"/>
        <v>45</v>
      </c>
      <c r="S11" s="16">
        <f t="shared" si="5"/>
        <v>53</v>
      </c>
      <c r="T11" s="16">
        <f t="shared" si="6"/>
        <v>-8</v>
      </c>
      <c r="U11" s="16">
        <f t="shared" si="7"/>
        <v>46</v>
      </c>
      <c r="V11" s="16">
        <v>10</v>
      </c>
    </row>
    <row r="12" spans="1:22" ht="12" customHeight="1" x14ac:dyDescent="0.15">
      <c r="A12" s="12">
        <v>450869</v>
      </c>
      <c r="B12" s="15">
        <v>41143</v>
      </c>
      <c r="C12" s="12" t="s">
        <v>86</v>
      </c>
      <c r="D12" s="12" t="s">
        <v>1</v>
      </c>
      <c r="E12" s="12">
        <v>4</v>
      </c>
      <c r="F12" s="12" t="s">
        <v>73</v>
      </c>
      <c r="G12" s="12">
        <v>2</v>
      </c>
      <c r="H12" s="13" t="str">
        <f t="shared" si="8"/>
        <v>Chelsea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18</v>
      </c>
      <c r="N12" s="16">
        <f t="shared" si="0"/>
        <v>10</v>
      </c>
      <c r="O12" s="16">
        <f t="shared" si="1"/>
        <v>14</v>
      </c>
      <c r="P12" s="16">
        <f t="shared" si="2"/>
        <v>14</v>
      </c>
      <c r="Q12" s="16">
        <f t="shared" si="3"/>
        <v>38</v>
      </c>
      <c r="R12" s="16">
        <f t="shared" si="4"/>
        <v>41</v>
      </c>
      <c r="S12" s="16">
        <f t="shared" si="5"/>
        <v>58</v>
      </c>
      <c r="T12" s="16">
        <f t="shared" si="6"/>
        <v>-17</v>
      </c>
      <c r="U12" s="16">
        <f t="shared" si="7"/>
        <v>44</v>
      </c>
      <c r="V12" s="16">
        <v>11</v>
      </c>
    </row>
    <row r="13" spans="1:22" ht="12" customHeight="1" x14ac:dyDescent="0.15">
      <c r="A13" s="12">
        <v>450870</v>
      </c>
      <c r="B13" s="15">
        <v>41146</v>
      </c>
      <c r="C13" s="12" t="s">
        <v>87</v>
      </c>
      <c r="D13" s="12" t="s">
        <v>84</v>
      </c>
      <c r="E13" s="12">
        <v>3</v>
      </c>
      <c r="F13" s="12" t="s">
        <v>28</v>
      </c>
      <c r="G13" s="12">
        <v>0</v>
      </c>
      <c r="H13" s="13" t="str">
        <f t="shared" si="8"/>
        <v>Swansea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58</v>
      </c>
      <c r="N13" s="16">
        <f t="shared" si="0"/>
        <v>11</v>
      </c>
      <c r="O13" s="16">
        <f t="shared" si="1"/>
        <v>10</v>
      </c>
      <c r="P13" s="16">
        <f t="shared" si="2"/>
        <v>17</v>
      </c>
      <c r="Q13" s="16">
        <f t="shared" si="3"/>
        <v>38</v>
      </c>
      <c r="R13" s="16">
        <f t="shared" si="4"/>
        <v>50</v>
      </c>
      <c r="S13" s="16">
        <f t="shared" si="5"/>
        <v>61</v>
      </c>
      <c r="T13" s="16">
        <f t="shared" si="6"/>
        <v>-11</v>
      </c>
      <c r="U13" s="16">
        <f t="shared" si="7"/>
        <v>43</v>
      </c>
      <c r="V13" s="16">
        <v>12</v>
      </c>
    </row>
    <row r="14" spans="1:22" ht="12" customHeight="1" x14ac:dyDescent="0.15">
      <c r="A14" s="12">
        <v>450871</v>
      </c>
      <c r="B14" s="15">
        <v>41146</v>
      </c>
      <c r="C14" s="12" t="s">
        <v>87</v>
      </c>
      <c r="D14" s="12" t="s">
        <v>8</v>
      </c>
      <c r="E14" s="12">
        <v>3</v>
      </c>
      <c r="F14" s="12" t="s">
        <v>58</v>
      </c>
      <c r="G14" s="12">
        <v>2</v>
      </c>
      <c r="H14" s="13" t="str">
        <f t="shared" si="8"/>
        <v>Manchester United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103</v>
      </c>
      <c r="N14" s="16">
        <f t="shared" si="0"/>
        <v>9</v>
      </c>
      <c r="O14" s="16">
        <f t="shared" si="1"/>
        <v>15</v>
      </c>
      <c r="P14" s="16">
        <f t="shared" si="2"/>
        <v>14</v>
      </c>
      <c r="Q14" s="16">
        <f t="shared" si="3"/>
        <v>38</v>
      </c>
      <c r="R14" s="16">
        <f t="shared" si="4"/>
        <v>34</v>
      </c>
      <c r="S14" s="16">
        <f t="shared" si="5"/>
        <v>45</v>
      </c>
      <c r="T14" s="16">
        <f t="shared" si="6"/>
        <v>-11</v>
      </c>
      <c r="U14" s="16">
        <f t="shared" si="7"/>
        <v>42</v>
      </c>
      <c r="V14" s="16">
        <v>13</v>
      </c>
    </row>
    <row r="15" spans="1:22" ht="12" customHeight="1" x14ac:dyDescent="0.15">
      <c r="A15" s="12">
        <v>450872</v>
      </c>
      <c r="B15" s="15">
        <v>41146</v>
      </c>
      <c r="C15" s="12" t="s">
        <v>87</v>
      </c>
      <c r="D15" s="12" t="s">
        <v>12</v>
      </c>
      <c r="E15" s="12">
        <v>1</v>
      </c>
      <c r="F15" s="12" t="s">
        <v>9</v>
      </c>
      <c r="G15" s="12">
        <v>3</v>
      </c>
      <c r="H15" s="13" t="str">
        <f t="shared" si="8"/>
        <v>Everton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13</v>
      </c>
      <c r="N15" s="16">
        <f t="shared" si="0"/>
        <v>9</v>
      </c>
      <c r="O15" s="16">
        <f t="shared" si="1"/>
        <v>14</v>
      </c>
      <c r="P15" s="16">
        <f t="shared" si="2"/>
        <v>15</v>
      </c>
      <c r="Q15" s="16">
        <f t="shared" si="3"/>
        <v>38</v>
      </c>
      <c r="R15" s="16">
        <f t="shared" si="4"/>
        <v>49</v>
      </c>
      <c r="S15" s="16">
        <f t="shared" si="5"/>
        <v>60</v>
      </c>
      <c r="T15" s="16">
        <f t="shared" si="6"/>
        <v>-11</v>
      </c>
      <c r="U15" s="16">
        <f t="shared" si="7"/>
        <v>41</v>
      </c>
      <c r="V15" s="16">
        <v>14</v>
      </c>
    </row>
    <row r="16" spans="1:22" ht="12" customHeight="1" x14ac:dyDescent="0.15">
      <c r="A16" s="12">
        <v>450874</v>
      </c>
      <c r="B16" s="15">
        <v>41146</v>
      </c>
      <c r="C16" s="12" t="s">
        <v>87</v>
      </c>
      <c r="D16" s="12" t="s">
        <v>14</v>
      </c>
      <c r="E16" s="12">
        <v>1</v>
      </c>
      <c r="F16" s="12" t="s">
        <v>60</v>
      </c>
      <c r="G16" s="12">
        <v>1</v>
      </c>
      <c r="H16" s="13" t="str">
        <f t="shared" si="8"/>
        <v/>
      </c>
      <c r="I16" s="13" t="str">
        <f t="shared" si="9"/>
        <v>Tottenham</v>
      </c>
      <c r="J16" s="13" t="str">
        <f t="shared" si="10"/>
        <v>West Brom</v>
      </c>
      <c r="K16" s="2"/>
      <c r="L16" s="2"/>
      <c r="M16" s="13" t="s">
        <v>12</v>
      </c>
      <c r="N16" s="16">
        <f t="shared" si="0"/>
        <v>10</v>
      </c>
      <c r="O16" s="16">
        <f t="shared" si="1"/>
        <v>11</v>
      </c>
      <c r="P16" s="16">
        <f t="shared" si="2"/>
        <v>17</v>
      </c>
      <c r="Q16" s="16">
        <f t="shared" si="3"/>
        <v>38</v>
      </c>
      <c r="R16" s="16">
        <f t="shared" si="4"/>
        <v>47</v>
      </c>
      <c r="S16" s="16">
        <f t="shared" si="5"/>
        <v>69</v>
      </c>
      <c r="T16" s="16">
        <f t="shared" si="6"/>
        <v>-22</v>
      </c>
      <c r="U16" s="16">
        <f t="shared" si="7"/>
        <v>41</v>
      </c>
      <c r="V16" s="16">
        <v>15</v>
      </c>
    </row>
    <row r="17" spans="1:22" ht="12" customHeight="1" x14ac:dyDescent="0.15">
      <c r="A17" s="12">
        <v>450875</v>
      </c>
      <c r="B17" s="15">
        <v>41146</v>
      </c>
      <c r="C17" s="12" t="s">
        <v>87</v>
      </c>
      <c r="D17" s="12" t="s">
        <v>13</v>
      </c>
      <c r="E17" s="12">
        <v>0</v>
      </c>
      <c r="F17" s="12" t="s">
        <v>72</v>
      </c>
      <c r="G17" s="12">
        <v>2</v>
      </c>
      <c r="H17" s="13" t="str">
        <f t="shared" si="8"/>
        <v>Wigan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29</v>
      </c>
      <c r="N17" s="16">
        <f t="shared" si="0"/>
        <v>11</v>
      </c>
      <c r="O17" s="16">
        <f t="shared" si="1"/>
        <v>8</v>
      </c>
      <c r="P17" s="16">
        <f t="shared" si="2"/>
        <v>19</v>
      </c>
      <c r="Q17" s="16">
        <f t="shared" si="3"/>
        <v>38</v>
      </c>
      <c r="R17" s="16">
        <f t="shared" si="4"/>
        <v>45</v>
      </c>
      <c r="S17" s="16">
        <f t="shared" si="5"/>
        <v>68</v>
      </c>
      <c r="T17" s="16">
        <f t="shared" si="6"/>
        <v>-23</v>
      </c>
      <c r="U17" s="16">
        <f t="shared" si="7"/>
        <v>41</v>
      </c>
      <c r="V17" s="16">
        <v>16</v>
      </c>
    </row>
    <row r="18" spans="1:22" ht="12" customHeight="1" x14ac:dyDescent="0.15">
      <c r="A18" s="12">
        <v>450876</v>
      </c>
      <c r="B18" s="15">
        <v>41146</v>
      </c>
      <c r="C18" s="12" t="s">
        <v>87</v>
      </c>
      <c r="D18" s="12" t="s">
        <v>18</v>
      </c>
      <c r="E18" s="12">
        <v>1</v>
      </c>
      <c r="F18" s="12" t="s">
        <v>21</v>
      </c>
      <c r="G18" s="12">
        <v>1</v>
      </c>
      <c r="H18" s="13" t="str">
        <f t="shared" si="8"/>
        <v/>
      </c>
      <c r="I18" s="13" t="str">
        <f t="shared" si="9"/>
        <v>Norwich</v>
      </c>
      <c r="J18" s="13" t="str">
        <f t="shared" si="10"/>
        <v>QPR</v>
      </c>
      <c r="K18" s="2"/>
      <c r="L18" s="2"/>
      <c r="M18" s="13" t="s">
        <v>50</v>
      </c>
      <c r="N18" s="16">
        <f t="shared" si="0"/>
        <v>9</v>
      </c>
      <c r="O18" s="16">
        <f t="shared" si="1"/>
        <v>12</v>
      </c>
      <c r="P18" s="16">
        <f t="shared" si="2"/>
        <v>17</v>
      </c>
      <c r="Q18" s="16">
        <f t="shared" si="3"/>
        <v>38</v>
      </c>
      <c r="R18" s="16">
        <f t="shared" si="4"/>
        <v>41</v>
      </c>
      <c r="S18" s="16">
        <f t="shared" si="5"/>
        <v>54</v>
      </c>
      <c r="T18" s="16">
        <f t="shared" si="6"/>
        <v>-13</v>
      </c>
      <c r="U18" s="16">
        <f t="shared" si="7"/>
        <v>39</v>
      </c>
      <c r="V18" s="16">
        <v>17</v>
      </c>
    </row>
    <row r="19" spans="1:22" ht="12" customHeight="1" x14ac:dyDescent="0.15">
      <c r="A19" s="12">
        <v>450877</v>
      </c>
      <c r="B19" s="15">
        <v>41146</v>
      </c>
      <c r="C19" s="12" t="s">
        <v>87</v>
      </c>
      <c r="D19" s="12" t="s">
        <v>1</v>
      </c>
      <c r="E19" s="12">
        <v>2</v>
      </c>
      <c r="F19" s="12" t="s">
        <v>29</v>
      </c>
      <c r="G19" s="12">
        <v>0</v>
      </c>
      <c r="H19" s="13" t="str">
        <f t="shared" si="8"/>
        <v>Chelsea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72</v>
      </c>
      <c r="N19" s="16">
        <f t="shared" si="0"/>
        <v>9</v>
      </c>
      <c r="O19" s="16">
        <f t="shared" si="1"/>
        <v>9</v>
      </c>
      <c r="P19" s="16">
        <f t="shared" si="2"/>
        <v>20</v>
      </c>
      <c r="Q19" s="16">
        <f t="shared" si="3"/>
        <v>38</v>
      </c>
      <c r="R19" s="16">
        <f t="shared" si="4"/>
        <v>47</v>
      </c>
      <c r="S19" s="16">
        <f t="shared" si="5"/>
        <v>73</v>
      </c>
      <c r="T19" s="16">
        <f t="shared" si="6"/>
        <v>-26</v>
      </c>
      <c r="U19" s="16">
        <f t="shared" si="7"/>
        <v>36</v>
      </c>
      <c r="V19" s="16">
        <v>18</v>
      </c>
    </row>
    <row r="20" spans="1:22" ht="12" customHeight="1" x14ac:dyDescent="0.15">
      <c r="A20" s="12">
        <v>450878</v>
      </c>
      <c r="B20" s="15">
        <v>41147</v>
      </c>
      <c r="C20" s="12" t="s">
        <v>87</v>
      </c>
      <c r="D20" s="12" t="s">
        <v>103</v>
      </c>
      <c r="E20" s="12">
        <v>0</v>
      </c>
      <c r="F20" s="12" t="s">
        <v>17</v>
      </c>
      <c r="G20" s="12">
        <v>0</v>
      </c>
      <c r="H20" s="13" t="str">
        <f t="shared" si="8"/>
        <v/>
      </c>
      <c r="I20" s="13" t="str">
        <f t="shared" si="9"/>
        <v>Stoke City</v>
      </c>
      <c r="J20" s="13" t="str">
        <f t="shared" si="10"/>
        <v>Arsenal</v>
      </c>
      <c r="K20" s="2"/>
      <c r="L20" s="2"/>
      <c r="M20" s="13" t="s">
        <v>73</v>
      </c>
      <c r="N20" s="16">
        <f t="shared" si="0"/>
        <v>6</v>
      </c>
      <c r="O20" s="16">
        <f t="shared" si="1"/>
        <v>10</v>
      </c>
      <c r="P20" s="16">
        <f t="shared" si="2"/>
        <v>22</v>
      </c>
      <c r="Q20" s="16">
        <f t="shared" si="3"/>
        <v>38</v>
      </c>
      <c r="R20" s="16">
        <f t="shared" si="4"/>
        <v>43</v>
      </c>
      <c r="S20" s="16">
        <f t="shared" si="5"/>
        <v>73</v>
      </c>
      <c r="T20" s="16">
        <f t="shared" si="6"/>
        <v>-30</v>
      </c>
      <c r="U20" s="16">
        <f t="shared" si="7"/>
        <v>28</v>
      </c>
      <c r="V20" s="16">
        <v>19</v>
      </c>
    </row>
    <row r="21" spans="1:22" ht="12" customHeight="1" x14ac:dyDescent="0.15">
      <c r="A21" s="12">
        <v>450879</v>
      </c>
      <c r="B21" s="15">
        <v>41147</v>
      </c>
      <c r="C21" s="12" t="s">
        <v>87</v>
      </c>
      <c r="D21" s="12" t="s">
        <v>19</v>
      </c>
      <c r="E21" s="12">
        <v>2</v>
      </c>
      <c r="F21" s="12" t="s">
        <v>20</v>
      </c>
      <c r="G21" s="12">
        <v>2</v>
      </c>
      <c r="H21" s="13" t="str">
        <f t="shared" si="8"/>
        <v/>
      </c>
      <c r="I21" s="13" t="str">
        <f t="shared" si="9"/>
        <v>Liverpool</v>
      </c>
      <c r="J21" s="13" t="str">
        <f t="shared" si="10"/>
        <v>Manchester City</v>
      </c>
      <c r="K21" s="2"/>
      <c r="L21" s="2"/>
      <c r="M21" s="13" t="s">
        <v>21</v>
      </c>
      <c r="N21" s="16">
        <f t="shared" si="0"/>
        <v>4</v>
      </c>
      <c r="O21" s="16">
        <f t="shared" si="1"/>
        <v>13</v>
      </c>
      <c r="P21" s="16">
        <f t="shared" si="2"/>
        <v>21</v>
      </c>
      <c r="Q21" s="16">
        <f t="shared" si="3"/>
        <v>38</v>
      </c>
      <c r="R21" s="16">
        <f t="shared" si="4"/>
        <v>30</v>
      </c>
      <c r="S21" s="16">
        <f t="shared" si="5"/>
        <v>60</v>
      </c>
      <c r="T21" s="16">
        <f t="shared" si="6"/>
        <v>-30</v>
      </c>
      <c r="U21" s="16">
        <f t="shared" si="7"/>
        <v>25</v>
      </c>
      <c r="V21" s="16">
        <v>20</v>
      </c>
    </row>
    <row r="22" spans="1:22" ht="12" customHeight="1" x14ac:dyDescent="0.15">
      <c r="A22" s="12">
        <v>450880</v>
      </c>
      <c r="B22" s="15">
        <v>41153</v>
      </c>
      <c r="C22" s="12" t="s">
        <v>86</v>
      </c>
      <c r="D22" s="12" t="s">
        <v>28</v>
      </c>
      <c r="E22" s="12">
        <v>3</v>
      </c>
      <c r="F22" s="12" t="s">
        <v>58</v>
      </c>
      <c r="G22" s="12">
        <v>0</v>
      </c>
      <c r="H22" s="13" t="str">
        <f t="shared" si="8"/>
        <v>West Ham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450881</v>
      </c>
      <c r="B23" s="15">
        <v>41153</v>
      </c>
      <c r="C23" s="12" t="s">
        <v>86</v>
      </c>
      <c r="D23" s="12" t="s">
        <v>84</v>
      </c>
      <c r="E23" s="12">
        <v>2</v>
      </c>
      <c r="F23" s="12" t="s">
        <v>50</v>
      </c>
      <c r="G23" s="12">
        <v>2</v>
      </c>
      <c r="H23" s="13" t="str">
        <f t="shared" si="8"/>
        <v/>
      </c>
      <c r="I23" s="13" t="str">
        <f t="shared" si="9"/>
        <v>Swansea</v>
      </c>
      <c r="J23" s="13" t="str">
        <f t="shared" si="10"/>
        <v>Sunderland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450882</v>
      </c>
      <c r="B24" s="15">
        <v>41153</v>
      </c>
      <c r="C24" s="12" t="s">
        <v>86</v>
      </c>
      <c r="D24" s="12" t="s">
        <v>72</v>
      </c>
      <c r="E24" s="12">
        <v>2</v>
      </c>
      <c r="F24" s="12" t="s">
        <v>103</v>
      </c>
      <c r="G24" s="12">
        <v>2</v>
      </c>
      <c r="H24" s="13" t="str">
        <f t="shared" si="8"/>
        <v/>
      </c>
      <c r="I24" s="13" t="str">
        <f t="shared" si="9"/>
        <v>Wigan</v>
      </c>
      <c r="J24" s="13" t="str">
        <f t="shared" si="10"/>
        <v>Stoke City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450883</v>
      </c>
      <c r="B25" s="15">
        <v>41153</v>
      </c>
      <c r="C25" s="12" t="s">
        <v>86</v>
      </c>
      <c r="D25" s="12" t="s">
        <v>14</v>
      </c>
      <c r="E25" s="12">
        <v>1</v>
      </c>
      <c r="F25" s="12" t="s">
        <v>18</v>
      </c>
      <c r="G25" s="12">
        <v>1</v>
      </c>
      <c r="H25" s="13" t="str">
        <f t="shared" si="8"/>
        <v/>
      </c>
      <c r="I25" s="13" t="str">
        <f t="shared" si="9"/>
        <v>Tottenham</v>
      </c>
      <c r="J25" s="13" t="str">
        <f t="shared" si="10"/>
        <v>Norwich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450884</v>
      </c>
      <c r="B26" s="15">
        <v>41153</v>
      </c>
      <c r="C26" s="12" t="s">
        <v>86</v>
      </c>
      <c r="D26" s="12" t="s">
        <v>60</v>
      </c>
      <c r="E26" s="12">
        <v>2</v>
      </c>
      <c r="F26" s="12" t="s">
        <v>9</v>
      </c>
      <c r="G26" s="12">
        <v>0</v>
      </c>
      <c r="H26" s="13" t="str">
        <f t="shared" si="8"/>
        <v>West Brom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450885</v>
      </c>
      <c r="B27" s="15">
        <v>41153</v>
      </c>
      <c r="C27" s="12" t="s">
        <v>86</v>
      </c>
      <c r="D27" s="12" t="s">
        <v>20</v>
      </c>
      <c r="E27" s="12">
        <v>3</v>
      </c>
      <c r="F27" s="12" t="s">
        <v>21</v>
      </c>
      <c r="G27" s="12">
        <v>1</v>
      </c>
      <c r="H27" s="13" t="str">
        <f t="shared" si="8"/>
        <v>Manchester City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450886</v>
      </c>
      <c r="B28" s="15">
        <v>41154</v>
      </c>
      <c r="C28" s="12" t="s">
        <v>86</v>
      </c>
      <c r="D28" s="12" t="s">
        <v>19</v>
      </c>
      <c r="E28" s="12">
        <v>0</v>
      </c>
      <c r="F28" s="12" t="s">
        <v>17</v>
      </c>
      <c r="G28" s="12">
        <v>2</v>
      </c>
      <c r="H28" s="13" t="str">
        <f t="shared" si="8"/>
        <v>Arsenal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450887</v>
      </c>
      <c r="B29" s="15">
        <v>41154</v>
      </c>
      <c r="C29" s="12" t="s">
        <v>86</v>
      </c>
      <c r="D29" s="12" t="s">
        <v>29</v>
      </c>
      <c r="E29" s="12">
        <v>1</v>
      </c>
      <c r="F29" s="12" t="s">
        <v>12</v>
      </c>
      <c r="G29" s="12">
        <v>1</v>
      </c>
      <c r="H29" s="13" t="str">
        <f t="shared" si="8"/>
        <v/>
      </c>
      <c r="I29" s="13" t="str">
        <f t="shared" si="9"/>
        <v>Newcastle</v>
      </c>
      <c r="J29" s="13" t="str">
        <f t="shared" si="10"/>
        <v>Aston Villa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450888</v>
      </c>
      <c r="B30" s="15">
        <v>41154</v>
      </c>
      <c r="C30" s="12" t="s">
        <v>86</v>
      </c>
      <c r="D30" s="12" t="s">
        <v>13</v>
      </c>
      <c r="E30" s="12">
        <v>2</v>
      </c>
      <c r="F30" s="12" t="s">
        <v>8</v>
      </c>
      <c r="G30" s="12">
        <v>3</v>
      </c>
      <c r="H30" s="13" t="str">
        <f t="shared" si="8"/>
        <v>Manchester United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450889</v>
      </c>
      <c r="B31" s="15">
        <v>41167</v>
      </c>
      <c r="C31" s="12" t="s">
        <v>88</v>
      </c>
      <c r="D31" s="12" t="s">
        <v>18</v>
      </c>
      <c r="E31" s="12">
        <v>0</v>
      </c>
      <c r="F31" s="12" t="s">
        <v>28</v>
      </c>
      <c r="G31" s="12">
        <v>0</v>
      </c>
      <c r="H31" s="13" t="str">
        <f t="shared" si="8"/>
        <v/>
      </c>
      <c r="I31" s="13" t="str">
        <f t="shared" si="9"/>
        <v>Norwich</v>
      </c>
      <c r="J31" s="13" t="str">
        <f t="shared" si="10"/>
        <v>West Ham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450890</v>
      </c>
      <c r="B32" s="15">
        <v>41167</v>
      </c>
      <c r="C32" s="12" t="s">
        <v>88</v>
      </c>
      <c r="D32" s="12" t="s">
        <v>21</v>
      </c>
      <c r="E32" s="12">
        <v>0</v>
      </c>
      <c r="F32" s="12" t="s">
        <v>1</v>
      </c>
      <c r="G32" s="12">
        <v>0</v>
      </c>
      <c r="H32" s="13" t="str">
        <f t="shared" si="8"/>
        <v/>
      </c>
      <c r="I32" s="13" t="str">
        <f t="shared" si="9"/>
        <v>QPR</v>
      </c>
      <c r="J32" s="13" t="str">
        <f t="shared" si="10"/>
        <v>Chelsea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450891</v>
      </c>
      <c r="B33" s="15">
        <v>41167</v>
      </c>
      <c r="C33" s="12" t="s">
        <v>88</v>
      </c>
      <c r="D33" s="12" t="s">
        <v>17</v>
      </c>
      <c r="E33" s="12">
        <v>6</v>
      </c>
      <c r="F33" s="12" t="s">
        <v>13</v>
      </c>
      <c r="G33" s="12">
        <v>1</v>
      </c>
      <c r="H33" s="13" t="str">
        <f t="shared" si="8"/>
        <v>Arsenal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450892</v>
      </c>
      <c r="B34" s="15">
        <v>41167</v>
      </c>
      <c r="C34" s="12" t="s">
        <v>88</v>
      </c>
      <c r="D34" s="12" t="s">
        <v>8</v>
      </c>
      <c r="E34" s="12">
        <v>4</v>
      </c>
      <c r="F34" s="12" t="s">
        <v>72</v>
      </c>
      <c r="G34" s="12">
        <v>0</v>
      </c>
      <c r="H34" s="13" t="str">
        <f t="shared" si="8"/>
        <v>Manchester United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450893</v>
      </c>
      <c r="B35" s="15">
        <v>41167</v>
      </c>
      <c r="C35" s="12" t="s">
        <v>88</v>
      </c>
      <c r="D35" s="12" t="s">
        <v>12</v>
      </c>
      <c r="E35" s="12">
        <v>2</v>
      </c>
      <c r="F35" s="12" t="s">
        <v>84</v>
      </c>
      <c r="G35" s="12">
        <v>0</v>
      </c>
      <c r="H35" s="13" t="str">
        <f t="shared" si="8"/>
        <v>Aston Villa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450894</v>
      </c>
      <c r="B36" s="15">
        <v>41167</v>
      </c>
      <c r="C36" s="12" t="s">
        <v>88</v>
      </c>
      <c r="D36" s="12" t="s">
        <v>50</v>
      </c>
      <c r="E36" s="12">
        <v>1</v>
      </c>
      <c r="F36" s="12" t="s">
        <v>19</v>
      </c>
      <c r="G36" s="12">
        <v>1</v>
      </c>
      <c r="H36" s="13" t="str">
        <f t="shared" si="8"/>
        <v/>
      </c>
      <c r="I36" s="13" t="str">
        <f t="shared" si="9"/>
        <v>Sunderland</v>
      </c>
      <c r="J36" s="13" t="str">
        <f t="shared" si="10"/>
        <v>Liverpool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591931</v>
      </c>
      <c r="B37" s="15">
        <v>41167</v>
      </c>
      <c r="C37" s="12" t="s">
        <v>88</v>
      </c>
      <c r="D37" s="12" t="s">
        <v>58</v>
      </c>
      <c r="E37" s="12">
        <v>3</v>
      </c>
      <c r="F37" s="12" t="s">
        <v>60</v>
      </c>
      <c r="G37" s="12">
        <v>1</v>
      </c>
      <c r="H37" s="13" t="str">
        <f t="shared" si="8"/>
        <v>Fulham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591932</v>
      </c>
      <c r="B38" s="15">
        <v>41167</v>
      </c>
      <c r="C38" s="12" t="s">
        <v>88</v>
      </c>
      <c r="D38" s="12" t="s">
        <v>103</v>
      </c>
      <c r="E38" s="12">
        <v>1</v>
      </c>
      <c r="F38" s="12" t="s">
        <v>20</v>
      </c>
      <c r="G38" s="12">
        <v>1</v>
      </c>
      <c r="H38" s="13" t="str">
        <f t="shared" si="8"/>
        <v/>
      </c>
      <c r="I38" s="13" t="str">
        <f t="shared" si="9"/>
        <v>Stoke City</v>
      </c>
      <c r="J38" s="13" t="str">
        <f t="shared" si="10"/>
        <v>Manchester City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450895</v>
      </c>
      <c r="B39" s="15">
        <v>41168</v>
      </c>
      <c r="C39" s="12" t="s">
        <v>88</v>
      </c>
      <c r="D39" s="12" t="s">
        <v>73</v>
      </c>
      <c r="E39" s="12">
        <v>1</v>
      </c>
      <c r="F39" s="12" t="s">
        <v>14</v>
      </c>
      <c r="G39" s="12">
        <v>3</v>
      </c>
      <c r="H39" s="13" t="str">
        <f t="shared" si="8"/>
        <v>Tottenham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450896</v>
      </c>
      <c r="B40" s="15">
        <v>41169</v>
      </c>
      <c r="C40" s="12" t="s">
        <v>88</v>
      </c>
      <c r="D40" s="12" t="s">
        <v>9</v>
      </c>
      <c r="E40" s="12">
        <v>2</v>
      </c>
      <c r="F40" s="12" t="s">
        <v>29</v>
      </c>
      <c r="G40" s="12">
        <v>2</v>
      </c>
      <c r="H40" s="13" t="str">
        <f t="shared" si="8"/>
        <v/>
      </c>
      <c r="I40" s="13" t="str">
        <f t="shared" si="9"/>
        <v>Everton</v>
      </c>
      <c r="J40" s="13" t="str">
        <f t="shared" si="10"/>
        <v>Newcastle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450897</v>
      </c>
      <c r="B41" s="15">
        <v>41174</v>
      </c>
      <c r="C41" s="12" t="s">
        <v>89</v>
      </c>
      <c r="D41" s="12" t="s">
        <v>84</v>
      </c>
      <c r="E41" s="12">
        <v>0</v>
      </c>
      <c r="F41" s="12" t="s">
        <v>9</v>
      </c>
      <c r="G41" s="12">
        <v>3</v>
      </c>
      <c r="H41" s="13" t="str">
        <f t="shared" si="8"/>
        <v>Everton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450898</v>
      </c>
      <c r="B42" s="15">
        <v>41174</v>
      </c>
      <c r="C42" s="12" t="s">
        <v>89</v>
      </c>
      <c r="D42" s="12" t="s">
        <v>72</v>
      </c>
      <c r="E42" s="12">
        <v>1</v>
      </c>
      <c r="F42" s="12" t="s">
        <v>58</v>
      </c>
      <c r="G42" s="12">
        <v>2</v>
      </c>
      <c r="H42" s="13" t="str">
        <f t="shared" si="8"/>
        <v>Fulham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450899</v>
      </c>
      <c r="B43" s="15">
        <v>41174</v>
      </c>
      <c r="C43" s="12" t="s">
        <v>89</v>
      </c>
      <c r="D43" s="12" t="s">
        <v>1</v>
      </c>
      <c r="E43" s="12">
        <v>1</v>
      </c>
      <c r="F43" s="12" t="s">
        <v>103</v>
      </c>
      <c r="G43" s="12">
        <v>0</v>
      </c>
      <c r="H43" s="13" t="str">
        <f t="shared" si="8"/>
        <v>Chelsea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450900</v>
      </c>
      <c r="B44" s="15">
        <v>41174</v>
      </c>
      <c r="C44" s="12" t="s">
        <v>89</v>
      </c>
      <c r="D44" s="12" t="s">
        <v>28</v>
      </c>
      <c r="E44" s="12">
        <v>1</v>
      </c>
      <c r="F44" s="12" t="s">
        <v>50</v>
      </c>
      <c r="G44" s="12">
        <v>1</v>
      </c>
      <c r="H44" s="13" t="str">
        <f t="shared" si="8"/>
        <v/>
      </c>
      <c r="I44" s="13" t="str">
        <f t="shared" si="9"/>
        <v>West Ham</v>
      </c>
      <c r="J44" s="13" t="str">
        <f t="shared" si="10"/>
        <v>Sunderland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450901</v>
      </c>
      <c r="B45" s="15">
        <v>41174</v>
      </c>
      <c r="C45" s="12" t="s">
        <v>89</v>
      </c>
      <c r="D45" s="12" t="s">
        <v>13</v>
      </c>
      <c r="E45" s="12">
        <v>4</v>
      </c>
      <c r="F45" s="12" t="s">
        <v>12</v>
      </c>
      <c r="G45" s="12">
        <v>1</v>
      </c>
      <c r="H45" s="13" t="str">
        <f t="shared" si="8"/>
        <v>Southampton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450902</v>
      </c>
      <c r="B46" s="15">
        <v>41174</v>
      </c>
      <c r="C46" s="12" t="s">
        <v>89</v>
      </c>
      <c r="D46" s="12" t="s">
        <v>60</v>
      </c>
      <c r="E46" s="12">
        <v>1</v>
      </c>
      <c r="F46" s="12" t="s">
        <v>73</v>
      </c>
      <c r="G46" s="12">
        <v>0</v>
      </c>
      <c r="H46" s="13" t="str">
        <f t="shared" si="8"/>
        <v>West Brom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450903</v>
      </c>
      <c r="B47" s="15">
        <v>41175</v>
      </c>
      <c r="C47" s="12" t="s">
        <v>89</v>
      </c>
      <c r="D47" s="12" t="s">
        <v>19</v>
      </c>
      <c r="E47" s="12">
        <v>1</v>
      </c>
      <c r="F47" s="12" t="s">
        <v>8</v>
      </c>
      <c r="G47" s="12">
        <v>2</v>
      </c>
      <c r="H47" s="13" t="str">
        <f t="shared" si="8"/>
        <v>Manchester United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450904</v>
      </c>
      <c r="B48" s="15">
        <v>41175</v>
      </c>
      <c r="C48" s="12" t="s">
        <v>89</v>
      </c>
      <c r="D48" s="12" t="s">
        <v>29</v>
      </c>
      <c r="E48" s="12">
        <v>1</v>
      </c>
      <c r="F48" s="12" t="s">
        <v>18</v>
      </c>
      <c r="G48" s="12">
        <v>0</v>
      </c>
      <c r="H48" s="13" t="str">
        <f t="shared" si="8"/>
        <v>Newcastle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450905</v>
      </c>
      <c r="B49" s="15">
        <v>41175</v>
      </c>
      <c r="C49" s="12" t="s">
        <v>89</v>
      </c>
      <c r="D49" s="12" t="s">
        <v>14</v>
      </c>
      <c r="E49" s="12">
        <v>2</v>
      </c>
      <c r="F49" s="12" t="s">
        <v>21</v>
      </c>
      <c r="G49" s="12">
        <v>1</v>
      </c>
      <c r="H49" s="13" t="str">
        <f t="shared" si="8"/>
        <v>Tottenham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450906</v>
      </c>
      <c r="B50" s="15">
        <v>41175</v>
      </c>
      <c r="C50" s="12" t="s">
        <v>89</v>
      </c>
      <c r="D50" s="12" t="s">
        <v>20</v>
      </c>
      <c r="E50" s="12">
        <v>1</v>
      </c>
      <c r="F50" s="12" t="s">
        <v>17</v>
      </c>
      <c r="G50" s="12">
        <v>1</v>
      </c>
      <c r="H50" s="13" t="str">
        <f t="shared" si="8"/>
        <v/>
      </c>
      <c r="I50" s="13" t="str">
        <f t="shared" si="9"/>
        <v>Manchester City</v>
      </c>
      <c r="J50" s="13" t="str">
        <f t="shared" si="10"/>
        <v>Arsenal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450907</v>
      </c>
      <c r="B51" s="15">
        <v>41181</v>
      </c>
      <c r="C51" s="12" t="s">
        <v>69</v>
      </c>
      <c r="D51" s="12" t="s">
        <v>17</v>
      </c>
      <c r="E51" s="12">
        <v>1</v>
      </c>
      <c r="F51" s="12" t="s">
        <v>1</v>
      </c>
      <c r="G51" s="12">
        <v>2</v>
      </c>
      <c r="H51" s="13" t="str">
        <f t="shared" si="8"/>
        <v>Chelsea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450908</v>
      </c>
      <c r="B52" s="15">
        <v>41181</v>
      </c>
      <c r="C52" s="12" t="s">
        <v>69</v>
      </c>
      <c r="D52" s="12" t="s">
        <v>103</v>
      </c>
      <c r="E52" s="12">
        <v>2</v>
      </c>
      <c r="F52" s="12" t="s">
        <v>84</v>
      </c>
      <c r="G52" s="12">
        <v>0</v>
      </c>
      <c r="H52" s="13" t="str">
        <f t="shared" si="8"/>
        <v>Stoke City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450909</v>
      </c>
      <c r="B53" s="15">
        <v>41181</v>
      </c>
      <c r="C53" s="12" t="s">
        <v>69</v>
      </c>
      <c r="D53" s="12" t="s">
        <v>73</v>
      </c>
      <c r="E53" s="12">
        <v>2</v>
      </c>
      <c r="F53" s="12" t="s">
        <v>29</v>
      </c>
      <c r="G53" s="12">
        <v>2</v>
      </c>
      <c r="H53" s="13" t="str">
        <f t="shared" si="8"/>
        <v/>
      </c>
      <c r="I53" s="13" t="str">
        <f t="shared" si="9"/>
        <v>Reading</v>
      </c>
      <c r="J53" s="13" t="str">
        <f t="shared" si="10"/>
        <v>Newcastle</v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450910</v>
      </c>
      <c r="B54" s="15">
        <v>41181</v>
      </c>
      <c r="C54" s="12" t="s">
        <v>69</v>
      </c>
      <c r="D54" s="12" t="s">
        <v>50</v>
      </c>
      <c r="E54" s="12">
        <v>1</v>
      </c>
      <c r="F54" s="12" t="s">
        <v>72</v>
      </c>
      <c r="G54" s="12">
        <v>0</v>
      </c>
      <c r="H54" s="13" t="str">
        <f t="shared" si="8"/>
        <v>Sunderland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450911</v>
      </c>
      <c r="B55" s="15">
        <v>41181</v>
      </c>
      <c r="C55" s="12" t="s">
        <v>69</v>
      </c>
      <c r="D55" s="12" t="s">
        <v>9</v>
      </c>
      <c r="E55" s="12">
        <v>3</v>
      </c>
      <c r="F55" s="12" t="s">
        <v>13</v>
      </c>
      <c r="G55" s="12">
        <v>1</v>
      </c>
      <c r="H55" s="13" t="str">
        <f t="shared" si="8"/>
        <v>Everton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450912</v>
      </c>
      <c r="B56" s="15">
        <v>41181</v>
      </c>
      <c r="C56" s="12" t="s">
        <v>69</v>
      </c>
      <c r="D56" s="12" t="s">
        <v>58</v>
      </c>
      <c r="E56" s="12">
        <v>1</v>
      </c>
      <c r="F56" s="12" t="s">
        <v>20</v>
      </c>
      <c r="G56" s="12">
        <v>2</v>
      </c>
      <c r="H56" s="13" t="str">
        <f t="shared" si="8"/>
        <v>Manchester City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450913</v>
      </c>
      <c r="B57" s="15">
        <v>41181</v>
      </c>
      <c r="C57" s="12" t="s">
        <v>69</v>
      </c>
      <c r="D57" s="12" t="s">
        <v>18</v>
      </c>
      <c r="E57" s="12">
        <v>2</v>
      </c>
      <c r="F57" s="12" t="s">
        <v>19</v>
      </c>
      <c r="G57" s="12">
        <v>5</v>
      </c>
      <c r="H57" s="13" t="str">
        <f t="shared" si="8"/>
        <v>Liverpool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450914</v>
      </c>
      <c r="B58" s="15">
        <v>41181</v>
      </c>
      <c r="C58" s="12" t="s">
        <v>69</v>
      </c>
      <c r="D58" s="12" t="s">
        <v>8</v>
      </c>
      <c r="E58" s="12">
        <v>2</v>
      </c>
      <c r="F58" s="12" t="s">
        <v>14</v>
      </c>
      <c r="G58" s="12">
        <v>3</v>
      </c>
      <c r="H58" s="13" t="str">
        <f t="shared" si="8"/>
        <v>Tottenham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450915</v>
      </c>
      <c r="B59" s="15">
        <v>41182</v>
      </c>
      <c r="C59" s="12" t="s">
        <v>69</v>
      </c>
      <c r="D59" s="12" t="s">
        <v>12</v>
      </c>
      <c r="E59" s="12">
        <v>1</v>
      </c>
      <c r="F59" s="12" t="s">
        <v>60</v>
      </c>
      <c r="G59" s="12">
        <v>1</v>
      </c>
      <c r="H59" s="13" t="str">
        <f t="shared" si="8"/>
        <v/>
      </c>
      <c r="I59" s="13" t="str">
        <f t="shared" si="9"/>
        <v>Aston Villa</v>
      </c>
      <c r="J59" s="13" t="str">
        <f t="shared" si="10"/>
        <v>West Brom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450916</v>
      </c>
      <c r="B60" s="15">
        <v>41183</v>
      </c>
      <c r="C60" s="12" t="s">
        <v>69</v>
      </c>
      <c r="D60" s="12" t="s">
        <v>21</v>
      </c>
      <c r="E60" s="12">
        <v>1</v>
      </c>
      <c r="F60" s="12" t="s">
        <v>28</v>
      </c>
      <c r="G60" s="12">
        <v>2</v>
      </c>
      <c r="H60" s="13" t="str">
        <f t="shared" si="8"/>
        <v>West Ham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450917</v>
      </c>
      <c r="B61" s="15">
        <v>41188</v>
      </c>
      <c r="C61" s="12" t="s">
        <v>70</v>
      </c>
      <c r="D61" s="12" t="s">
        <v>20</v>
      </c>
      <c r="E61" s="12">
        <v>3</v>
      </c>
      <c r="F61" s="12" t="s">
        <v>50</v>
      </c>
      <c r="G61" s="12">
        <v>0</v>
      </c>
      <c r="H61" s="13" t="str">
        <f t="shared" si="8"/>
        <v>Manchester City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450918</v>
      </c>
      <c r="B62" s="15">
        <v>41188</v>
      </c>
      <c r="C62" s="12" t="s">
        <v>70</v>
      </c>
      <c r="D62" s="12" t="s">
        <v>84</v>
      </c>
      <c r="E62" s="12">
        <v>2</v>
      </c>
      <c r="F62" s="12" t="s">
        <v>73</v>
      </c>
      <c r="G62" s="12">
        <v>2</v>
      </c>
      <c r="H62" s="13" t="str">
        <f t="shared" si="8"/>
        <v/>
      </c>
      <c r="I62" s="13" t="str">
        <f t="shared" si="9"/>
        <v>Swansea</v>
      </c>
      <c r="J62" s="13" t="str">
        <f t="shared" si="10"/>
        <v>Reading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450919</v>
      </c>
      <c r="B63" s="15">
        <v>41188</v>
      </c>
      <c r="C63" s="12" t="s">
        <v>70</v>
      </c>
      <c r="D63" s="12" t="s">
        <v>72</v>
      </c>
      <c r="E63" s="12">
        <v>2</v>
      </c>
      <c r="F63" s="12" t="s">
        <v>9</v>
      </c>
      <c r="G63" s="12">
        <v>2</v>
      </c>
      <c r="H63" s="13" t="str">
        <f t="shared" si="8"/>
        <v/>
      </c>
      <c r="I63" s="13" t="str">
        <f t="shared" si="9"/>
        <v>Wigan</v>
      </c>
      <c r="J63" s="13" t="str">
        <f t="shared" si="10"/>
        <v>Everton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450920</v>
      </c>
      <c r="B64" s="15">
        <v>41188</v>
      </c>
      <c r="C64" s="12" t="s">
        <v>70</v>
      </c>
      <c r="D64" s="12" t="s">
        <v>1</v>
      </c>
      <c r="E64" s="12">
        <v>4</v>
      </c>
      <c r="F64" s="12" t="s">
        <v>18</v>
      </c>
      <c r="G64" s="12">
        <v>1</v>
      </c>
      <c r="H64" s="13" t="str">
        <f t="shared" si="8"/>
        <v>Chelsea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450921</v>
      </c>
      <c r="B65" s="15">
        <v>41188</v>
      </c>
      <c r="C65" s="12" t="s">
        <v>70</v>
      </c>
      <c r="D65" s="12" t="s">
        <v>60</v>
      </c>
      <c r="E65" s="12">
        <v>3</v>
      </c>
      <c r="F65" s="12" t="s">
        <v>21</v>
      </c>
      <c r="G65" s="12">
        <v>2</v>
      </c>
      <c r="H65" s="13" t="str">
        <f t="shared" si="8"/>
        <v>West Brom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450922</v>
      </c>
      <c r="B66" s="15">
        <v>41188</v>
      </c>
      <c r="C66" s="12" t="s">
        <v>70</v>
      </c>
      <c r="D66" s="12" t="s">
        <v>28</v>
      </c>
      <c r="E66" s="12">
        <v>1</v>
      </c>
      <c r="F66" s="12" t="s">
        <v>17</v>
      </c>
      <c r="G66" s="12">
        <v>3</v>
      </c>
      <c r="H66" s="13" t="str">
        <f t="shared" si="8"/>
        <v>Arsenal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450923</v>
      </c>
      <c r="B67" s="15">
        <v>41189</v>
      </c>
      <c r="C67" s="12" t="s">
        <v>70</v>
      </c>
      <c r="D67" s="12" t="s">
        <v>13</v>
      </c>
      <c r="E67" s="12">
        <v>2</v>
      </c>
      <c r="F67" s="12" t="s">
        <v>58</v>
      </c>
      <c r="G67" s="12">
        <v>2</v>
      </c>
      <c r="H67" s="13" t="str">
        <f t="shared" ref="H67:H130" si="11">IF(E67&gt;G67,D67,IF(G67&gt;E67,F67,""))</f>
        <v/>
      </c>
      <c r="I67" s="13" t="str">
        <f t="shared" ref="I67:I130" si="12">IF(H67="",D67,"")</f>
        <v>Southampton</v>
      </c>
      <c r="J67" s="13" t="str">
        <f t="shared" ref="J67:J130" si="13">IF(H67="",F67,"")</f>
        <v>Fulham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450924</v>
      </c>
      <c r="B68" s="15">
        <v>41189</v>
      </c>
      <c r="C68" s="12" t="s">
        <v>70</v>
      </c>
      <c r="D68" s="12" t="s">
        <v>14</v>
      </c>
      <c r="E68" s="12">
        <v>2</v>
      </c>
      <c r="F68" s="12" t="s">
        <v>12</v>
      </c>
      <c r="G68" s="12">
        <v>0</v>
      </c>
      <c r="H68" s="13" t="str">
        <f t="shared" si="11"/>
        <v>Tottenham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450925</v>
      </c>
      <c r="B69" s="15">
        <v>41189</v>
      </c>
      <c r="C69" s="12" t="s">
        <v>70</v>
      </c>
      <c r="D69" s="12" t="s">
        <v>19</v>
      </c>
      <c r="E69" s="12">
        <v>0</v>
      </c>
      <c r="F69" s="12" t="s">
        <v>103</v>
      </c>
      <c r="G69" s="12">
        <v>0</v>
      </c>
      <c r="H69" s="13" t="str">
        <f t="shared" si="11"/>
        <v/>
      </c>
      <c r="I69" s="13" t="str">
        <f t="shared" si="12"/>
        <v>Liverpool</v>
      </c>
      <c r="J69" s="13" t="str">
        <f t="shared" si="13"/>
        <v>Stoke City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450926</v>
      </c>
      <c r="B70" s="15">
        <v>41189</v>
      </c>
      <c r="C70" s="12" t="s">
        <v>70</v>
      </c>
      <c r="D70" s="12" t="s">
        <v>29</v>
      </c>
      <c r="E70" s="12">
        <v>0</v>
      </c>
      <c r="F70" s="12" t="s">
        <v>8</v>
      </c>
      <c r="G70" s="12">
        <v>3</v>
      </c>
      <c r="H70" s="13" t="str">
        <f t="shared" si="11"/>
        <v>Manchester United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450927</v>
      </c>
      <c r="B71" s="15">
        <v>41202</v>
      </c>
      <c r="C71" s="12" t="s">
        <v>65</v>
      </c>
      <c r="D71" s="12" t="s">
        <v>14</v>
      </c>
      <c r="E71" s="12">
        <v>2</v>
      </c>
      <c r="F71" s="12" t="s">
        <v>1</v>
      </c>
      <c r="G71" s="12">
        <v>4</v>
      </c>
      <c r="H71" s="13" t="str">
        <f t="shared" si="11"/>
        <v>Chelsea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450928</v>
      </c>
      <c r="B72" s="15">
        <v>41202</v>
      </c>
      <c r="C72" s="12" t="s">
        <v>65</v>
      </c>
      <c r="D72" s="12" t="s">
        <v>84</v>
      </c>
      <c r="E72" s="12">
        <v>2</v>
      </c>
      <c r="F72" s="12" t="s">
        <v>72</v>
      </c>
      <c r="G72" s="12">
        <v>1</v>
      </c>
      <c r="H72" s="13" t="str">
        <f t="shared" si="11"/>
        <v>Swansea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450929</v>
      </c>
      <c r="B73" s="15">
        <v>41202</v>
      </c>
      <c r="C73" s="12" t="s">
        <v>65</v>
      </c>
      <c r="D73" s="12" t="s">
        <v>58</v>
      </c>
      <c r="E73" s="12">
        <v>1</v>
      </c>
      <c r="F73" s="12" t="s">
        <v>12</v>
      </c>
      <c r="G73" s="12">
        <v>0</v>
      </c>
      <c r="H73" s="13" t="str">
        <f t="shared" si="11"/>
        <v>Fulham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450930</v>
      </c>
      <c r="B74" s="15">
        <v>41202</v>
      </c>
      <c r="C74" s="12" t="s">
        <v>65</v>
      </c>
      <c r="D74" s="12" t="s">
        <v>19</v>
      </c>
      <c r="E74" s="12">
        <v>1</v>
      </c>
      <c r="F74" s="12" t="s">
        <v>73</v>
      </c>
      <c r="G74" s="12">
        <v>0</v>
      </c>
      <c r="H74" s="13" t="str">
        <f t="shared" si="11"/>
        <v>Liverpool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450931</v>
      </c>
      <c r="B75" s="15">
        <v>41202</v>
      </c>
      <c r="C75" s="12" t="s">
        <v>65</v>
      </c>
      <c r="D75" s="12" t="s">
        <v>60</v>
      </c>
      <c r="E75" s="12">
        <v>1</v>
      </c>
      <c r="F75" s="12" t="s">
        <v>20</v>
      </c>
      <c r="G75" s="12">
        <v>2</v>
      </c>
      <c r="H75" s="13" t="str">
        <f t="shared" si="11"/>
        <v>Manchester City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450932</v>
      </c>
      <c r="B76" s="15">
        <v>41202</v>
      </c>
      <c r="C76" s="12" t="s">
        <v>65</v>
      </c>
      <c r="D76" s="12" t="s">
        <v>8</v>
      </c>
      <c r="E76" s="12">
        <v>4</v>
      </c>
      <c r="F76" s="12" t="s">
        <v>103</v>
      </c>
      <c r="G76" s="12">
        <v>2</v>
      </c>
      <c r="H76" s="13" t="str">
        <f t="shared" si="11"/>
        <v>Manchester United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450933</v>
      </c>
      <c r="B77" s="15">
        <v>41202</v>
      </c>
      <c r="C77" s="12" t="s">
        <v>65</v>
      </c>
      <c r="D77" s="12" t="s">
        <v>28</v>
      </c>
      <c r="E77" s="12">
        <v>4</v>
      </c>
      <c r="F77" s="12" t="s">
        <v>13</v>
      </c>
      <c r="G77" s="12">
        <v>1</v>
      </c>
      <c r="H77" s="13" t="str">
        <f t="shared" si="11"/>
        <v>West Ham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450934</v>
      </c>
      <c r="B78" s="15">
        <v>41202</v>
      </c>
      <c r="C78" s="12" t="s">
        <v>65</v>
      </c>
      <c r="D78" s="12" t="s">
        <v>18</v>
      </c>
      <c r="E78" s="12">
        <v>1</v>
      </c>
      <c r="F78" s="12" t="s">
        <v>17</v>
      </c>
      <c r="G78" s="12">
        <v>0</v>
      </c>
      <c r="H78" s="13" t="str">
        <f t="shared" si="11"/>
        <v>Norwich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450935</v>
      </c>
      <c r="B79" s="15">
        <v>41203</v>
      </c>
      <c r="C79" s="12" t="s">
        <v>65</v>
      </c>
      <c r="D79" s="12" t="s">
        <v>50</v>
      </c>
      <c r="E79" s="12">
        <v>1</v>
      </c>
      <c r="F79" s="12" t="s">
        <v>29</v>
      </c>
      <c r="G79" s="12">
        <v>1</v>
      </c>
      <c r="H79" s="13" t="str">
        <f t="shared" si="11"/>
        <v/>
      </c>
      <c r="I79" s="13" t="str">
        <f t="shared" si="12"/>
        <v>Sunderland</v>
      </c>
      <c r="J79" s="13" t="str">
        <f t="shared" si="13"/>
        <v>Newcastle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450936</v>
      </c>
      <c r="B80" s="15">
        <v>41203</v>
      </c>
      <c r="C80" s="12" t="s">
        <v>65</v>
      </c>
      <c r="D80" s="12" t="s">
        <v>21</v>
      </c>
      <c r="E80" s="12">
        <v>1</v>
      </c>
      <c r="F80" s="12" t="s">
        <v>9</v>
      </c>
      <c r="G80" s="12">
        <v>1</v>
      </c>
      <c r="H80" s="13" t="str">
        <f t="shared" si="11"/>
        <v/>
      </c>
      <c r="I80" s="13" t="str">
        <f t="shared" si="12"/>
        <v>QPR</v>
      </c>
      <c r="J80" s="13" t="str">
        <f t="shared" si="13"/>
        <v>Everton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450937</v>
      </c>
      <c r="B81" s="15">
        <v>41209</v>
      </c>
      <c r="C81" s="12" t="s">
        <v>90</v>
      </c>
      <c r="D81" s="12" t="s">
        <v>12</v>
      </c>
      <c r="E81" s="12">
        <v>1</v>
      </c>
      <c r="F81" s="12" t="s">
        <v>18</v>
      </c>
      <c r="G81" s="12">
        <v>1</v>
      </c>
      <c r="H81" s="13" t="str">
        <f t="shared" si="11"/>
        <v/>
      </c>
      <c r="I81" s="13" t="str">
        <f t="shared" si="12"/>
        <v>Aston Villa</v>
      </c>
      <c r="J81" s="13" t="str">
        <f t="shared" si="13"/>
        <v>Norwich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450938</v>
      </c>
      <c r="B82" s="15">
        <v>41209</v>
      </c>
      <c r="C82" s="12" t="s">
        <v>90</v>
      </c>
      <c r="D82" s="12" t="s">
        <v>73</v>
      </c>
      <c r="E82" s="12">
        <v>3</v>
      </c>
      <c r="F82" s="12" t="s">
        <v>58</v>
      </c>
      <c r="G82" s="12">
        <v>3</v>
      </c>
      <c r="H82" s="13" t="str">
        <f t="shared" si="11"/>
        <v/>
      </c>
      <c r="I82" s="13" t="str">
        <f t="shared" si="12"/>
        <v>Reading</v>
      </c>
      <c r="J82" s="13" t="str">
        <f t="shared" si="13"/>
        <v>Fulham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450939</v>
      </c>
      <c r="B83" s="15">
        <v>41209</v>
      </c>
      <c r="C83" s="12" t="s">
        <v>90</v>
      </c>
      <c r="D83" s="12" t="s">
        <v>17</v>
      </c>
      <c r="E83" s="12">
        <v>1</v>
      </c>
      <c r="F83" s="12" t="s">
        <v>21</v>
      </c>
      <c r="G83" s="12">
        <v>0</v>
      </c>
      <c r="H83" s="13" t="str">
        <f t="shared" si="11"/>
        <v>Arsenal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450940</v>
      </c>
      <c r="B84" s="15">
        <v>41209</v>
      </c>
      <c r="C84" s="12" t="s">
        <v>90</v>
      </c>
      <c r="D84" s="12" t="s">
        <v>103</v>
      </c>
      <c r="E84" s="12">
        <v>0</v>
      </c>
      <c r="F84" s="12" t="s">
        <v>50</v>
      </c>
      <c r="G84" s="12">
        <v>0</v>
      </c>
      <c r="H84" s="13" t="str">
        <f t="shared" si="11"/>
        <v/>
      </c>
      <c r="I84" s="13" t="str">
        <f t="shared" si="12"/>
        <v>Stoke City</v>
      </c>
      <c r="J84" s="13" t="str">
        <f t="shared" si="13"/>
        <v>Sunderland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450941</v>
      </c>
      <c r="B85" s="15">
        <v>41209</v>
      </c>
      <c r="C85" s="12" t="s">
        <v>90</v>
      </c>
      <c r="D85" s="12" t="s">
        <v>72</v>
      </c>
      <c r="E85" s="12">
        <v>2</v>
      </c>
      <c r="F85" s="12" t="s">
        <v>28</v>
      </c>
      <c r="G85" s="12">
        <v>1</v>
      </c>
      <c r="H85" s="13" t="str">
        <f t="shared" si="11"/>
        <v>Wigan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450942</v>
      </c>
      <c r="B86" s="15">
        <v>41209</v>
      </c>
      <c r="C86" s="12" t="s">
        <v>90</v>
      </c>
      <c r="D86" s="12" t="s">
        <v>20</v>
      </c>
      <c r="E86" s="12">
        <v>1</v>
      </c>
      <c r="F86" s="12" t="s">
        <v>84</v>
      </c>
      <c r="G86" s="12">
        <v>0</v>
      </c>
      <c r="H86" s="13" t="str">
        <f t="shared" si="11"/>
        <v>Manchester City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450943</v>
      </c>
      <c r="B87" s="15">
        <v>41210</v>
      </c>
      <c r="C87" s="12" t="s">
        <v>90</v>
      </c>
      <c r="D87" s="12" t="s">
        <v>9</v>
      </c>
      <c r="E87" s="12">
        <v>2</v>
      </c>
      <c r="F87" s="12" t="s">
        <v>19</v>
      </c>
      <c r="G87" s="12">
        <v>2</v>
      </c>
      <c r="H87" s="13" t="str">
        <f t="shared" si="11"/>
        <v/>
      </c>
      <c r="I87" s="13" t="str">
        <f t="shared" si="12"/>
        <v>Everton</v>
      </c>
      <c r="J87" s="13" t="str">
        <f t="shared" si="13"/>
        <v>Liverpool</v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450944</v>
      </c>
      <c r="B88" s="15">
        <v>41210</v>
      </c>
      <c r="C88" s="12" t="s">
        <v>90</v>
      </c>
      <c r="D88" s="12" t="s">
        <v>13</v>
      </c>
      <c r="E88" s="12">
        <v>1</v>
      </c>
      <c r="F88" s="12" t="s">
        <v>14</v>
      </c>
      <c r="G88" s="12">
        <v>2</v>
      </c>
      <c r="H88" s="13" t="str">
        <f t="shared" si="11"/>
        <v>Tottenham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450945</v>
      </c>
      <c r="B89" s="15">
        <v>41210</v>
      </c>
      <c r="C89" s="12" t="s">
        <v>90</v>
      </c>
      <c r="D89" s="12" t="s">
        <v>29</v>
      </c>
      <c r="E89" s="12">
        <v>2</v>
      </c>
      <c r="F89" s="12" t="s">
        <v>60</v>
      </c>
      <c r="G89" s="12">
        <v>1</v>
      </c>
      <c r="H89" s="13" t="str">
        <f t="shared" si="11"/>
        <v>Newcastle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450946</v>
      </c>
      <c r="B90" s="15">
        <v>41210</v>
      </c>
      <c r="C90" s="12" t="s">
        <v>90</v>
      </c>
      <c r="D90" s="12" t="s">
        <v>1</v>
      </c>
      <c r="E90" s="12">
        <v>2</v>
      </c>
      <c r="F90" s="12" t="s">
        <v>8</v>
      </c>
      <c r="G90" s="12">
        <v>3</v>
      </c>
      <c r="H90" s="13" t="str">
        <f t="shared" si="11"/>
        <v>Manchester United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450947</v>
      </c>
      <c r="B91" s="15">
        <v>41216</v>
      </c>
      <c r="C91" s="12" t="s">
        <v>79</v>
      </c>
      <c r="D91" s="12" t="s">
        <v>8</v>
      </c>
      <c r="E91" s="12">
        <v>2</v>
      </c>
      <c r="F91" s="12" t="s">
        <v>17</v>
      </c>
      <c r="G91" s="12">
        <v>1</v>
      </c>
      <c r="H91" s="13" t="str">
        <f t="shared" si="11"/>
        <v>Manchester United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450948</v>
      </c>
      <c r="B92" s="15">
        <v>41216</v>
      </c>
      <c r="C92" s="12" t="s">
        <v>79</v>
      </c>
      <c r="D92" s="12" t="s">
        <v>84</v>
      </c>
      <c r="E92" s="12">
        <v>1</v>
      </c>
      <c r="F92" s="12" t="s">
        <v>1</v>
      </c>
      <c r="G92" s="12">
        <v>1</v>
      </c>
      <c r="H92" s="13" t="str">
        <f t="shared" si="11"/>
        <v/>
      </c>
      <c r="I92" s="13" t="str">
        <f t="shared" si="12"/>
        <v>Swansea</v>
      </c>
      <c r="J92" s="13" t="str">
        <f t="shared" si="13"/>
        <v>Chelsea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450949</v>
      </c>
      <c r="B93" s="15">
        <v>41216</v>
      </c>
      <c r="C93" s="12" t="s">
        <v>79</v>
      </c>
      <c r="D93" s="12" t="s">
        <v>58</v>
      </c>
      <c r="E93" s="12">
        <v>2</v>
      </c>
      <c r="F93" s="12" t="s">
        <v>9</v>
      </c>
      <c r="G93" s="12">
        <v>2</v>
      </c>
      <c r="H93" s="13" t="str">
        <f t="shared" si="11"/>
        <v/>
      </c>
      <c r="I93" s="13" t="str">
        <f t="shared" si="12"/>
        <v>Fulham</v>
      </c>
      <c r="J93" s="13" t="str">
        <f t="shared" si="13"/>
        <v>Everton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450950</v>
      </c>
      <c r="B94" s="15">
        <v>41216</v>
      </c>
      <c r="C94" s="12" t="s">
        <v>79</v>
      </c>
      <c r="D94" s="12" t="s">
        <v>14</v>
      </c>
      <c r="E94" s="12">
        <v>0</v>
      </c>
      <c r="F94" s="12" t="s">
        <v>72</v>
      </c>
      <c r="G94" s="12">
        <v>1</v>
      </c>
      <c r="H94" s="13" t="str">
        <f t="shared" si="11"/>
        <v>Wigan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450951</v>
      </c>
      <c r="B95" s="15">
        <v>41216</v>
      </c>
      <c r="C95" s="12" t="s">
        <v>79</v>
      </c>
      <c r="D95" s="12" t="s">
        <v>18</v>
      </c>
      <c r="E95" s="12">
        <v>1</v>
      </c>
      <c r="F95" s="12" t="s">
        <v>103</v>
      </c>
      <c r="G95" s="12">
        <v>0</v>
      </c>
      <c r="H95" s="13" t="str">
        <f t="shared" si="11"/>
        <v>Norwich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450952</v>
      </c>
      <c r="B96" s="15">
        <v>41216</v>
      </c>
      <c r="C96" s="12" t="s">
        <v>79</v>
      </c>
      <c r="D96" s="12" t="s">
        <v>50</v>
      </c>
      <c r="E96" s="12">
        <v>0</v>
      </c>
      <c r="F96" s="12" t="s">
        <v>12</v>
      </c>
      <c r="G96" s="12">
        <v>1</v>
      </c>
      <c r="H96" s="13" t="str">
        <f t="shared" si="11"/>
        <v>Aston Villa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450953</v>
      </c>
      <c r="B97" s="15">
        <v>41216</v>
      </c>
      <c r="C97" s="12" t="s">
        <v>79</v>
      </c>
      <c r="D97" s="12" t="s">
        <v>28</v>
      </c>
      <c r="E97" s="12">
        <v>0</v>
      </c>
      <c r="F97" s="12" t="s">
        <v>20</v>
      </c>
      <c r="G97" s="12">
        <v>0</v>
      </c>
      <c r="H97" s="13" t="str">
        <f t="shared" si="11"/>
        <v/>
      </c>
      <c r="I97" s="13" t="str">
        <f t="shared" si="12"/>
        <v>West Ham</v>
      </c>
      <c r="J97" s="13" t="str">
        <f t="shared" si="13"/>
        <v>Manchester City</v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450954</v>
      </c>
      <c r="B98" s="15">
        <v>41217</v>
      </c>
      <c r="C98" s="12" t="s">
        <v>79</v>
      </c>
      <c r="D98" s="12" t="s">
        <v>21</v>
      </c>
      <c r="E98" s="12">
        <v>1</v>
      </c>
      <c r="F98" s="12" t="s">
        <v>73</v>
      </c>
      <c r="G98" s="12">
        <v>1</v>
      </c>
      <c r="H98" s="13" t="str">
        <f t="shared" si="11"/>
        <v/>
      </c>
      <c r="I98" s="13" t="str">
        <f t="shared" si="12"/>
        <v>QPR</v>
      </c>
      <c r="J98" s="13" t="str">
        <f t="shared" si="13"/>
        <v>Reading</v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450955</v>
      </c>
      <c r="B99" s="15">
        <v>41217</v>
      </c>
      <c r="C99" s="12" t="s">
        <v>79</v>
      </c>
      <c r="D99" s="12" t="s">
        <v>19</v>
      </c>
      <c r="E99" s="12">
        <v>1</v>
      </c>
      <c r="F99" s="12" t="s">
        <v>29</v>
      </c>
      <c r="G99" s="12">
        <v>1</v>
      </c>
      <c r="H99" s="13" t="str">
        <f t="shared" si="11"/>
        <v/>
      </c>
      <c r="I99" s="13" t="str">
        <f t="shared" si="12"/>
        <v>Liverpool</v>
      </c>
      <c r="J99" s="13" t="str">
        <f t="shared" si="13"/>
        <v>Newcastle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450956</v>
      </c>
      <c r="B100" s="15">
        <v>41218</v>
      </c>
      <c r="C100" s="12" t="s">
        <v>79</v>
      </c>
      <c r="D100" s="12" t="s">
        <v>60</v>
      </c>
      <c r="E100" s="12">
        <v>2</v>
      </c>
      <c r="F100" s="12" t="s">
        <v>13</v>
      </c>
      <c r="G100" s="12">
        <v>0</v>
      </c>
      <c r="H100" s="13" t="str">
        <f t="shared" si="11"/>
        <v>West Brom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450957</v>
      </c>
      <c r="B101" s="15">
        <v>41223</v>
      </c>
      <c r="C101" s="12" t="s">
        <v>80</v>
      </c>
      <c r="D101" s="12" t="s">
        <v>73</v>
      </c>
      <c r="E101" s="12">
        <v>0</v>
      </c>
      <c r="F101" s="12" t="s">
        <v>18</v>
      </c>
      <c r="G101" s="12">
        <v>0</v>
      </c>
      <c r="H101" s="13" t="str">
        <f t="shared" si="11"/>
        <v/>
      </c>
      <c r="I101" s="13" t="str">
        <f t="shared" si="12"/>
        <v>Reading</v>
      </c>
      <c r="J101" s="13" t="str">
        <f t="shared" si="13"/>
        <v>Norwich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450958</v>
      </c>
      <c r="B102" s="15">
        <v>41223</v>
      </c>
      <c r="C102" s="12" t="s">
        <v>80</v>
      </c>
      <c r="D102" s="12" t="s">
        <v>17</v>
      </c>
      <c r="E102" s="12">
        <v>3</v>
      </c>
      <c r="F102" s="12" t="s">
        <v>58</v>
      </c>
      <c r="G102" s="12">
        <v>3</v>
      </c>
      <c r="H102" s="13" t="str">
        <f t="shared" si="11"/>
        <v/>
      </c>
      <c r="I102" s="13" t="str">
        <f t="shared" si="12"/>
        <v>Arsenal</v>
      </c>
      <c r="J102" s="13" t="str">
        <f t="shared" si="13"/>
        <v>Fulham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450959</v>
      </c>
      <c r="B103" s="15">
        <v>41223</v>
      </c>
      <c r="C103" s="12" t="s">
        <v>80</v>
      </c>
      <c r="D103" s="12" t="s">
        <v>13</v>
      </c>
      <c r="E103" s="12">
        <v>1</v>
      </c>
      <c r="F103" s="12" t="s">
        <v>84</v>
      </c>
      <c r="G103" s="12">
        <v>1</v>
      </c>
      <c r="H103" s="13" t="str">
        <f t="shared" si="11"/>
        <v/>
      </c>
      <c r="I103" s="13" t="str">
        <f t="shared" si="12"/>
        <v>Southampton</v>
      </c>
      <c r="J103" s="13" t="str">
        <f t="shared" si="13"/>
        <v>Swansea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450960</v>
      </c>
      <c r="B104" s="15">
        <v>41223</v>
      </c>
      <c r="C104" s="12" t="s">
        <v>80</v>
      </c>
      <c r="D104" s="12" t="s">
        <v>103</v>
      </c>
      <c r="E104" s="12">
        <v>1</v>
      </c>
      <c r="F104" s="12" t="s">
        <v>21</v>
      </c>
      <c r="G104" s="12">
        <v>0</v>
      </c>
      <c r="H104" s="13" t="str">
        <f t="shared" si="11"/>
        <v>Stoke City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450961</v>
      </c>
      <c r="B105" s="15">
        <v>41223</v>
      </c>
      <c r="C105" s="12" t="s">
        <v>80</v>
      </c>
      <c r="D105" s="12" t="s">
        <v>72</v>
      </c>
      <c r="E105" s="12">
        <v>1</v>
      </c>
      <c r="F105" s="12" t="s">
        <v>60</v>
      </c>
      <c r="G105" s="12">
        <v>2</v>
      </c>
      <c r="H105" s="13" t="str">
        <f t="shared" si="11"/>
        <v>West Brom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450962</v>
      </c>
      <c r="B106" s="15">
        <v>41223</v>
      </c>
      <c r="C106" s="12" t="s">
        <v>80</v>
      </c>
      <c r="D106" s="12" t="s">
        <v>9</v>
      </c>
      <c r="E106" s="12">
        <v>2</v>
      </c>
      <c r="F106" s="12" t="s">
        <v>50</v>
      </c>
      <c r="G106" s="12">
        <v>1</v>
      </c>
      <c r="H106" s="13" t="str">
        <f t="shared" si="11"/>
        <v>Everton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450963</v>
      </c>
      <c r="B107" s="15">
        <v>41223</v>
      </c>
      <c r="C107" s="12" t="s">
        <v>80</v>
      </c>
      <c r="D107" s="12" t="s">
        <v>12</v>
      </c>
      <c r="E107" s="12">
        <v>2</v>
      </c>
      <c r="F107" s="12" t="s">
        <v>8</v>
      </c>
      <c r="G107" s="12">
        <v>3</v>
      </c>
      <c r="H107" s="13" t="str">
        <f t="shared" si="11"/>
        <v>Manchester United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450964</v>
      </c>
      <c r="B108" s="15">
        <v>41224</v>
      </c>
      <c r="C108" s="12" t="s">
        <v>80</v>
      </c>
      <c r="D108" s="12" t="s">
        <v>20</v>
      </c>
      <c r="E108" s="12">
        <v>2</v>
      </c>
      <c r="F108" s="12" t="s">
        <v>14</v>
      </c>
      <c r="G108" s="12">
        <v>1</v>
      </c>
      <c r="H108" s="13" t="str">
        <f t="shared" si="11"/>
        <v>Manchester City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450965</v>
      </c>
      <c r="B109" s="15">
        <v>41224</v>
      </c>
      <c r="C109" s="12" t="s">
        <v>80</v>
      </c>
      <c r="D109" s="12" t="s">
        <v>29</v>
      </c>
      <c r="E109" s="12">
        <v>0</v>
      </c>
      <c r="F109" s="12" t="s">
        <v>28</v>
      </c>
      <c r="G109" s="12">
        <v>1</v>
      </c>
      <c r="H109" s="13" t="str">
        <f t="shared" si="11"/>
        <v>West Ham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450966</v>
      </c>
      <c r="B110" s="15">
        <v>41224</v>
      </c>
      <c r="C110" s="12" t="s">
        <v>80</v>
      </c>
      <c r="D110" s="12" t="s">
        <v>1</v>
      </c>
      <c r="E110" s="12">
        <v>1</v>
      </c>
      <c r="F110" s="12" t="s">
        <v>19</v>
      </c>
      <c r="G110" s="12">
        <v>1</v>
      </c>
      <c r="H110" s="13" t="str">
        <f t="shared" si="11"/>
        <v/>
      </c>
      <c r="I110" s="13" t="str">
        <f t="shared" si="12"/>
        <v>Chelsea</v>
      </c>
      <c r="J110" s="13" t="str">
        <f t="shared" si="13"/>
        <v>Liverpool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450967</v>
      </c>
      <c r="B111" s="15">
        <v>41230</v>
      </c>
      <c r="C111" s="12" t="s">
        <v>59</v>
      </c>
      <c r="D111" s="12" t="s">
        <v>17</v>
      </c>
      <c r="E111" s="12">
        <v>5</v>
      </c>
      <c r="F111" s="12" t="s">
        <v>14</v>
      </c>
      <c r="G111" s="12">
        <v>2</v>
      </c>
      <c r="H111" s="13" t="str">
        <f t="shared" si="11"/>
        <v>Arsenal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450968</v>
      </c>
      <c r="B112" s="15">
        <v>41230</v>
      </c>
      <c r="C112" s="12" t="s">
        <v>59</v>
      </c>
      <c r="D112" s="12" t="s">
        <v>60</v>
      </c>
      <c r="E112" s="12">
        <v>2</v>
      </c>
      <c r="F112" s="12" t="s">
        <v>1</v>
      </c>
      <c r="G112" s="12">
        <v>1</v>
      </c>
      <c r="H112" s="13" t="str">
        <f t="shared" si="11"/>
        <v>West Brom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450969</v>
      </c>
      <c r="B113" s="15">
        <v>41230</v>
      </c>
      <c r="C113" s="12" t="s">
        <v>59</v>
      </c>
      <c r="D113" s="12" t="s">
        <v>19</v>
      </c>
      <c r="E113" s="12">
        <v>3</v>
      </c>
      <c r="F113" s="12" t="s">
        <v>72</v>
      </c>
      <c r="G113" s="12">
        <v>0</v>
      </c>
      <c r="H113" s="13" t="str">
        <f t="shared" si="11"/>
        <v>Liverpool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450970</v>
      </c>
      <c r="B114" s="15">
        <v>41230</v>
      </c>
      <c r="C114" s="12" t="s">
        <v>59</v>
      </c>
      <c r="D114" s="12" t="s">
        <v>20</v>
      </c>
      <c r="E114" s="12">
        <v>5</v>
      </c>
      <c r="F114" s="12" t="s">
        <v>12</v>
      </c>
      <c r="G114" s="12">
        <v>0</v>
      </c>
      <c r="H114" s="13" t="str">
        <f t="shared" si="11"/>
        <v>Manchester City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450971</v>
      </c>
      <c r="B115" s="15">
        <v>41230</v>
      </c>
      <c r="C115" s="12" t="s">
        <v>59</v>
      </c>
      <c r="D115" s="12" t="s">
        <v>29</v>
      </c>
      <c r="E115" s="12">
        <v>1</v>
      </c>
      <c r="F115" s="12" t="s">
        <v>84</v>
      </c>
      <c r="G115" s="12">
        <v>2</v>
      </c>
      <c r="H115" s="13" t="str">
        <f t="shared" si="11"/>
        <v>Swansea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450972</v>
      </c>
      <c r="B116" s="15">
        <v>41230</v>
      </c>
      <c r="C116" s="12" t="s">
        <v>59</v>
      </c>
      <c r="D116" s="12" t="s">
        <v>21</v>
      </c>
      <c r="E116" s="12">
        <v>1</v>
      </c>
      <c r="F116" s="12" t="s">
        <v>13</v>
      </c>
      <c r="G116" s="12">
        <v>3</v>
      </c>
      <c r="H116" s="13" t="str">
        <f t="shared" si="11"/>
        <v>Southampton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450973</v>
      </c>
      <c r="B117" s="15">
        <v>41230</v>
      </c>
      <c r="C117" s="12" t="s">
        <v>59</v>
      </c>
      <c r="D117" s="12" t="s">
        <v>73</v>
      </c>
      <c r="E117" s="12">
        <v>2</v>
      </c>
      <c r="F117" s="12" t="s">
        <v>9</v>
      </c>
      <c r="G117" s="12">
        <v>1</v>
      </c>
      <c r="H117" s="13" t="str">
        <f t="shared" si="11"/>
        <v>Reading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450974</v>
      </c>
      <c r="B118" s="15">
        <v>41230</v>
      </c>
      <c r="C118" s="12" t="s">
        <v>59</v>
      </c>
      <c r="D118" s="12" t="s">
        <v>18</v>
      </c>
      <c r="E118" s="12">
        <v>1</v>
      </c>
      <c r="F118" s="12" t="s">
        <v>8</v>
      </c>
      <c r="G118" s="12">
        <v>0</v>
      </c>
      <c r="H118" s="13" t="str">
        <f t="shared" si="11"/>
        <v>Norwich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450975</v>
      </c>
      <c r="B119" s="15">
        <v>41231</v>
      </c>
      <c r="C119" s="12" t="s">
        <v>59</v>
      </c>
      <c r="D119" s="12" t="s">
        <v>58</v>
      </c>
      <c r="E119" s="12">
        <v>1</v>
      </c>
      <c r="F119" s="12" t="s">
        <v>50</v>
      </c>
      <c r="G119" s="12">
        <v>3</v>
      </c>
      <c r="H119" s="13" t="str">
        <f t="shared" si="11"/>
        <v>Sunderland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450976</v>
      </c>
      <c r="B120" s="15">
        <v>41232</v>
      </c>
      <c r="C120" s="12" t="s">
        <v>59</v>
      </c>
      <c r="D120" s="12" t="s">
        <v>28</v>
      </c>
      <c r="E120" s="12">
        <v>1</v>
      </c>
      <c r="F120" s="12" t="s">
        <v>103</v>
      </c>
      <c r="G120" s="12">
        <v>1</v>
      </c>
      <c r="H120" s="13" t="str">
        <f t="shared" si="11"/>
        <v/>
      </c>
      <c r="I120" s="13" t="str">
        <f t="shared" si="12"/>
        <v>West Ham</v>
      </c>
      <c r="J120" s="13" t="str">
        <f t="shared" si="13"/>
        <v>Stoke City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450977</v>
      </c>
      <c r="B121" s="15">
        <v>41237</v>
      </c>
      <c r="C121" s="12" t="s">
        <v>34</v>
      </c>
      <c r="D121" s="12" t="s">
        <v>50</v>
      </c>
      <c r="E121" s="12">
        <v>2</v>
      </c>
      <c r="F121" s="12" t="s">
        <v>60</v>
      </c>
      <c r="G121" s="12">
        <v>4</v>
      </c>
      <c r="H121" s="13" t="str">
        <f t="shared" si="11"/>
        <v>West Brom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450978</v>
      </c>
      <c r="B122" s="15">
        <v>41237</v>
      </c>
      <c r="C122" s="12" t="s">
        <v>34</v>
      </c>
      <c r="D122" s="12" t="s">
        <v>103</v>
      </c>
      <c r="E122" s="12">
        <v>1</v>
      </c>
      <c r="F122" s="12" t="s">
        <v>58</v>
      </c>
      <c r="G122" s="12">
        <v>0</v>
      </c>
      <c r="H122" s="13" t="str">
        <f t="shared" si="11"/>
        <v>Stoke City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450979</v>
      </c>
      <c r="B123" s="15">
        <v>41237</v>
      </c>
      <c r="C123" s="12" t="s">
        <v>34</v>
      </c>
      <c r="D123" s="12" t="s">
        <v>9</v>
      </c>
      <c r="E123" s="12">
        <v>1</v>
      </c>
      <c r="F123" s="12" t="s">
        <v>18</v>
      </c>
      <c r="G123" s="12">
        <v>1</v>
      </c>
      <c r="H123" s="13" t="str">
        <f t="shared" si="11"/>
        <v/>
      </c>
      <c r="I123" s="13" t="str">
        <f t="shared" si="12"/>
        <v>Everton</v>
      </c>
      <c r="J123" s="13" t="str">
        <f t="shared" si="13"/>
        <v>Norwich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450980</v>
      </c>
      <c r="B124" s="15">
        <v>41237</v>
      </c>
      <c r="C124" s="12" t="s">
        <v>34</v>
      </c>
      <c r="D124" s="12" t="s">
        <v>72</v>
      </c>
      <c r="E124" s="12">
        <v>3</v>
      </c>
      <c r="F124" s="12" t="s">
        <v>73</v>
      </c>
      <c r="G124" s="12">
        <v>2</v>
      </c>
      <c r="H124" s="13" t="str">
        <f t="shared" si="11"/>
        <v>Wigan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450981</v>
      </c>
      <c r="B125" s="15">
        <v>41237</v>
      </c>
      <c r="C125" s="12" t="s">
        <v>34</v>
      </c>
      <c r="D125" s="12" t="s">
        <v>8</v>
      </c>
      <c r="E125" s="12">
        <v>3</v>
      </c>
      <c r="F125" s="12" t="s">
        <v>21</v>
      </c>
      <c r="G125" s="12">
        <v>1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450982</v>
      </c>
      <c r="B126" s="15">
        <v>41237</v>
      </c>
      <c r="C126" s="12" t="s">
        <v>34</v>
      </c>
      <c r="D126" s="12" t="s">
        <v>12</v>
      </c>
      <c r="E126" s="12">
        <v>0</v>
      </c>
      <c r="F126" s="12" t="s">
        <v>17</v>
      </c>
      <c r="G126" s="12">
        <v>0</v>
      </c>
      <c r="H126" s="13" t="str">
        <f t="shared" si="11"/>
        <v/>
      </c>
      <c r="I126" s="13" t="str">
        <f t="shared" si="12"/>
        <v>Aston Villa</v>
      </c>
      <c r="J126" s="13" t="str">
        <f t="shared" si="13"/>
        <v>Arsenal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450983</v>
      </c>
      <c r="B127" s="15">
        <v>41238</v>
      </c>
      <c r="C127" s="12" t="s">
        <v>34</v>
      </c>
      <c r="D127" s="12" t="s">
        <v>84</v>
      </c>
      <c r="E127" s="12">
        <v>0</v>
      </c>
      <c r="F127" s="12" t="s">
        <v>19</v>
      </c>
      <c r="G127" s="12">
        <v>0</v>
      </c>
      <c r="H127" s="13" t="str">
        <f t="shared" si="11"/>
        <v/>
      </c>
      <c r="I127" s="13" t="str">
        <f t="shared" si="12"/>
        <v>Swansea</v>
      </c>
      <c r="J127" s="13" t="str">
        <f t="shared" si="13"/>
        <v>Liverpool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450984</v>
      </c>
      <c r="B128" s="15">
        <v>41238</v>
      </c>
      <c r="C128" s="12" t="s">
        <v>34</v>
      </c>
      <c r="D128" s="12" t="s">
        <v>13</v>
      </c>
      <c r="E128" s="12">
        <v>2</v>
      </c>
      <c r="F128" s="12" t="s">
        <v>29</v>
      </c>
      <c r="G128" s="12">
        <v>0</v>
      </c>
      <c r="H128" s="13" t="str">
        <f t="shared" si="11"/>
        <v>Southampton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450985</v>
      </c>
      <c r="B129" s="15">
        <v>41238</v>
      </c>
      <c r="C129" s="12" t="s">
        <v>34</v>
      </c>
      <c r="D129" s="12" t="s">
        <v>1</v>
      </c>
      <c r="E129" s="12">
        <v>0</v>
      </c>
      <c r="F129" s="12" t="s">
        <v>20</v>
      </c>
      <c r="G129" s="12">
        <v>0</v>
      </c>
      <c r="H129" s="13" t="str">
        <f t="shared" si="11"/>
        <v/>
      </c>
      <c r="I129" s="13" t="str">
        <f t="shared" si="12"/>
        <v>Chelsea</v>
      </c>
      <c r="J129" s="13" t="str">
        <f t="shared" si="13"/>
        <v>Manchester City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450986</v>
      </c>
      <c r="B130" s="15">
        <v>41238</v>
      </c>
      <c r="C130" s="12" t="s">
        <v>34</v>
      </c>
      <c r="D130" s="12" t="s">
        <v>14</v>
      </c>
      <c r="E130" s="12">
        <v>3</v>
      </c>
      <c r="F130" s="12" t="s">
        <v>28</v>
      </c>
      <c r="G130" s="12">
        <v>1</v>
      </c>
      <c r="H130" s="13" t="str">
        <f t="shared" si="11"/>
        <v>Tottenham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450987</v>
      </c>
      <c r="B131" s="15">
        <v>41240</v>
      </c>
      <c r="C131" s="12" t="s">
        <v>91</v>
      </c>
      <c r="D131" s="12" t="s">
        <v>50</v>
      </c>
      <c r="E131" s="12">
        <v>0</v>
      </c>
      <c r="F131" s="12" t="s">
        <v>21</v>
      </c>
      <c r="G131" s="12">
        <v>0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Sunderland</v>
      </c>
      <c r="J131" s="13" t="str">
        <f t="shared" ref="J131:J194" si="16">IF(H131="",F131,"")</f>
        <v>QPR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450988</v>
      </c>
      <c r="B132" s="15">
        <v>41240</v>
      </c>
      <c r="C132" s="12" t="s">
        <v>91</v>
      </c>
      <c r="D132" s="12" t="s">
        <v>12</v>
      </c>
      <c r="E132" s="12">
        <v>1</v>
      </c>
      <c r="F132" s="12" t="s">
        <v>73</v>
      </c>
      <c r="G132" s="12">
        <v>0</v>
      </c>
      <c r="H132" s="13" t="str">
        <f t="shared" si="14"/>
        <v>Aston Villa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450989</v>
      </c>
      <c r="B133" s="15">
        <v>41241</v>
      </c>
      <c r="C133" s="12" t="s">
        <v>91</v>
      </c>
      <c r="D133" s="12" t="s">
        <v>84</v>
      </c>
      <c r="E133" s="12">
        <v>3</v>
      </c>
      <c r="F133" s="12" t="s">
        <v>60</v>
      </c>
      <c r="G133" s="12">
        <v>1</v>
      </c>
      <c r="H133" s="13" t="str">
        <f t="shared" si="14"/>
        <v>Swansea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450990</v>
      </c>
      <c r="B134" s="15">
        <v>41241</v>
      </c>
      <c r="C134" s="12" t="s">
        <v>91</v>
      </c>
      <c r="D134" s="12" t="s">
        <v>14</v>
      </c>
      <c r="E134" s="12">
        <v>2</v>
      </c>
      <c r="F134" s="12" t="s">
        <v>19</v>
      </c>
      <c r="G134" s="12">
        <v>1</v>
      </c>
      <c r="H134" s="13" t="str">
        <f t="shared" si="14"/>
        <v>Tottenham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450991</v>
      </c>
      <c r="B135" s="15">
        <v>41241</v>
      </c>
      <c r="C135" s="12" t="s">
        <v>91</v>
      </c>
      <c r="D135" s="12" t="s">
        <v>1</v>
      </c>
      <c r="E135" s="12">
        <v>0</v>
      </c>
      <c r="F135" s="12" t="s">
        <v>58</v>
      </c>
      <c r="G135" s="12">
        <v>0</v>
      </c>
      <c r="H135" s="13" t="str">
        <f t="shared" si="14"/>
        <v/>
      </c>
      <c r="I135" s="13" t="str">
        <f t="shared" si="15"/>
        <v>Chelsea</v>
      </c>
      <c r="J135" s="13" t="str">
        <f t="shared" si="16"/>
        <v>Fulham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450992</v>
      </c>
      <c r="B136" s="15">
        <v>41241</v>
      </c>
      <c r="C136" s="12" t="s">
        <v>91</v>
      </c>
      <c r="D136" s="12" t="s">
        <v>13</v>
      </c>
      <c r="E136" s="12">
        <v>1</v>
      </c>
      <c r="F136" s="12" t="s">
        <v>18</v>
      </c>
      <c r="G136" s="12">
        <v>1</v>
      </c>
      <c r="H136" s="13" t="str">
        <f t="shared" si="14"/>
        <v/>
      </c>
      <c r="I136" s="13" t="str">
        <f t="shared" si="15"/>
        <v>Southampton</v>
      </c>
      <c r="J136" s="13" t="str">
        <f t="shared" si="16"/>
        <v>Norwich</v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450993</v>
      </c>
      <c r="B137" s="15">
        <v>41241</v>
      </c>
      <c r="C137" s="12" t="s">
        <v>91</v>
      </c>
      <c r="D137" s="12" t="s">
        <v>9</v>
      </c>
      <c r="E137" s="12">
        <v>1</v>
      </c>
      <c r="F137" s="12" t="s">
        <v>17</v>
      </c>
      <c r="G137" s="12">
        <v>1</v>
      </c>
      <c r="H137" s="13" t="str">
        <f t="shared" si="14"/>
        <v/>
      </c>
      <c r="I137" s="13" t="str">
        <f t="shared" si="15"/>
        <v>Everton</v>
      </c>
      <c r="J137" s="13" t="str">
        <f t="shared" si="16"/>
        <v>Arsenal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450994</v>
      </c>
      <c r="B138" s="15">
        <v>41241</v>
      </c>
      <c r="C138" s="12" t="s">
        <v>91</v>
      </c>
      <c r="D138" s="12" t="s">
        <v>103</v>
      </c>
      <c r="E138" s="12">
        <v>2</v>
      </c>
      <c r="F138" s="12" t="s">
        <v>29</v>
      </c>
      <c r="G138" s="12">
        <v>1</v>
      </c>
      <c r="H138" s="13" t="str">
        <f t="shared" si="14"/>
        <v>Stoke City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450995</v>
      </c>
      <c r="B139" s="15">
        <v>41241</v>
      </c>
      <c r="C139" s="12" t="s">
        <v>91</v>
      </c>
      <c r="D139" s="12" t="s">
        <v>72</v>
      </c>
      <c r="E139" s="12">
        <v>0</v>
      </c>
      <c r="F139" s="12" t="s">
        <v>20</v>
      </c>
      <c r="G139" s="12">
        <v>2</v>
      </c>
      <c r="H139" s="13" t="str">
        <f t="shared" si="14"/>
        <v>Manchester City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450996</v>
      </c>
      <c r="B140" s="15">
        <v>41241</v>
      </c>
      <c r="C140" s="12" t="s">
        <v>91</v>
      </c>
      <c r="D140" s="12" t="s">
        <v>8</v>
      </c>
      <c r="E140" s="12">
        <v>1</v>
      </c>
      <c r="F140" s="12" t="s">
        <v>28</v>
      </c>
      <c r="G140" s="12">
        <v>0</v>
      </c>
      <c r="H140" s="13" t="str">
        <f t="shared" si="14"/>
        <v>Manchester United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450997</v>
      </c>
      <c r="B141" s="15">
        <v>41244</v>
      </c>
      <c r="C141" s="12" t="s">
        <v>22</v>
      </c>
      <c r="D141" s="12" t="s">
        <v>28</v>
      </c>
      <c r="E141" s="12">
        <v>3</v>
      </c>
      <c r="F141" s="12" t="s">
        <v>1</v>
      </c>
      <c r="G141" s="12">
        <v>1</v>
      </c>
      <c r="H141" s="13" t="str">
        <f t="shared" si="14"/>
        <v>West Ham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450998</v>
      </c>
      <c r="B142" s="15">
        <v>41244</v>
      </c>
      <c r="C142" s="12" t="s">
        <v>22</v>
      </c>
      <c r="D142" s="12" t="s">
        <v>58</v>
      </c>
      <c r="E142" s="12">
        <v>0</v>
      </c>
      <c r="F142" s="12" t="s">
        <v>14</v>
      </c>
      <c r="G142" s="12">
        <v>3</v>
      </c>
      <c r="H142" s="13" t="str">
        <f t="shared" si="14"/>
        <v>Tottenham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450999</v>
      </c>
      <c r="B143" s="15">
        <v>41244</v>
      </c>
      <c r="C143" s="12" t="s">
        <v>22</v>
      </c>
      <c r="D143" s="12" t="s">
        <v>60</v>
      </c>
      <c r="E143" s="12">
        <v>0</v>
      </c>
      <c r="F143" s="12" t="s">
        <v>103</v>
      </c>
      <c r="G143" s="12">
        <v>1</v>
      </c>
      <c r="H143" s="13" t="str">
        <f t="shared" si="14"/>
        <v>Stoke City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451000</v>
      </c>
      <c r="B144" s="15">
        <v>41244</v>
      </c>
      <c r="C144" s="12" t="s">
        <v>22</v>
      </c>
      <c r="D144" s="12" t="s">
        <v>19</v>
      </c>
      <c r="E144" s="12">
        <v>1</v>
      </c>
      <c r="F144" s="12" t="s">
        <v>13</v>
      </c>
      <c r="G144" s="12">
        <v>0</v>
      </c>
      <c r="H144" s="13" t="str">
        <f t="shared" si="14"/>
        <v>Liverpool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451001</v>
      </c>
      <c r="B145" s="15">
        <v>41244</v>
      </c>
      <c r="C145" s="12" t="s">
        <v>22</v>
      </c>
      <c r="D145" s="12" t="s">
        <v>21</v>
      </c>
      <c r="E145" s="12">
        <v>1</v>
      </c>
      <c r="F145" s="12" t="s">
        <v>12</v>
      </c>
      <c r="G145" s="12">
        <v>1</v>
      </c>
      <c r="H145" s="13" t="str">
        <f t="shared" si="14"/>
        <v/>
      </c>
      <c r="I145" s="13" t="str">
        <f t="shared" si="15"/>
        <v>QPR</v>
      </c>
      <c r="J145" s="13" t="str">
        <f t="shared" si="16"/>
        <v>Aston Villa</v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451002</v>
      </c>
      <c r="B146" s="15">
        <v>41244</v>
      </c>
      <c r="C146" s="12" t="s">
        <v>22</v>
      </c>
      <c r="D146" s="12" t="s">
        <v>17</v>
      </c>
      <c r="E146" s="12">
        <v>0</v>
      </c>
      <c r="F146" s="12" t="s">
        <v>84</v>
      </c>
      <c r="G146" s="12">
        <v>2</v>
      </c>
      <c r="H146" s="13" t="str">
        <f t="shared" si="14"/>
        <v>Swansea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451003</v>
      </c>
      <c r="B147" s="15">
        <v>41244</v>
      </c>
      <c r="C147" s="12" t="s">
        <v>22</v>
      </c>
      <c r="D147" s="12" t="s">
        <v>73</v>
      </c>
      <c r="E147" s="12">
        <v>3</v>
      </c>
      <c r="F147" s="12" t="s">
        <v>8</v>
      </c>
      <c r="G147" s="12">
        <v>4</v>
      </c>
      <c r="H147" s="13" t="str">
        <f t="shared" si="14"/>
        <v>Manchester United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591933</v>
      </c>
      <c r="B148" s="15">
        <v>41244</v>
      </c>
      <c r="C148" s="12" t="s">
        <v>22</v>
      </c>
      <c r="D148" s="12" t="s">
        <v>20</v>
      </c>
      <c r="E148" s="12">
        <v>1</v>
      </c>
      <c r="F148" s="12" t="s">
        <v>9</v>
      </c>
      <c r="G148" s="12">
        <v>1</v>
      </c>
      <c r="H148" s="13" t="str">
        <f t="shared" si="14"/>
        <v/>
      </c>
      <c r="I148" s="13" t="str">
        <f t="shared" si="15"/>
        <v>Manchester City</v>
      </c>
      <c r="J148" s="13" t="str">
        <f t="shared" si="16"/>
        <v>Everton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451004</v>
      </c>
      <c r="B149" s="15">
        <v>41245</v>
      </c>
      <c r="C149" s="12" t="s">
        <v>22</v>
      </c>
      <c r="D149" s="12" t="s">
        <v>18</v>
      </c>
      <c r="E149" s="12">
        <v>2</v>
      </c>
      <c r="F149" s="12" t="s">
        <v>50</v>
      </c>
      <c r="G149" s="12">
        <v>1</v>
      </c>
      <c r="H149" s="13" t="str">
        <f t="shared" si="14"/>
        <v>Norwich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451005</v>
      </c>
      <c r="B150" s="15">
        <v>41246</v>
      </c>
      <c r="C150" s="12" t="s">
        <v>22</v>
      </c>
      <c r="D150" s="12" t="s">
        <v>29</v>
      </c>
      <c r="E150" s="12">
        <v>3</v>
      </c>
      <c r="F150" s="12" t="s">
        <v>72</v>
      </c>
      <c r="G150" s="12">
        <v>0</v>
      </c>
      <c r="H150" s="13" t="str">
        <f t="shared" si="14"/>
        <v>Newcastle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451006</v>
      </c>
      <c r="B151" s="15">
        <v>41251</v>
      </c>
      <c r="C151" s="12" t="s">
        <v>32</v>
      </c>
      <c r="D151" s="12" t="s">
        <v>13</v>
      </c>
      <c r="E151" s="12">
        <v>1</v>
      </c>
      <c r="F151" s="12" t="s">
        <v>73</v>
      </c>
      <c r="G151" s="12">
        <v>0</v>
      </c>
      <c r="H151" s="13" t="str">
        <f t="shared" si="14"/>
        <v>Southampton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451007</v>
      </c>
      <c r="B152" s="15">
        <v>41251</v>
      </c>
      <c r="C152" s="12" t="s">
        <v>32</v>
      </c>
      <c r="D152" s="12" t="s">
        <v>50</v>
      </c>
      <c r="E152" s="12">
        <v>1</v>
      </c>
      <c r="F152" s="12" t="s">
        <v>1</v>
      </c>
      <c r="G152" s="12">
        <v>3</v>
      </c>
      <c r="H152" s="13" t="str">
        <f t="shared" si="14"/>
        <v>Chelsea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451008</v>
      </c>
      <c r="B153" s="15">
        <v>41251</v>
      </c>
      <c r="C153" s="12" t="s">
        <v>32</v>
      </c>
      <c r="D153" s="12" t="s">
        <v>17</v>
      </c>
      <c r="E153" s="12">
        <v>2</v>
      </c>
      <c r="F153" s="12" t="s">
        <v>60</v>
      </c>
      <c r="G153" s="12">
        <v>0</v>
      </c>
      <c r="H153" s="13" t="str">
        <f t="shared" si="14"/>
        <v>Arsenal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451009</v>
      </c>
      <c r="B154" s="15">
        <v>41251</v>
      </c>
      <c r="C154" s="12" t="s">
        <v>32</v>
      </c>
      <c r="D154" s="12" t="s">
        <v>84</v>
      </c>
      <c r="E154" s="12">
        <v>3</v>
      </c>
      <c r="F154" s="12" t="s">
        <v>18</v>
      </c>
      <c r="G154" s="12">
        <v>4</v>
      </c>
      <c r="H154" s="13" t="str">
        <f t="shared" si="14"/>
        <v>Norwich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451010</v>
      </c>
      <c r="B155" s="15">
        <v>41251</v>
      </c>
      <c r="C155" s="12" t="s">
        <v>32</v>
      </c>
      <c r="D155" s="12" t="s">
        <v>12</v>
      </c>
      <c r="E155" s="12">
        <v>0</v>
      </c>
      <c r="F155" s="12" t="s">
        <v>103</v>
      </c>
      <c r="G155" s="12">
        <v>0</v>
      </c>
      <c r="H155" s="13" t="str">
        <f t="shared" si="14"/>
        <v/>
      </c>
      <c r="I155" s="13" t="str">
        <f t="shared" si="15"/>
        <v>Aston Villa</v>
      </c>
      <c r="J155" s="13" t="str">
        <f t="shared" si="16"/>
        <v>Stoke City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451011</v>
      </c>
      <c r="B156" s="15">
        <v>41251</v>
      </c>
      <c r="C156" s="12" t="s">
        <v>32</v>
      </c>
      <c r="D156" s="12" t="s">
        <v>72</v>
      </c>
      <c r="E156" s="12">
        <v>2</v>
      </c>
      <c r="F156" s="12" t="s">
        <v>21</v>
      </c>
      <c r="G156" s="12">
        <v>2</v>
      </c>
      <c r="H156" s="13" t="str">
        <f t="shared" si="14"/>
        <v/>
      </c>
      <c r="I156" s="13" t="str">
        <f t="shared" si="15"/>
        <v>Wigan</v>
      </c>
      <c r="J156" s="13" t="str">
        <f t="shared" si="16"/>
        <v>QPR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451012</v>
      </c>
      <c r="B157" s="15">
        <v>41252</v>
      </c>
      <c r="C157" s="12" t="s">
        <v>32</v>
      </c>
      <c r="D157" s="12" t="s">
        <v>20</v>
      </c>
      <c r="E157" s="12">
        <v>2</v>
      </c>
      <c r="F157" s="12" t="s">
        <v>8</v>
      </c>
      <c r="G157" s="12">
        <v>3</v>
      </c>
      <c r="H157" s="13" t="str">
        <f t="shared" si="14"/>
        <v>Manchester United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451013</v>
      </c>
      <c r="B158" s="15">
        <v>41252</v>
      </c>
      <c r="C158" s="12" t="s">
        <v>32</v>
      </c>
      <c r="D158" s="12" t="s">
        <v>9</v>
      </c>
      <c r="E158" s="12">
        <v>2</v>
      </c>
      <c r="F158" s="12" t="s">
        <v>14</v>
      </c>
      <c r="G158" s="12">
        <v>1</v>
      </c>
      <c r="H158" s="13" t="str">
        <f t="shared" si="14"/>
        <v>Everton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451014</v>
      </c>
      <c r="B159" s="15">
        <v>41252</v>
      </c>
      <c r="C159" s="12" t="s">
        <v>32</v>
      </c>
      <c r="D159" s="12" t="s">
        <v>28</v>
      </c>
      <c r="E159" s="12">
        <v>2</v>
      </c>
      <c r="F159" s="12" t="s">
        <v>19</v>
      </c>
      <c r="G159" s="12">
        <v>3</v>
      </c>
      <c r="H159" s="13" t="str">
        <f t="shared" si="14"/>
        <v>Liverpool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451015</v>
      </c>
      <c r="B160" s="15">
        <v>41253</v>
      </c>
      <c r="C160" s="12" t="s">
        <v>32</v>
      </c>
      <c r="D160" s="12" t="s">
        <v>58</v>
      </c>
      <c r="E160" s="12">
        <v>2</v>
      </c>
      <c r="F160" s="12" t="s">
        <v>29</v>
      </c>
      <c r="G160" s="12">
        <v>1</v>
      </c>
      <c r="H160" s="13" t="str">
        <f t="shared" si="14"/>
        <v>Fulham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451016</v>
      </c>
      <c r="B161" s="15">
        <v>41254</v>
      </c>
      <c r="C161" s="12" t="s">
        <v>87</v>
      </c>
      <c r="D161" s="12" t="s">
        <v>50</v>
      </c>
      <c r="E161" s="12">
        <v>3</v>
      </c>
      <c r="F161" s="12" t="s">
        <v>73</v>
      </c>
      <c r="G161" s="12">
        <v>0</v>
      </c>
      <c r="H161" s="13" t="str">
        <f t="shared" si="14"/>
        <v>Sunderland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451017</v>
      </c>
      <c r="B162" s="15">
        <v>41258</v>
      </c>
      <c r="C162" s="12" t="s">
        <v>92</v>
      </c>
      <c r="D162" s="12" t="s">
        <v>29</v>
      </c>
      <c r="E162" s="12">
        <v>1</v>
      </c>
      <c r="F162" s="12" t="s">
        <v>20</v>
      </c>
      <c r="G162" s="12">
        <v>3</v>
      </c>
      <c r="H162" s="13" t="str">
        <f t="shared" si="14"/>
        <v>Manchester City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451018</v>
      </c>
      <c r="B163" s="15">
        <v>41258</v>
      </c>
      <c r="C163" s="12" t="s">
        <v>92</v>
      </c>
      <c r="D163" s="12" t="s">
        <v>103</v>
      </c>
      <c r="E163" s="12">
        <v>1</v>
      </c>
      <c r="F163" s="12" t="s">
        <v>9</v>
      </c>
      <c r="G163" s="12">
        <v>1</v>
      </c>
      <c r="H163" s="13" t="str">
        <f t="shared" si="14"/>
        <v/>
      </c>
      <c r="I163" s="13" t="str">
        <f t="shared" si="15"/>
        <v>Stoke City</v>
      </c>
      <c r="J163" s="13" t="str">
        <f t="shared" si="16"/>
        <v>Everton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451019</v>
      </c>
      <c r="B164" s="15">
        <v>41258</v>
      </c>
      <c r="C164" s="12" t="s">
        <v>92</v>
      </c>
      <c r="D164" s="12" t="s">
        <v>19</v>
      </c>
      <c r="E164" s="12">
        <v>1</v>
      </c>
      <c r="F164" s="12" t="s">
        <v>12</v>
      </c>
      <c r="G164" s="12">
        <v>3</v>
      </c>
      <c r="H164" s="13" t="str">
        <f t="shared" si="14"/>
        <v>Aston Villa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451020</v>
      </c>
      <c r="B165" s="15">
        <v>41258</v>
      </c>
      <c r="C165" s="12" t="s">
        <v>92</v>
      </c>
      <c r="D165" s="12" t="s">
        <v>8</v>
      </c>
      <c r="E165" s="12">
        <v>3</v>
      </c>
      <c r="F165" s="12" t="s">
        <v>50</v>
      </c>
      <c r="G165" s="12">
        <v>1</v>
      </c>
      <c r="H165" s="13" t="str">
        <f t="shared" si="14"/>
        <v>Manchester United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451021</v>
      </c>
      <c r="B166" s="15">
        <v>41258</v>
      </c>
      <c r="C166" s="12" t="s">
        <v>92</v>
      </c>
      <c r="D166" s="12" t="s">
        <v>18</v>
      </c>
      <c r="E166" s="12">
        <v>2</v>
      </c>
      <c r="F166" s="12" t="s">
        <v>72</v>
      </c>
      <c r="G166" s="12">
        <v>1</v>
      </c>
      <c r="H166" s="13" t="str">
        <f t="shared" si="14"/>
        <v>Norwich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451022</v>
      </c>
      <c r="B167" s="15">
        <v>41258</v>
      </c>
      <c r="C167" s="12" t="s">
        <v>92</v>
      </c>
      <c r="D167" s="12" t="s">
        <v>21</v>
      </c>
      <c r="E167" s="12">
        <v>2</v>
      </c>
      <c r="F167" s="12" t="s">
        <v>58</v>
      </c>
      <c r="G167" s="12">
        <v>1</v>
      </c>
      <c r="H167" s="13" t="str">
        <f t="shared" si="14"/>
        <v>QPR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451023</v>
      </c>
      <c r="B168" s="15">
        <v>41259</v>
      </c>
      <c r="C168" s="12" t="s">
        <v>92</v>
      </c>
      <c r="D168" s="12" t="s">
        <v>14</v>
      </c>
      <c r="E168" s="12">
        <v>1</v>
      </c>
      <c r="F168" s="12" t="s">
        <v>84</v>
      </c>
      <c r="G168" s="12">
        <v>0</v>
      </c>
      <c r="H168" s="13" t="str">
        <f t="shared" si="14"/>
        <v>Tottenham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451024</v>
      </c>
      <c r="B169" s="15">
        <v>41259</v>
      </c>
      <c r="C169" s="12" t="s">
        <v>92</v>
      </c>
      <c r="D169" s="12" t="s">
        <v>60</v>
      </c>
      <c r="E169" s="12">
        <v>0</v>
      </c>
      <c r="F169" s="12" t="s">
        <v>28</v>
      </c>
      <c r="G169" s="12">
        <v>0</v>
      </c>
      <c r="H169" s="13" t="str">
        <f t="shared" si="14"/>
        <v/>
      </c>
      <c r="I169" s="13" t="str">
        <f t="shared" si="15"/>
        <v>West Brom</v>
      </c>
      <c r="J169" s="13" t="str">
        <f t="shared" si="16"/>
        <v>West Ham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451025</v>
      </c>
      <c r="B170" s="15">
        <v>41260</v>
      </c>
      <c r="C170" s="12" t="s">
        <v>92</v>
      </c>
      <c r="D170" s="12" t="s">
        <v>73</v>
      </c>
      <c r="E170" s="12">
        <v>2</v>
      </c>
      <c r="F170" s="12" t="s">
        <v>17</v>
      </c>
      <c r="G170" s="12">
        <v>5</v>
      </c>
      <c r="H170" s="13" t="str">
        <f t="shared" si="14"/>
        <v>Arsenal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451026</v>
      </c>
      <c r="B171" s="15">
        <v>41265</v>
      </c>
      <c r="C171" s="12" t="s">
        <v>93</v>
      </c>
      <c r="D171" s="12" t="s">
        <v>72</v>
      </c>
      <c r="E171" s="12">
        <v>0</v>
      </c>
      <c r="F171" s="12" t="s">
        <v>17</v>
      </c>
      <c r="G171" s="12">
        <v>1</v>
      </c>
      <c r="H171" s="13" t="str">
        <f t="shared" si="14"/>
        <v>Arsenal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451027</v>
      </c>
      <c r="B172" s="15">
        <v>41265</v>
      </c>
      <c r="C172" s="12" t="s">
        <v>93</v>
      </c>
      <c r="D172" s="12" t="s">
        <v>29</v>
      </c>
      <c r="E172" s="12">
        <v>1</v>
      </c>
      <c r="F172" s="12" t="s">
        <v>21</v>
      </c>
      <c r="G172" s="12">
        <v>0</v>
      </c>
      <c r="H172" s="13" t="str">
        <f t="shared" si="14"/>
        <v>Newcastle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451028</v>
      </c>
      <c r="B173" s="15">
        <v>41265</v>
      </c>
      <c r="C173" s="12" t="s">
        <v>93</v>
      </c>
      <c r="D173" s="12" t="s">
        <v>13</v>
      </c>
      <c r="E173" s="12">
        <v>0</v>
      </c>
      <c r="F173" s="12" t="s">
        <v>50</v>
      </c>
      <c r="G173" s="12">
        <v>1</v>
      </c>
      <c r="H173" s="13" t="str">
        <f t="shared" si="14"/>
        <v>Sunderland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451029</v>
      </c>
      <c r="B174" s="15">
        <v>41265</v>
      </c>
      <c r="C174" s="12" t="s">
        <v>93</v>
      </c>
      <c r="D174" s="12" t="s">
        <v>14</v>
      </c>
      <c r="E174" s="12">
        <v>0</v>
      </c>
      <c r="F174" s="12" t="s">
        <v>103</v>
      </c>
      <c r="G174" s="12">
        <v>0</v>
      </c>
      <c r="H174" s="13" t="str">
        <f t="shared" si="14"/>
        <v/>
      </c>
      <c r="I174" s="13" t="str">
        <f t="shared" si="15"/>
        <v>Tottenham</v>
      </c>
      <c r="J174" s="13" t="str">
        <f t="shared" si="16"/>
        <v>Stoke City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451030</v>
      </c>
      <c r="B175" s="15">
        <v>41265</v>
      </c>
      <c r="C175" s="12" t="s">
        <v>93</v>
      </c>
      <c r="D175" s="12" t="s">
        <v>60</v>
      </c>
      <c r="E175" s="12">
        <v>2</v>
      </c>
      <c r="F175" s="12" t="s">
        <v>18</v>
      </c>
      <c r="G175" s="12">
        <v>1</v>
      </c>
      <c r="H175" s="13" t="str">
        <f t="shared" si="14"/>
        <v>West Brom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451031</v>
      </c>
      <c r="B176" s="15">
        <v>41265</v>
      </c>
      <c r="C176" s="12" t="s">
        <v>93</v>
      </c>
      <c r="D176" s="12" t="s">
        <v>28</v>
      </c>
      <c r="E176" s="12">
        <v>1</v>
      </c>
      <c r="F176" s="12" t="s">
        <v>9</v>
      </c>
      <c r="G176" s="12">
        <v>2</v>
      </c>
      <c r="H176" s="13" t="str">
        <f t="shared" si="14"/>
        <v>Everton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451032</v>
      </c>
      <c r="B177" s="15">
        <v>41265</v>
      </c>
      <c r="C177" s="12" t="s">
        <v>93</v>
      </c>
      <c r="D177" s="12" t="s">
        <v>20</v>
      </c>
      <c r="E177" s="12">
        <v>1</v>
      </c>
      <c r="F177" s="12" t="s">
        <v>73</v>
      </c>
      <c r="G177" s="12">
        <v>0</v>
      </c>
      <c r="H177" s="13" t="str">
        <f t="shared" si="14"/>
        <v>Manchester City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451033</v>
      </c>
      <c r="B178" s="15">
        <v>41265</v>
      </c>
      <c r="C178" s="12" t="s">
        <v>93</v>
      </c>
      <c r="D178" s="12" t="s">
        <v>19</v>
      </c>
      <c r="E178" s="12">
        <v>4</v>
      </c>
      <c r="F178" s="12" t="s">
        <v>58</v>
      </c>
      <c r="G178" s="12">
        <v>0</v>
      </c>
      <c r="H178" s="13" t="str">
        <f t="shared" si="14"/>
        <v>Liverpool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451034</v>
      </c>
      <c r="B179" s="15">
        <v>41266</v>
      </c>
      <c r="C179" s="12" t="s">
        <v>93</v>
      </c>
      <c r="D179" s="12" t="s">
        <v>84</v>
      </c>
      <c r="E179" s="12">
        <v>1</v>
      </c>
      <c r="F179" s="12" t="s">
        <v>8</v>
      </c>
      <c r="G179" s="12">
        <v>1</v>
      </c>
      <c r="H179" s="13" t="str">
        <f t="shared" si="14"/>
        <v/>
      </c>
      <c r="I179" s="13" t="str">
        <f t="shared" si="15"/>
        <v>Swansea</v>
      </c>
      <c r="J179" s="13" t="str">
        <f t="shared" si="16"/>
        <v>Manchester United</v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451035</v>
      </c>
      <c r="B180" s="15">
        <v>41266</v>
      </c>
      <c r="C180" s="12" t="s">
        <v>93</v>
      </c>
      <c r="D180" s="12" t="s">
        <v>1</v>
      </c>
      <c r="E180" s="12">
        <v>8</v>
      </c>
      <c r="F180" s="12" t="s">
        <v>12</v>
      </c>
      <c r="G180" s="12">
        <v>0</v>
      </c>
      <c r="H180" s="13" t="str">
        <f t="shared" si="14"/>
        <v>Chelsea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451036</v>
      </c>
      <c r="B181" s="15">
        <v>41269</v>
      </c>
      <c r="C181" s="12" t="s">
        <v>75</v>
      </c>
      <c r="D181" s="12" t="s">
        <v>18</v>
      </c>
      <c r="E181" s="12">
        <v>0</v>
      </c>
      <c r="F181" s="12" t="s">
        <v>1</v>
      </c>
      <c r="G181" s="12">
        <v>1</v>
      </c>
      <c r="H181" s="13" t="str">
        <f t="shared" si="14"/>
        <v>Chelsea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451037</v>
      </c>
      <c r="B182" s="15">
        <v>41269</v>
      </c>
      <c r="C182" s="12" t="s">
        <v>75</v>
      </c>
      <c r="D182" s="12" t="s">
        <v>21</v>
      </c>
      <c r="E182" s="12">
        <v>1</v>
      </c>
      <c r="F182" s="12" t="s">
        <v>60</v>
      </c>
      <c r="G182" s="12">
        <v>2</v>
      </c>
      <c r="H182" s="13" t="str">
        <f t="shared" si="14"/>
        <v>West Brom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451038</v>
      </c>
      <c r="B183" s="15">
        <v>41269</v>
      </c>
      <c r="C183" s="12" t="s">
        <v>75</v>
      </c>
      <c r="D183" s="12" t="s">
        <v>73</v>
      </c>
      <c r="E183" s="12">
        <v>0</v>
      </c>
      <c r="F183" s="12" t="s">
        <v>84</v>
      </c>
      <c r="G183" s="12">
        <v>0</v>
      </c>
      <c r="H183" s="13" t="str">
        <f t="shared" si="14"/>
        <v/>
      </c>
      <c r="I183" s="13" t="str">
        <f t="shared" si="15"/>
        <v>Reading</v>
      </c>
      <c r="J183" s="13" t="str">
        <f t="shared" si="16"/>
        <v>Swansea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451039</v>
      </c>
      <c r="B184" s="15">
        <v>41269</v>
      </c>
      <c r="C184" s="12" t="s">
        <v>75</v>
      </c>
      <c r="D184" s="12" t="s">
        <v>9</v>
      </c>
      <c r="E184" s="12">
        <v>2</v>
      </c>
      <c r="F184" s="12" t="s">
        <v>72</v>
      </c>
      <c r="G184" s="12">
        <v>1</v>
      </c>
      <c r="H184" s="13" t="str">
        <f t="shared" si="14"/>
        <v>Everton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451040</v>
      </c>
      <c r="B185" s="15">
        <v>41269</v>
      </c>
      <c r="C185" s="12" t="s">
        <v>75</v>
      </c>
      <c r="D185" s="12" t="s">
        <v>50</v>
      </c>
      <c r="E185" s="12">
        <v>1</v>
      </c>
      <c r="F185" s="12" t="s">
        <v>20</v>
      </c>
      <c r="G185" s="12">
        <v>0</v>
      </c>
      <c r="H185" s="13" t="str">
        <f t="shared" si="14"/>
        <v>Sunderland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451041</v>
      </c>
      <c r="B186" s="15">
        <v>41269</v>
      </c>
      <c r="C186" s="12" t="s">
        <v>75</v>
      </c>
      <c r="D186" s="12" t="s">
        <v>58</v>
      </c>
      <c r="E186" s="12">
        <v>1</v>
      </c>
      <c r="F186" s="12" t="s">
        <v>13</v>
      </c>
      <c r="G186" s="12">
        <v>1</v>
      </c>
      <c r="H186" s="13" t="str">
        <f t="shared" si="14"/>
        <v/>
      </c>
      <c r="I186" s="13" t="str">
        <f t="shared" si="15"/>
        <v>Fulham</v>
      </c>
      <c r="J186" s="13" t="str">
        <f t="shared" si="16"/>
        <v>Southampton</v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451042</v>
      </c>
      <c r="B187" s="15">
        <v>41269</v>
      </c>
      <c r="C187" s="12" t="s">
        <v>75</v>
      </c>
      <c r="D187" s="12" t="s">
        <v>8</v>
      </c>
      <c r="E187" s="12">
        <v>4</v>
      </c>
      <c r="F187" s="12" t="s">
        <v>29</v>
      </c>
      <c r="G187" s="12">
        <v>3</v>
      </c>
      <c r="H187" s="13" t="str">
        <f t="shared" si="14"/>
        <v>Manchester United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451043</v>
      </c>
      <c r="B188" s="15">
        <v>41269</v>
      </c>
      <c r="C188" s="12" t="s">
        <v>75</v>
      </c>
      <c r="D188" s="12" t="s">
        <v>12</v>
      </c>
      <c r="E188" s="12">
        <v>0</v>
      </c>
      <c r="F188" s="12" t="s">
        <v>14</v>
      </c>
      <c r="G188" s="12">
        <v>4</v>
      </c>
      <c r="H188" s="13" t="str">
        <f t="shared" si="14"/>
        <v>Tottenham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451044</v>
      </c>
      <c r="B189" s="15">
        <v>41269</v>
      </c>
      <c r="C189" s="12" t="s">
        <v>75</v>
      </c>
      <c r="D189" s="12" t="s">
        <v>103</v>
      </c>
      <c r="E189" s="12">
        <v>3</v>
      </c>
      <c r="F189" s="12" t="s">
        <v>19</v>
      </c>
      <c r="G189" s="12">
        <v>1</v>
      </c>
      <c r="H189" s="13" t="str">
        <f t="shared" si="14"/>
        <v>Stoke City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451045</v>
      </c>
      <c r="B190" s="15">
        <v>41272</v>
      </c>
      <c r="C190" s="12" t="s">
        <v>94</v>
      </c>
      <c r="D190" s="12" t="s">
        <v>50</v>
      </c>
      <c r="E190" s="12">
        <v>1</v>
      </c>
      <c r="F190" s="12" t="s">
        <v>14</v>
      </c>
      <c r="G190" s="12">
        <v>2</v>
      </c>
      <c r="H190" s="13" t="str">
        <f t="shared" si="14"/>
        <v>Tottenham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451046</v>
      </c>
      <c r="B191" s="15">
        <v>41272</v>
      </c>
      <c r="C191" s="12" t="s">
        <v>94</v>
      </c>
      <c r="D191" s="12" t="s">
        <v>103</v>
      </c>
      <c r="E191" s="12">
        <v>3</v>
      </c>
      <c r="F191" s="12" t="s">
        <v>13</v>
      </c>
      <c r="G191" s="12">
        <v>3</v>
      </c>
      <c r="H191" s="13" t="str">
        <f t="shared" si="14"/>
        <v/>
      </c>
      <c r="I191" s="13" t="str">
        <f t="shared" si="15"/>
        <v>Stoke City</v>
      </c>
      <c r="J191" s="13" t="str">
        <f t="shared" si="16"/>
        <v>Southampton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451047</v>
      </c>
      <c r="B192" s="15">
        <v>41272</v>
      </c>
      <c r="C192" s="12" t="s">
        <v>94</v>
      </c>
      <c r="D192" s="12" t="s">
        <v>58</v>
      </c>
      <c r="E192" s="12">
        <v>1</v>
      </c>
      <c r="F192" s="12" t="s">
        <v>84</v>
      </c>
      <c r="G192" s="12">
        <v>2</v>
      </c>
      <c r="H192" s="13" t="str">
        <f t="shared" si="14"/>
        <v>Swansea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451048</v>
      </c>
      <c r="B193" s="15">
        <v>41272</v>
      </c>
      <c r="C193" s="12" t="s">
        <v>94</v>
      </c>
      <c r="D193" s="12" t="s">
        <v>8</v>
      </c>
      <c r="E193" s="12">
        <v>2</v>
      </c>
      <c r="F193" s="12" t="s">
        <v>60</v>
      </c>
      <c r="G193" s="12">
        <v>0</v>
      </c>
      <c r="H193" s="13" t="str">
        <f t="shared" si="14"/>
        <v>Manchester United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451049</v>
      </c>
      <c r="B194" s="15">
        <v>41272</v>
      </c>
      <c r="C194" s="12" t="s">
        <v>94</v>
      </c>
      <c r="D194" s="12" t="s">
        <v>18</v>
      </c>
      <c r="E194" s="12">
        <v>3</v>
      </c>
      <c r="F194" s="12" t="s">
        <v>20</v>
      </c>
      <c r="G194" s="12">
        <v>4</v>
      </c>
      <c r="H194" s="13" t="str">
        <f t="shared" si="14"/>
        <v>Manchester City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451050</v>
      </c>
      <c r="B195" s="15">
        <v>41272</v>
      </c>
      <c r="C195" s="12" t="s">
        <v>94</v>
      </c>
      <c r="D195" s="12" t="s">
        <v>73</v>
      </c>
      <c r="E195" s="12">
        <v>1</v>
      </c>
      <c r="F195" s="12" t="s">
        <v>28</v>
      </c>
      <c r="G195" s="12">
        <v>0</v>
      </c>
      <c r="H195" s="13" t="str">
        <f t="shared" ref="H195:H258" si="17">IF(E195&gt;G195,D195,IF(G195&gt;E195,F195,""))</f>
        <v>Reading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451051</v>
      </c>
      <c r="B196" s="15">
        <v>41272</v>
      </c>
      <c r="C196" s="12" t="s">
        <v>94</v>
      </c>
      <c r="D196" s="12" t="s">
        <v>12</v>
      </c>
      <c r="E196" s="12">
        <v>0</v>
      </c>
      <c r="F196" s="12" t="s">
        <v>72</v>
      </c>
      <c r="G196" s="12">
        <v>3</v>
      </c>
      <c r="H196" s="13" t="str">
        <f t="shared" si="17"/>
        <v>Wigan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451052</v>
      </c>
      <c r="B197" s="15">
        <v>41272</v>
      </c>
      <c r="C197" s="12" t="s">
        <v>94</v>
      </c>
      <c r="D197" s="12" t="s">
        <v>17</v>
      </c>
      <c r="E197" s="12">
        <v>7</v>
      </c>
      <c r="F197" s="12" t="s">
        <v>29</v>
      </c>
      <c r="G197" s="12">
        <v>3</v>
      </c>
      <c r="H197" s="13" t="str">
        <f t="shared" si="17"/>
        <v>Arsenal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451053</v>
      </c>
      <c r="B198" s="15">
        <v>41273</v>
      </c>
      <c r="C198" s="12" t="s">
        <v>94</v>
      </c>
      <c r="D198" s="12" t="s">
        <v>9</v>
      </c>
      <c r="E198" s="12">
        <v>1</v>
      </c>
      <c r="F198" s="12" t="s">
        <v>1</v>
      </c>
      <c r="G198" s="12">
        <v>2</v>
      </c>
      <c r="H198" s="13" t="str">
        <f t="shared" si="17"/>
        <v>Chelsea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451054</v>
      </c>
      <c r="B199" s="15">
        <v>41273</v>
      </c>
      <c r="C199" s="12" t="s">
        <v>94</v>
      </c>
      <c r="D199" s="12" t="s">
        <v>21</v>
      </c>
      <c r="E199" s="12">
        <v>0</v>
      </c>
      <c r="F199" s="12" t="s">
        <v>19</v>
      </c>
      <c r="G199" s="12">
        <v>3</v>
      </c>
      <c r="H199" s="13" t="str">
        <f t="shared" si="17"/>
        <v>Liverpool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451055</v>
      </c>
      <c r="B200" s="15">
        <v>41275</v>
      </c>
      <c r="C200" s="12" t="s">
        <v>66</v>
      </c>
      <c r="D200" s="12" t="s">
        <v>60</v>
      </c>
      <c r="E200" s="12">
        <v>1</v>
      </c>
      <c r="F200" s="12" t="s">
        <v>58</v>
      </c>
      <c r="G200" s="12">
        <v>2</v>
      </c>
      <c r="H200" s="13" t="str">
        <f t="shared" si="17"/>
        <v>Fulham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451056</v>
      </c>
      <c r="B201" s="15">
        <v>41275</v>
      </c>
      <c r="C201" s="12" t="s">
        <v>66</v>
      </c>
      <c r="D201" s="12" t="s">
        <v>84</v>
      </c>
      <c r="E201" s="12">
        <v>2</v>
      </c>
      <c r="F201" s="12" t="s">
        <v>12</v>
      </c>
      <c r="G201" s="12">
        <v>2</v>
      </c>
      <c r="H201" s="13" t="str">
        <f t="shared" si="17"/>
        <v/>
      </c>
      <c r="I201" s="13" t="str">
        <f t="shared" si="18"/>
        <v>Swansea</v>
      </c>
      <c r="J201" s="13" t="str">
        <f t="shared" si="19"/>
        <v>Aston Villa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451057</v>
      </c>
      <c r="B202" s="15">
        <v>41275</v>
      </c>
      <c r="C202" s="12" t="s">
        <v>66</v>
      </c>
      <c r="D202" s="12" t="s">
        <v>14</v>
      </c>
      <c r="E202" s="12">
        <v>3</v>
      </c>
      <c r="F202" s="12" t="s">
        <v>73</v>
      </c>
      <c r="G202" s="12">
        <v>1</v>
      </c>
      <c r="H202" s="13" t="str">
        <f t="shared" si="17"/>
        <v>Tottenham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451058</v>
      </c>
      <c r="B203" s="15">
        <v>41275</v>
      </c>
      <c r="C203" s="12" t="s">
        <v>66</v>
      </c>
      <c r="D203" s="12" t="s">
        <v>28</v>
      </c>
      <c r="E203" s="12">
        <v>2</v>
      </c>
      <c r="F203" s="12" t="s">
        <v>18</v>
      </c>
      <c r="G203" s="12">
        <v>1</v>
      </c>
      <c r="H203" s="13" t="str">
        <f t="shared" si="17"/>
        <v>West Ham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451059</v>
      </c>
      <c r="B204" s="15">
        <v>41275</v>
      </c>
      <c r="C204" s="12" t="s">
        <v>66</v>
      </c>
      <c r="D204" s="12" t="s">
        <v>20</v>
      </c>
      <c r="E204" s="12">
        <v>3</v>
      </c>
      <c r="F204" s="12" t="s">
        <v>103</v>
      </c>
      <c r="G204" s="12">
        <v>0</v>
      </c>
      <c r="H204" s="13" t="str">
        <f t="shared" si="17"/>
        <v>Manchester City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451060</v>
      </c>
      <c r="B205" s="15">
        <v>41275</v>
      </c>
      <c r="C205" s="12" t="s">
        <v>66</v>
      </c>
      <c r="D205" s="12" t="s">
        <v>72</v>
      </c>
      <c r="E205" s="12">
        <v>0</v>
      </c>
      <c r="F205" s="12" t="s">
        <v>8</v>
      </c>
      <c r="G205" s="12">
        <v>4</v>
      </c>
      <c r="H205" s="13" t="str">
        <f t="shared" si="17"/>
        <v>Manchester United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451061</v>
      </c>
      <c r="B206" s="15">
        <v>41275</v>
      </c>
      <c r="C206" s="12" t="s">
        <v>66</v>
      </c>
      <c r="D206" s="12" t="s">
        <v>13</v>
      </c>
      <c r="E206" s="12">
        <v>1</v>
      </c>
      <c r="F206" s="12" t="s">
        <v>17</v>
      </c>
      <c r="G206" s="12">
        <v>1</v>
      </c>
      <c r="H206" s="13" t="str">
        <f t="shared" si="17"/>
        <v/>
      </c>
      <c r="I206" s="13" t="str">
        <f t="shared" si="18"/>
        <v>Southampton</v>
      </c>
      <c r="J206" s="13" t="str">
        <f t="shared" si="19"/>
        <v>Arsenal</v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451062</v>
      </c>
      <c r="B207" s="15">
        <v>41276</v>
      </c>
      <c r="C207" s="12" t="s">
        <v>66</v>
      </c>
      <c r="D207" s="12" t="s">
        <v>1</v>
      </c>
      <c r="E207" s="12">
        <v>0</v>
      </c>
      <c r="F207" s="12" t="s">
        <v>21</v>
      </c>
      <c r="G207" s="12">
        <v>1</v>
      </c>
      <c r="H207" s="13" t="str">
        <f t="shared" si="17"/>
        <v>QPR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451063</v>
      </c>
      <c r="B208" s="15">
        <v>41276</v>
      </c>
      <c r="C208" s="12" t="s">
        <v>66</v>
      </c>
      <c r="D208" s="12" t="s">
        <v>19</v>
      </c>
      <c r="E208" s="12">
        <v>3</v>
      </c>
      <c r="F208" s="12" t="s">
        <v>50</v>
      </c>
      <c r="G208" s="12">
        <v>0</v>
      </c>
      <c r="H208" s="13" t="str">
        <f t="shared" si="17"/>
        <v>Liverpool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451064</v>
      </c>
      <c r="B209" s="15">
        <v>41276</v>
      </c>
      <c r="C209" s="12" t="s">
        <v>66</v>
      </c>
      <c r="D209" s="12" t="s">
        <v>29</v>
      </c>
      <c r="E209" s="12">
        <v>1</v>
      </c>
      <c r="F209" s="12" t="s">
        <v>9</v>
      </c>
      <c r="G209" s="12">
        <v>2</v>
      </c>
      <c r="H209" s="13" t="str">
        <f t="shared" si="17"/>
        <v>Everton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451065</v>
      </c>
      <c r="B210" s="15">
        <v>41286</v>
      </c>
      <c r="C210" s="12" t="s">
        <v>67</v>
      </c>
      <c r="D210" s="12" t="s">
        <v>21</v>
      </c>
      <c r="E210" s="12">
        <v>0</v>
      </c>
      <c r="F210" s="12" t="s">
        <v>14</v>
      </c>
      <c r="G210" s="12">
        <v>0</v>
      </c>
      <c r="H210" s="13" t="str">
        <f t="shared" si="17"/>
        <v/>
      </c>
      <c r="I210" s="13" t="str">
        <f t="shared" si="18"/>
        <v>QPR</v>
      </c>
      <c r="J210" s="13" t="str">
        <f t="shared" si="19"/>
        <v>Tottenham</v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451066</v>
      </c>
      <c r="B211" s="15">
        <v>41286</v>
      </c>
      <c r="C211" s="12" t="s">
        <v>67</v>
      </c>
      <c r="D211" s="12" t="s">
        <v>73</v>
      </c>
      <c r="E211" s="12">
        <v>3</v>
      </c>
      <c r="F211" s="12" t="s">
        <v>60</v>
      </c>
      <c r="G211" s="12">
        <v>2</v>
      </c>
      <c r="H211" s="13" t="str">
        <f t="shared" si="17"/>
        <v>Reading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451067</v>
      </c>
      <c r="B212" s="15">
        <v>41286</v>
      </c>
      <c r="C212" s="12" t="s">
        <v>67</v>
      </c>
      <c r="D212" s="12" t="s">
        <v>12</v>
      </c>
      <c r="E212" s="12">
        <v>0</v>
      </c>
      <c r="F212" s="12" t="s">
        <v>13</v>
      </c>
      <c r="G212" s="12">
        <v>1</v>
      </c>
      <c r="H212" s="13" t="str">
        <f t="shared" si="17"/>
        <v>Southampton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451068</v>
      </c>
      <c r="B213" s="15">
        <v>41286</v>
      </c>
      <c r="C213" s="12" t="s">
        <v>67</v>
      </c>
      <c r="D213" s="12" t="s">
        <v>103</v>
      </c>
      <c r="E213" s="12">
        <v>0</v>
      </c>
      <c r="F213" s="12" t="s">
        <v>1</v>
      </c>
      <c r="G213" s="12">
        <v>4</v>
      </c>
      <c r="H213" s="13" t="str">
        <f t="shared" si="17"/>
        <v>Chelsea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451069</v>
      </c>
      <c r="B214" s="15">
        <v>41286</v>
      </c>
      <c r="C214" s="12" t="s">
        <v>67</v>
      </c>
      <c r="D214" s="12" t="s">
        <v>9</v>
      </c>
      <c r="E214" s="12">
        <v>0</v>
      </c>
      <c r="F214" s="12" t="s">
        <v>84</v>
      </c>
      <c r="G214" s="12">
        <v>0</v>
      </c>
      <c r="H214" s="13" t="str">
        <f t="shared" si="17"/>
        <v/>
      </c>
      <c r="I214" s="13" t="str">
        <f t="shared" si="18"/>
        <v>Everton</v>
      </c>
      <c r="J214" s="13" t="str">
        <f t="shared" si="19"/>
        <v>Swansea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451070</v>
      </c>
      <c r="B215" s="15">
        <v>41286</v>
      </c>
      <c r="C215" s="12" t="s">
        <v>67</v>
      </c>
      <c r="D215" s="12" t="s">
        <v>50</v>
      </c>
      <c r="E215" s="12">
        <v>3</v>
      </c>
      <c r="F215" s="12" t="s">
        <v>28</v>
      </c>
      <c r="G215" s="12">
        <v>0</v>
      </c>
      <c r="H215" s="13" t="str">
        <f t="shared" si="17"/>
        <v>Sunderland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451071</v>
      </c>
      <c r="B216" s="15">
        <v>41286</v>
      </c>
      <c r="C216" s="12" t="s">
        <v>67</v>
      </c>
      <c r="D216" s="12" t="s">
        <v>58</v>
      </c>
      <c r="E216" s="12">
        <v>1</v>
      </c>
      <c r="F216" s="12" t="s">
        <v>72</v>
      </c>
      <c r="G216" s="12">
        <v>1</v>
      </c>
      <c r="H216" s="13" t="str">
        <f t="shared" si="17"/>
        <v/>
      </c>
      <c r="I216" s="13" t="str">
        <f t="shared" si="18"/>
        <v>Fulham</v>
      </c>
      <c r="J216" s="13" t="str">
        <f t="shared" si="19"/>
        <v>Wigan</v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451072</v>
      </c>
      <c r="B217" s="15">
        <v>41286</v>
      </c>
      <c r="C217" s="12" t="s">
        <v>67</v>
      </c>
      <c r="D217" s="12" t="s">
        <v>18</v>
      </c>
      <c r="E217" s="12">
        <v>0</v>
      </c>
      <c r="F217" s="12" t="s">
        <v>29</v>
      </c>
      <c r="G217" s="12">
        <v>0</v>
      </c>
      <c r="H217" s="13" t="str">
        <f t="shared" si="17"/>
        <v/>
      </c>
      <c r="I217" s="13" t="str">
        <f t="shared" si="18"/>
        <v>Norwich</v>
      </c>
      <c r="J217" s="13" t="str">
        <f t="shared" si="19"/>
        <v>Newcastle</v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451073</v>
      </c>
      <c r="B218" s="15">
        <v>41287</v>
      </c>
      <c r="C218" s="12" t="s">
        <v>67</v>
      </c>
      <c r="D218" s="12" t="s">
        <v>8</v>
      </c>
      <c r="E218" s="12">
        <v>2</v>
      </c>
      <c r="F218" s="12" t="s">
        <v>19</v>
      </c>
      <c r="G218" s="12">
        <v>1</v>
      </c>
      <c r="H218" s="13" t="str">
        <f t="shared" si="17"/>
        <v>Manchester United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451074</v>
      </c>
      <c r="B219" s="15">
        <v>41287</v>
      </c>
      <c r="C219" s="12" t="s">
        <v>67</v>
      </c>
      <c r="D219" s="12" t="s">
        <v>17</v>
      </c>
      <c r="E219" s="12">
        <v>0</v>
      </c>
      <c r="F219" s="12" t="s">
        <v>20</v>
      </c>
      <c r="G219" s="12">
        <v>2</v>
      </c>
      <c r="H219" s="13" t="str">
        <f t="shared" si="17"/>
        <v>Manchester City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451075</v>
      </c>
      <c r="B220" s="15">
        <v>41290</v>
      </c>
      <c r="C220" s="12" t="s">
        <v>92</v>
      </c>
      <c r="D220" s="12" t="s">
        <v>1</v>
      </c>
      <c r="E220" s="12">
        <v>2</v>
      </c>
      <c r="F220" s="12" t="s">
        <v>13</v>
      </c>
      <c r="G220" s="12">
        <v>2</v>
      </c>
      <c r="H220" s="13" t="str">
        <f t="shared" si="17"/>
        <v/>
      </c>
      <c r="I220" s="13" t="str">
        <f t="shared" si="18"/>
        <v>Chelsea</v>
      </c>
      <c r="J220" s="13" t="str">
        <f t="shared" si="19"/>
        <v>Southampton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451076</v>
      </c>
      <c r="B221" s="15">
        <v>41293</v>
      </c>
      <c r="C221" s="12" t="s">
        <v>76</v>
      </c>
      <c r="D221" s="12" t="s">
        <v>84</v>
      </c>
      <c r="E221" s="12">
        <v>3</v>
      </c>
      <c r="F221" s="12" t="s">
        <v>103</v>
      </c>
      <c r="G221" s="12">
        <v>1</v>
      </c>
      <c r="H221" s="13" t="str">
        <f t="shared" si="17"/>
        <v>Swansea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451077</v>
      </c>
      <c r="B222" s="15">
        <v>41293</v>
      </c>
      <c r="C222" s="12" t="s">
        <v>76</v>
      </c>
      <c r="D222" s="12" t="s">
        <v>19</v>
      </c>
      <c r="E222" s="12">
        <v>5</v>
      </c>
      <c r="F222" s="12" t="s">
        <v>18</v>
      </c>
      <c r="G222" s="12">
        <v>0</v>
      </c>
      <c r="H222" s="13" t="str">
        <f t="shared" si="17"/>
        <v>Liverpool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451078</v>
      </c>
      <c r="B223" s="15">
        <v>41293</v>
      </c>
      <c r="C223" s="12" t="s">
        <v>76</v>
      </c>
      <c r="D223" s="12" t="s">
        <v>28</v>
      </c>
      <c r="E223" s="12">
        <v>1</v>
      </c>
      <c r="F223" s="12" t="s">
        <v>21</v>
      </c>
      <c r="G223" s="12">
        <v>1</v>
      </c>
      <c r="H223" s="13" t="str">
        <f t="shared" si="17"/>
        <v/>
      </c>
      <c r="I223" s="13" t="str">
        <f t="shared" si="18"/>
        <v>West Ham</v>
      </c>
      <c r="J223" s="13" t="str">
        <f t="shared" si="19"/>
        <v>QPR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451079</v>
      </c>
      <c r="B224" s="15">
        <v>41293</v>
      </c>
      <c r="C224" s="12" t="s">
        <v>76</v>
      </c>
      <c r="D224" s="12" t="s">
        <v>20</v>
      </c>
      <c r="E224" s="12">
        <v>2</v>
      </c>
      <c r="F224" s="12" t="s">
        <v>58</v>
      </c>
      <c r="G224" s="12">
        <v>0</v>
      </c>
      <c r="H224" s="13" t="str">
        <f t="shared" si="17"/>
        <v>Manchester City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451080</v>
      </c>
      <c r="B225" s="15">
        <v>41293</v>
      </c>
      <c r="C225" s="12" t="s">
        <v>76</v>
      </c>
      <c r="D225" s="12" t="s">
        <v>72</v>
      </c>
      <c r="E225" s="12">
        <v>2</v>
      </c>
      <c r="F225" s="12" t="s">
        <v>50</v>
      </c>
      <c r="G225" s="12">
        <v>3</v>
      </c>
      <c r="H225" s="13" t="str">
        <f t="shared" si="17"/>
        <v>Sunderland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451081</v>
      </c>
      <c r="B226" s="15">
        <v>41293</v>
      </c>
      <c r="C226" s="12" t="s">
        <v>76</v>
      </c>
      <c r="D226" s="12" t="s">
        <v>29</v>
      </c>
      <c r="E226" s="12">
        <v>1</v>
      </c>
      <c r="F226" s="12" t="s">
        <v>73</v>
      </c>
      <c r="G226" s="12">
        <v>2</v>
      </c>
      <c r="H226" s="13" t="str">
        <f t="shared" si="17"/>
        <v>Reading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451082</v>
      </c>
      <c r="B227" s="15">
        <v>41293</v>
      </c>
      <c r="C227" s="12" t="s">
        <v>76</v>
      </c>
      <c r="D227" s="12" t="s">
        <v>60</v>
      </c>
      <c r="E227" s="12">
        <v>2</v>
      </c>
      <c r="F227" s="12" t="s">
        <v>12</v>
      </c>
      <c r="G227" s="12">
        <v>2</v>
      </c>
      <c r="H227" s="13" t="str">
        <f t="shared" si="17"/>
        <v/>
      </c>
      <c r="I227" s="13" t="str">
        <f t="shared" si="18"/>
        <v>West Brom</v>
      </c>
      <c r="J227" s="13" t="str">
        <f t="shared" si="19"/>
        <v>Aston Villa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451083</v>
      </c>
      <c r="B228" s="15">
        <v>41294</v>
      </c>
      <c r="C228" s="12" t="s">
        <v>76</v>
      </c>
      <c r="D228" s="12" t="s">
        <v>1</v>
      </c>
      <c r="E228" s="12">
        <v>2</v>
      </c>
      <c r="F228" s="12" t="s">
        <v>17</v>
      </c>
      <c r="G228" s="12">
        <v>1</v>
      </c>
      <c r="H228" s="13" t="str">
        <f t="shared" si="17"/>
        <v>Chelsea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451084</v>
      </c>
      <c r="B229" s="15">
        <v>41294</v>
      </c>
      <c r="C229" s="12" t="s">
        <v>76</v>
      </c>
      <c r="D229" s="12" t="s">
        <v>14</v>
      </c>
      <c r="E229" s="12">
        <v>1</v>
      </c>
      <c r="F229" s="12" t="s">
        <v>8</v>
      </c>
      <c r="G229" s="12">
        <v>1</v>
      </c>
      <c r="H229" s="13" t="str">
        <f t="shared" si="17"/>
        <v/>
      </c>
      <c r="I229" s="13" t="str">
        <f t="shared" si="18"/>
        <v>Tottenham</v>
      </c>
      <c r="J229" s="13" t="str">
        <f t="shared" si="19"/>
        <v>Manchester United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451085</v>
      </c>
      <c r="B230" s="15">
        <v>41295</v>
      </c>
      <c r="C230" s="12" t="s">
        <v>76</v>
      </c>
      <c r="D230" s="12" t="s">
        <v>13</v>
      </c>
      <c r="E230" s="12">
        <v>0</v>
      </c>
      <c r="F230" s="12" t="s">
        <v>9</v>
      </c>
      <c r="G230" s="12">
        <v>0</v>
      </c>
      <c r="H230" s="13" t="str">
        <f t="shared" si="17"/>
        <v/>
      </c>
      <c r="I230" s="13" t="str">
        <f t="shared" si="18"/>
        <v>Southampton</v>
      </c>
      <c r="J230" s="13" t="str">
        <f t="shared" si="19"/>
        <v>Everton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451086</v>
      </c>
      <c r="B231" s="15">
        <v>41297</v>
      </c>
      <c r="C231" s="12" t="s">
        <v>75</v>
      </c>
      <c r="D231" s="12" t="s">
        <v>17</v>
      </c>
      <c r="E231" s="12">
        <v>5</v>
      </c>
      <c r="F231" s="12" t="s">
        <v>28</v>
      </c>
      <c r="G231" s="12">
        <v>1</v>
      </c>
      <c r="H231" s="13" t="str">
        <f t="shared" si="17"/>
        <v>Arsenal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451087</v>
      </c>
      <c r="B232" s="15">
        <v>41303</v>
      </c>
      <c r="C232" s="12" t="s">
        <v>95</v>
      </c>
      <c r="D232" s="12" t="s">
        <v>103</v>
      </c>
      <c r="E232" s="12">
        <v>2</v>
      </c>
      <c r="F232" s="12" t="s">
        <v>72</v>
      </c>
      <c r="G232" s="12">
        <v>2</v>
      </c>
      <c r="H232" s="13" t="str">
        <f t="shared" si="17"/>
        <v/>
      </c>
      <c r="I232" s="13" t="str">
        <f t="shared" si="18"/>
        <v>Stoke City</v>
      </c>
      <c r="J232" s="13" t="str">
        <f t="shared" si="19"/>
        <v>Wigan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451088</v>
      </c>
      <c r="B233" s="15">
        <v>41303</v>
      </c>
      <c r="C233" s="12" t="s">
        <v>95</v>
      </c>
      <c r="D233" s="12" t="s">
        <v>50</v>
      </c>
      <c r="E233" s="12">
        <v>0</v>
      </c>
      <c r="F233" s="12" t="s">
        <v>84</v>
      </c>
      <c r="G233" s="12">
        <v>0</v>
      </c>
      <c r="H233" s="13" t="str">
        <f t="shared" si="17"/>
        <v/>
      </c>
      <c r="I233" s="13" t="str">
        <f t="shared" si="18"/>
        <v>Sunderland</v>
      </c>
      <c r="J233" s="13" t="str">
        <f t="shared" si="19"/>
        <v>Swansea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451089</v>
      </c>
      <c r="B234" s="15">
        <v>41303</v>
      </c>
      <c r="C234" s="12" t="s">
        <v>95</v>
      </c>
      <c r="D234" s="12" t="s">
        <v>12</v>
      </c>
      <c r="E234" s="12">
        <v>1</v>
      </c>
      <c r="F234" s="12" t="s">
        <v>29</v>
      </c>
      <c r="G234" s="12">
        <v>2</v>
      </c>
      <c r="H234" s="13" t="str">
        <f t="shared" si="17"/>
        <v>Newcastle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451090</v>
      </c>
      <c r="B235" s="15">
        <v>41303</v>
      </c>
      <c r="C235" s="12" t="s">
        <v>95</v>
      </c>
      <c r="D235" s="12" t="s">
        <v>21</v>
      </c>
      <c r="E235" s="12">
        <v>0</v>
      </c>
      <c r="F235" s="12" t="s">
        <v>20</v>
      </c>
      <c r="G235" s="12">
        <v>0</v>
      </c>
      <c r="H235" s="13" t="str">
        <f t="shared" si="17"/>
        <v/>
      </c>
      <c r="I235" s="13" t="str">
        <f t="shared" si="18"/>
        <v>QPR</v>
      </c>
      <c r="J235" s="13" t="str">
        <f t="shared" si="19"/>
        <v>Manchester City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451091</v>
      </c>
      <c r="B236" s="15">
        <v>41304</v>
      </c>
      <c r="C236" s="12" t="s">
        <v>95</v>
      </c>
      <c r="D236" s="12" t="s">
        <v>18</v>
      </c>
      <c r="E236" s="12">
        <v>1</v>
      </c>
      <c r="F236" s="12" t="s">
        <v>14</v>
      </c>
      <c r="G236" s="12">
        <v>1</v>
      </c>
      <c r="H236" s="13" t="str">
        <f t="shared" si="17"/>
        <v/>
      </c>
      <c r="I236" s="13" t="str">
        <f t="shared" si="18"/>
        <v>Norwich</v>
      </c>
      <c r="J236" s="13" t="str">
        <f t="shared" si="19"/>
        <v>Tottenham</v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451092</v>
      </c>
      <c r="B237" s="15">
        <v>41304</v>
      </c>
      <c r="C237" s="12" t="s">
        <v>95</v>
      </c>
      <c r="D237" s="12" t="s">
        <v>17</v>
      </c>
      <c r="E237" s="12">
        <v>2</v>
      </c>
      <c r="F237" s="12" t="s">
        <v>19</v>
      </c>
      <c r="G237" s="12">
        <v>2</v>
      </c>
      <c r="H237" s="13" t="str">
        <f t="shared" si="17"/>
        <v/>
      </c>
      <c r="I237" s="13" t="str">
        <f t="shared" si="18"/>
        <v>Arsenal</v>
      </c>
      <c r="J237" s="13" t="str">
        <f t="shared" si="19"/>
        <v>Liverpool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451093</v>
      </c>
      <c r="B238" s="15">
        <v>41304</v>
      </c>
      <c r="C238" s="12" t="s">
        <v>95</v>
      </c>
      <c r="D238" s="12" t="s">
        <v>9</v>
      </c>
      <c r="E238" s="12">
        <v>2</v>
      </c>
      <c r="F238" s="12" t="s">
        <v>60</v>
      </c>
      <c r="G238" s="12">
        <v>1</v>
      </c>
      <c r="H238" s="13" t="str">
        <f t="shared" si="17"/>
        <v>Everton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451094</v>
      </c>
      <c r="B239" s="15">
        <v>41304</v>
      </c>
      <c r="C239" s="12" t="s">
        <v>95</v>
      </c>
      <c r="D239" s="12" t="s">
        <v>58</v>
      </c>
      <c r="E239" s="12">
        <v>3</v>
      </c>
      <c r="F239" s="12" t="s">
        <v>28</v>
      </c>
      <c r="G239" s="12">
        <v>1</v>
      </c>
      <c r="H239" s="13" t="str">
        <f t="shared" si="17"/>
        <v>Fulham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451095</v>
      </c>
      <c r="B240" s="15">
        <v>41304</v>
      </c>
      <c r="C240" s="12" t="s">
        <v>95</v>
      </c>
      <c r="D240" s="12" t="s">
        <v>8</v>
      </c>
      <c r="E240" s="12">
        <v>2</v>
      </c>
      <c r="F240" s="12" t="s">
        <v>13</v>
      </c>
      <c r="G240" s="12">
        <v>1</v>
      </c>
      <c r="H240" s="13" t="str">
        <f t="shared" si="17"/>
        <v>Manchester United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451096</v>
      </c>
      <c r="B241" s="15">
        <v>41304</v>
      </c>
      <c r="C241" s="12" t="s">
        <v>95</v>
      </c>
      <c r="D241" s="12" t="s">
        <v>73</v>
      </c>
      <c r="E241" s="12">
        <v>2</v>
      </c>
      <c r="F241" s="12" t="s">
        <v>1</v>
      </c>
      <c r="G241" s="12">
        <v>2</v>
      </c>
      <c r="H241" s="13" t="str">
        <f t="shared" si="17"/>
        <v/>
      </c>
      <c r="I241" s="13" t="str">
        <f t="shared" si="18"/>
        <v>Reading</v>
      </c>
      <c r="J241" s="13" t="str">
        <f t="shared" si="19"/>
        <v>Chelsea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451097</v>
      </c>
      <c r="B242" s="15">
        <v>41307</v>
      </c>
      <c r="C242" s="12" t="s">
        <v>96</v>
      </c>
      <c r="D242" s="12" t="s">
        <v>21</v>
      </c>
      <c r="E242" s="12">
        <v>0</v>
      </c>
      <c r="F242" s="12" t="s">
        <v>18</v>
      </c>
      <c r="G242" s="12">
        <v>0</v>
      </c>
      <c r="H242" s="13" t="str">
        <f t="shared" si="17"/>
        <v/>
      </c>
      <c r="I242" s="13" t="str">
        <f t="shared" si="18"/>
        <v>QPR</v>
      </c>
      <c r="J242" s="13" t="str">
        <f t="shared" si="19"/>
        <v>Norwich</v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451098</v>
      </c>
      <c r="B243" s="15">
        <v>41307</v>
      </c>
      <c r="C243" s="12" t="s">
        <v>96</v>
      </c>
      <c r="D243" s="12" t="s">
        <v>73</v>
      </c>
      <c r="E243" s="12">
        <v>2</v>
      </c>
      <c r="F243" s="12" t="s">
        <v>50</v>
      </c>
      <c r="G243" s="12">
        <v>1</v>
      </c>
      <c r="H243" s="13" t="str">
        <f t="shared" si="17"/>
        <v>Reading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451099</v>
      </c>
      <c r="B244" s="15">
        <v>41307</v>
      </c>
      <c r="C244" s="12" t="s">
        <v>96</v>
      </c>
      <c r="D244" s="12" t="s">
        <v>17</v>
      </c>
      <c r="E244" s="12">
        <v>1</v>
      </c>
      <c r="F244" s="12" t="s">
        <v>103</v>
      </c>
      <c r="G244" s="12">
        <v>0</v>
      </c>
      <c r="H244" s="13" t="str">
        <f t="shared" si="17"/>
        <v>Arsenal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451100</v>
      </c>
      <c r="B245" s="15">
        <v>41307</v>
      </c>
      <c r="C245" s="12" t="s">
        <v>96</v>
      </c>
      <c r="D245" s="12" t="s">
        <v>72</v>
      </c>
      <c r="E245" s="12">
        <v>2</v>
      </c>
      <c r="F245" s="12" t="s">
        <v>13</v>
      </c>
      <c r="G245" s="12">
        <v>2</v>
      </c>
      <c r="H245" s="13" t="str">
        <f t="shared" si="17"/>
        <v/>
      </c>
      <c r="I245" s="13" t="str">
        <f t="shared" si="18"/>
        <v>Wigan</v>
      </c>
      <c r="J245" s="13" t="str">
        <f t="shared" si="19"/>
        <v>Southampton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451101</v>
      </c>
      <c r="B246" s="15">
        <v>41307</v>
      </c>
      <c r="C246" s="12" t="s">
        <v>96</v>
      </c>
      <c r="D246" s="12" t="s">
        <v>29</v>
      </c>
      <c r="E246" s="12">
        <v>3</v>
      </c>
      <c r="F246" s="12" t="s">
        <v>1</v>
      </c>
      <c r="G246" s="12">
        <v>2</v>
      </c>
      <c r="H246" s="13" t="str">
        <f t="shared" si="17"/>
        <v>Newcastle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451102</v>
      </c>
      <c r="B247" s="15">
        <v>41307</v>
      </c>
      <c r="C247" s="12" t="s">
        <v>96</v>
      </c>
      <c r="D247" s="12" t="s">
        <v>9</v>
      </c>
      <c r="E247" s="12">
        <v>3</v>
      </c>
      <c r="F247" s="12" t="s">
        <v>12</v>
      </c>
      <c r="G247" s="12">
        <v>3</v>
      </c>
      <c r="H247" s="13" t="str">
        <f t="shared" si="17"/>
        <v/>
      </c>
      <c r="I247" s="13" t="str">
        <f t="shared" si="18"/>
        <v>Everton</v>
      </c>
      <c r="J247" s="13" t="str">
        <f t="shared" si="19"/>
        <v>Aston Villa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451103</v>
      </c>
      <c r="B248" s="15">
        <v>41307</v>
      </c>
      <c r="C248" s="12" t="s">
        <v>96</v>
      </c>
      <c r="D248" s="12" t="s">
        <v>28</v>
      </c>
      <c r="E248" s="12">
        <v>1</v>
      </c>
      <c r="F248" s="12" t="s">
        <v>84</v>
      </c>
      <c r="G248" s="12">
        <v>0</v>
      </c>
      <c r="H248" s="13" t="str">
        <f t="shared" si="17"/>
        <v>West Ham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451104</v>
      </c>
      <c r="B249" s="15">
        <v>41307</v>
      </c>
      <c r="C249" s="12" t="s">
        <v>96</v>
      </c>
      <c r="D249" s="12" t="s">
        <v>58</v>
      </c>
      <c r="E249" s="12">
        <v>0</v>
      </c>
      <c r="F249" s="12" t="s">
        <v>8</v>
      </c>
      <c r="G249" s="12">
        <v>1</v>
      </c>
      <c r="H249" s="13" t="str">
        <f t="shared" si="17"/>
        <v>Manchester United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451105</v>
      </c>
      <c r="B250" s="15">
        <v>41308</v>
      </c>
      <c r="C250" s="12" t="s">
        <v>96</v>
      </c>
      <c r="D250" s="12" t="s">
        <v>60</v>
      </c>
      <c r="E250" s="12">
        <v>0</v>
      </c>
      <c r="F250" s="12" t="s">
        <v>14</v>
      </c>
      <c r="G250" s="12">
        <v>1</v>
      </c>
      <c r="H250" s="13" t="str">
        <f t="shared" si="17"/>
        <v>Tottenham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451106</v>
      </c>
      <c r="B251" s="15">
        <v>41308</v>
      </c>
      <c r="C251" s="12" t="s">
        <v>96</v>
      </c>
      <c r="D251" s="12" t="s">
        <v>20</v>
      </c>
      <c r="E251" s="12">
        <v>2</v>
      </c>
      <c r="F251" s="12" t="s">
        <v>19</v>
      </c>
      <c r="G251" s="12">
        <v>2</v>
      </c>
      <c r="H251" s="13" t="str">
        <f t="shared" si="17"/>
        <v/>
      </c>
      <c r="I251" s="13" t="str">
        <f t="shared" si="18"/>
        <v>Manchester City</v>
      </c>
      <c r="J251" s="13" t="str">
        <f t="shared" si="19"/>
        <v>Liverpool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451107</v>
      </c>
      <c r="B252" s="15">
        <v>41314</v>
      </c>
      <c r="C252" s="12" t="s">
        <v>97</v>
      </c>
      <c r="D252" s="12" t="s">
        <v>14</v>
      </c>
      <c r="E252" s="12">
        <v>2</v>
      </c>
      <c r="F252" s="12" t="s">
        <v>29</v>
      </c>
      <c r="G252" s="12">
        <v>1</v>
      </c>
      <c r="H252" s="13" t="str">
        <f t="shared" si="17"/>
        <v>Tottenham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451108</v>
      </c>
      <c r="B253" s="15">
        <v>41314</v>
      </c>
      <c r="C253" s="12" t="s">
        <v>97</v>
      </c>
      <c r="D253" s="12" t="s">
        <v>103</v>
      </c>
      <c r="E253" s="12">
        <v>2</v>
      </c>
      <c r="F253" s="12" t="s">
        <v>73</v>
      </c>
      <c r="G253" s="12">
        <v>1</v>
      </c>
      <c r="H253" s="13" t="str">
        <f t="shared" si="17"/>
        <v>Stoke City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451109</v>
      </c>
      <c r="B254" s="15">
        <v>41314</v>
      </c>
      <c r="C254" s="12" t="s">
        <v>97</v>
      </c>
      <c r="D254" s="12" t="s">
        <v>1</v>
      </c>
      <c r="E254" s="12">
        <v>4</v>
      </c>
      <c r="F254" s="12" t="s">
        <v>72</v>
      </c>
      <c r="G254" s="12">
        <v>1</v>
      </c>
      <c r="H254" s="13" t="str">
        <f t="shared" si="17"/>
        <v>Chelsea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451110</v>
      </c>
      <c r="B255" s="15">
        <v>41314</v>
      </c>
      <c r="C255" s="12" t="s">
        <v>97</v>
      </c>
      <c r="D255" s="12" t="s">
        <v>50</v>
      </c>
      <c r="E255" s="12">
        <v>0</v>
      </c>
      <c r="F255" s="12" t="s">
        <v>17</v>
      </c>
      <c r="G255" s="12">
        <v>1</v>
      </c>
      <c r="H255" s="13" t="str">
        <f t="shared" si="17"/>
        <v>Arsenal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451111</v>
      </c>
      <c r="B256" s="15">
        <v>41314</v>
      </c>
      <c r="C256" s="12" t="s">
        <v>97</v>
      </c>
      <c r="D256" s="12" t="s">
        <v>84</v>
      </c>
      <c r="E256" s="12">
        <v>4</v>
      </c>
      <c r="F256" s="12" t="s">
        <v>21</v>
      </c>
      <c r="G256" s="12">
        <v>1</v>
      </c>
      <c r="H256" s="13" t="str">
        <f t="shared" si="17"/>
        <v>Swansea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451112</v>
      </c>
      <c r="B257" s="15">
        <v>41314</v>
      </c>
      <c r="C257" s="12" t="s">
        <v>97</v>
      </c>
      <c r="D257" s="12" t="s">
        <v>18</v>
      </c>
      <c r="E257" s="12">
        <v>0</v>
      </c>
      <c r="F257" s="12" t="s">
        <v>58</v>
      </c>
      <c r="G257" s="12">
        <v>0</v>
      </c>
      <c r="H257" s="13" t="str">
        <f t="shared" si="17"/>
        <v/>
      </c>
      <c r="I257" s="13" t="str">
        <f t="shared" si="18"/>
        <v>Norwich</v>
      </c>
      <c r="J257" s="13" t="str">
        <f t="shared" si="19"/>
        <v>Fulham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451113</v>
      </c>
      <c r="B258" s="15">
        <v>41314</v>
      </c>
      <c r="C258" s="12" t="s">
        <v>97</v>
      </c>
      <c r="D258" s="12" t="s">
        <v>13</v>
      </c>
      <c r="E258" s="12">
        <v>3</v>
      </c>
      <c r="F258" s="12" t="s">
        <v>20</v>
      </c>
      <c r="G258" s="12">
        <v>1</v>
      </c>
      <c r="H258" s="13" t="str">
        <f t="shared" si="17"/>
        <v>Southampton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451114</v>
      </c>
      <c r="B259" s="15">
        <v>41315</v>
      </c>
      <c r="C259" s="12" t="s">
        <v>97</v>
      </c>
      <c r="D259" s="12" t="s">
        <v>12</v>
      </c>
      <c r="E259" s="12">
        <v>2</v>
      </c>
      <c r="F259" s="12" t="s">
        <v>28</v>
      </c>
      <c r="G259" s="12">
        <v>1</v>
      </c>
      <c r="H259" s="13" t="str">
        <f t="shared" ref="H259:H322" si="20">IF(E259&gt;G259,D259,IF(G259&gt;E259,F259,""))</f>
        <v>Aston Villa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451115</v>
      </c>
      <c r="B260" s="15">
        <v>41315</v>
      </c>
      <c r="C260" s="12" t="s">
        <v>97</v>
      </c>
      <c r="D260" s="12" t="s">
        <v>8</v>
      </c>
      <c r="E260" s="12">
        <v>2</v>
      </c>
      <c r="F260" s="12" t="s">
        <v>9</v>
      </c>
      <c r="G260" s="12">
        <v>0</v>
      </c>
      <c r="H260" s="13" t="str">
        <f t="shared" si="20"/>
        <v>Manchester United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451116</v>
      </c>
      <c r="B261" s="15">
        <v>41316</v>
      </c>
      <c r="C261" s="12" t="s">
        <v>97</v>
      </c>
      <c r="D261" s="12" t="s">
        <v>19</v>
      </c>
      <c r="E261" s="12">
        <v>0</v>
      </c>
      <c r="F261" s="12" t="s">
        <v>60</v>
      </c>
      <c r="G261" s="12">
        <v>2</v>
      </c>
      <c r="H261" s="13" t="str">
        <f t="shared" si="20"/>
        <v>West Brom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591934</v>
      </c>
      <c r="B262" s="15">
        <v>41322</v>
      </c>
      <c r="C262" s="12" t="s">
        <v>97</v>
      </c>
      <c r="D262" s="12" t="s">
        <v>19</v>
      </c>
      <c r="E262" s="12">
        <v>5</v>
      </c>
      <c r="F262" s="12" t="s">
        <v>84</v>
      </c>
      <c r="G262" s="12">
        <v>0</v>
      </c>
      <c r="H262" s="13" t="str">
        <f t="shared" si="20"/>
        <v>Liverpool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451117</v>
      </c>
      <c r="B263" s="15">
        <v>41328</v>
      </c>
      <c r="C263" s="12" t="s">
        <v>68</v>
      </c>
      <c r="D263" s="12" t="s">
        <v>58</v>
      </c>
      <c r="E263" s="12">
        <v>1</v>
      </c>
      <c r="F263" s="12" t="s">
        <v>103</v>
      </c>
      <c r="G263" s="12">
        <v>0</v>
      </c>
      <c r="H263" s="13" t="str">
        <f t="shared" si="20"/>
        <v>Fulham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451118</v>
      </c>
      <c r="B264" s="15">
        <v>41328</v>
      </c>
      <c r="C264" s="12" t="s">
        <v>68</v>
      </c>
      <c r="D264" s="12" t="s">
        <v>60</v>
      </c>
      <c r="E264" s="12">
        <v>2</v>
      </c>
      <c r="F264" s="12" t="s">
        <v>50</v>
      </c>
      <c r="G264" s="12">
        <v>1</v>
      </c>
      <c r="H264" s="13" t="str">
        <f t="shared" si="20"/>
        <v>West Brom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451119</v>
      </c>
      <c r="B265" s="15">
        <v>41328</v>
      </c>
      <c r="C265" s="12" t="s">
        <v>68</v>
      </c>
      <c r="D265" s="12" t="s">
        <v>18</v>
      </c>
      <c r="E265" s="12">
        <v>2</v>
      </c>
      <c r="F265" s="12" t="s">
        <v>9</v>
      </c>
      <c r="G265" s="12">
        <v>1</v>
      </c>
      <c r="H265" s="13" t="str">
        <f t="shared" si="20"/>
        <v>Norwich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451120</v>
      </c>
      <c r="B266" s="15">
        <v>41328</v>
      </c>
      <c r="C266" s="12" t="s">
        <v>68</v>
      </c>
      <c r="D266" s="12" t="s">
        <v>21</v>
      </c>
      <c r="E266" s="12">
        <v>0</v>
      </c>
      <c r="F266" s="12" t="s">
        <v>8</v>
      </c>
      <c r="G266" s="12">
        <v>2</v>
      </c>
      <c r="H266" s="13" t="str">
        <f t="shared" si="20"/>
        <v>Manchester United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451121</v>
      </c>
      <c r="B267" s="15">
        <v>41328</v>
      </c>
      <c r="C267" s="12" t="s">
        <v>68</v>
      </c>
      <c r="D267" s="12" t="s">
        <v>17</v>
      </c>
      <c r="E267" s="12">
        <v>2</v>
      </c>
      <c r="F267" s="12" t="s">
        <v>12</v>
      </c>
      <c r="G267" s="12">
        <v>1</v>
      </c>
      <c r="H267" s="13" t="str">
        <f t="shared" si="20"/>
        <v>Arsenal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451122</v>
      </c>
      <c r="B268" s="15">
        <v>41328</v>
      </c>
      <c r="C268" s="12" t="s">
        <v>68</v>
      </c>
      <c r="D268" s="12" t="s">
        <v>73</v>
      </c>
      <c r="E268" s="12">
        <v>0</v>
      </c>
      <c r="F268" s="12" t="s">
        <v>72</v>
      </c>
      <c r="G268" s="12">
        <v>3</v>
      </c>
      <c r="H268" s="13" t="str">
        <f t="shared" si="20"/>
        <v>Wigan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451123</v>
      </c>
      <c r="B269" s="15">
        <v>41329</v>
      </c>
      <c r="C269" s="12" t="s">
        <v>68</v>
      </c>
      <c r="D269" s="12" t="s">
        <v>20</v>
      </c>
      <c r="E269" s="12">
        <v>2</v>
      </c>
      <c r="F269" s="12" t="s">
        <v>1</v>
      </c>
      <c r="G269" s="12">
        <v>0</v>
      </c>
      <c r="H269" s="13" t="str">
        <f t="shared" si="20"/>
        <v>Manchester City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451124</v>
      </c>
      <c r="B270" s="15">
        <v>41329</v>
      </c>
      <c r="C270" s="12" t="s">
        <v>68</v>
      </c>
      <c r="D270" s="12" t="s">
        <v>29</v>
      </c>
      <c r="E270" s="12">
        <v>4</v>
      </c>
      <c r="F270" s="12" t="s">
        <v>13</v>
      </c>
      <c r="G270" s="12">
        <v>2</v>
      </c>
      <c r="H270" s="13" t="str">
        <f t="shared" si="20"/>
        <v>Newcastle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451125</v>
      </c>
      <c r="B271" s="15">
        <v>41330</v>
      </c>
      <c r="C271" s="12" t="s">
        <v>68</v>
      </c>
      <c r="D271" s="12" t="s">
        <v>28</v>
      </c>
      <c r="E271" s="12">
        <v>2</v>
      </c>
      <c r="F271" s="12" t="s">
        <v>14</v>
      </c>
      <c r="G271" s="12">
        <v>3</v>
      </c>
      <c r="H271" s="13" t="str">
        <f t="shared" si="20"/>
        <v>Tottenham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451126</v>
      </c>
      <c r="B272" s="15">
        <v>41335</v>
      </c>
      <c r="C272" s="12" t="s">
        <v>98</v>
      </c>
      <c r="D272" s="12" t="s">
        <v>84</v>
      </c>
      <c r="E272" s="12">
        <v>1</v>
      </c>
      <c r="F272" s="12" t="s">
        <v>29</v>
      </c>
      <c r="G272" s="12">
        <v>0</v>
      </c>
      <c r="H272" s="13" t="str">
        <f t="shared" si="20"/>
        <v>Swansea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451127</v>
      </c>
      <c r="B273" s="15">
        <v>41335</v>
      </c>
      <c r="C273" s="12" t="s">
        <v>98</v>
      </c>
      <c r="D273" s="12" t="s">
        <v>1</v>
      </c>
      <c r="E273" s="12">
        <v>1</v>
      </c>
      <c r="F273" s="12" t="s">
        <v>60</v>
      </c>
      <c r="G273" s="12">
        <v>0</v>
      </c>
      <c r="H273" s="13" t="str">
        <f t="shared" si="20"/>
        <v>Chelsea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451128</v>
      </c>
      <c r="B274" s="15">
        <v>41335</v>
      </c>
      <c r="C274" s="12" t="s">
        <v>98</v>
      </c>
      <c r="D274" s="12" t="s">
        <v>9</v>
      </c>
      <c r="E274" s="12">
        <v>3</v>
      </c>
      <c r="F274" s="12" t="s">
        <v>73</v>
      </c>
      <c r="G274" s="12">
        <v>1</v>
      </c>
      <c r="H274" s="13" t="str">
        <f t="shared" si="20"/>
        <v>Everton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451129</v>
      </c>
      <c r="B275" s="15">
        <v>41335</v>
      </c>
      <c r="C275" s="12" t="s">
        <v>98</v>
      </c>
      <c r="D275" s="12" t="s">
        <v>13</v>
      </c>
      <c r="E275" s="12">
        <v>1</v>
      </c>
      <c r="F275" s="12" t="s">
        <v>21</v>
      </c>
      <c r="G275" s="12">
        <v>2</v>
      </c>
      <c r="H275" s="13" t="str">
        <f t="shared" si="20"/>
        <v>QPR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451130</v>
      </c>
      <c r="B276" s="15">
        <v>41335</v>
      </c>
      <c r="C276" s="12" t="s">
        <v>98</v>
      </c>
      <c r="D276" s="12" t="s">
        <v>103</v>
      </c>
      <c r="E276" s="12">
        <v>0</v>
      </c>
      <c r="F276" s="12" t="s">
        <v>28</v>
      </c>
      <c r="G276" s="12">
        <v>1</v>
      </c>
      <c r="H276" s="13" t="str">
        <f t="shared" si="20"/>
        <v>West Ham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451131</v>
      </c>
      <c r="B277" s="15">
        <v>41335</v>
      </c>
      <c r="C277" s="12" t="s">
        <v>98</v>
      </c>
      <c r="D277" s="12" t="s">
        <v>50</v>
      </c>
      <c r="E277" s="12">
        <v>2</v>
      </c>
      <c r="F277" s="12" t="s">
        <v>58</v>
      </c>
      <c r="G277" s="12">
        <v>2</v>
      </c>
      <c r="H277" s="13" t="str">
        <f t="shared" si="20"/>
        <v/>
      </c>
      <c r="I277" s="13" t="str">
        <f t="shared" si="21"/>
        <v>Sunderland</v>
      </c>
      <c r="J277" s="13" t="str">
        <f t="shared" si="22"/>
        <v>Fulham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451132</v>
      </c>
      <c r="B278" s="15">
        <v>41335</v>
      </c>
      <c r="C278" s="12" t="s">
        <v>98</v>
      </c>
      <c r="D278" s="12" t="s">
        <v>8</v>
      </c>
      <c r="E278" s="12">
        <v>4</v>
      </c>
      <c r="F278" s="12" t="s">
        <v>18</v>
      </c>
      <c r="G278" s="12">
        <v>0</v>
      </c>
      <c r="H278" s="13" t="str">
        <f t="shared" si="20"/>
        <v>Manchester United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451133</v>
      </c>
      <c r="B279" s="15">
        <v>41335</v>
      </c>
      <c r="C279" s="12" t="s">
        <v>98</v>
      </c>
      <c r="D279" s="12" t="s">
        <v>72</v>
      </c>
      <c r="E279" s="12">
        <v>0</v>
      </c>
      <c r="F279" s="12" t="s">
        <v>19</v>
      </c>
      <c r="G279" s="12">
        <v>4</v>
      </c>
      <c r="H279" s="13" t="str">
        <f t="shared" si="20"/>
        <v>Liverpool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451134</v>
      </c>
      <c r="B280" s="15">
        <v>41336</v>
      </c>
      <c r="C280" s="12" t="s">
        <v>98</v>
      </c>
      <c r="D280" s="12" t="s">
        <v>14</v>
      </c>
      <c r="E280" s="12">
        <v>2</v>
      </c>
      <c r="F280" s="12" t="s">
        <v>17</v>
      </c>
      <c r="G280" s="12">
        <v>1</v>
      </c>
      <c r="H280" s="13" t="str">
        <f t="shared" si="20"/>
        <v>Tottenham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451135</v>
      </c>
      <c r="B281" s="15">
        <v>41337</v>
      </c>
      <c r="C281" s="12" t="s">
        <v>98</v>
      </c>
      <c r="D281" s="12" t="s">
        <v>12</v>
      </c>
      <c r="E281" s="12">
        <v>0</v>
      </c>
      <c r="F281" s="12" t="s">
        <v>20</v>
      </c>
      <c r="G281" s="12">
        <v>1</v>
      </c>
      <c r="H281" s="13" t="str">
        <f t="shared" si="20"/>
        <v>Manchester City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451136</v>
      </c>
      <c r="B282" s="15">
        <v>41342</v>
      </c>
      <c r="C282" s="12" t="s">
        <v>99</v>
      </c>
      <c r="D282" s="12" t="s">
        <v>73</v>
      </c>
      <c r="E282" s="12">
        <v>1</v>
      </c>
      <c r="F282" s="12" t="s">
        <v>12</v>
      </c>
      <c r="G282" s="12">
        <v>2</v>
      </c>
      <c r="H282" s="13" t="str">
        <f t="shared" si="20"/>
        <v>Aston Villa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451137</v>
      </c>
      <c r="B283" s="15">
        <v>41342</v>
      </c>
      <c r="C283" s="12" t="s">
        <v>99</v>
      </c>
      <c r="D283" s="12" t="s">
        <v>18</v>
      </c>
      <c r="E283" s="12">
        <v>0</v>
      </c>
      <c r="F283" s="12" t="s">
        <v>13</v>
      </c>
      <c r="G283" s="12">
        <v>0</v>
      </c>
      <c r="H283" s="13" t="str">
        <f t="shared" si="20"/>
        <v/>
      </c>
      <c r="I283" s="13" t="str">
        <f t="shared" si="21"/>
        <v>Norwich</v>
      </c>
      <c r="J283" s="13" t="str">
        <f t="shared" si="22"/>
        <v>Southampton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451138</v>
      </c>
      <c r="B284" s="15">
        <v>41342</v>
      </c>
      <c r="C284" s="12" t="s">
        <v>99</v>
      </c>
      <c r="D284" s="12" t="s">
        <v>21</v>
      </c>
      <c r="E284" s="12">
        <v>3</v>
      </c>
      <c r="F284" s="12" t="s">
        <v>50</v>
      </c>
      <c r="G284" s="12">
        <v>1</v>
      </c>
      <c r="H284" s="13" t="str">
        <f t="shared" si="20"/>
        <v>QPR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451139</v>
      </c>
      <c r="B285" s="15">
        <v>41342</v>
      </c>
      <c r="C285" s="12" t="s">
        <v>99</v>
      </c>
      <c r="D285" s="12" t="s">
        <v>60</v>
      </c>
      <c r="E285" s="12">
        <v>2</v>
      </c>
      <c r="F285" s="12" t="s">
        <v>84</v>
      </c>
      <c r="G285" s="12">
        <v>1</v>
      </c>
      <c r="H285" s="13" t="str">
        <f t="shared" si="20"/>
        <v>West Brom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451140</v>
      </c>
      <c r="B286" s="15">
        <v>41343</v>
      </c>
      <c r="C286" s="12" t="s">
        <v>99</v>
      </c>
      <c r="D286" s="12" t="s">
        <v>29</v>
      </c>
      <c r="E286" s="12">
        <v>2</v>
      </c>
      <c r="F286" s="12" t="s">
        <v>103</v>
      </c>
      <c r="G286" s="12">
        <v>1</v>
      </c>
      <c r="H286" s="13" t="str">
        <f t="shared" si="20"/>
        <v>Newcastle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451141</v>
      </c>
      <c r="B287" s="15">
        <v>41343</v>
      </c>
      <c r="C287" s="12" t="s">
        <v>99</v>
      </c>
      <c r="D287" s="12" t="s">
        <v>19</v>
      </c>
      <c r="E287" s="12">
        <v>3</v>
      </c>
      <c r="F287" s="12" t="s">
        <v>14</v>
      </c>
      <c r="G287" s="12">
        <v>2</v>
      </c>
      <c r="H287" s="13" t="str">
        <f t="shared" si="20"/>
        <v>Liverpool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451142</v>
      </c>
      <c r="B288" s="15">
        <v>41349</v>
      </c>
      <c r="C288" s="12" t="s">
        <v>100</v>
      </c>
      <c r="D288" s="12" t="s">
        <v>9</v>
      </c>
      <c r="E288" s="12">
        <v>2</v>
      </c>
      <c r="F288" s="12" t="s">
        <v>20</v>
      </c>
      <c r="G288" s="12">
        <v>0</v>
      </c>
      <c r="H288" s="13" t="str">
        <f t="shared" si="20"/>
        <v>Everton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451143</v>
      </c>
      <c r="B289" s="15">
        <v>41349</v>
      </c>
      <c r="C289" s="12" t="s">
        <v>100</v>
      </c>
      <c r="D289" s="12" t="s">
        <v>13</v>
      </c>
      <c r="E289" s="12">
        <v>3</v>
      </c>
      <c r="F289" s="12" t="s">
        <v>19</v>
      </c>
      <c r="G289" s="12">
        <v>1</v>
      </c>
      <c r="H289" s="13" t="str">
        <f t="shared" si="20"/>
        <v>Southampton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451144</v>
      </c>
      <c r="B290" s="15">
        <v>41349</v>
      </c>
      <c r="C290" s="12" t="s">
        <v>100</v>
      </c>
      <c r="D290" s="12" t="s">
        <v>103</v>
      </c>
      <c r="E290" s="12">
        <v>0</v>
      </c>
      <c r="F290" s="12" t="s">
        <v>60</v>
      </c>
      <c r="G290" s="12">
        <v>0</v>
      </c>
      <c r="H290" s="13" t="str">
        <f t="shared" si="20"/>
        <v/>
      </c>
      <c r="I290" s="13" t="str">
        <f t="shared" si="21"/>
        <v>Stoke City</v>
      </c>
      <c r="J290" s="13" t="str">
        <f t="shared" si="22"/>
        <v>West Brom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451145</v>
      </c>
      <c r="B291" s="15">
        <v>41349</v>
      </c>
      <c r="C291" s="12" t="s">
        <v>100</v>
      </c>
      <c r="D291" s="12" t="s">
        <v>12</v>
      </c>
      <c r="E291" s="12">
        <v>3</v>
      </c>
      <c r="F291" s="12" t="s">
        <v>21</v>
      </c>
      <c r="G291" s="12">
        <v>2</v>
      </c>
      <c r="H291" s="13" t="str">
        <f t="shared" si="20"/>
        <v>Aston Villa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451146</v>
      </c>
      <c r="B292" s="15">
        <v>41349</v>
      </c>
      <c r="C292" s="12" t="s">
        <v>100</v>
      </c>
      <c r="D292" s="12" t="s">
        <v>84</v>
      </c>
      <c r="E292" s="12">
        <v>0</v>
      </c>
      <c r="F292" s="12" t="s">
        <v>17</v>
      </c>
      <c r="G292" s="12">
        <v>2</v>
      </c>
      <c r="H292" s="13" t="str">
        <f t="shared" si="20"/>
        <v>Arsenal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451147</v>
      </c>
      <c r="B293" s="15">
        <v>41349</v>
      </c>
      <c r="C293" s="12" t="s">
        <v>100</v>
      </c>
      <c r="D293" s="12" t="s">
        <v>8</v>
      </c>
      <c r="E293" s="12">
        <v>1</v>
      </c>
      <c r="F293" s="12" t="s">
        <v>73</v>
      </c>
      <c r="G293" s="12">
        <v>0</v>
      </c>
      <c r="H293" s="13" t="str">
        <f t="shared" si="20"/>
        <v>Manchester United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451148</v>
      </c>
      <c r="B294" s="15">
        <v>41350</v>
      </c>
      <c r="C294" s="12" t="s">
        <v>100</v>
      </c>
      <c r="D294" s="12" t="s">
        <v>50</v>
      </c>
      <c r="E294" s="12">
        <v>1</v>
      </c>
      <c r="F294" s="12" t="s">
        <v>18</v>
      </c>
      <c r="G294" s="12">
        <v>1</v>
      </c>
      <c r="H294" s="13" t="str">
        <f t="shared" si="20"/>
        <v/>
      </c>
      <c r="I294" s="13" t="str">
        <f t="shared" si="21"/>
        <v>Sunderland</v>
      </c>
      <c r="J294" s="13" t="str">
        <f t="shared" si="22"/>
        <v>Norwich</v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451149</v>
      </c>
      <c r="B295" s="15">
        <v>41350</v>
      </c>
      <c r="C295" s="12" t="s">
        <v>100</v>
      </c>
      <c r="D295" s="12" t="s">
        <v>14</v>
      </c>
      <c r="E295" s="12">
        <v>0</v>
      </c>
      <c r="F295" s="12" t="s">
        <v>58</v>
      </c>
      <c r="G295" s="12">
        <v>1</v>
      </c>
      <c r="H295" s="13" t="str">
        <f t="shared" si="20"/>
        <v>Fulham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451150</v>
      </c>
      <c r="B296" s="15">
        <v>41350</v>
      </c>
      <c r="C296" s="12" t="s">
        <v>100</v>
      </c>
      <c r="D296" s="12" t="s">
        <v>1</v>
      </c>
      <c r="E296" s="12">
        <v>2</v>
      </c>
      <c r="F296" s="12" t="s">
        <v>28</v>
      </c>
      <c r="G296" s="12">
        <v>0</v>
      </c>
      <c r="H296" s="13" t="str">
        <f t="shared" si="20"/>
        <v>Chelsea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451151</v>
      </c>
      <c r="B297" s="15">
        <v>41350</v>
      </c>
      <c r="C297" s="12" t="s">
        <v>100</v>
      </c>
      <c r="D297" s="12" t="s">
        <v>72</v>
      </c>
      <c r="E297" s="12">
        <v>2</v>
      </c>
      <c r="F297" s="12" t="s">
        <v>29</v>
      </c>
      <c r="G297" s="12">
        <v>1</v>
      </c>
      <c r="H297" s="13" t="str">
        <f t="shared" si="20"/>
        <v>Wigan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451152</v>
      </c>
      <c r="B298" s="15">
        <v>41363</v>
      </c>
      <c r="C298" s="12" t="s">
        <v>77</v>
      </c>
      <c r="D298" s="12" t="s">
        <v>50</v>
      </c>
      <c r="E298" s="12">
        <v>0</v>
      </c>
      <c r="F298" s="12" t="s">
        <v>8</v>
      </c>
      <c r="G298" s="12">
        <v>1</v>
      </c>
      <c r="H298" s="13" t="str">
        <f t="shared" si="20"/>
        <v>Manchester United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451153</v>
      </c>
      <c r="B299" s="15">
        <v>41363</v>
      </c>
      <c r="C299" s="12" t="s">
        <v>77</v>
      </c>
      <c r="D299" s="12" t="s">
        <v>17</v>
      </c>
      <c r="E299" s="12">
        <v>4</v>
      </c>
      <c r="F299" s="12" t="s">
        <v>73</v>
      </c>
      <c r="G299" s="12">
        <v>1</v>
      </c>
      <c r="H299" s="13" t="str">
        <f t="shared" si="20"/>
        <v>Arsenal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451154</v>
      </c>
      <c r="B300" s="15">
        <v>41363</v>
      </c>
      <c r="C300" s="12" t="s">
        <v>77</v>
      </c>
      <c r="D300" s="12" t="s">
        <v>84</v>
      </c>
      <c r="E300" s="12">
        <v>1</v>
      </c>
      <c r="F300" s="12" t="s">
        <v>14</v>
      </c>
      <c r="G300" s="12">
        <v>2</v>
      </c>
      <c r="H300" s="13" t="str">
        <f t="shared" si="20"/>
        <v>Tottenham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451155</v>
      </c>
      <c r="B301" s="15">
        <v>41363</v>
      </c>
      <c r="C301" s="12" t="s">
        <v>77</v>
      </c>
      <c r="D301" s="12" t="s">
        <v>28</v>
      </c>
      <c r="E301" s="12">
        <v>3</v>
      </c>
      <c r="F301" s="12" t="s">
        <v>60</v>
      </c>
      <c r="G301" s="12">
        <v>1</v>
      </c>
      <c r="H301" s="13" t="str">
        <f t="shared" si="20"/>
        <v>West Ham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451156</v>
      </c>
      <c r="B302" s="15">
        <v>41363</v>
      </c>
      <c r="C302" s="12" t="s">
        <v>77</v>
      </c>
      <c r="D302" s="12" t="s">
        <v>20</v>
      </c>
      <c r="E302" s="12">
        <v>4</v>
      </c>
      <c r="F302" s="12" t="s">
        <v>29</v>
      </c>
      <c r="G302" s="12">
        <v>0</v>
      </c>
      <c r="H302" s="13" t="str">
        <f t="shared" si="20"/>
        <v>Manchester City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451157</v>
      </c>
      <c r="B303" s="15">
        <v>41363</v>
      </c>
      <c r="C303" s="12" t="s">
        <v>77</v>
      </c>
      <c r="D303" s="12" t="s">
        <v>13</v>
      </c>
      <c r="E303" s="12">
        <v>2</v>
      </c>
      <c r="F303" s="12" t="s">
        <v>1</v>
      </c>
      <c r="G303" s="12">
        <v>1</v>
      </c>
      <c r="H303" s="13" t="str">
        <f t="shared" si="20"/>
        <v>Southampton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451158</v>
      </c>
      <c r="B304" s="15">
        <v>41363</v>
      </c>
      <c r="C304" s="12" t="s">
        <v>77</v>
      </c>
      <c r="D304" s="12" t="s">
        <v>72</v>
      </c>
      <c r="E304" s="12">
        <v>1</v>
      </c>
      <c r="F304" s="12" t="s">
        <v>18</v>
      </c>
      <c r="G304" s="12">
        <v>0</v>
      </c>
      <c r="H304" s="13" t="str">
        <f t="shared" si="20"/>
        <v>Wigan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451159</v>
      </c>
      <c r="B305" s="15">
        <v>41363</v>
      </c>
      <c r="C305" s="12" t="s">
        <v>77</v>
      </c>
      <c r="D305" s="12" t="s">
        <v>9</v>
      </c>
      <c r="E305" s="12">
        <v>1</v>
      </c>
      <c r="F305" s="12" t="s">
        <v>103</v>
      </c>
      <c r="G305" s="12">
        <v>0</v>
      </c>
      <c r="H305" s="13" t="str">
        <f t="shared" si="20"/>
        <v>Everton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451160</v>
      </c>
      <c r="B306" s="15">
        <v>41364</v>
      </c>
      <c r="C306" s="12" t="s">
        <v>77</v>
      </c>
      <c r="D306" s="12" t="s">
        <v>12</v>
      </c>
      <c r="E306" s="12">
        <v>1</v>
      </c>
      <c r="F306" s="12" t="s">
        <v>19</v>
      </c>
      <c r="G306" s="12">
        <v>2</v>
      </c>
      <c r="H306" s="13" t="str">
        <f t="shared" si="20"/>
        <v>Liverpool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451161</v>
      </c>
      <c r="B307" s="15">
        <v>41365</v>
      </c>
      <c r="C307" s="12" t="s">
        <v>77</v>
      </c>
      <c r="D307" s="12" t="s">
        <v>58</v>
      </c>
      <c r="E307" s="12">
        <v>3</v>
      </c>
      <c r="F307" s="12" t="s">
        <v>21</v>
      </c>
      <c r="G307" s="12">
        <v>2</v>
      </c>
      <c r="H307" s="13" t="str">
        <f t="shared" si="20"/>
        <v>Fulham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451162</v>
      </c>
      <c r="B308" s="15">
        <v>41370</v>
      </c>
      <c r="C308" s="12" t="s">
        <v>23</v>
      </c>
      <c r="D308" s="12" t="s">
        <v>73</v>
      </c>
      <c r="E308" s="12">
        <v>0</v>
      </c>
      <c r="F308" s="12" t="s">
        <v>13</v>
      </c>
      <c r="G308" s="12">
        <v>2</v>
      </c>
      <c r="H308" s="13" t="str">
        <f t="shared" si="20"/>
        <v>Southampton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451163</v>
      </c>
      <c r="B309" s="15">
        <v>41370</v>
      </c>
      <c r="C309" s="12" t="s">
        <v>23</v>
      </c>
      <c r="D309" s="12" t="s">
        <v>18</v>
      </c>
      <c r="E309" s="12">
        <v>2</v>
      </c>
      <c r="F309" s="12" t="s">
        <v>84</v>
      </c>
      <c r="G309" s="12">
        <v>2</v>
      </c>
      <c r="H309" s="13" t="str">
        <f t="shared" si="20"/>
        <v/>
      </c>
      <c r="I309" s="13" t="str">
        <f t="shared" si="21"/>
        <v>Norwich</v>
      </c>
      <c r="J309" s="13" t="str">
        <f t="shared" si="22"/>
        <v>Swansea</v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451164</v>
      </c>
      <c r="B310" s="15">
        <v>41370</v>
      </c>
      <c r="C310" s="12" t="s">
        <v>23</v>
      </c>
      <c r="D310" s="12" t="s">
        <v>103</v>
      </c>
      <c r="E310" s="12">
        <v>1</v>
      </c>
      <c r="F310" s="12" t="s">
        <v>12</v>
      </c>
      <c r="G310" s="12">
        <v>3</v>
      </c>
      <c r="H310" s="13" t="str">
        <f t="shared" si="20"/>
        <v>Aston Villa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451165</v>
      </c>
      <c r="B311" s="15">
        <v>41370</v>
      </c>
      <c r="C311" s="12" t="s">
        <v>23</v>
      </c>
      <c r="D311" s="12" t="s">
        <v>60</v>
      </c>
      <c r="E311" s="12">
        <v>1</v>
      </c>
      <c r="F311" s="12" t="s">
        <v>17</v>
      </c>
      <c r="G311" s="12">
        <v>2</v>
      </c>
      <c r="H311" s="13" t="str">
        <f t="shared" si="20"/>
        <v>Arsenal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451166</v>
      </c>
      <c r="B312" s="15">
        <v>41371</v>
      </c>
      <c r="C312" s="12" t="s">
        <v>23</v>
      </c>
      <c r="D312" s="12" t="s">
        <v>19</v>
      </c>
      <c r="E312" s="12">
        <v>0</v>
      </c>
      <c r="F312" s="12" t="s">
        <v>28</v>
      </c>
      <c r="G312" s="12">
        <v>0</v>
      </c>
      <c r="H312" s="13" t="str">
        <f t="shared" si="20"/>
        <v/>
      </c>
      <c r="I312" s="13" t="str">
        <f t="shared" si="21"/>
        <v>Liverpool</v>
      </c>
      <c r="J312" s="13" t="str">
        <f t="shared" si="22"/>
        <v>West Ham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451167</v>
      </c>
      <c r="B313" s="15">
        <v>41371</v>
      </c>
      <c r="C313" s="12" t="s">
        <v>23</v>
      </c>
      <c r="D313" s="12" t="s">
        <v>14</v>
      </c>
      <c r="E313" s="12">
        <v>2</v>
      </c>
      <c r="F313" s="12" t="s">
        <v>9</v>
      </c>
      <c r="G313" s="12">
        <v>2</v>
      </c>
      <c r="H313" s="13" t="str">
        <f t="shared" si="20"/>
        <v/>
      </c>
      <c r="I313" s="13" t="str">
        <f t="shared" si="21"/>
        <v>Tottenham</v>
      </c>
      <c r="J313" s="13" t="str">
        <f t="shared" si="22"/>
        <v>Everton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451168</v>
      </c>
      <c r="B314" s="15">
        <v>41371</v>
      </c>
      <c r="C314" s="12" t="s">
        <v>23</v>
      </c>
      <c r="D314" s="12" t="s">
        <v>29</v>
      </c>
      <c r="E314" s="12">
        <v>1</v>
      </c>
      <c r="F314" s="12" t="s">
        <v>58</v>
      </c>
      <c r="G314" s="12">
        <v>0</v>
      </c>
      <c r="H314" s="13" t="str">
        <f t="shared" si="20"/>
        <v>Newcastle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451169</v>
      </c>
      <c r="B315" s="15">
        <v>41371</v>
      </c>
      <c r="C315" s="12" t="s">
        <v>23</v>
      </c>
      <c r="D315" s="12" t="s">
        <v>1</v>
      </c>
      <c r="E315" s="12">
        <v>2</v>
      </c>
      <c r="F315" s="12" t="s">
        <v>50</v>
      </c>
      <c r="G315" s="12">
        <v>1</v>
      </c>
      <c r="H315" s="13" t="str">
        <f t="shared" si="20"/>
        <v>Chelsea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451170</v>
      </c>
      <c r="B316" s="15">
        <v>41371</v>
      </c>
      <c r="C316" s="12" t="s">
        <v>23</v>
      </c>
      <c r="D316" s="12" t="s">
        <v>21</v>
      </c>
      <c r="E316" s="12">
        <v>1</v>
      </c>
      <c r="F316" s="12" t="s">
        <v>72</v>
      </c>
      <c r="G316" s="12">
        <v>1</v>
      </c>
      <c r="H316" s="13" t="str">
        <f t="shared" si="20"/>
        <v/>
      </c>
      <c r="I316" s="13" t="str">
        <f t="shared" si="21"/>
        <v>QPR</v>
      </c>
      <c r="J316" s="13" t="str">
        <f t="shared" si="22"/>
        <v>Wigan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591935</v>
      </c>
      <c r="B317" s="15">
        <v>41372</v>
      </c>
      <c r="C317" s="12" t="s">
        <v>23</v>
      </c>
      <c r="D317" s="12" t="s">
        <v>8</v>
      </c>
      <c r="E317" s="12">
        <v>1</v>
      </c>
      <c r="F317" s="12" t="s">
        <v>20</v>
      </c>
      <c r="G317" s="12">
        <v>2</v>
      </c>
      <c r="H317" s="13" t="str">
        <f t="shared" si="20"/>
        <v>Manchester City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451171</v>
      </c>
      <c r="B318" s="15">
        <v>41377</v>
      </c>
      <c r="C318" s="12" t="s">
        <v>62</v>
      </c>
      <c r="D318" s="12" t="s">
        <v>73</v>
      </c>
      <c r="E318" s="12">
        <v>0</v>
      </c>
      <c r="F318" s="12" t="s">
        <v>19</v>
      </c>
      <c r="G318" s="12">
        <v>0</v>
      </c>
      <c r="H318" s="13" t="str">
        <f t="shared" si="20"/>
        <v/>
      </c>
      <c r="I318" s="13" t="str">
        <f t="shared" si="21"/>
        <v>Reading</v>
      </c>
      <c r="J318" s="13" t="str">
        <f t="shared" si="22"/>
        <v>Liverpool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451172</v>
      </c>
      <c r="B319" s="15">
        <v>41377</v>
      </c>
      <c r="C319" s="12" t="s">
        <v>62</v>
      </c>
      <c r="D319" s="12" t="s">
        <v>17</v>
      </c>
      <c r="E319" s="12">
        <v>3</v>
      </c>
      <c r="F319" s="12" t="s">
        <v>18</v>
      </c>
      <c r="G319" s="12">
        <v>1</v>
      </c>
      <c r="H319" s="13" t="str">
        <f t="shared" si="20"/>
        <v>Arsenal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451173</v>
      </c>
      <c r="B320" s="15">
        <v>41377</v>
      </c>
      <c r="C320" s="12" t="s">
        <v>62</v>
      </c>
      <c r="D320" s="12" t="s">
        <v>13</v>
      </c>
      <c r="E320" s="12">
        <v>1</v>
      </c>
      <c r="F320" s="12" t="s">
        <v>28</v>
      </c>
      <c r="G320" s="12">
        <v>1</v>
      </c>
      <c r="H320" s="13" t="str">
        <f t="shared" si="20"/>
        <v/>
      </c>
      <c r="I320" s="13" t="str">
        <f t="shared" si="21"/>
        <v>Southampton</v>
      </c>
      <c r="J320" s="13" t="str">
        <f t="shared" si="22"/>
        <v>West Ham</v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451174</v>
      </c>
      <c r="B321" s="15">
        <v>41377</v>
      </c>
      <c r="C321" s="12" t="s">
        <v>62</v>
      </c>
      <c r="D321" s="12" t="s">
        <v>9</v>
      </c>
      <c r="E321" s="12">
        <v>2</v>
      </c>
      <c r="F321" s="12" t="s">
        <v>21</v>
      </c>
      <c r="G321" s="12">
        <v>0</v>
      </c>
      <c r="H321" s="13" t="str">
        <f t="shared" si="20"/>
        <v>Everton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591936</v>
      </c>
      <c r="B322" s="15">
        <v>41377</v>
      </c>
      <c r="C322" s="12" t="s">
        <v>62</v>
      </c>
      <c r="D322" s="12" t="s">
        <v>12</v>
      </c>
      <c r="E322" s="12">
        <v>1</v>
      </c>
      <c r="F322" s="12" t="s">
        <v>58</v>
      </c>
      <c r="G322" s="12">
        <v>1</v>
      </c>
      <c r="H322" s="13" t="str">
        <f t="shared" si="20"/>
        <v/>
      </c>
      <c r="I322" s="13" t="str">
        <f t="shared" si="21"/>
        <v>Aston Villa</v>
      </c>
      <c r="J322" s="13" t="str">
        <f t="shared" si="22"/>
        <v>Fulham</v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451175</v>
      </c>
      <c r="B323" s="15">
        <v>41378</v>
      </c>
      <c r="C323" s="12" t="s">
        <v>62</v>
      </c>
      <c r="D323" s="12" t="s">
        <v>29</v>
      </c>
      <c r="E323" s="12">
        <v>0</v>
      </c>
      <c r="F323" s="12" t="s">
        <v>50</v>
      </c>
      <c r="G323" s="12">
        <v>3</v>
      </c>
      <c r="H323" s="13" t="str">
        <f t="shared" ref="H323:H381" si="23">IF(E323&gt;G323,D323,IF(G323&gt;E323,F323,""))</f>
        <v>Sunderland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451176</v>
      </c>
      <c r="B324" s="15">
        <v>41378</v>
      </c>
      <c r="C324" s="12" t="s">
        <v>62</v>
      </c>
      <c r="D324" s="12" t="s">
        <v>103</v>
      </c>
      <c r="E324" s="12">
        <v>0</v>
      </c>
      <c r="F324" s="12" t="s">
        <v>8</v>
      </c>
      <c r="G324" s="12">
        <v>2</v>
      </c>
      <c r="H324" s="13" t="str">
        <f t="shared" si="23"/>
        <v>Manchester United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451177</v>
      </c>
      <c r="B325" s="15">
        <v>41380</v>
      </c>
      <c r="C325" s="12" t="s">
        <v>99</v>
      </c>
      <c r="D325" s="12" t="s">
        <v>17</v>
      </c>
      <c r="E325" s="12">
        <v>0</v>
      </c>
      <c r="F325" s="12" t="s">
        <v>9</v>
      </c>
      <c r="G325" s="12">
        <v>0</v>
      </c>
      <c r="H325" s="13" t="str">
        <f t="shared" si="23"/>
        <v/>
      </c>
      <c r="I325" s="13" t="str">
        <f t="shared" si="24"/>
        <v>Arsenal</v>
      </c>
      <c r="J325" s="13" t="str">
        <f t="shared" si="25"/>
        <v>Everton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451178</v>
      </c>
      <c r="B326" s="15">
        <v>41381</v>
      </c>
      <c r="C326" s="12" t="s">
        <v>99</v>
      </c>
      <c r="D326" s="12" t="s">
        <v>28</v>
      </c>
      <c r="E326" s="12">
        <v>2</v>
      </c>
      <c r="F326" s="12" t="s">
        <v>8</v>
      </c>
      <c r="G326" s="12">
        <v>2</v>
      </c>
      <c r="H326" s="13" t="str">
        <f t="shared" si="23"/>
        <v/>
      </c>
      <c r="I326" s="13" t="str">
        <f t="shared" si="24"/>
        <v>West Ham</v>
      </c>
      <c r="J326" s="13" t="str">
        <f t="shared" si="25"/>
        <v>Manchester United</v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451179</v>
      </c>
      <c r="B327" s="15">
        <v>41381</v>
      </c>
      <c r="C327" s="12" t="s">
        <v>99</v>
      </c>
      <c r="D327" s="12" t="s">
        <v>20</v>
      </c>
      <c r="E327" s="12">
        <v>1</v>
      </c>
      <c r="F327" s="12" t="s">
        <v>72</v>
      </c>
      <c r="G327" s="12">
        <v>0</v>
      </c>
      <c r="H327" s="13" t="str">
        <f t="shared" si="23"/>
        <v>Manchester City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451180</v>
      </c>
      <c r="B328" s="15">
        <v>41381</v>
      </c>
      <c r="C328" s="12" t="s">
        <v>99</v>
      </c>
      <c r="D328" s="12" t="s">
        <v>58</v>
      </c>
      <c r="E328" s="12">
        <v>0</v>
      </c>
      <c r="F328" s="12" t="s">
        <v>1</v>
      </c>
      <c r="G328" s="12">
        <v>3</v>
      </c>
      <c r="H328" s="13" t="str">
        <f t="shared" si="23"/>
        <v>Chelsea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451181</v>
      </c>
      <c r="B329" s="15">
        <v>41384</v>
      </c>
      <c r="C329" s="12" t="s">
        <v>54</v>
      </c>
      <c r="D329" s="12" t="s">
        <v>28</v>
      </c>
      <c r="E329" s="12">
        <v>2</v>
      </c>
      <c r="F329" s="12" t="s">
        <v>72</v>
      </c>
      <c r="G329" s="12">
        <v>0</v>
      </c>
      <c r="H329" s="13" t="str">
        <f t="shared" si="23"/>
        <v>West Ham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451182</v>
      </c>
      <c r="B330" s="15">
        <v>41384</v>
      </c>
      <c r="C330" s="12" t="s">
        <v>54</v>
      </c>
      <c r="D330" s="12" t="s">
        <v>18</v>
      </c>
      <c r="E330" s="12">
        <v>2</v>
      </c>
      <c r="F330" s="12" t="s">
        <v>73</v>
      </c>
      <c r="G330" s="12">
        <v>1</v>
      </c>
      <c r="H330" s="13" t="str">
        <f t="shared" si="23"/>
        <v>Norwich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451183</v>
      </c>
      <c r="B331" s="15">
        <v>41384</v>
      </c>
      <c r="C331" s="12" t="s">
        <v>54</v>
      </c>
      <c r="D331" s="12" t="s">
        <v>21</v>
      </c>
      <c r="E331" s="12">
        <v>0</v>
      </c>
      <c r="F331" s="12" t="s">
        <v>103</v>
      </c>
      <c r="G331" s="12">
        <v>2</v>
      </c>
      <c r="H331" s="13" t="str">
        <f t="shared" si="23"/>
        <v>Stoke City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451184</v>
      </c>
      <c r="B332" s="15">
        <v>41384</v>
      </c>
      <c r="C332" s="12" t="s">
        <v>54</v>
      </c>
      <c r="D332" s="12" t="s">
        <v>84</v>
      </c>
      <c r="E332" s="12">
        <v>0</v>
      </c>
      <c r="F332" s="12" t="s">
        <v>13</v>
      </c>
      <c r="G332" s="12">
        <v>0</v>
      </c>
      <c r="H332" s="13" t="str">
        <f t="shared" si="23"/>
        <v/>
      </c>
      <c r="I332" s="13" t="str">
        <f t="shared" si="24"/>
        <v>Swansea</v>
      </c>
      <c r="J332" s="13" t="str">
        <f t="shared" si="25"/>
        <v>Southampton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451185</v>
      </c>
      <c r="B333" s="15">
        <v>41384</v>
      </c>
      <c r="C333" s="12" t="s">
        <v>54</v>
      </c>
      <c r="D333" s="12" t="s">
        <v>58</v>
      </c>
      <c r="E333" s="12">
        <v>0</v>
      </c>
      <c r="F333" s="12" t="s">
        <v>17</v>
      </c>
      <c r="G333" s="12">
        <v>1</v>
      </c>
      <c r="H333" s="13" t="str">
        <f t="shared" si="23"/>
        <v>Arsenal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451186</v>
      </c>
      <c r="B334" s="15">
        <v>41384</v>
      </c>
      <c r="C334" s="12" t="s">
        <v>54</v>
      </c>
      <c r="D334" s="12" t="s">
        <v>60</v>
      </c>
      <c r="E334" s="12">
        <v>1</v>
      </c>
      <c r="F334" s="12" t="s">
        <v>29</v>
      </c>
      <c r="G334" s="12">
        <v>1</v>
      </c>
      <c r="H334" s="13" t="str">
        <f t="shared" si="23"/>
        <v/>
      </c>
      <c r="I334" s="13" t="str">
        <f t="shared" si="24"/>
        <v>West Brom</v>
      </c>
      <c r="J334" s="13" t="str">
        <f t="shared" si="25"/>
        <v>Newcastle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591937</v>
      </c>
      <c r="B335" s="15">
        <v>41384</v>
      </c>
      <c r="C335" s="12" t="s">
        <v>54</v>
      </c>
      <c r="D335" s="12" t="s">
        <v>50</v>
      </c>
      <c r="E335" s="12">
        <v>1</v>
      </c>
      <c r="F335" s="12" t="s">
        <v>9</v>
      </c>
      <c r="G335" s="12">
        <v>0</v>
      </c>
      <c r="H335" s="13" t="str">
        <f t="shared" si="23"/>
        <v>Sunderland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451187</v>
      </c>
      <c r="B336" s="15">
        <v>41385</v>
      </c>
      <c r="C336" s="12" t="s">
        <v>54</v>
      </c>
      <c r="D336" s="12" t="s">
        <v>14</v>
      </c>
      <c r="E336" s="12">
        <v>3</v>
      </c>
      <c r="F336" s="12" t="s">
        <v>20</v>
      </c>
      <c r="G336" s="12">
        <v>1</v>
      </c>
      <c r="H336" s="13" t="str">
        <f t="shared" si="23"/>
        <v>Tottenham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451188</v>
      </c>
      <c r="B337" s="15">
        <v>41385</v>
      </c>
      <c r="C337" s="12" t="s">
        <v>54</v>
      </c>
      <c r="D337" s="12" t="s">
        <v>19</v>
      </c>
      <c r="E337" s="12">
        <v>2</v>
      </c>
      <c r="F337" s="12" t="s">
        <v>1</v>
      </c>
      <c r="G337" s="12">
        <v>2</v>
      </c>
      <c r="H337" s="13" t="str">
        <f t="shared" si="23"/>
        <v/>
      </c>
      <c r="I337" s="13" t="str">
        <f t="shared" si="24"/>
        <v>Liverpool</v>
      </c>
      <c r="J337" s="13" t="str">
        <f t="shared" si="25"/>
        <v>Chelsea</v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451189</v>
      </c>
      <c r="B338" s="15">
        <v>41386</v>
      </c>
      <c r="C338" s="12" t="s">
        <v>54</v>
      </c>
      <c r="D338" s="12" t="s">
        <v>8</v>
      </c>
      <c r="E338" s="12">
        <v>3</v>
      </c>
      <c r="F338" s="12" t="s">
        <v>12</v>
      </c>
      <c r="G338" s="12">
        <v>0</v>
      </c>
      <c r="H338" s="13" t="str">
        <f t="shared" si="23"/>
        <v>Manchester United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451190</v>
      </c>
      <c r="B339" s="15">
        <v>41391</v>
      </c>
      <c r="C339" s="12" t="s">
        <v>82</v>
      </c>
      <c r="D339" s="12" t="s">
        <v>20</v>
      </c>
      <c r="E339" s="12">
        <v>2</v>
      </c>
      <c r="F339" s="12" t="s">
        <v>28</v>
      </c>
      <c r="G339" s="12">
        <v>1</v>
      </c>
      <c r="H339" s="13" t="str">
        <f t="shared" si="23"/>
        <v>Manchester City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451191</v>
      </c>
      <c r="B340" s="15">
        <v>41391</v>
      </c>
      <c r="C340" s="12" t="s">
        <v>82</v>
      </c>
      <c r="D340" s="12" t="s">
        <v>13</v>
      </c>
      <c r="E340" s="12">
        <v>0</v>
      </c>
      <c r="F340" s="12" t="s">
        <v>60</v>
      </c>
      <c r="G340" s="12">
        <v>3</v>
      </c>
      <c r="H340" s="13" t="str">
        <f t="shared" si="23"/>
        <v>West Brom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451192</v>
      </c>
      <c r="B341" s="15">
        <v>41391</v>
      </c>
      <c r="C341" s="12" t="s">
        <v>82</v>
      </c>
      <c r="D341" s="12" t="s">
        <v>103</v>
      </c>
      <c r="E341" s="12">
        <v>1</v>
      </c>
      <c r="F341" s="12" t="s">
        <v>18</v>
      </c>
      <c r="G341" s="12">
        <v>0</v>
      </c>
      <c r="H341" s="13" t="str">
        <f t="shared" si="23"/>
        <v>Stoke City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451193</v>
      </c>
      <c r="B342" s="15">
        <v>41391</v>
      </c>
      <c r="C342" s="12" t="s">
        <v>82</v>
      </c>
      <c r="D342" s="12" t="s">
        <v>72</v>
      </c>
      <c r="E342" s="12">
        <v>2</v>
      </c>
      <c r="F342" s="12" t="s">
        <v>14</v>
      </c>
      <c r="G342" s="12">
        <v>2</v>
      </c>
      <c r="H342" s="13" t="str">
        <f t="shared" si="23"/>
        <v/>
      </c>
      <c r="I342" s="13" t="str">
        <f t="shared" si="24"/>
        <v>Wigan</v>
      </c>
      <c r="J342" s="13" t="str">
        <f t="shared" si="25"/>
        <v>Tottenham</v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451194</v>
      </c>
      <c r="B343" s="15">
        <v>41391</v>
      </c>
      <c r="C343" s="12" t="s">
        <v>82</v>
      </c>
      <c r="D343" s="12" t="s">
        <v>9</v>
      </c>
      <c r="E343" s="12">
        <v>1</v>
      </c>
      <c r="F343" s="12" t="s">
        <v>58</v>
      </c>
      <c r="G343" s="12">
        <v>0</v>
      </c>
      <c r="H343" s="13" t="str">
        <f t="shared" si="23"/>
        <v>Everton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451195</v>
      </c>
      <c r="B344" s="15">
        <v>41391</v>
      </c>
      <c r="C344" s="12" t="s">
        <v>82</v>
      </c>
      <c r="D344" s="12" t="s">
        <v>29</v>
      </c>
      <c r="E344" s="12">
        <v>0</v>
      </c>
      <c r="F344" s="12" t="s">
        <v>19</v>
      </c>
      <c r="G344" s="12">
        <v>6</v>
      </c>
      <c r="H344" s="13" t="str">
        <f t="shared" si="23"/>
        <v>Liverpool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451196</v>
      </c>
      <c r="B345" s="15">
        <v>41392</v>
      </c>
      <c r="C345" s="12" t="s">
        <v>82</v>
      </c>
      <c r="D345" s="12" t="s">
        <v>73</v>
      </c>
      <c r="E345" s="12">
        <v>0</v>
      </c>
      <c r="F345" s="12" t="s">
        <v>21</v>
      </c>
      <c r="G345" s="12">
        <v>0</v>
      </c>
      <c r="H345" s="13" t="str">
        <f t="shared" si="23"/>
        <v/>
      </c>
      <c r="I345" s="13" t="str">
        <f t="shared" si="24"/>
        <v>Reading</v>
      </c>
      <c r="J345" s="13" t="str">
        <f t="shared" si="25"/>
        <v>QPR</v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451197</v>
      </c>
      <c r="B346" s="15">
        <v>41392</v>
      </c>
      <c r="C346" s="12" t="s">
        <v>82</v>
      </c>
      <c r="D346" s="12" t="s">
        <v>1</v>
      </c>
      <c r="E346" s="12">
        <v>2</v>
      </c>
      <c r="F346" s="12" t="s">
        <v>84</v>
      </c>
      <c r="G346" s="12">
        <v>0</v>
      </c>
      <c r="H346" s="13" t="str">
        <f t="shared" si="23"/>
        <v>Chelsea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451198</v>
      </c>
      <c r="B347" s="15">
        <v>41392</v>
      </c>
      <c r="C347" s="12" t="s">
        <v>82</v>
      </c>
      <c r="D347" s="12" t="s">
        <v>17</v>
      </c>
      <c r="E347" s="12">
        <v>1</v>
      </c>
      <c r="F347" s="12" t="s">
        <v>8</v>
      </c>
      <c r="G347" s="12">
        <v>1</v>
      </c>
      <c r="H347" s="13" t="str">
        <f t="shared" si="23"/>
        <v/>
      </c>
      <c r="I347" s="13" t="str">
        <f t="shared" si="24"/>
        <v>Arsenal</v>
      </c>
      <c r="J347" s="13" t="str">
        <f t="shared" si="25"/>
        <v>Manchester United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451199</v>
      </c>
      <c r="B348" s="15">
        <v>41393</v>
      </c>
      <c r="C348" s="12" t="s">
        <v>82</v>
      </c>
      <c r="D348" s="12" t="s">
        <v>12</v>
      </c>
      <c r="E348" s="12">
        <v>6</v>
      </c>
      <c r="F348" s="12" t="s">
        <v>50</v>
      </c>
      <c r="G348" s="12">
        <v>1</v>
      </c>
      <c r="H348" s="13" t="str">
        <f t="shared" si="23"/>
        <v>Aston Villa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451200</v>
      </c>
      <c r="B349" s="15">
        <v>41398</v>
      </c>
      <c r="C349" s="12" t="s">
        <v>101</v>
      </c>
      <c r="D349" s="12" t="s">
        <v>14</v>
      </c>
      <c r="E349" s="12">
        <v>1</v>
      </c>
      <c r="F349" s="12" t="s">
        <v>13</v>
      </c>
      <c r="G349" s="12">
        <v>0</v>
      </c>
      <c r="H349" s="13" t="str">
        <f t="shared" si="23"/>
        <v>Tottenham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451201</v>
      </c>
      <c r="B350" s="15">
        <v>41398</v>
      </c>
      <c r="C350" s="12" t="s">
        <v>101</v>
      </c>
      <c r="D350" s="12" t="s">
        <v>28</v>
      </c>
      <c r="E350" s="12">
        <v>0</v>
      </c>
      <c r="F350" s="12" t="s">
        <v>29</v>
      </c>
      <c r="G350" s="12">
        <v>0</v>
      </c>
      <c r="H350" s="13" t="str">
        <f t="shared" si="23"/>
        <v/>
      </c>
      <c r="I350" s="13" t="str">
        <f t="shared" si="24"/>
        <v>West Ham</v>
      </c>
      <c r="J350" s="13" t="str">
        <f t="shared" si="25"/>
        <v>Newcastle</v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451202</v>
      </c>
      <c r="B351" s="15">
        <v>41398</v>
      </c>
      <c r="C351" s="12" t="s">
        <v>101</v>
      </c>
      <c r="D351" s="12" t="s">
        <v>18</v>
      </c>
      <c r="E351" s="12">
        <v>1</v>
      </c>
      <c r="F351" s="12" t="s">
        <v>12</v>
      </c>
      <c r="G351" s="12">
        <v>2</v>
      </c>
      <c r="H351" s="13" t="str">
        <f t="shared" si="23"/>
        <v>Aston Villa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451203</v>
      </c>
      <c r="B352" s="15">
        <v>41398</v>
      </c>
      <c r="C352" s="12" t="s">
        <v>101</v>
      </c>
      <c r="D352" s="12" t="s">
        <v>84</v>
      </c>
      <c r="E352" s="12">
        <v>0</v>
      </c>
      <c r="F352" s="12" t="s">
        <v>20</v>
      </c>
      <c r="G352" s="12">
        <v>0</v>
      </c>
      <c r="H352" s="13" t="str">
        <f t="shared" si="23"/>
        <v/>
      </c>
      <c r="I352" s="13" t="str">
        <f t="shared" si="24"/>
        <v>Swansea</v>
      </c>
      <c r="J352" s="13" t="str">
        <f t="shared" si="25"/>
        <v>Manchester City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451204</v>
      </c>
      <c r="B353" s="15">
        <v>41398</v>
      </c>
      <c r="C353" s="12" t="s">
        <v>101</v>
      </c>
      <c r="D353" s="12" t="s">
        <v>58</v>
      </c>
      <c r="E353" s="12">
        <v>2</v>
      </c>
      <c r="F353" s="12" t="s">
        <v>73</v>
      </c>
      <c r="G353" s="12">
        <v>4</v>
      </c>
      <c r="H353" s="13" t="str">
        <f t="shared" si="23"/>
        <v>Reading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451205</v>
      </c>
      <c r="B354" s="15">
        <v>41398</v>
      </c>
      <c r="C354" s="12" t="s">
        <v>101</v>
      </c>
      <c r="D354" s="12" t="s">
        <v>60</v>
      </c>
      <c r="E354" s="12">
        <v>2</v>
      </c>
      <c r="F354" s="12" t="s">
        <v>72</v>
      </c>
      <c r="G354" s="12">
        <v>3</v>
      </c>
      <c r="H354" s="13" t="str">
        <f t="shared" si="23"/>
        <v>Wigan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451206</v>
      </c>
      <c r="B355" s="15">
        <v>41398</v>
      </c>
      <c r="C355" s="12" t="s">
        <v>101</v>
      </c>
      <c r="D355" s="12" t="s">
        <v>21</v>
      </c>
      <c r="E355" s="12">
        <v>0</v>
      </c>
      <c r="F355" s="12" t="s">
        <v>17</v>
      </c>
      <c r="G355" s="12">
        <v>1</v>
      </c>
      <c r="H355" s="13" t="str">
        <f t="shared" si="23"/>
        <v>Arsenal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451207</v>
      </c>
      <c r="B356" s="15">
        <v>41399</v>
      </c>
      <c r="C356" s="12" t="s">
        <v>101</v>
      </c>
      <c r="D356" s="12" t="s">
        <v>19</v>
      </c>
      <c r="E356" s="12">
        <v>0</v>
      </c>
      <c r="F356" s="12" t="s">
        <v>9</v>
      </c>
      <c r="G356" s="12">
        <v>0</v>
      </c>
      <c r="H356" s="13" t="str">
        <f t="shared" si="23"/>
        <v/>
      </c>
      <c r="I356" s="13" t="str">
        <f t="shared" si="24"/>
        <v>Liverpool</v>
      </c>
      <c r="J356" s="13" t="str">
        <f t="shared" si="25"/>
        <v>Everton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451208</v>
      </c>
      <c r="B357" s="15">
        <v>41399</v>
      </c>
      <c r="C357" s="12" t="s">
        <v>101</v>
      </c>
      <c r="D357" s="12" t="s">
        <v>8</v>
      </c>
      <c r="E357" s="12">
        <v>0</v>
      </c>
      <c r="F357" s="12" t="s">
        <v>1</v>
      </c>
      <c r="G357" s="12">
        <v>1</v>
      </c>
      <c r="H357" s="13" t="str">
        <f t="shared" si="23"/>
        <v>Chelsea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451209</v>
      </c>
      <c r="B358" s="15">
        <v>41400</v>
      </c>
      <c r="C358" s="12" t="s">
        <v>101</v>
      </c>
      <c r="D358" s="12" t="s">
        <v>50</v>
      </c>
      <c r="E358" s="12">
        <v>1</v>
      </c>
      <c r="F358" s="12" t="s">
        <v>103</v>
      </c>
      <c r="G358" s="12">
        <v>1</v>
      </c>
      <c r="H358" s="13" t="str">
        <f t="shared" si="23"/>
        <v/>
      </c>
      <c r="I358" s="13" t="str">
        <f t="shared" si="24"/>
        <v>Sunderland</v>
      </c>
      <c r="J358" s="13" t="str">
        <f t="shared" si="25"/>
        <v>Stoke City</v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451210</v>
      </c>
      <c r="B359" s="15">
        <v>41401</v>
      </c>
      <c r="C359" s="12" t="s">
        <v>62</v>
      </c>
      <c r="D359" s="12" t="s">
        <v>20</v>
      </c>
      <c r="E359" s="12">
        <v>1</v>
      </c>
      <c r="F359" s="12" t="s">
        <v>60</v>
      </c>
      <c r="G359" s="12">
        <v>0</v>
      </c>
      <c r="H359" s="13" t="str">
        <f t="shared" si="23"/>
        <v>Manchester City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451211</v>
      </c>
      <c r="B360" s="15">
        <v>41401</v>
      </c>
      <c r="C360" s="12" t="s">
        <v>62</v>
      </c>
      <c r="D360" s="12" t="s">
        <v>72</v>
      </c>
      <c r="E360" s="12">
        <v>2</v>
      </c>
      <c r="F360" s="12" t="s">
        <v>84</v>
      </c>
      <c r="G360" s="12">
        <v>3</v>
      </c>
      <c r="H360" s="13" t="str">
        <f t="shared" si="23"/>
        <v>Swansea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451212</v>
      </c>
      <c r="B361" s="15">
        <v>41402</v>
      </c>
      <c r="C361" s="12" t="s">
        <v>62</v>
      </c>
      <c r="D361" s="12" t="s">
        <v>1</v>
      </c>
      <c r="E361" s="12">
        <v>2</v>
      </c>
      <c r="F361" s="12" t="s">
        <v>14</v>
      </c>
      <c r="G361" s="12">
        <v>2</v>
      </c>
      <c r="H361" s="13" t="str">
        <f t="shared" si="23"/>
        <v/>
      </c>
      <c r="I361" s="13" t="str">
        <f t="shared" si="24"/>
        <v>Chelsea</v>
      </c>
      <c r="J361" s="13" t="str">
        <f t="shared" si="25"/>
        <v>Tottenham</v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451213</v>
      </c>
      <c r="B362" s="15">
        <v>41405</v>
      </c>
      <c r="C362" s="12" t="s">
        <v>74</v>
      </c>
      <c r="D362" s="12" t="s">
        <v>12</v>
      </c>
      <c r="E362" s="12">
        <v>1</v>
      </c>
      <c r="F362" s="12" t="s">
        <v>1</v>
      </c>
      <c r="G362" s="12">
        <v>2</v>
      </c>
      <c r="H362" s="13" t="str">
        <f t="shared" si="23"/>
        <v>Chelsea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451214</v>
      </c>
      <c r="B363" s="15">
        <v>41406</v>
      </c>
      <c r="C363" s="12" t="s">
        <v>74</v>
      </c>
      <c r="D363" s="12" t="s">
        <v>103</v>
      </c>
      <c r="E363" s="12">
        <v>1</v>
      </c>
      <c r="F363" s="12" t="s">
        <v>14</v>
      </c>
      <c r="G363" s="12">
        <v>2</v>
      </c>
      <c r="H363" s="13" t="str">
        <f t="shared" si="23"/>
        <v>Tottenham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451215</v>
      </c>
      <c r="B364" s="15">
        <v>41406</v>
      </c>
      <c r="C364" s="12" t="s">
        <v>74</v>
      </c>
      <c r="D364" s="12" t="s">
        <v>9</v>
      </c>
      <c r="E364" s="12">
        <v>2</v>
      </c>
      <c r="F364" s="12" t="s">
        <v>28</v>
      </c>
      <c r="G364" s="12">
        <v>0</v>
      </c>
      <c r="H364" s="13" t="str">
        <f t="shared" si="23"/>
        <v>Everton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451216</v>
      </c>
      <c r="B365" s="15">
        <v>41406</v>
      </c>
      <c r="C365" s="12" t="s">
        <v>74</v>
      </c>
      <c r="D365" s="12" t="s">
        <v>50</v>
      </c>
      <c r="E365" s="12">
        <v>1</v>
      </c>
      <c r="F365" s="12" t="s">
        <v>13</v>
      </c>
      <c r="G365" s="12">
        <v>1</v>
      </c>
      <c r="H365" s="13" t="str">
        <f t="shared" si="23"/>
        <v/>
      </c>
      <c r="I365" s="13" t="str">
        <f t="shared" si="24"/>
        <v>Sunderland</v>
      </c>
      <c r="J365" s="13" t="str">
        <f t="shared" si="25"/>
        <v>Southampton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451217</v>
      </c>
      <c r="B366" s="15">
        <v>41406</v>
      </c>
      <c r="C366" s="12" t="s">
        <v>74</v>
      </c>
      <c r="D366" s="12" t="s">
        <v>18</v>
      </c>
      <c r="E366" s="12">
        <v>4</v>
      </c>
      <c r="F366" s="12" t="s">
        <v>60</v>
      </c>
      <c r="G366" s="12">
        <v>0</v>
      </c>
      <c r="H366" s="13" t="str">
        <f t="shared" si="23"/>
        <v>Norwich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451218</v>
      </c>
      <c r="B367" s="15">
        <v>41406</v>
      </c>
      <c r="C367" s="12" t="s">
        <v>74</v>
      </c>
      <c r="D367" s="12" t="s">
        <v>58</v>
      </c>
      <c r="E367" s="12">
        <v>1</v>
      </c>
      <c r="F367" s="12" t="s">
        <v>19</v>
      </c>
      <c r="G367" s="12">
        <v>3</v>
      </c>
      <c r="H367" s="13" t="str">
        <f t="shared" si="23"/>
        <v>Liverpool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451219</v>
      </c>
      <c r="B368" s="15">
        <v>41406</v>
      </c>
      <c r="C368" s="12" t="s">
        <v>74</v>
      </c>
      <c r="D368" s="12" t="s">
        <v>8</v>
      </c>
      <c r="E368" s="12">
        <v>2</v>
      </c>
      <c r="F368" s="12" t="s">
        <v>84</v>
      </c>
      <c r="G368" s="12">
        <v>1</v>
      </c>
      <c r="H368" s="13" t="str">
        <f t="shared" si="23"/>
        <v>Manchester United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591938</v>
      </c>
      <c r="B369" s="15">
        <v>41406</v>
      </c>
      <c r="C369" s="12" t="s">
        <v>74</v>
      </c>
      <c r="D369" s="12" t="s">
        <v>21</v>
      </c>
      <c r="E369" s="12">
        <v>1</v>
      </c>
      <c r="F369" s="12" t="s">
        <v>29</v>
      </c>
      <c r="G369" s="12">
        <v>2</v>
      </c>
      <c r="H369" s="13" t="str">
        <f t="shared" si="23"/>
        <v>Newcastle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451220</v>
      </c>
      <c r="B370" s="15">
        <v>41408</v>
      </c>
      <c r="C370" s="12" t="s">
        <v>74</v>
      </c>
      <c r="D370" s="12" t="s">
        <v>17</v>
      </c>
      <c r="E370" s="12">
        <v>4</v>
      </c>
      <c r="F370" s="12" t="s">
        <v>72</v>
      </c>
      <c r="G370" s="12">
        <v>1</v>
      </c>
      <c r="H370" s="13" t="str">
        <f t="shared" si="23"/>
        <v>Arsenal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451221</v>
      </c>
      <c r="B371" s="15">
        <v>41408</v>
      </c>
      <c r="C371" s="12" t="s">
        <v>74</v>
      </c>
      <c r="D371" s="12" t="s">
        <v>73</v>
      </c>
      <c r="E371" s="12">
        <v>0</v>
      </c>
      <c r="F371" s="12" t="s">
        <v>20</v>
      </c>
      <c r="G371" s="12">
        <v>2</v>
      </c>
      <c r="H371" s="13" t="str">
        <f t="shared" si="23"/>
        <v>Manchester City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451222</v>
      </c>
      <c r="B372" s="15">
        <v>41413</v>
      </c>
      <c r="C372" s="12" t="s">
        <v>71</v>
      </c>
      <c r="D372" s="12" t="s">
        <v>72</v>
      </c>
      <c r="E372" s="12">
        <v>2</v>
      </c>
      <c r="F372" s="12" t="s">
        <v>12</v>
      </c>
      <c r="G372" s="12">
        <v>2</v>
      </c>
      <c r="H372" s="13" t="str">
        <f t="shared" si="23"/>
        <v/>
      </c>
      <c r="I372" s="13" t="str">
        <f t="shared" si="24"/>
        <v>Wigan</v>
      </c>
      <c r="J372" s="13" t="str">
        <f t="shared" si="25"/>
        <v>Aston Villa</v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451223</v>
      </c>
      <c r="B373" s="15">
        <v>41413</v>
      </c>
      <c r="C373" s="12" t="s">
        <v>71</v>
      </c>
      <c r="D373" s="12" t="s">
        <v>29</v>
      </c>
      <c r="E373" s="12">
        <v>0</v>
      </c>
      <c r="F373" s="12" t="s">
        <v>17</v>
      </c>
      <c r="G373" s="12">
        <v>1</v>
      </c>
      <c r="H373" s="13" t="str">
        <f t="shared" si="23"/>
        <v>Arsenal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451224</v>
      </c>
      <c r="B374" s="15">
        <v>41413</v>
      </c>
      <c r="C374" s="12" t="s">
        <v>71</v>
      </c>
      <c r="D374" s="12" t="s">
        <v>13</v>
      </c>
      <c r="E374" s="12">
        <v>1</v>
      </c>
      <c r="F374" s="12" t="s">
        <v>103</v>
      </c>
      <c r="G374" s="12">
        <v>1</v>
      </c>
      <c r="H374" s="13" t="str">
        <f t="shared" si="23"/>
        <v/>
      </c>
      <c r="I374" s="13" t="str">
        <f t="shared" si="24"/>
        <v>Southampton</v>
      </c>
      <c r="J374" s="13" t="str">
        <f t="shared" si="25"/>
        <v>Stoke City</v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451225</v>
      </c>
      <c r="B375" s="15">
        <v>41413</v>
      </c>
      <c r="C375" s="12" t="s">
        <v>71</v>
      </c>
      <c r="D375" s="12" t="s">
        <v>84</v>
      </c>
      <c r="E375" s="12">
        <v>0</v>
      </c>
      <c r="F375" s="12" t="s">
        <v>58</v>
      </c>
      <c r="G375" s="12">
        <v>3</v>
      </c>
      <c r="H375" s="13" t="str">
        <f t="shared" si="23"/>
        <v>Fulham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451226</v>
      </c>
      <c r="B376" s="15">
        <v>41413</v>
      </c>
      <c r="C376" s="12" t="s">
        <v>71</v>
      </c>
      <c r="D376" s="12" t="s">
        <v>14</v>
      </c>
      <c r="E376" s="12">
        <v>1</v>
      </c>
      <c r="F376" s="12" t="s">
        <v>50</v>
      </c>
      <c r="G376" s="12">
        <v>0</v>
      </c>
      <c r="H376" s="13" t="str">
        <f t="shared" si="23"/>
        <v>Tottenham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451227</v>
      </c>
      <c r="B377" s="15">
        <v>41413</v>
      </c>
      <c r="C377" s="12" t="s">
        <v>71</v>
      </c>
      <c r="D377" s="12" t="s">
        <v>1</v>
      </c>
      <c r="E377" s="12">
        <v>2</v>
      </c>
      <c r="F377" s="12" t="s">
        <v>9</v>
      </c>
      <c r="G377" s="12">
        <v>1</v>
      </c>
      <c r="H377" s="13" t="str">
        <f t="shared" si="23"/>
        <v>Chelsea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451228</v>
      </c>
      <c r="B378" s="15">
        <v>41413</v>
      </c>
      <c r="C378" s="12" t="s">
        <v>71</v>
      </c>
      <c r="D378" s="12" t="s">
        <v>60</v>
      </c>
      <c r="E378" s="12">
        <v>5</v>
      </c>
      <c r="F378" s="12" t="s">
        <v>8</v>
      </c>
      <c r="G378" s="12">
        <v>5</v>
      </c>
      <c r="H378" s="13" t="str">
        <f t="shared" si="23"/>
        <v/>
      </c>
      <c r="I378" s="13" t="str">
        <f t="shared" si="24"/>
        <v>West Brom</v>
      </c>
      <c r="J378" s="13" t="str">
        <f t="shared" si="25"/>
        <v>Manchester United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451229</v>
      </c>
      <c r="B379" s="15">
        <v>41413</v>
      </c>
      <c r="C379" s="12" t="s">
        <v>71</v>
      </c>
      <c r="D379" s="12" t="s">
        <v>19</v>
      </c>
      <c r="E379" s="12">
        <v>1</v>
      </c>
      <c r="F379" s="12" t="s">
        <v>21</v>
      </c>
      <c r="G379" s="12">
        <v>0</v>
      </c>
      <c r="H379" s="13" t="str">
        <f t="shared" si="23"/>
        <v>Liverpool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451230</v>
      </c>
      <c r="B380" s="15">
        <v>41413</v>
      </c>
      <c r="C380" s="12" t="s">
        <v>71</v>
      </c>
      <c r="D380" s="12" t="s">
        <v>28</v>
      </c>
      <c r="E380" s="12">
        <v>4</v>
      </c>
      <c r="F380" s="12" t="s">
        <v>73</v>
      </c>
      <c r="G380" s="12">
        <v>2</v>
      </c>
      <c r="H380" s="13" t="str">
        <f t="shared" si="23"/>
        <v>West Ham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451231</v>
      </c>
      <c r="B381" s="15">
        <v>41413</v>
      </c>
      <c r="C381" s="12" t="s">
        <v>71</v>
      </c>
      <c r="D381" s="12" t="s">
        <v>20</v>
      </c>
      <c r="E381" s="12">
        <v>2</v>
      </c>
      <c r="F381" s="12" t="s">
        <v>18</v>
      </c>
      <c r="G381" s="12">
        <v>3</v>
      </c>
      <c r="H381" s="13" t="str">
        <f t="shared" si="23"/>
        <v>Norwich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C23E93D9-C075-4296-ABD2-B1E14F234088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37F7-A691-4BAB-941A-81C0C0A7EE58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450479</v>
      </c>
      <c r="B2" s="15">
        <v>41503</v>
      </c>
      <c r="C2" s="12" t="s">
        <v>85</v>
      </c>
      <c r="D2" s="12" t="s">
        <v>19</v>
      </c>
      <c r="E2" s="12">
        <v>1</v>
      </c>
      <c r="F2" s="12" t="s">
        <v>103</v>
      </c>
      <c r="G2" s="12">
        <v>0</v>
      </c>
      <c r="H2" s="13" t="str">
        <f>IF(E2&gt;G2,D2,IF(G2&gt;E2,F2,""))</f>
        <v>Liverpool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20</v>
      </c>
      <c r="N2" s="16">
        <f t="shared" ref="N2:N21" si="0">COUNTIF($H$2:$H$381,M2)</f>
        <v>27</v>
      </c>
      <c r="O2" s="16">
        <f t="shared" ref="O2:O21" si="1">COUNTIF($J$2:$J$381,M2)+COUNTIF($I$2:$I$381,M2)</f>
        <v>5</v>
      </c>
      <c r="P2" s="16">
        <f t="shared" ref="P2:P21" si="2">(COUNTIF($F$2:$F$381,M2)+COUNTIF($D$2:$D$381,M2))-SUM(N2:O2)</f>
        <v>6</v>
      </c>
      <c r="Q2" s="16">
        <f t="shared" ref="Q2:Q21" si="3">SUM(N2:P2)</f>
        <v>38</v>
      </c>
      <c r="R2" s="16">
        <f t="shared" ref="R2:R21" si="4">SUMIF(D:D,M2,E:E)+SUMIF(F:F,M2,G:G)</f>
        <v>102</v>
      </c>
      <c r="S2" s="16">
        <f t="shared" ref="S2:S21" si="5">SUMIF(D:D,M2,G:G)+SUMIF(F:F,M2,E:E)</f>
        <v>37</v>
      </c>
      <c r="T2" s="16">
        <f t="shared" ref="T2:T21" si="6">R2-S2</f>
        <v>65</v>
      </c>
      <c r="U2" s="16">
        <f t="shared" ref="U2:U21" si="7">(N2*3)+O2</f>
        <v>86</v>
      </c>
      <c r="V2" s="16">
        <v>1</v>
      </c>
    </row>
    <row r="3" spans="1:22" ht="12" customHeight="1" x14ac:dyDescent="0.15">
      <c r="A3" s="12">
        <v>450480</v>
      </c>
      <c r="B3" s="15">
        <v>41503</v>
      </c>
      <c r="C3" s="12" t="s">
        <v>85</v>
      </c>
      <c r="D3" s="12" t="s">
        <v>18</v>
      </c>
      <c r="E3" s="12">
        <v>2</v>
      </c>
      <c r="F3" s="12" t="s">
        <v>9</v>
      </c>
      <c r="G3" s="12">
        <v>2</v>
      </c>
      <c r="H3" s="13" t="str">
        <f t="shared" ref="H3:H66" si="8">IF(E3&gt;G3,D3,IF(G3&gt;E3,F3,""))</f>
        <v/>
      </c>
      <c r="I3" s="13" t="str">
        <f t="shared" ref="I3:I66" si="9">IF(H3="",D3,"")</f>
        <v>Norwich</v>
      </c>
      <c r="J3" s="13" t="str">
        <f t="shared" ref="J3:J66" si="10">IF(H3="",F3,"")</f>
        <v>Everton</v>
      </c>
      <c r="K3" s="2"/>
      <c r="L3" s="2"/>
      <c r="M3" s="13" t="s">
        <v>19</v>
      </c>
      <c r="N3" s="16">
        <f t="shared" si="0"/>
        <v>26</v>
      </c>
      <c r="O3" s="16">
        <f t="shared" si="1"/>
        <v>6</v>
      </c>
      <c r="P3" s="16">
        <f t="shared" si="2"/>
        <v>6</v>
      </c>
      <c r="Q3" s="16">
        <f t="shared" si="3"/>
        <v>38</v>
      </c>
      <c r="R3" s="16">
        <f t="shared" si="4"/>
        <v>101</v>
      </c>
      <c r="S3" s="16">
        <f t="shared" si="5"/>
        <v>50</v>
      </c>
      <c r="T3" s="16">
        <f t="shared" si="6"/>
        <v>51</v>
      </c>
      <c r="U3" s="16">
        <f t="shared" si="7"/>
        <v>84</v>
      </c>
      <c r="V3" s="16">
        <v>2</v>
      </c>
    </row>
    <row r="4" spans="1:22" ht="12" customHeight="1" x14ac:dyDescent="0.15">
      <c r="A4" s="12">
        <v>450481</v>
      </c>
      <c r="B4" s="15">
        <v>41503</v>
      </c>
      <c r="C4" s="12" t="s">
        <v>85</v>
      </c>
      <c r="D4" s="12" t="s">
        <v>50</v>
      </c>
      <c r="E4" s="12">
        <v>0</v>
      </c>
      <c r="F4" s="12" t="s">
        <v>58</v>
      </c>
      <c r="G4" s="12">
        <v>1</v>
      </c>
      <c r="H4" s="13" t="str">
        <f t="shared" si="8"/>
        <v>Fulham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</v>
      </c>
      <c r="N4" s="16">
        <f t="shared" si="0"/>
        <v>25</v>
      </c>
      <c r="O4" s="16">
        <f t="shared" si="1"/>
        <v>7</v>
      </c>
      <c r="P4" s="16">
        <f t="shared" si="2"/>
        <v>6</v>
      </c>
      <c r="Q4" s="16">
        <f t="shared" si="3"/>
        <v>38</v>
      </c>
      <c r="R4" s="16">
        <f t="shared" si="4"/>
        <v>71</v>
      </c>
      <c r="S4" s="16">
        <f t="shared" si="5"/>
        <v>27</v>
      </c>
      <c r="T4" s="16">
        <f t="shared" si="6"/>
        <v>44</v>
      </c>
      <c r="U4" s="16">
        <f t="shared" si="7"/>
        <v>82</v>
      </c>
      <c r="V4" s="16">
        <v>3</v>
      </c>
    </row>
    <row r="5" spans="1:22" ht="12" customHeight="1" x14ac:dyDescent="0.15">
      <c r="A5" s="12">
        <v>450482</v>
      </c>
      <c r="B5" s="15">
        <v>41503</v>
      </c>
      <c r="C5" s="12" t="s">
        <v>85</v>
      </c>
      <c r="D5" s="12" t="s">
        <v>17</v>
      </c>
      <c r="E5" s="12">
        <v>1</v>
      </c>
      <c r="F5" s="12" t="s">
        <v>12</v>
      </c>
      <c r="G5" s="12">
        <v>3</v>
      </c>
      <c r="H5" s="13" t="str">
        <f t="shared" si="8"/>
        <v>Aston Villa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17</v>
      </c>
      <c r="N5" s="16">
        <f t="shared" si="0"/>
        <v>24</v>
      </c>
      <c r="O5" s="16">
        <f t="shared" si="1"/>
        <v>7</v>
      </c>
      <c r="P5" s="16">
        <f t="shared" si="2"/>
        <v>7</v>
      </c>
      <c r="Q5" s="16">
        <f t="shared" si="3"/>
        <v>38</v>
      </c>
      <c r="R5" s="16">
        <f t="shared" si="4"/>
        <v>68</v>
      </c>
      <c r="S5" s="16">
        <f t="shared" si="5"/>
        <v>41</v>
      </c>
      <c r="T5" s="16">
        <f t="shared" si="6"/>
        <v>27</v>
      </c>
      <c r="U5" s="16">
        <f t="shared" si="7"/>
        <v>79</v>
      </c>
      <c r="V5" s="16">
        <v>4</v>
      </c>
    </row>
    <row r="6" spans="1:22" ht="12" customHeight="1" x14ac:dyDescent="0.15">
      <c r="A6" s="12">
        <v>450483</v>
      </c>
      <c r="B6" s="15">
        <v>41503</v>
      </c>
      <c r="C6" s="12" t="s">
        <v>85</v>
      </c>
      <c r="D6" s="12" t="s">
        <v>60</v>
      </c>
      <c r="E6" s="12">
        <v>0</v>
      </c>
      <c r="F6" s="12" t="s">
        <v>13</v>
      </c>
      <c r="G6" s="12">
        <v>1</v>
      </c>
      <c r="H6" s="13" t="str">
        <f t="shared" si="8"/>
        <v>Southampton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9</v>
      </c>
      <c r="N6" s="16">
        <f t="shared" si="0"/>
        <v>21</v>
      </c>
      <c r="O6" s="16">
        <f t="shared" si="1"/>
        <v>9</v>
      </c>
      <c r="P6" s="16">
        <f t="shared" si="2"/>
        <v>8</v>
      </c>
      <c r="Q6" s="16">
        <f t="shared" si="3"/>
        <v>38</v>
      </c>
      <c r="R6" s="16">
        <f t="shared" si="4"/>
        <v>61</v>
      </c>
      <c r="S6" s="16">
        <f t="shared" si="5"/>
        <v>39</v>
      </c>
      <c r="T6" s="16">
        <f t="shared" si="6"/>
        <v>22</v>
      </c>
      <c r="U6" s="16">
        <f t="shared" si="7"/>
        <v>72</v>
      </c>
      <c r="V6" s="16">
        <v>5</v>
      </c>
    </row>
    <row r="7" spans="1:22" ht="12" customHeight="1" x14ac:dyDescent="0.15">
      <c r="A7" s="12">
        <v>450484</v>
      </c>
      <c r="B7" s="15">
        <v>41503</v>
      </c>
      <c r="C7" s="12" t="s">
        <v>85</v>
      </c>
      <c r="D7" s="12" t="s">
        <v>28</v>
      </c>
      <c r="E7" s="12">
        <v>2</v>
      </c>
      <c r="F7" s="12" t="s">
        <v>102</v>
      </c>
      <c r="G7" s="12">
        <v>0</v>
      </c>
      <c r="H7" s="13" t="str">
        <f t="shared" si="8"/>
        <v>West Ham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14</v>
      </c>
      <c r="N7" s="16">
        <f t="shared" si="0"/>
        <v>20</v>
      </c>
      <c r="O7" s="16">
        <f t="shared" si="1"/>
        <v>6</v>
      </c>
      <c r="P7" s="16">
        <f t="shared" si="2"/>
        <v>11</v>
      </c>
      <c r="Q7" s="16">
        <f t="shared" si="3"/>
        <v>37</v>
      </c>
      <c r="R7" s="16">
        <f t="shared" si="4"/>
        <v>54</v>
      </c>
      <c r="S7" s="16">
        <f t="shared" si="5"/>
        <v>51</v>
      </c>
      <c r="T7" s="16">
        <f t="shared" si="6"/>
        <v>3</v>
      </c>
      <c r="U7" s="16">
        <f t="shared" si="7"/>
        <v>66</v>
      </c>
      <c r="V7" s="16">
        <v>6</v>
      </c>
    </row>
    <row r="8" spans="1:22" ht="12" customHeight="1" x14ac:dyDescent="0.15">
      <c r="A8" s="12">
        <v>450485</v>
      </c>
      <c r="B8" s="15">
        <v>41503</v>
      </c>
      <c r="C8" s="12" t="s">
        <v>85</v>
      </c>
      <c r="D8" s="12" t="s">
        <v>84</v>
      </c>
      <c r="E8" s="12">
        <v>1</v>
      </c>
      <c r="F8" s="12" t="s">
        <v>8</v>
      </c>
      <c r="G8" s="12">
        <v>4</v>
      </c>
      <c r="H8" s="13" t="str">
        <f t="shared" si="8"/>
        <v>Manchester United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8</v>
      </c>
      <c r="N8" s="16">
        <f t="shared" si="0"/>
        <v>19</v>
      </c>
      <c r="O8" s="16">
        <f t="shared" si="1"/>
        <v>7</v>
      </c>
      <c r="P8" s="16">
        <f t="shared" si="2"/>
        <v>12</v>
      </c>
      <c r="Q8" s="16">
        <f t="shared" si="3"/>
        <v>38</v>
      </c>
      <c r="R8" s="16">
        <f t="shared" si="4"/>
        <v>64</v>
      </c>
      <c r="S8" s="16">
        <f t="shared" si="5"/>
        <v>43</v>
      </c>
      <c r="T8" s="16">
        <f t="shared" si="6"/>
        <v>21</v>
      </c>
      <c r="U8" s="16">
        <f t="shared" si="7"/>
        <v>64</v>
      </c>
      <c r="V8" s="16">
        <v>7</v>
      </c>
    </row>
    <row r="9" spans="1:22" ht="12" customHeight="1" x14ac:dyDescent="0.15">
      <c r="A9" s="12">
        <v>450486</v>
      </c>
      <c r="B9" s="15">
        <v>41504</v>
      </c>
      <c r="C9" s="12" t="s">
        <v>85</v>
      </c>
      <c r="D9" s="12" t="s">
        <v>5</v>
      </c>
      <c r="E9" s="12">
        <v>0</v>
      </c>
      <c r="F9" s="12" t="s">
        <v>14</v>
      </c>
      <c r="G9" s="12">
        <v>1</v>
      </c>
      <c r="H9" s="13" t="str">
        <f t="shared" si="8"/>
        <v>Tottenham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13</v>
      </c>
      <c r="N9" s="16">
        <f t="shared" si="0"/>
        <v>15</v>
      </c>
      <c r="O9" s="16">
        <f t="shared" si="1"/>
        <v>11</v>
      </c>
      <c r="P9" s="16">
        <f t="shared" si="2"/>
        <v>12</v>
      </c>
      <c r="Q9" s="16">
        <f t="shared" si="3"/>
        <v>38</v>
      </c>
      <c r="R9" s="16">
        <f t="shared" si="4"/>
        <v>54</v>
      </c>
      <c r="S9" s="16">
        <f t="shared" si="5"/>
        <v>46</v>
      </c>
      <c r="T9" s="16">
        <f t="shared" si="6"/>
        <v>8</v>
      </c>
      <c r="U9" s="16">
        <f t="shared" si="7"/>
        <v>56</v>
      </c>
      <c r="V9" s="16">
        <v>8</v>
      </c>
    </row>
    <row r="10" spans="1:22" ht="12" customHeight="1" x14ac:dyDescent="0.15">
      <c r="A10" s="12">
        <v>450487</v>
      </c>
      <c r="B10" s="15">
        <v>41504</v>
      </c>
      <c r="C10" s="12" t="s">
        <v>85</v>
      </c>
      <c r="D10" s="12" t="s">
        <v>1</v>
      </c>
      <c r="E10" s="12">
        <v>2</v>
      </c>
      <c r="F10" s="12" t="s">
        <v>78</v>
      </c>
      <c r="G10" s="12">
        <v>0</v>
      </c>
      <c r="H10" s="13" t="str">
        <f t="shared" si="8"/>
        <v>Chelsea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103</v>
      </c>
      <c r="N10" s="16">
        <f t="shared" si="0"/>
        <v>13</v>
      </c>
      <c r="O10" s="16">
        <f t="shared" si="1"/>
        <v>11</v>
      </c>
      <c r="P10" s="16">
        <f t="shared" si="2"/>
        <v>14</v>
      </c>
      <c r="Q10" s="16">
        <f t="shared" si="3"/>
        <v>38</v>
      </c>
      <c r="R10" s="16">
        <f t="shared" si="4"/>
        <v>45</v>
      </c>
      <c r="S10" s="16">
        <f t="shared" si="5"/>
        <v>52</v>
      </c>
      <c r="T10" s="16">
        <f t="shared" si="6"/>
        <v>-7</v>
      </c>
      <c r="U10" s="16">
        <f t="shared" si="7"/>
        <v>50</v>
      </c>
      <c r="V10" s="16">
        <v>9</v>
      </c>
    </row>
    <row r="11" spans="1:22" ht="12" customHeight="1" x14ac:dyDescent="0.15">
      <c r="A11" s="12">
        <v>450488</v>
      </c>
      <c r="B11" s="15">
        <v>41505</v>
      </c>
      <c r="C11" s="12" t="s">
        <v>85</v>
      </c>
      <c r="D11" s="12" t="s">
        <v>20</v>
      </c>
      <c r="E11" s="12">
        <v>4</v>
      </c>
      <c r="F11" s="12" t="s">
        <v>29</v>
      </c>
      <c r="G11" s="12">
        <v>0</v>
      </c>
      <c r="H11" s="13" t="str">
        <f t="shared" si="8"/>
        <v>Manchester City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29</v>
      </c>
      <c r="N11" s="16">
        <f t="shared" si="0"/>
        <v>15</v>
      </c>
      <c r="O11" s="16">
        <f t="shared" si="1"/>
        <v>4</v>
      </c>
      <c r="P11" s="16">
        <f t="shared" si="2"/>
        <v>19</v>
      </c>
      <c r="Q11" s="16">
        <f t="shared" si="3"/>
        <v>38</v>
      </c>
      <c r="R11" s="16">
        <f t="shared" si="4"/>
        <v>43</v>
      </c>
      <c r="S11" s="16">
        <f t="shared" si="5"/>
        <v>59</v>
      </c>
      <c r="T11" s="16">
        <f t="shared" si="6"/>
        <v>-16</v>
      </c>
      <c r="U11" s="16">
        <f t="shared" si="7"/>
        <v>49</v>
      </c>
      <c r="V11" s="16">
        <v>10</v>
      </c>
    </row>
    <row r="12" spans="1:22" ht="12" customHeight="1" x14ac:dyDescent="0.15">
      <c r="A12" s="12">
        <v>450489</v>
      </c>
      <c r="B12" s="15">
        <v>41507</v>
      </c>
      <c r="C12" s="12" t="s">
        <v>86</v>
      </c>
      <c r="D12" s="12" t="s">
        <v>1</v>
      </c>
      <c r="E12" s="12">
        <v>2</v>
      </c>
      <c r="F12" s="12" t="s">
        <v>12</v>
      </c>
      <c r="G12" s="12">
        <v>1</v>
      </c>
      <c r="H12" s="13" t="str">
        <f t="shared" si="8"/>
        <v>Chelsea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5</v>
      </c>
      <c r="N12" s="16">
        <f t="shared" si="0"/>
        <v>13</v>
      </c>
      <c r="O12" s="16">
        <f t="shared" si="1"/>
        <v>6</v>
      </c>
      <c r="P12" s="16">
        <f t="shared" si="2"/>
        <v>19</v>
      </c>
      <c r="Q12" s="16">
        <f t="shared" si="3"/>
        <v>38</v>
      </c>
      <c r="R12" s="16">
        <f t="shared" si="4"/>
        <v>33</v>
      </c>
      <c r="S12" s="16">
        <f t="shared" si="5"/>
        <v>48</v>
      </c>
      <c r="T12" s="16">
        <f t="shared" si="6"/>
        <v>-15</v>
      </c>
      <c r="U12" s="16">
        <f t="shared" si="7"/>
        <v>45</v>
      </c>
      <c r="V12" s="16">
        <v>11</v>
      </c>
    </row>
    <row r="13" spans="1:22" ht="12" customHeight="1" x14ac:dyDescent="0.15">
      <c r="A13" s="12">
        <v>450490</v>
      </c>
      <c r="B13" s="15">
        <v>41510</v>
      </c>
      <c r="C13" s="12" t="s">
        <v>87</v>
      </c>
      <c r="D13" s="12" t="s">
        <v>58</v>
      </c>
      <c r="E13" s="12">
        <v>1</v>
      </c>
      <c r="F13" s="12" t="s">
        <v>17</v>
      </c>
      <c r="G13" s="12">
        <v>3</v>
      </c>
      <c r="H13" s="13" t="str">
        <f t="shared" si="8"/>
        <v>Arsenal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84</v>
      </c>
      <c r="N13" s="16">
        <f t="shared" si="0"/>
        <v>11</v>
      </c>
      <c r="O13" s="16">
        <f t="shared" si="1"/>
        <v>9</v>
      </c>
      <c r="P13" s="16">
        <f t="shared" si="2"/>
        <v>18</v>
      </c>
      <c r="Q13" s="16">
        <f t="shared" si="3"/>
        <v>38</v>
      </c>
      <c r="R13" s="16">
        <f t="shared" si="4"/>
        <v>54</v>
      </c>
      <c r="S13" s="16">
        <f t="shared" si="5"/>
        <v>54</v>
      </c>
      <c r="T13" s="16">
        <f t="shared" si="6"/>
        <v>0</v>
      </c>
      <c r="U13" s="16">
        <f t="shared" si="7"/>
        <v>42</v>
      </c>
      <c r="V13" s="16">
        <v>12</v>
      </c>
    </row>
    <row r="14" spans="1:22" ht="12" customHeight="1" x14ac:dyDescent="0.15">
      <c r="A14" s="12">
        <v>450491</v>
      </c>
      <c r="B14" s="15">
        <v>41510</v>
      </c>
      <c r="C14" s="12" t="s">
        <v>87</v>
      </c>
      <c r="D14" s="12" t="s">
        <v>78</v>
      </c>
      <c r="E14" s="12">
        <v>1</v>
      </c>
      <c r="F14" s="12" t="s">
        <v>18</v>
      </c>
      <c r="G14" s="12">
        <v>0</v>
      </c>
      <c r="H14" s="13" t="str">
        <f t="shared" si="8"/>
        <v>Hull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28</v>
      </c>
      <c r="N14" s="16">
        <f t="shared" si="0"/>
        <v>11</v>
      </c>
      <c r="O14" s="16">
        <f t="shared" si="1"/>
        <v>7</v>
      </c>
      <c r="P14" s="16">
        <f t="shared" si="2"/>
        <v>20</v>
      </c>
      <c r="Q14" s="16">
        <f t="shared" si="3"/>
        <v>38</v>
      </c>
      <c r="R14" s="16">
        <f t="shared" si="4"/>
        <v>40</v>
      </c>
      <c r="S14" s="16">
        <f t="shared" si="5"/>
        <v>51</v>
      </c>
      <c r="T14" s="16">
        <f t="shared" si="6"/>
        <v>-11</v>
      </c>
      <c r="U14" s="16">
        <f t="shared" si="7"/>
        <v>40</v>
      </c>
      <c r="V14" s="16">
        <v>13</v>
      </c>
    </row>
    <row r="15" spans="1:22" ht="12" customHeight="1" x14ac:dyDescent="0.15">
      <c r="A15" s="12">
        <v>450492</v>
      </c>
      <c r="B15" s="15">
        <v>41510</v>
      </c>
      <c r="C15" s="12" t="s">
        <v>87</v>
      </c>
      <c r="D15" s="12" t="s">
        <v>103</v>
      </c>
      <c r="E15" s="12">
        <v>2</v>
      </c>
      <c r="F15" s="12" t="s">
        <v>5</v>
      </c>
      <c r="G15" s="12">
        <v>1</v>
      </c>
      <c r="H15" s="13" t="str">
        <f t="shared" si="8"/>
        <v>Stoke City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50</v>
      </c>
      <c r="N15" s="16">
        <f t="shared" si="0"/>
        <v>10</v>
      </c>
      <c r="O15" s="16">
        <f t="shared" si="1"/>
        <v>8</v>
      </c>
      <c r="P15" s="16">
        <f t="shared" si="2"/>
        <v>20</v>
      </c>
      <c r="Q15" s="16">
        <f t="shared" si="3"/>
        <v>38</v>
      </c>
      <c r="R15" s="16">
        <f t="shared" si="4"/>
        <v>41</v>
      </c>
      <c r="S15" s="16">
        <f t="shared" si="5"/>
        <v>60</v>
      </c>
      <c r="T15" s="16">
        <f t="shared" si="6"/>
        <v>-19</v>
      </c>
      <c r="U15" s="16">
        <f t="shared" si="7"/>
        <v>38</v>
      </c>
      <c r="V15" s="16">
        <v>14</v>
      </c>
    </row>
    <row r="16" spans="1:22" ht="12" customHeight="1" x14ac:dyDescent="0.15">
      <c r="A16" s="12">
        <v>450493</v>
      </c>
      <c r="B16" s="15">
        <v>41510</v>
      </c>
      <c r="C16" s="12" t="s">
        <v>87</v>
      </c>
      <c r="D16" s="12" t="s">
        <v>9</v>
      </c>
      <c r="E16" s="12">
        <v>0</v>
      </c>
      <c r="F16" s="12" t="s">
        <v>60</v>
      </c>
      <c r="G16" s="12">
        <v>0</v>
      </c>
      <c r="H16" s="13" t="str">
        <f t="shared" si="8"/>
        <v/>
      </c>
      <c r="I16" s="13" t="str">
        <f t="shared" si="9"/>
        <v>Everton</v>
      </c>
      <c r="J16" s="13" t="str">
        <f t="shared" si="10"/>
        <v>West Brom</v>
      </c>
      <c r="K16" s="2"/>
      <c r="L16" s="2"/>
      <c r="M16" s="13" t="s">
        <v>12</v>
      </c>
      <c r="N16" s="16">
        <f t="shared" si="0"/>
        <v>10</v>
      </c>
      <c r="O16" s="16">
        <f t="shared" si="1"/>
        <v>8</v>
      </c>
      <c r="P16" s="16">
        <f t="shared" si="2"/>
        <v>20</v>
      </c>
      <c r="Q16" s="16">
        <f t="shared" si="3"/>
        <v>38</v>
      </c>
      <c r="R16" s="16">
        <f t="shared" si="4"/>
        <v>39</v>
      </c>
      <c r="S16" s="16">
        <f t="shared" si="5"/>
        <v>61</v>
      </c>
      <c r="T16" s="16">
        <f t="shared" si="6"/>
        <v>-22</v>
      </c>
      <c r="U16" s="16">
        <f t="shared" si="7"/>
        <v>38</v>
      </c>
      <c r="V16" s="16">
        <v>15</v>
      </c>
    </row>
    <row r="17" spans="1:22" ht="12" customHeight="1" x14ac:dyDescent="0.15">
      <c r="A17" s="12">
        <v>450494</v>
      </c>
      <c r="B17" s="15">
        <v>41510</v>
      </c>
      <c r="C17" s="12" t="s">
        <v>87</v>
      </c>
      <c r="D17" s="12" t="s">
        <v>13</v>
      </c>
      <c r="E17" s="12">
        <v>1</v>
      </c>
      <c r="F17" s="12" t="s">
        <v>50</v>
      </c>
      <c r="G17" s="12">
        <v>1</v>
      </c>
      <c r="H17" s="13" t="str">
        <f t="shared" si="8"/>
        <v/>
      </c>
      <c r="I17" s="13" t="str">
        <f t="shared" si="9"/>
        <v>Southampton</v>
      </c>
      <c r="J17" s="13" t="str">
        <f t="shared" si="10"/>
        <v>Sunderland</v>
      </c>
      <c r="K17" s="2"/>
      <c r="L17" s="2"/>
      <c r="M17" s="13" t="s">
        <v>78</v>
      </c>
      <c r="N17" s="16">
        <f t="shared" si="0"/>
        <v>10</v>
      </c>
      <c r="O17" s="16">
        <f t="shared" si="1"/>
        <v>7</v>
      </c>
      <c r="P17" s="16">
        <f t="shared" si="2"/>
        <v>21</v>
      </c>
      <c r="Q17" s="16">
        <f t="shared" si="3"/>
        <v>38</v>
      </c>
      <c r="R17" s="16">
        <f t="shared" si="4"/>
        <v>38</v>
      </c>
      <c r="S17" s="16">
        <f t="shared" si="5"/>
        <v>53</v>
      </c>
      <c r="T17" s="16">
        <f t="shared" si="6"/>
        <v>-15</v>
      </c>
      <c r="U17" s="16">
        <f t="shared" si="7"/>
        <v>37</v>
      </c>
      <c r="V17" s="16">
        <v>16</v>
      </c>
    </row>
    <row r="18" spans="1:22" ht="12" customHeight="1" x14ac:dyDescent="0.15">
      <c r="A18" s="12">
        <v>450495</v>
      </c>
      <c r="B18" s="15">
        <v>41510</v>
      </c>
      <c r="C18" s="12" t="s">
        <v>87</v>
      </c>
      <c r="D18" s="12" t="s">
        <v>29</v>
      </c>
      <c r="E18" s="12">
        <v>0</v>
      </c>
      <c r="F18" s="12" t="s">
        <v>28</v>
      </c>
      <c r="G18" s="12">
        <v>0</v>
      </c>
      <c r="H18" s="13" t="str">
        <f t="shared" si="8"/>
        <v/>
      </c>
      <c r="I18" s="13" t="str">
        <f t="shared" si="9"/>
        <v>Newcastle</v>
      </c>
      <c r="J18" s="13" t="str">
        <f t="shared" si="10"/>
        <v>West Ham</v>
      </c>
      <c r="K18" s="2"/>
      <c r="L18" s="2"/>
      <c r="M18" s="13" t="s">
        <v>60</v>
      </c>
      <c r="N18" s="16">
        <f t="shared" si="0"/>
        <v>7</v>
      </c>
      <c r="O18" s="16">
        <f t="shared" si="1"/>
        <v>15</v>
      </c>
      <c r="P18" s="16">
        <f t="shared" si="2"/>
        <v>16</v>
      </c>
      <c r="Q18" s="16">
        <f t="shared" si="3"/>
        <v>38</v>
      </c>
      <c r="R18" s="16">
        <f t="shared" si="4"/>
        <v>43</v>
      </c>
      <c r="S18" s="16">
        <f t="shared" si="5"/>
        <v>59</v>
      </c>
      <c r="T18" s="16">
        <f t="shared" si="6"/>
        <v>-16</v>
      </c>
      <c r="U18" s="16">
        <f t="shared" si="7"/>
        <v>36</v>
      </c>
      <c r="V18" s="16">
        <v>17</v>
      </c>
    </row>
    <row r="19" spans="1:22" ht="12" customHeight="1" x14ac:dyDescent="0.15">
      <c r="A19" s="12">
        <v>450496</v>
      </c>
      <c r="B19" s="15">
        <v>41510</v>
      </c>
      <c r="C19" s="12" t="s">
        <v>87</v>
      </c>
      <c r="D19" s="12" t="s">
        <v>12</v>
      </c>
      <c r="E19" s="12">
        <v>0</v>
      </c>
      <c r="F19" s="12" t="s">
        <v>19</v>
      </c>
      <c r="G19" s="12">
        <v>1</v>
      </c>
      <c r="H19" s="13" t="str">
        <f t="shared" si="8"/>
        <v>Liverpool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18</v>
      </c>
      <c r="N19" s="16">
        <f t="shared" si="0"/>
        <v>8</v>
      </c>
      <c r="O19" s="16">
        <f t="shared" si="1"/>
        <v>9</v>
      </c>
      <c r="P19" s="16">
        <f t="shared" si="2"/>
        <v>21</v>
      </c>
      <c r="Q19" s="16">
        <f t="shared" si="3"/>
        <v>38</v>
      </c>
      <c r="R19" s="16">
        <f t="shared" si="4"/>
        <v>28</v>
      </c>
      <c r="S19" s="16">
        <f t="shared" si="5"/>
        <v>62</v>
      </c>
      <c r="T19" s="16">
        <f t="shared" si="6"/>
        <v>-34</v>
      </c>
      <c r="U19" s="16">
        <f t="shared" si="7"/>
        <v>33</v>
      </c>
      <c r="V19" s="16">
        <v>18</v>
      </c>
    </row>
    <row r="20" spans="1:22" ht="12" customHeight="1" x14ac:dyDescent="0.15">
      <c r="A20" s="12">
        <v>450497</v>
      </c>
      <c r="B20" s="15">
        <v>41511</v>
      </c>
      <c r="C20" s="12" t="s">
        <v>87</v>
      </c>
      <c r="D20" s="12" t="s">
        <v>102</v>
      </c>
      <c r="E20" s="12">
        <v>3</v>
      </c>
      <c r="F20" s="12" t="s">
        <v>20</v>
      </c>
      <c r="G20" s="12">
        <v>2</v>
      </c>
      <c r="H20" s="13" t="str">
        <f t="shared" si="8"/>
        <v>Cardiff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58</v>
      </c>
      <c r="N20" s="16">
        <f t="shared" si="0"/>
        <v>9</v>
      </c>
      <c r="O20" s="16">
        <f t="shared" si="1"/>
        <v>5</v>
      </c>
      <c r="P20" s="16">
        <f t="shared" si="2"/>
        <v>24</v>
      </c>
      <c r="Q20" s="16">
        <f t="shared" si="3"/>
        <v>38</v>
      </c>
      <c r="R20" s="16">
        <f t="shared" si="4"/>
        <v>40</v>
      </c>
      <c r="S20" s="16">
        <f t="shared" si="5"/>
        <v>85</v>
      </c>
      <c r="T20" s="16">
        <f t="shared" si="6"/>
        <v>-45</v>
      </c>
      <c r="U20" s="16">
        <f t="shared" si="7"/>
        <v>32</v>
      </c>
      <c r="V20" s="16">
        <v>19</v>
      </c>
    </row>
    <row r="21" spans="1:22" ht="12" customHeight="1" x14ac:dyDescent="0.15">
      <c r="A21" s="12">
        <v>450498</v>
      </c>
      <c r="B21" s="15">
        <v>41511</v>
      </c>
      <c r="C21" s="12" t="s">
        <v>87</v>
      </c>
      <c r="D21" s="12" t="s">
        <v>14</v>
      </c>
      <c r="E21" s="12">
        <v>1</v>
      </c>
      <c r="F21" s="12" t="s">
        <v>84</v>
      </c>
      <c r="G21" s="12">
        <v>0</v>
      </c>
      <c r="H21" s="13" t="str">
        <f t="shared" si="8"/>
        <v>Tottenham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102</v>
      </c>
      <c r="N21" s="16">
        <f t="shared" si="0"/>
        <v>7</v>
      </c>
      <c r="O21" s="16">
        <f t="shared" si="1"/>
        <v>9</v>
      </c>
      <c r="P21" s="16">
        <f t="shared" si="2"/>
        <v>22</v>
      </c>
      <c r="Q21" s="16">
        <f t="shared" si="3"/>
        <v>38</v>
      </c>
      <c r="R21" s="16">
        <f t="shared" si="4"/>
        <v>32</v>
      </c>
      <c r="S21" s="16">
        <f t="shared" si="5"/>
        <v>74</v>
      </c>
      <c r="T21" s="16">
        <f t="shared" si="6"/>
        <v>-42</v>
      </c>
      <c r="U21" s="16">
        <f t="shared" si="7"/>
        <v>30</v>
      </c>
      <c r="V21" s="16">
        <v>20</v>
      </c>
    </row>
    <row r="22" spans="1:22" ht="12" customHeight="1" x14ac:dyDescent="0.15">
      <c r="A22" s="12">
        <v>450499</v>
      </c>
      <c r="B22" s="15">
        <v>41512</v>
      </c>
      <c r="C22" s="12" t="s">
        <v>87</v>
      </c>
      <c r="D22" s="12" t="s">
        <v>8</v>
      </c>
      <c r="E22" s="12">
        <v>0</v>
      </c>
      <c r="F22" s="12" t="s">
        <v>1</v>
      </c>
      <c r="G22" s="12">
        <v>0</v>
      </c>
      <c r="H22" s="13" t="str">
        <f t="shared" si="8"/>
        <v/>
      </c>
      <c r="I22" s="13" t="str">
        <f t="shared" si="9"/>
        <v>Manchester United</v>
      </c>
      <c r="J22" s="13" t="str">
        <f t="shared" si="10"/>
        <v>Chelsea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450500</v>
      </c>
      <c r="B23" s="15">
        <v>41517</v>
      </c>
      <c r="C23" s="12" t="s">
        <v>86</v>
      </c>
      <c r="D23" s="12" t="s">
        <v>20</v>
      </c>
      <c r="E23" s="12">
        <v>2</v>
      </c>
      <c r="F23" s="12" t="s">
        <v>78</v>
      </c>
      <c r="G23" s="12">
        <v>0</v>
      </c>
      <c r="H23" s="13" t="str">
        <f t="shared" si="8"/>
        <v>Manchester City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450501</v>
      </c>
      <c r="B24" s="15">
        <v>41517</v>
      </c>
      <c r="C24" s="12" t="s">
        <v>86</v>
      </c>
      <c r="D24" s="12" t="s">
        <v>29</v>
      </c>
      <c r="E24" s="12">
        <v>1</v>
      </c>
      <c r="F24" s="12" t="s">
        <v>58</v>
      </c>
      <c r="G24" s="12">
        <v>0</v>
      </c>
      <c r="H24" s="13" t="str">
        <f t="shared" si="8"/>
        <v>Newcastle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450502</v>
      </c>
      <c r="B25" s="15">
        <v>41517</v>
      </c>
      <c r="C25" s="12" t="s">
        <v>86</v>
      </c>
      <c r="D25" s="12" t="s">
        <v>28</v>
      </c>
      <c r="E25" s="12">
        <v>0</v>
      </c>
      <c r="F25" s="12" t="s">
        <v>103</v>
      </c>
      <c r="G25" s="12">
        <v>1</v>
      </c>
      <c r="H25" s="13" t="str">
        <f t="shared" si="8"/>
        <v>Stoke City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450503</v>
      </c>
      <c r="B26" s="15">
        <v>41517</v>
      </c>
      <c r="C26" s="12" t="s">
        <v>86</v>
      </c>
      <c r="D26" s="12" t="s">
        <v>18</v>
      </c>
      <c r="E26" s="12">
        <v>1</v>
      </c>
      <c r="F26" s="12" t="s">
        <v>13</v>
      </c>
      <c r="G26" s="12">
        <v>0</v>
      </c>
      <c r="H26" s="13" t="str">
        <f t="shared" si="8"/>
        <v>Norwich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450504</v>
      </c>
      <c r="B27" s="15">
        <v>41517</v>
      </c>
      <c r="C27" s="12" t="s">
        <v>86</v>
      </c>
      <c r="D27" s="12" t="s">
        <v>102</v>
      </c>
      <c r="E27" s="12">
        <v>0</v>
      </c>
      <c r="F27" s="12" t="s">
        <v>9</v>
      </c>
      <c r="G27" s="12">
        <v>0</v>
      </c>
      <c r="H27" s="13" t="str">
        <f t="shared" si="8"/>
        <v/>
      </c>
      <c r="I27" s="13" t="str">
        <f t="shared" si="9"/>
        <v>Cardiff</v>
      </c>
      <c r="J27" s="13" t="str">
        <f t="shared" si="10"/>
        <v>Everton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450505</v>
      </c>
      <c r="B28" s="15">
        <v>41517</v>
      </c>
      <c r="C28" s="12" t="s">
        <v>86</v>
      </c>
      <c r="D28" s="12" t="s">
        <v>5</v>
      </c>
      <c r="E28" s="12">
        <v>3</v>
      </c>
      <c r="F28" s="12" t="s">
        <v>50</v>
      </c>
      <c r="G28" s="12">
        <v>1</v>
      </c>
      <c r="H28" s="13" t="str">
        <f t="shared" si="8"/>
        <v>Crystal Palace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450506</v>
      </c>
      <c r="B29" s="15">
        <v>41518</v>
      </c>
      <c r="C29" s="12" t="s">
        <v>86</v>
      </c>
      <c r="D29" s="12" t="s">
        <v>19</v>
      </c>
      <c r="E29" s="12">
        <v>1</v>
      </c>
      <c r="F29" s="12" t="s">
        <v>8</v>
      </c>
      <c r="G29" s="12">
        <v>0</v>
      </c>
      <c r="H29" s="13" t="str">
        <f t="shared" si="8"/>
        <v>Liverpool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450507</v>
      </c>
      <c r="B30" s="15">
        <v>41518</v>
      </c>
      <c r="C30" s="12" t="s">
        <v>86</v>
      </c>
      <c r="D30" s="12" t="s">
        <v>60</v>
      </c>
      <c r="E30" s="12">
        <v>0</v>
      </c>
      <c r="F30" s="12" t="s">
        <v>84</v>
      </c>
      <c r="G30" s="12">
        <v>2</v>
      </c>
      <c r="H30" s="13" t="str">
        <f t="shared" si="8"/>
        <v>Swansea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450508</v>
      </c>
      <c r="B31" s="15">
        <v>41518</v>
      </c>
      <c r="C31" s="12" t="s">
        <v>86</v>
      </c>
      <c r="D31" s="12" t="s">
        <v>17</v>
      </c>
      <c r="E31" s="12">
        <v>1</v>
      </c>
      <c r="F31" s="12" t="s">
        <v>14</v>
      </c>
      <c r="G31" s="12">
        <v>0</v>
      </c>
      <c r="H31" s="13" t="str">
        <f t="shared" si="8"/>
        <v>Arsenal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450509</v>
      </c>
      <c r="B32" s="15">
        <v>41531</v>
      </c>
      <c r="C32" s="12" t="s">
        <v>88</v>
      </c>
      <c r="D32" s="12" t="s">
        <v>8</v>
      </c>
      <c r="E32" s="12">
        <v>2</v>
      </c>
      <c r="F32" s="12" t="s">
        <v>5</v>
      </c>
      <c r="G32" s="12">
        <v>0</v>
      </c>
      <c r="H32" s="13" t="str">
        <f t="shared" si="8"/>
        <v>Manchester United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450510</v>
      </c>
      <c r="B33" s="15">
        <v>41531</v>
      </c>
      <c r="C33" s="12" t="s">
        <v>88</v>
      </c>
      <c r="D33" s="12" t="s">
        <v>14</v>
      </c>
      <c r="E33" s="12">
        <v>2</v>
      </c>
      <c r="F33" s="12" t="s">
        <v>18</v>
      </c>
      <c r="G33" s="12">
        <v>0</v>
      </c>
      <c r="H33" s="13" t="str">
        <f t="shared" si="8"/>
        <v>Tottenham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450511</v>
      </c>
      <c r="B34" s="15">
        <v>41531</v>
      </c>
      <c r="C34" s="12" t="s">
        <v>88</v>
      </c>
      <c r="D34" s="12" t="s">
        <v>78</v>
      </c>
      <c r="E34" s="12">
        <v>1</v>
      </c>
      <c r="F34" s="12" t="s">
        <v>102</v>
      </c>
      <c r="G34" s="12">
        <v>1</v>
      </c>
      <c r="H34" s="13" t="str">
        <f t="shared" si="8"/>
        <v/>
      </c>
      <c r="I34" s="13" t="str">
        <f t="shared" si="9"/>
        <v>Hull</v>
      </c>
      <c r="J34" s="13" t="str">
        <f t="shared" si="10"/>
        <v>Cardiff</v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450512</v>
      </c>
      <c r="B35" s="15">
        <v>41531</v>
      </c>
      <c r="C35" s="12" t="s">
        <v>88</v>
      </c>
      <c r="D35" s="12" t="s">
        <v>12</v>
      </c>
      <c r="E35" s="12">
        <v>1</v>
      </c>
      <c r="F35" s="12" t="s">
        <v>29</v>
      </c>
      <c r="G35" s="12">
        <v>2</v>
      </c>
      <c r="H35" s="13" t="str">
        <f t="shared" si="8"/>
        <v>Newcastle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450513</v>
      </c>
      <c r="B36" s="15">
        <v>41531</v>
      </c>
      <c r="C36" s="12" t="s">
        <v>88</v>
      </c>
      <c r="D36" s="12" t="s">
        <v>50</v>
      </c>
      <c r="E36" s="12">
        <v>1</v>
      </c>
      <c r="F36" s="12" t="s">
        <v>17</v>
      </c>
      <c r="G36" s="12">
        <v>3</v>
      </c>
      <c r="H36" s="13" t="str">
        <f t="shared" si="8"/>
        <v>Arsenal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450514</v>
      </c>
      <c r="B37" s="15">
        <v>41531</v>
      </c>
      <c r="C37" s="12" t="s">
        <v>88</v>
      </c>
      <c r="D37" s="12" t="s">
        <v>103</v>
      </c>
      <c r="E37" s="12">
        <v>0</v>
      </c>
      <c r="F37" s="12" t="s">
        <v>20</v>
      </c>
      <c r="G37" s="12">
        <v>0</v>
      </c>
      <c r="H37" s="13" t="str">
        <f t="shared" si="8"/>
        <v/>
      </c>
      <c r="I37" s="13" t="str">
        <f t="shared" si="9"/>
        <v>Stoke City</v>
      </c>
      <c r="J37" s="13" t="str">
        <f t="shared" si="10"/>
        <v>Manchester City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450515</v>
      </c>
      <c r="B38" s="15">
        <v>41531</v>
      </c>
      <c r="C38" s="12" t="s">
        <v>88</v>
      </c>
      <c r="D38" s="12" t="s">
        <v>58</v>
      </c>
      <c r="E38" s="12">
        <v>1</v>
      </c>
      <c r="F38" s="12" t="s">
        <v>60</v>
      </c>
      <c r="G38" s="12">
        <v>1</v>
      </c>
      <c r="H38" s="13" t="str">
        <f t="shared" si="8"/>
        <v/>
      </c>
      <c r="I38" s="13" t="str">
        <f t="shared" si="9"/>
        <v>Fulham</v>
      </c>
      <c r="J38" s="13" t="str">
        <f t="shared" si="10"/>
        <v>West Brom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450516</v>
      </c>
      <c r="B39" s="15">
        <v>41531</v>
      </c>
      <c r="C39" s="12" t="s">
        <v>88</v>
      </c>
      <c r="D39" s="12" t="s">
        <v>9</v>
      </c>
      <c r="E39" s="12">
        <v>1</v>
      </c>
      <c r="F39" s="12" t="s">
        <v>1</v>
      </c>
      <c r="G39" s="12">
        <v>0</v>
      </c>
      <c r="H39" s="13" t="str">
        <f t="shared" si="8"/>
        <v>Everton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450517</v>
      </c>
      <c r="B40" s="15">
        <v>41532</v>
      </c>
      <c r="C40" s="12" t="s">
        <v>88</v>
      </c>
      <c r="D40" s="12" t="s">
        <v>13</v>
      </c>
      <c r="E40" s="12">
        <v>0</v>
      </c>
      <c r="F40" s="12" t="s">
        <v>28</v>
      </c>
      <c r="G40" s="12">
        <v>0</v>
      </c>
      <c r="H40" s="13" t="str">
        <f t="shared" si="8"/>
        <v/>
      </c>
      <c r="I40" s="13" t="str">
        <f t="shared" si="9"/>
        <v>Southampton</v>
      </c>
      <c r="J40" s="13" t="str">
        <f t="shared" si="10"/>
        <v>West Ham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450518</v>
      </c>
      <c r="B41" s="15">
        <v>41533</v>
      </c>
      <c r="C41" s="12" t="s">
        <v>88</v>
      </c>
      <c r="D41" s="12" t="s">
        <v>84</v>
      </c>
      <c r="E41" s="12">
        <v>2</v>
      </c>
      <c r="F41" s="12" t="s">
        <v>19</v>
      </c>
      <c r="G41" s="12">
        <v>2</v>
      </c>
      <c r="H41" s="13" t="str">
        <f t="shared" si="8"/>
        <v/>
      </c>
      <c r="I41" s="13" t="str">
        <f t="shared" si="9"/>
        <v>Swansea</v>
      </c>
      <c r="J41" s="13" t="str">
        <f t="shared" si="10"/>
        <v>Liverpool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450519</v>
      </c>
      <c r="B42" s="15">
        <v>41538</v>
      </c>
      <c r="C42" s="12" t="s">
        <v>89</v>
      </c>
      <c r="D42" s="12" t="s">
        <v>18</v>
      </c>
      <c r="E42" s="12">
        <v>0</v>
      </c>
      <c r="F42" s="12" t="s">
        <v>12</v>
      </c>
      <c r="G42" s="12">
        <v>1</v>
      </c>
      <c r="H42" s="13" t="str">
        <f t="shared" si="8"/>
        <v>Aston Villa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450520</v>
      </c>
      <c r="B43" s="15">
        <v>41538</v>
      </c>
      <c r="C43" s="12" t="s">
        <v>89</v>
      </c>
      <c r="D43" s="12" t="s">
        <v>60</v>
      </c>
      <c r="E43" s="12">
        <v>3</v>
      </c>
      <c r="F43" s="12" t="s">
        <v>50</v>
      </c>
      <c r="G43" s="12">
        <v>0</v>
      </c>
      <c r="H43" s="13" t="str">
        <f t="shared" si="8"/>
        <v>West Brom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450521</v>
      </c>
      <c r="B44" s="15">
        <v>41538</v>
      </c>
      <c r="C44" s="12" t="s">
        <v>89</v>
      </c>
      <c r="D44" s="12" t="s">
        <v>28</v>
      </c>
      <c r="E44" s="12">
        <v>2</v>
      </c>
      <c r="F44" s="12" t="s">
        <v>9</v>
      </c>
      <c r="G44" s="12">
        <v>3</v>
      </c>
      <c r="H44" s="13" t="str">
        <f t="shared" si="8"/>
        <v>Everton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450522</v>
      </c>
      <c r="B45" s="15">
        <v>41538</v>
      </c>
      <c r="C45" s="12" t="s">
        <v>89</v>
      </c>
      <c r="D45" s="12" t="s">
        <v>19</v>
      </c>
      <c r="E45" s="12">
        <v>0</v>
      </c>
      <c r="F45" s="12" t="s">
        <v>13</v>
      </c>
      <c r="G45" s="12">
        <v>1</v>
      </c>
      <c r="H45" s="13" t="str">
        <f t="shared" si="8"/>
        <v>Southampton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450523</v>
      </c>
      <c r="B46" s="15">
        <v>41538</v>
      </c>
      <c r="C46" s="12" t="s">
        <v>89</v>
      </c>
      <c r="D46" s="12" t="s">
        <v>29</v>
      </c>
      <c r="E46" s="12">
        <v>2</v>
      </c>
      <c r="F46" s="12" t="s">
        <v>78</v>
      </c>
      <c r="G46" s="12">
        <v>3</v>
      </c>
      <c r="H46" s="13" t="str">
        <f t="shared" si="8"/>
        <v>Hull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450524</v>
      </c>
      <c r="B47" s="15">
        <v>41538</v>
      </c>
      <c r="C47" s="12" t="s">
        <v>89</v>
      </c>
      <c r="D47" s="12" t="s">
        <v>1</v>
      </c>
      <c r="E47" s="12">
        <v>2</v>
      </c>
      <c r="F47" s="12" t="s">
        <v>58</v>
      </c>
      <c r="G47" s="12">
        <v>0</v>
      </c>
      <c r="H47" s="13" t="str">
        <f t="shared" si="8"/>
        <v>Chelsea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450525</v>
      </c>
      <c r="B48" s="15">
        <v>41539</v>
      </c>
      <c r="C48" s="12" t="s">
        <v>89</v>
      </c>
      <c r="D48" s="12" t="s">
        <v>17</v>
      </c>
      <c r="E48" s="12">
        <v>3</v>
      </c>
      <c r="F48" s="12" t="s">
        <v>103</v>
      </c>
      <c r="G48" s="12">
        <v>1</v>
      </c>
      <c r="H48" s="13" t="str">
        <f t="shared" si="8"/>
        <v>Arsenal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450526</v>
      </c>
      <c r="B49" s="15">
        <v>41539</v>
      </c>
      <c r="C49" s="12" t="s">
        <v>89</v>
      </c>
      <c r="D49" s="12" t="s">
        <v>5</v>
      </c>
      <c r="E49" s="12">
        <v>0</v>
      </c>
      <c r="F49" s="12" t="s">
        <v>84</v>
      </c>
      <c r="G49" s="12">
        <v>2</v>
      </c>
      <c r="H49" s="13" t="str">
        <f t="shared" si="8"/>
        <v>Swansea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450527</v>
      </c>
      <c r="B50" s="15">
        <v>41539</v>
      </c>
      <c r="C50" s="12" t="s">
        <v>89</v>
      </c>
      <c r="D50" s="12" t="s">
        <v>102</v>
      </c>
      <c r="E50" s="12">
        <v>0</v>
      </c>
      <c r="F50" s="12" t="s">
        <v>14</v>
      </c>
      <c r="G50" s="12">
        <v>1</v>
      </c>
      <c r="H50" s="13" t="str">
        <f t="shared" si="8"/>
        <v>Tottenham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450528</v>
      </c>
      <c r="B51" s="15">
        <v>41539</v>
      </c>
      <c r="C51" s="12" t="s">
        <v>89</v>
      </c>
      <c r="D51" s="12" t="s">
        <v>20</v>
      </c>
      <c r="E51" s="12">
        <v>4</v>
      </c>
      <c r="F51" s="12" t="s">
        <v>8</v>
      </c>
      <c r="G51" s="12">
        <v>1</v>
      </c>
      <c r="H51" s="13" t="str">
        <f t="shared" si="8"/>
        <v>Manchester City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450529</v>
      </c>
      <c r="B52" s="15">
        <v>41545</v>
      </c>
      <c r="C52" s="12" t="s">
        <v>69</v>
      </c>
      <c r="D52" s="12" t="s">
        <v>14</v>
      </c>
      <c r="E52" s="12">
        <v>1</v>
      </c>
      <c r="F52" s="12" t="s">
        <v>1</v>
      </c>
      <c r="G52" s="12">
        <v>1</v>
      </c>
      <c r="H52" s="13" t="str">
        <f t="shared" si="8"/>
        <v/>
      </c>
      <c r="I52" s="13" t="str">
        <f t="shared" si="9"/>
        <v>Tottenham</v>
      </c>
      <c r="J52" s="13" t="str">
        <f t="shared" si="10"/>
        <v>Chelsea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450530</v>
      </c>
      <c r="B53" s="15">
        <v>41545</v>
      </c>
      <c r="C53" s="12" t="s">
        <v>69</v>
      </c>
      <c r="D53" s="12" t="s">
        <v>78</v>
      </c>
      <c r="E53" s="12">
        <v>1</v>
      </c>
      <c r="F53" s="12" t="s">
        <v>28</v>
      </c>
      <c r="G53" s="12">
        <v>0</v>
      </c>
      <c r="H53" s="13" t="str">
        <f t="shared" si="8"/>
        <v>Hull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450531</v>
      </c>
      <c r="B54" s="15">
        <v>41545</v>
      </c>
      <c r="C54" s="12" t="s">
        <v>69</v>
      </c>
      <c r="D54" s="12" t="s">
        <v>8</v>
      </c>
      <c r="E54" s="12">
        <v>1</v>
      </c>
      <c r="F54" s="12" t="s">
        <v>60</v>
      </c>
      <c r="G54" s="12">
        <v>2</v>
      </c>
      <c r="H54" s="13" t="str">
        <f t="shared" si="8"/>
        <v>West Brom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450532</v>
      </c>
      <c r="B55" s="15">
        <v>41545</v>
      </c>
      <c r="C55" s="12" t="s">
        <v>69</v>
      </c>
      <c r="D55" s="12" t="s">
        <v>13</v>
      </c>
      <c r="E55" s="12">
        <v>2</v>
      </c>
      <c r="F55" s="12" t="s">
        <v>5</v>
      </c>
      <c r="G55" s="12">
        <v>0</v>
      </c>
      <c r="H55" s="13" t="str">
        <f t="shared" si="8"/>
        <v>Southampton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450533</v>
      </c>
      <c r="B56" s="15">
        <v>41545</v>
      </c>
      <c r="C56" s="12" t="s">
        <v>69</v>
      </c>
      <c r="D56" s="12" t="s">
        <v>12</v>
      </c>
      <c r="E56" s="12">
        <v>3</v>
      </c>
      <c r="F56" s="12" t="s">
        <v>20</v>
      </c>
      <c r="G56" s="12">
        <v>2</v>
      </c>
      <c r="H56" s="13" t="str">
        <f t="shared" si="8"/>
        <v>Aston Villa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450534</v>
      </c>
      <c r="B57" s="15">
        <v>41545</v>
      </c>
      <c r="C57" s="12" t="s">
        <v>69</v>
      </c>
      <c r="D57" s="12" t="s">
        <v>58</v>
      </c>
      <c r="E57" s="12">
        <v>1</v>
      </c>
      <c r="F57" s="12" t="s">
        <v>102</v>
      </c>
      <c r="G57" s="12">
        <v>2</v>
      </c>
      <c r="H57" s="13" t="str">
        <f t="shared" si="8"/>
        <v>Cardiff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450535</v>
      </c>
      <c r="B58" s="15">
        <v>41545</v>
      </c>
      <c r="C58" s="12" t="s">
        <v>69</v>
      </c>
      <c r="D58" s="12" t="s">
        <v>84</v>
      </c>
      <c r="E58" s="12">
        <v>1</v>
      </c>
      <c r="F58" s="12" t="s">
        <v>17</v>
      </c>
      <c r="G58" s="12">
        <v>2</v>
      </c>
      <c r="H58" s="13" t="str">
        <f t="shared" si="8"/>
        <v>Arsenal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450536</v>
      </c>
      <c r="B59" s="15">
        <v>41546</v>
      </c>
      <c r="C59" s="12" t="s">
        <v>69</v>
      </c>
      <c r="D59" s="12" t="s">
        <v>103</v>
      </c>
      <c r="E59" s="12">
        <v>0</v>
      </c>
      <c r="F59" s="12" t="s">
        <v>18</v>
      </c>
      <c r="G59" s="12">
        <v>1</v>
      </c>
      <c r="H59" s="13" t="str">
        <f t="shared" si="8"/>
        <v>Norwich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450537</v>
      </c>
      <c r="B60" s="15">
        <v>41546</v>
      </c>
      <c r="C60" s="12" t="s">
        <v>69</v>
      </c>
      <c r="D60" s="12" t="s">
        <v>50</v>
      </c>
      <c r="E60" s="12">
        <v>1</v>
      </c>
      <c r="F60" s="12" t="s">
        <v>19</v>
      </c>
      <c r="G60" s="12">
        <v>3</v>
      </c>
      <c r="H60" s="13" t="str">
        <f t="shared" si="8"/>
        <v>Liverpool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450538</v>
      </c>
      <c r="B61" s="15">
        <v>41547</v>
      </c>
      <c r="C61" s="12" t="s">
        <v>69</v>
      </c>
      <c r="D61" s="12" t="s">
        <v>9</v>
      </c>
      <c r="E61" s="12">
        <v>3</v>
      </c>
      <c r="F61" s="12" t="s">
        <v>29</v>
      </c>
      <c r="G61" s="12">
        <v>2</v>
      </c>
      <c r="H61" s="13" t="str">
        <f t="shared" si="8"/>
        <v>Everton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450539</v>
      </c>
      <c r="B62" s="15">
        <v>41552</v>
      </c>
      <c r="C62" s="12" t="s">
        <v>70</v>
      </c>
      <c r="D62" s="12" t="s">
        <v>20</v>
      </c>
      <c r="E62" s="12">
        <v>3</v>
      </c>
      <c r="F62" s="12" t="s">
        <v>9</v>
      </c>
      <c r="G62" s="12">
        <v>1</v>
      </c>
      <c r="H62" s="13" t="str">
        <f t="shared" si="8"/>
        <v>Manchester City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450540</v>
      </c>
      <c r="B63" s="15">
        <v>41552</v>
      </c>
      <c r="C63" s="12" t="s">
        <v>70</v>
      </c>
      <c r="D63" s="12" t="s">
        <v>102</v>
      </c>
      <c r="E63" s="12">
        <v>1</v>
      </c>
      <c r="F63" s="12" t="s">
        <v>29</v>
      </c>
      <c r="G63" s="12">
        <v>2</v>
      </c>
      <c r="H63" s="13" t="str">
        <f t="shared" si="8"/>
        <v>Newcastle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450541</v>
      </c>
      <c r="B64" s="15">
        <v>41552</v>
      </c>
      <c r="C64" s="12" t="s">
        <v>70</v>
      </c>
      <c r="D64" s="12" t="s">
        <v>58</v>
      </c>
      <c r="E64" s="12">
        <v>1</v>
      </c>
      <c r="F64" s="12" t="s">
        <v>103</v>
      </c>
      <c r="G64" s="12">
        <v>0</v>
      </c>
      <c r="H64" s="13" t="str">
        <f t="shared" si="8"/>
        <v>Fulham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450542</v>
      </c>
      <c r="B65" s="15">
        <v>41552</v>
      </c>
      <c r="C65" s="12" t="s">
        <v>70</v>
      </c>
      <c r="D65" s="12" t="s">
        <v>78</v>
      </c>
      <c r="E65" s="12">
        <v>0</v>
      </c>
      <c r="F65" s="12" t="s">
        <v>12</v>
      </c>
      <c r="G65" s="12">
        <v>0</v>
      </c>
      <c r="H65" s="13" t="str">
        <f t="shared" si="8"/>
        <v/>
      </c>
      <c r="I65" s="13" t="str">
        <f t="shared" si="9"/>
        <v>Hull</v>
      </c>
      <c r="J65" s="13" t="str">
        <f t="shared" si="10"/>
        <v>Aston Villa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450543</v>
      </c>
      <c r="B66" s="15">
        <v>41552</v>
      </c>
      <c r="C66" s="12" t="s">
        <v>70</v>
      </c>
      <c r="D66" s="12" t="s">
        <v>19</v>
      </c>
      <c r="E66" s="12">
        <v>3</v>
      </c>
      <c r="F66" s="12" t="s">
        <v>5</v>
      </c>
      <c r="G66" s="12">
        <v>1</v>
      </c>
      <c r="H66" s="13" t="str">
        <f t="shared" si="8"/>
        <v>Liverpool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450544</v>
      </c>
      <c r="B67" s="15">
        <v>41552</v>
      </c>
      <c r="C67" s="12" t="s">
        <v>70</v>
      </c>
      <c r="D67" s="12" t="s">
        <v>50</v>
      </c>
      <c r="E67" s="12">
        <v>1</v>
      </c>
      <c r="F67" s="12" t="s">
        <v>8</v>
      </c>
      <c r="G67" s="12">
        <v>2</v>
      </c>
      <c r="H67" s="13" t="str">
        <f t="shared" ref="H67:H130" si="11">IF(E67&gt;G67,D67,IF(G67&gt;E67,F67,""))</f>
        <v>Manchester United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450545</v>
      </c>
      <c r="B68" s="15">
        <v>41553</v>
      </c>
      <c r="C68" s="12" t="s">
        <v>70</v>
      </c>
      <c r="D68" s="12" t="s">
        <v>18</v>
      </c>
      <c r="E68" s="12">
        <v>1</v>
      </c>
      <c r="F68" s="12" t="s">
        <v>1</v>
      </c>
      <c r="G68" s="12">
        <v>3</v>
      </c>
      <c r="H68" s="13" t="str">
        <f t="shared" si="11"/>
        <v>Chelsea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450546</v>
      </c>
      <c r="B69" s="15">
        <v>41553</v>
      </c>
      <c r="C69" s="12" t="s">
        <v>70</v>
      </c>
      <c r="D69" s="12" t="s">
        <v>13</v>
      </c>
      <c r="E69" s="12">
        <v>2</v>
      </c>
      <c r="F69" s="12" t="s">
        <v>84</v>
      </c>
      <c r="G69" s="12">
        <v>0</v>
      </c>
      <c r="H69" s="13" t="str">
        <f t="shared" si="11"/>
        <v>Southampton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450547</v>
      </c>
      <c r="B70" s="15">
        <v>41553</v>
      </c>
      <c r="C70" s="12" t="s">
        <v>70</v>
      </c>
      <c r="D70" s="12" t="s">
        <v>14</v>
      </c>
      <c r="E70" s="12">
        <v>0</v>
      </c>
      <c r="F70" s="12" t="s">
        <v>28</v>
      </c>
      <c r="G70" s="12">
        <v>3</v>
      </c>
      <c r="H70" s="13" t="str">
        <f t="shared" si="11"/>
        <v>West Ham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450548</v>
      </c>
      <c r="B71" s="15">
        <v>41553</v>
      </c>
      <c r="C71" s="12" t="s">
        <v>70</v>
      </c>
      <c r="D71" s="12" t="s">
        <v>60</v>
      </c>
      <c r="E71" s="12">
        <v>1</v>
      </c>
      <c r="F71" s="12" t="s">
        <v>17</v>
      </c>
      <c r="G71" s="12">
        <v>1</v>
      </c>
      <c r="H71" s="13" t="str">
        <f t="shared" si="11"/>
        <v/>
      </c>
      <c r="I71" s="13" t="str">
        <f t="shared" si="12"/>
        <v>West Brom</v>
      </c>
      <c r="J71" s="13" t="str">
        <f t="shared" si="13"/>
        <v>Arsenal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450549</v>
      </c>
      <c r="B72" s="15">
        <v>41566</v>
      </c>
      <c r="C72" s="12" t="s">
        <v>65</v>
      </c>
      <c r="D72" s="12" t="s">
        <v>29</v>
      </c>
      <c r="E72" s="12">
        <v>2</v>
      </c>
      <c r="F72" s="12" t="s">
        <v>19</v>
      </c>
      <c r="G72" s="12">
        <v>2</v>
      </c>
      <c r="H72" s="13" t="str">
        <f t="shared" si="11"/>
        <v/>
      </c>
      <c r="I72" s="13" t="str">
        <f t="shared" si="12"/>
        <v>Newcastle</v>
      </c>
      <c r="J72" s="13" t="str">
        <f t="shared" si="13"/>
        <v>Liverpool</v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450550</v>
      </c>
      <c r="B73" s="15">
        <v>41566</v>
      </c>
      <c r="C73" s="12" t="s">
        <v>65</v>
      </c>
      <c r="D73" s="12" t="s">
        <v>17</v>
      </c>
      <c r="E73" s="12">
        <v>4</v>
      </c>
      <c r="F73" s="12" t="s">
        <v>18</v>
      </c>
      <c r="G73" s="12">
        <v>1</v>
      </c>
      <c r="H73" s="13" t="str">
        <f t="shared" si="11"/>
        <v>Arsenal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450551</v>
      </c>
      <c r="B74" s="15">
        <v>41566</v>
      </c>
      <c r="C74" s="12" t="s">
        <v>65</v>
      </c>
      <c r="D74" s="12" t="s">
        <v>84</v>
      </c>
      <c r="E74" s="12">
        <v>4</v>
      </c>
      <c r="F74" s="12" t="s">
        <v>50</v>
      </c>
      <c r="G74" s="12">
        <v>0</v>
      </c>
      <c r="H74" s="13" t="str">
        <f t="shared" si="11"/>
        <v>Swansea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450552</v>
      </c>
      <c r="B75" s="15">
        <v>41566</v>
      </c>
      <c r="C75" s="12" t="s">
        <v>65</v>
      </c>
      <c r="D75" s="12" t="s">
        <v>1</v>
      </c>
      <c r="E75" s="12">
        <v>4</v>
      </c>
      <c r="F75" s="12" t="s">
        <v>102</v>
      </c>
      <c r="G75" s="12">
        <v>1</v>
      </c>
      <c r="H75" s="13" t="str">
        <f t="shared" si="11"/>
        <v>Chelsea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450553</v>
      </c>
      <c r="B76" s="15">
        <v>41566</v>
      </c>
      <c r="C76" s="12" t="s">
        <v>65</v>
      </c>
      <c r="D76" s="12" t="s">
        <v>103</v>
      </c>
      <c r="E76" s="12">
        <v>0</v>
      </c>
      <c r="F76" s="12" t="s">
        <v>60</v>
      </c>
      <c r="G76" s="12">
        <v>0</v>
      </c>
      <c r="H76" s="13" t="str">
        <f t="shared" si="11"/>
        <v/>
      </c>
      <c r="I76" s="13" t="str">
        <f t="shared" si="12"/>
        <v>Stoke City</v>
      </c>
      <c r="J76" s="13" t="str">
        <f t="shared" si="13"/>
        <v>West Brom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450554</v>
      </c>
      <c r="B77" s="15">
        <v>41566</v>
      </c>
      <c r="C77" s="12" t="s">
        <v>65</v>
      </c>
      <c r="D77" s="12" t="s">
        <v>9</v>
      </c>
      <c r="E77" s="12">
        <v>2</v>
      </c>
      <c r="F77" s="12" t="s">
        <v>78</v>
      </c>
      <c r="G77" s="12">
        <v>1</v>
      </c>
      <c r="H77" s="13" t="str">
        <f t="shared" si="11"/>
        <v>Everton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450555</v>
      </c>
      <c r="B78" s="15">
        <v>41566</v>
      </c>
      <c r="C78" s="12" t="s">
        <v>65</v>
      </c>
      <c r="D78" s="12" t="s">
        <v>8</v>
      </c>
      <c r="E78" s="12">
        <v>1</v>
      </c>
      <c r="F78" s="12" t="s">
        <v>13</v>
      </c>
      <c r="G78" s="12">
        <v>1</v>
      </c>
      <c r="H78" s="13" t="str">
        <f t="shared" si="11"/>
        <v/>
      </c>
      <c r="I78" s="13" t="str">
        <f t="shared" si="12"/>
        <v>Manchester United</v>
      </c>
      <c r="J78" s="13" t="str">
        <f t="shared" si="13"/>
        <v>Southampton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450556</v>
      </c>
      <c r="B79" s="15">
        <v>41566</v>
      </c>
      <c r="C79" s="12" t="s">
        <v>65</v>
      </c>
      <c r="D79" s="12" t="s">
        <v>28</v>
      </c>
      <c r="E79" s="12">
        <v>1</v>
      </c>
      <c r="F79" s="12" t="s">
        <v>20</v>
      </c>
      <c r="G79" s="12">
        <v>3</v>
      </c>
      <c r="H79" s="13" t="str">
        <f t="shared" si="11"/>
        <v>Manchester City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450557</v>
      </c>
      <c r="B80" s="15">
        <v>41567</v>
      </c>
      <c r="C80" s="12" t="s">
        <v>65</v>
      </c>
      <c r="D80" s="12" t="s">
        <v>12</v>
      </c>
      <c r="E80" s="12">
        <v>0</v>
      </c>
      <c r="F80" s="12" t="s">
        <v>14</v>
      </c>
      <c r="G80" s="12">
        <v>2</v>
      </c>
      <c r="H80" s="13" t="str">
        <f t="shared" si="11"/>
        <v>Tottenham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450558</v>
      </c>
      <c r="B81" s="15">
        <v>41568</v>
      </c>
      <c r="C81" s="12" t="s">
        <v>65</v>
      </c>
      <c r="D81" s="12" t="s">
        <v>5</v>
      </c>
      <c r="E81" s="12">
        <v>1</v>
      </c>
      <c r="F81" s="12" t="s">
        <v>58</v>
      </c>
      <c r="G81" s="12">
        <v>4</v>
      </c>
      <c r="H81" s="13" t="str">
        <f t="shared" si="11"/>
        <v>Fulham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450559</v>
      </c>
      <c r="B82" s="15">
        <v>41573</v>
      </c>
      <c r="C82" s="12" t="s">
        <v>90</v>
      </c>
      <c r="D82" s="12" t="s">
        <v>5</v>
      </c>
      <c r="E82" s="12">
        <v>0</v>
      </c>
      <c r="F82" s="12" t="s">
        <v>17</v>
      </c>
      <c r="G82" s="12">
        <v>2</v>
      </c>
      <c r="H82" s="13" t="str">
        <f t="shared" si="11"/>
        <v>Arsenal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450560</v>
      </c>
      <c r="B83" s="15">
        <v>41573</v>
      </c>
      <c r="C83" s="12" t="s">
        <v>90</v>
      </c>
      <c r="D83" s="12" t="s">
        <v>12</v>
      </c>
      <c r="E83" s="12">
        <v>0</v>
      </c>
      <c r="F83" s="12" t="s">
        <v>9</v>
      </c>
      <c r="G83" s="12">
        <v>2</v>
      </c>
      <c r="H83" s="13" t="str">
        <f t="shared" si="11"/>
        <v>Everton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450561</v>
      </c>
      <c r="B84" s="15">
        <v>41573</v>
      </c>
      <c r="C84" s="12" t="s">
        <v>90</v>
      </c>
      <c r="D84" s="12" t="s">
        <v>19</v>
      </c>
      <c r="E84" s="12">
        <v>4</v>
      </c>
      <c r="F84" s="12" t="s">
        <v>60</v>
      </c>
      <c r="G84" s="12">
        <v>1</v>
      </c>
      <c r="H84" s="13" t="str">
        <f t="shared" si="11"/>
        <v>Liverpool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450562</v>
      </c>
      <c r="B85" s="15">
        <v>41573</v>
      </c>
      <c r="C85" s="12" t="s">
        <v>90</v>
      </c>
      <c r="D85" s="12" t="s">
        <v>8</v>
      </c>
      <c r="E85" s="12">
        <v>3</v>
      </c>
      <c r="F85" s="12" t="s">
        <v>103</v>
      </c>
      <c r="G85" s="12">
        <v>2</v>
      </c>
      <c r="H85" s="13" t="str">
        <f t="shared" si="11"/>
        <v>Manchester United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450563</v>
      </c>
      <c r="B86" s="15">
        <v>41573</v>
      </c>
      <c r="C86" s="12" t="s">
        <v>90</v>
      </c>
      <c r="D86" s="12" t="s">
        <v>18</v>
      </c>
      <c r="E86" s="12">
        <v>0</v>
      </c>
      <c r="F86" s="12" t="s">
        <v>102</v>
      </c>
      <c r="G86" s="12">
        <v>0</v>
      </c>
      <c r="H86" s="13" t="str">
        <f t="shared" si="11"/>
        <v/>
      </c>
      <c r="I86" s="13" t="str">
        <f t="shared" si="12"/>
        <v>Norwich</v>
      </c>
      <c r="J86" s="13" t="str">
        <f t="shared" si="13"/>
        <v>Cardiff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450564</v>
      </c>
      <c r="B87" s="15">
        <v>41573</v>
      </c>
      <c r="C87" s="12" t="s">
        <v>90</v>
      </c>
      <c r="D87" s="12" t="s">
        <v>13</v>
      </c>
      <c r="E87" s="12">
        <v>2</v>
      </c>
      <c r="F87" s="12" t="s">
        <v>58</v>
      </c>
      <c r="G87" s="12">
        <v>0</v>
      </c>
      <c r="H87" s="13" t="str">
        <f t="shared" si="11"/>
        <v>Southampton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450565</v>
      </c>
      <c r="B88" s="15">
        <v>41574</v>
      </c>
      <c r="C88" s="12" t="s">
        <v>90</v>
      </c>
      <c r="D88" s="12" t="s">
        <v>50</v>
      </c>
      <c r="E88" s="12">
        <v>2</v>
      </c>
      <c r="F88" s="12" t="s">
        <v>29</v>
      </c>
      <c r="G88" s="12">
        <v>1</v>
      </c>
      <c r="H88" s="13" t="str">
        <f t="shared" si="11"/>
        <v>Sunderland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450566</v>
      </c>
      <c r="B89" s="15">
        <v>41574</v>
      </c>
      <c r="C89" s="12" t="s">
        <v>90</v>
      </c>
      <c r="D89" s="12" t="s">
        <v>1</v>
      </c>
      <c r="E89" s="12">
        <v>2</v>
      </c>
      <c r="F89" s="12" t="s">
        <v>20</v>
      </c>
      <c r="G89" s="12">
        <v>1</v>
      </c>
      <c r="H89" s="13" t="str">
        <f t="shared" si="11"/>
        <v>Chelsea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450567</v>
      </c>
      <c r="B90" s="15">
        <v>41574</v>
      </c>
      <c r="C90" s="12" t="s">
        <v>90</v>
      </c>
      <c r="D90" s="12" t="s">
        <v>14</v>
      </c>
      <c r="E90" s="12">
        <v>1</v>
      </c>
      <c r="F90" s="12" t="s">
        <v>78</v>
      </c>
      <c r="G90" s="12">
        <v>0</v>
      </c>
      <c r="H90" s="13" t="str">
        <f t="shared" si="11"/>
        <v>Tottenham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450568</v>
      </c>
      <c r="B91" s="15">
        <v>41574</v>
      </c>
      <c r="C91" s="12" t="s">
        <v>90</v>
      </c>
      <c r="D91" s="12" t="s">
        <v>84</v>
      </c>
      <c r="E91" s="12">
        <v>0</v>
      </c>
      <c r="F91" s="12" t="s">
        <v>28</v>
      </c>
      <c r="G91" s="12">
        <v>0</v>
      </c>
      <c r="H91" s="13" t="str">
        <f t="shared" si="11"/>
        <v/>
      </c>
      <c r="I91" s="13" t="str">
        <f t="shared" si="12"/>
        <v>Swansea</v>
      </c>
      <c r="J91" s="13" t="str">
        <f t="shared" si="13"/>
        <v>West Ham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450569</v>
      </c>
      <c r="B92" s="15">
        <v>41580</v>
      </c>
      <c r="C92" s="12" t="s">
        <v>79</v>
      </c>
      <c r="D92" s="12" t="s">
        <v>29</v>
      </c>
      <c r="E92" s="12">
        <v>2</v>
      </c>
      <c r="F92" s="12" t="s">
        <v>1</v>
      </c>
      <c r="G92" s="12">
        <v>0</v>
      </c>
      <c r="H92" s="13" t="str">
        <f t="shared" si="11"/>
        <v>Newcastle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450570</v>
      </c>
      <c r="B93" s="15">
        <v>41580</v>
      </c>
      <c r="C93" s="12" t="s">
        <v>79</v>
      </c>
      <c r="D93" s="12" t="s">
        <v>103</v>
      </c>
      <c r="E93" s="12">
        <v>1</v>
      </c>
      <c r="F93" s="12" t="s">
        <v>13</v>
      </c>
      <c r="G93" s="12">
        <v>1</v>
      </c>
      <c r="H93" s="13" t="str">
        <f t="shared" si="11"/>
        <v/>
      </c>
      <c r="I93" s="13" t="str">
        <f t="shared" si="12"/>
        <v>Stoke City</v>
      </c>
      <c r="J93" s="13" t="str">
        <f t="shared" si="13"/>
        <v>Southampton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450571</v>
      </c>
      <c r="B94" s="15">
        <v>41580</v>
      </c>
      <c r="C94" s="12" t="s">
        <v>79</v>
      </c>
      <c r="D94" s="12" t="s">
        <v>60</v>
      </c>
      <c r="E94" s="12">
        <v>2</v>
      </c>
      <c r="F94" s="12" t="s">
        <v>5</v>
      </c>
      <c r="G94" s="12">
        <v>0</v>
      </c>
      <c r="H94" s="13" t="str">
        <f t="shared" si="11"/>
        <v>West Brom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450572</v>
      </c>
      <c r="B95" s="15">
        <v>41580</v>
      </c>
      <c r="C95" s="12" t="s">
        <v>79</v>
      </c>
      <c r="D95" s="12" t="s">
        <v>28</v>
      </c>
      <c r="E95" s="12">
        <v>0</v>
      </c>
      <c r="F95" s="12" t="s">
        <v>12</v>
      </c>
      <c r="G95" s="12">
        <v>0</v>
      </c>
      <c r="H95" s="13" t="str">
        <f t="shared" si="11"/>
        <v/>
      </c>
      <c r="I95" s="13" t="str">
        <f t="shared" si="12"/>
        <v>West Ham</v>
      </c>
      <c r="J95" s="13" t="str">
        <f t="shared" si="13"/>
        <v>Aston Villa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450573</v>
      </c>
      <c r="B96" s="15">
        <v>41580</v>
      </c>
      <c r="C96" s="12" t="s">
        <v>79</v>
      </c>
      <c r="D96" s="12" t="s">
        <v>58</v>
      </c>
      <c r="E96" s="12">
        <v>1</v>
      </c>
      <c r="F96" s="12" t="s">
        <v>8</v>
      </c>
      <c r="G96" s="12">
        <v>3</v>
      </c>
      <c r="H96" s="13" t="str">
        <f t="shared" si="11"/>
        <v>Manchester United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450574</v>
      </c>
      <c r="B97" s="15">
        <v>41580</v>
      </c>
      <c r="C97" s="12" t="s">
        <v>79</v>
      </c>
      <c r="D97" s="12" t="s">
        <v>78</v>
      </c>
      <c r="E97" s="12">
        <v>1</v>
      </c>
      <c r="F97" s="12" t="s">
        <v>50</v>
      </c>
      <c r="G97" s="12">
        <v>0</v>
      </c>
      <c r="H97" s="13" t="str">
        <f t="shared" si="11"/>
        <v>Hull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450575</v>
      </c>
      <c r="B98" s="15">
        <v>41580</v>
      </c>
      <c r="C98" s="12" t="s">
        <v>79</v>
      </c>
      <c r="D98" s="12" t="s">
        <v>20</v>
      </c>
      <c r="E98" s="12">
        <v>7</v>
      </c>
      <c r="F98" s="12" t="s">
        <v>18</v>
      </c>
      <c r="G98" s="12">
        <v>0</v>
      </c>
      <c r="H98" s="13" t="str">
        <f t="shared" si="11"/>
        <v>Manchester City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450576</v>
      </c>
      <c r="B99" s="15">
        <v>41580</v>
      </c>
      <c r="C99" s="12" t="s">
        <v>79</v>
      </c>
      <c r="D99" s="12" t="s">
        <v>17</v>
      </c>
      <c r="E99" s="12">
        <v>2</v>
      </c>
      <c r="F99" s="12" t="s">
        <v>19</v>
      </c>
      <c r="G99" s="12">
        <v>0</v>
      </c>
      <c r="H99" s="13" t="str">
        <f t="shared" si="11"/>
        <v>Arsenal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450577</v>
      </c>
      <c r="B100" s="15">
        <v>41581</v>
      </c>
      <c r="C100" s="12" t="s">
        <v>79</v>
      </c>
      <c r="D100" s="12" t="s">
        <v>9</v>
      </c>
      <c r="E100" s="12">
        <v>0</v>
      </c>
      <c r="F100" s="12" t="s">
        <v>14</v>
      </c>
      <c r="G100" s="12">
        <v>0</v>
      </c>
      <c r="H100" s="13" t="str">
        <f t="shared" si="11"/>
        <v/>
      </c>
      <c r="I100" s="13" t="str">
        <f t="shared" si="12"/>
        <v>Everton</v>
      </c>
      <c r="J100" s="13" t="str">
        <f t="shared" si="13"/>
        <v>Tottenham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450578</v>
      </c>
      <c r="B101" s="15">
        <v>41581</v>
      </c>
      <c r="C101" s="12" t="s">
        <v>79</v>
      </c>
      <c r="D101" s="12" t="s">
        <v>102</v>
      </c>
      <c r="E101" s="12">
        <v>1</v>
      </c>
      <c r="F101" s="12" t="s">
        <v>84</v>
      </c>
      <c r="G101" s="12">
        <v>0</v>
      </c>
      <c r="H101" s="13" t="str">
        <f t="shared" si="11"/>
        <v>Cardiff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450579</v>
      </c>
      <c r="B102" s="15">
        <v>41587</v>
      </c>
      <c r="C102" s="12" t="s">
        <v>80</v>
      </c>
      <c r="D102" s="12" t="s">
        <v>19</v>
      </c>
      <c r="E102" s="12">
        <v>4</v>
      </c>
      <c r="F102" s="12" t="s">
        <v>58</v>
      </c>
      <c r="G102" s="12">
        <v>0</v>
      </c>
      <c r="H102" s="13" t="str">
        <f t="shared" si="11"/>
        <v>Liverpool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450580</v>
      </c>
      <c r="B103" s="15">
        <v>41587</v>
      </c>
      <c r="C103" s="12" t="s">
        <v>80</v>
      </c>
      <c r="D103" s="12" t="s">
        <v>13</v>
      </c>
      <c r="E103" s="12">
        <v>4</v>
      </c>
      <c r="F103" s="12" t="s">
        <v>78</v>
      </c>
      <c r="G103" s="12">
        <v>1</v>
      </c>
      <c r="H103" s="13" t="str">
        <f t="shared" si="11"/>
        <v>Southampton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450581</v>
      </c>
      <c r="B104" s="15">
        <v>41587</v>
      </c>
      <c r="C104" s="12" t="s">
        <v>80</v>
      </c>
      <c r="D104" s="12" t="s">
        <v>12</v>
      </c>
      <c r="E104" s="12">
        <v>2</v>
      </c>
      <c r="F104" s="12" t="s">
        <v>102</v>
      </c>
      <c r="G104" s="12">
        <v>0</v>
      </c>
      <c r="H104" s="13" t="str">
        <f t="shared" si="11"/>
        <v>Aston Villa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450582</v>
      </c>
      <c r="B105" s="15">
        <v>41587</v>
      </c>
      <c r="C105" s="12" t="s">
        <v>80</v>
      </c>
      <c r="D105" s="12" t="s">
        <v>1</v>
      </c>
      <c r="E105" s="12">
        <v>2</v>
      </c>
      <c r="F105" s="12" t="s">
        <v>60</v>
      </c>
      <c r="G105" s="12">
        <v>2</v>
      </c>
      <c r="H105" s="13" t="str">
        <f t="shared" si="11"/>
        <v/>
      </c>
      <c r="I105" s="13" t="str">
        <f t="shared" si="12"/>
        <v>Chelsea</v>
      </c>
      <c r="J105" s="13" t="str">
        <f t="shared" si="13"/>
        <v>West Brom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450583</v>
      </c>
      <c r="B106" s="15">
        <v>41587</v>
      </c>
      <c r="C106" s="12" t="s">
        <v>80</v>
      </c>
      <c r="D106" s="12" t="s">
        <v>5</v>
      </c>
      <c r="E106" s="12">
        <v>0</v>
      </c>
      <c r="F106" s="12" t="s">
        <v>9</v>
      </c>
      <c r="G106" s="12">
        <v>0</v>
      </c>
      <c r="H106" s="13" t="str">
        <f t="shared" si="11"/>
        <v/>
      </c>
      <c r="I106" s="13" t="str">
        <f t="shared" si="12"/>
        <v>Crystal Palace</v>
      </c>
      <c r="J106" s="13" t="str">
        <f t="shared" si="13"/>
        <v>Everton</v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450584</v>
      </c>
      <c r="B107" s="15">
        <v>41587</v>
      </c>
      <c r="C107" s="12" t="s">
        <v>80</v>
      </c>
      <c r="D107" s="12" t="s">
        <v>18</v>
      </c>
      <c r="E107" s="12">
        <v>3</v>
      </c>
      <c r="F107" s="12" t="s">
        <v>28</v>
      </c>
      <c r="G107" s="12">
        <v>1</v>
      </c>
      <c r="H107" s="13" t="str">
        <f t="shared" si="11"/>
        <v>Norwich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450585</v>
      </c>
      <c r="B108" s="15">
        <v>41588</v>
      </c>
      <c r="C108" s="12" t="s">
        <v>80</v>
      </c>
      <c r="D108" s="12" t="s">
        <v>14</v>
      </c>
      <c r="E108" s="12">
        <v>0</v>
      </c>
      <c r="F108" s="12" t="s">
        <v>29</v>
      </c>
      <c r="G108" s="12">
        <v>1</v>
      </c>
      <c r="H108" s="13" t="str">
        <f t="shared" si="11"/>
        <v>Newcastle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450586</v>
      </c>
      <c r="B109" s="15">
        <v>41588</v>
      </c>
      <c r="C109" s="12" t="s">
        <v>80</v>
      </c>
      <c r="D109" s="12" t="s">
        <v>50</v>
      </c>
      <c r="E109" s="12">
        <v>1</v>
      </c>
      <c r="F109" s="12" t="s">
        <v>20</v>
      </c>
      <c r="G109" s="12">
        <v>0</v>
      </c>
      <c r="H109" s="13" t="str">
        <f t="shared" si="11"/>
        <v>Sunderland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450587</v>
      </c>
      <c r="B110" s="15">
        <v>41588</v>
      </c>
      <c r="C110" s="12" t="s">
        <v>80</v>
      </c>
      <c r="D110" s="12" t="s">
        <v>8</v>
      </c>
      <c r="E110" s="12">
        <v>1</v>
      </c>
      <c r="F110" s="12" t="s">
        <v>17</v>
      </c>
      <c r="G110" s="12">
        <v>0</v>
      </c>
      <c r="H110" s="13" t="str">
        <f t="shared" si="11"/>
        <v>Manchester United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450588</v>
      </c>
      <c r="B111" s="15">
        <v>41588</v>
      </c>
      <c r="C111" s="12" t="s">
        <v>80</v>
      </c>
      <c r="D111" s="12" t="s">
        <v>84</v>
      </c>
      <c r="E111" s="12">
        <v>3</v>
      </c>
      <c r="F111" s="12" t="s">
        <v>103</v>
      </c>
      <c r="G111" s="12">
        <v>3</v>
      </c>
      <c r="H111" s="13" t="str">
        <f t="shared" si="11"/>
        <v/>
      </c>
      <c r="I111" s="13" t="str">
        <f t="shared" si="12"/>
        <v>Swansea</v>
      </c>
      <c r="J111" s="13" t="str">
        <f t="shared" si="13"/>
        <v>Stoke City</v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450589</v>
      </c>
      <c r="B112" s="15">
        <v>41601</v>
      </c>
      <c r="C112" s="12" t="s">
        <v>59</v>
      </c>
      <c r="D112" s="12" t="s">
        <v>9</v>
      </c>
      <c r="E112" s="12">
        <v>3</v>
      </c>
      <c r="F112" s="12" t="s">
        <v>19</v>
      </c>
      <c r="G112" s="12">
        <v>3</v>
      </c>
      <c r="H112" s="13" t="str">
        <f t="shared" si="11"/>
        <v/>
      </c>
      <c r="I112" s="13" t="str">
        <f t="shared" si="12"/>
        <v>Everton</v>
      </c>
      <c r="J112" s="13" t="str">
        <f t="shared" si="13"/>
        <v>Liverpool</v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450590</v>
      </c>
      <c r="B113" s="15">
        <v>41601</v>
      </c>
      <c r="C113" s="12" t="s">
        <v>59</v>
      </c>
      <c r="D113" s="12" t="s">
        <v>29</v>
      </c>
      <c r="E113" s="12">
        <v>2</v>
      </c>
      <c r="F113" s="12" t="s">
        <v>18</v>
      </c>
      <c r="G113" s="12">
        <v>1</v>
      </c>
      <c r="H113" s="13" t="str">
        <f t="shared" si="11"/>
        <v>Newcastle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450591</v>
      </c>
      <c r="B114" s="15">
        <v>41601</v>
      </c>
      <c r="C114" s="12" t="s">
        <v>59</v>
      </c>
      <c r="D114" s="12" t="s">
        <v>17</v>
      </c>
      <c r="E114" s="12">
        <v>2</v>
      </c>
      <c r="F114" s="12" t="s">
        <v>13</v>
      </c>
      <c r="G114" s="12">
        <v>0</v>
      </c>
      <c r="H114" s="13" t="str">
        <f t="shared" si="11"/>
        <v>Arsenal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450592</v>
      </c>
      <c r="B115" s="15">
        <v>41601</v>
      </c>
      <c r="C115" s="12" t="s">
        <v>59</v>
      </c>
      <c r="D115" s="12" t="s">
        <v>103</v>
      </c>
      <c r="E115" s="12">
        <v>2</v>
      </c>
      <c r="F115" s="12" t="s">
        <v>50</v>
      </c>
      <c r="G115" s="12">
        <v>0</v>
      </c>
      <c r="H115" s="13" t="str">
        <f t="shared" si="11"/>
        <v>Stoke City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450593</v>
      </c>
      <c r="B116" s="15">
        <v>41601</v>
      </c>
      <c r="C116" s="12" t="s">
        <v>59</v>
      </c>
      <c r="D116" s="12" t="s">
        <v>58</v>
      </c>
      <c r="E116" s="12">
        <v>1</v>
      </c>
      <c r="F116" s="12" t="s">
        <v>84</v>
      </c>
      <c r="G116" s="12">
        <v>2</v>
      </c>
      <c r="H116" s="13" t="str">
        <f t="shared" si="11"/>
        <v>Swansea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450594</v>
      </c>
      <c r="B117" s="15">
        <v>41601</v>
      </c>
      <c r="C117" s="12" t="s">
        <v>59</v>
      </c>
      <c r="D117" s="12" t="s">
        <v>78</v>
      </c>
      <c r="E117" s="12">
        <v>0</v>
      </c>
      <c r="F117" s="12" t="s">
        <v>5</v>
      </c>
      <c r="G117" s="12">
        <v>1</v>
      </c>
      <c r="H117" s="13" t="str">
        <f t="shared" si="11"/>
        <v>Crystal Palace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450595</v>
      </c>
      <c r="B118" s="15">
        <v>41601</v>
      </c>
      <c r="C118" s="12" t="s">
        <v>59</v>
      </c>
      <c r="D118" s="12" t="s">
        <v>28</v>
      </c>
      <c r="E118" s="12">
        <v>0</v>
      </c>
      <c r="F118" s="12" t="s">
        <v>1</v>
      </c>
      <c r="G118" s="12">
        <v>3</v>
      </c>
      <c r="H118" s="13" t="str">
        <f t="shared" si="11"/>
        <v>Chelsea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450596</v>
      </c>
      <c r="B119" s="15">
        <v>41602</v>
      </c>
      <c r="C119" s="12" t="s">
        <v>59</v>
      </c>
      <c r="D119" s="12" t="s">
        <v>20</v>
      </c>
      <c r="E119" s="12">
        <v>6</v>
      </c>
      <c r="F119" s="12" t="s">
        <v>14</v>
      </c>
      <c r="G119" s="12">
        <v>0</v>
      </c>
      <c r="H119" s="13" t="str">
        <f t="shared" si="11"/>
        <v>Manchester City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450597</v>
      </c>
      <c r="B120" s="15">
        <v>41602</v>
      </c>
      <c r="C120" s="12" t="s">
        <v>59</v>
      </c>
      <c r="D120" s="12" t="s">
        <v>102</v>
      </c>
      <c r="E120" s="12">
        <v>2</v>
      </c>
      <c r="F120" s="12" t="s">
        <v>8</v>
      </c>
      <c r="G120" s="12">
        <v>2</v>
      </c>
      <c r="H120" s="13" t="str">
        <f t="shared" si="11"/>
        <v/>
      </c>
      <c r="I120" s="13" t="str">
        <f t="shared" si="12"/>
        <v>Cardiff</v>
      </c>
      <c r="J120" s="13" t="str">
        <f t="shared" si="13"/>
        <v>Manchester United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450598</v>
      </c>
      <c r="B121" s="15">
        <v>41603</v>
      </c>
      <c r="C121" s="12" t="s">
        <v>59</v>
      </c>
      <c r="D121" s="12" t="s">
        <v>60</v>
      </c>
      <c r="E121" s="12">
        <v>2</v>
      </c>
      <c r="F121" s="12" t="s">
        <v>12</v>
      </c>
      <c r="G121" s="12">
        <v>2</v>
      </c>
      <c r="H121" s="13" t="str">
        <f t="shared" si="11"/>
        <v/>
      </c>
      <c r="I121" s="13" t="str">
        <f t="shared" si="12"/>
        <v>West Brom</v>
      </c>
      <c r="J121" s="13" t="str">
        <f t="shared" si="13"/>
        <v>Aston Villa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450599</v>
      </c>
      <c r="B122" s="15">
        <v>41608</v>
      </c>
      <c r="C122" s="12" t="s">
        <v>34</v>
      </c>
      <c r="D122" s="12" t="s">
        <v>28</v>
      </c>
      <c r="E122" s="12">
        <v>3</v>
      </c>
      <c r="F122" s="12" t="s">
        <v>58</v>
      </c>
      <c r="G122" s="12">
        <v>0</v>
      </c>
      <c r="H122" s="13" t="str">
        <f t="shared" si="11"/>
        <v>West Ham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450600</v>
      </c>
      <c r="B123" s="15">
        <v>41608</v>
      </c>
      <c r="C123" s="12" t="s">
        <v>34</v>
      </c>
      <c r="D123" s="12" t="s">
        <v>9</v>
      </c>
      <c r="E123" s="12">
        <v>4</v>
      </c>
      <c r="F123" s="12" t="s">
        <v>103</v>
      </c>
      <c r="G123" s="12">
        <v>0</v>
      </c>
      <c r="H123" s="13" t="str">
        <f t="shared" si="11"/>
        <v>Everton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450601</v>
      </c>
      <c r="B124" s="15">
        <v>41608</v>
      </c>
      <c r="C124" s="12" t="s">
        <v>34</v>
      </c>
      <c r="D124" s="12" t="s">
        <v>12</v>
      </c>
      <c r="E124" s="12">
        <v>0</v>
      </c>
      <c r="F124" s="12" t="s">
        <v>50</v>
      </c>
      <c r="G124" s="12">
        <v>0</v>
      </c>
      <c r="H124" s="13" t="str">
        <f t="shared" si="11"/>
        <v/>
      </c>
      <c r="I124" s="13" t="str">
        <f t="shared" si="12"/>
        <v>Aston Villa</v>
      </c>
      <c r="J124" s="13" t="str">
        <f t="shared" si="13"/>
        <v>Sunderland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450602</v>
      </c>
      <c r="B125" s="15">
        <v>41608</v>
      </c>
      <c r="C125" s="12" t="s">
        <v>34</v>
      </c>
      <c r="D125" s="12" t="s">
        <v>18</v>
      </c>
      <c r="E125" s="12">
        <v>1</v>
      </c>
      <c r="F125" s="12" t="s">
        <v>5</v>
      </c>
      <c r="G125" s="12">
        <v>0</v>
      </c>
      <c r="H125" s="13" t="str">
        <f t="shared" si="11"/>
        <v>Norwich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450603</v>
      </c>
      <c r="B126" s="15">
        <v>41608</v>
      </c>
      <c r="C126" s="12" t="s">
        <v>34</v>
      </c>
      <c r="D126" s="12" t="s">
        <v>102</v>
      </c>
      <c r="E126" s="12">
        <v>0</v>
      </c>
      <c r="F126" s="12" t="s">
        <v>17</v>
      </c>
      <c r="G126" s="12">
        <v>3</v>
      </c>
      <c r="H126" s="13" t="str">
        <f t="shared" si="11"/>
        <v>Arsenal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450604</v>
      </c>
      <c r="B127" s="15">
        <v>41608</v>
      </c>
      <c r="C127" s="12" t="s">
        <v>34</v>
      </c>
      <c r="D127" s="12" t="s">
        <v>29</v>
      </c>
      <c r="E127" s="12">
        <v>2</v>
      </c>
      <c r="F127" s="12" t="s">
        <v>60</v>
      </c>
      <c r="G127" s="12">
        <v>1</v>
      </c>
      <c r="H127" s="13" t="str">
        <f t="shared" si="11"/>
        <v>Newcastle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450605</v>
      </c>
      <c r="B128" s="15">
        <v>41609</v>
      </c>
      <c r="C128" s="12" t="s">
        <v>34</v>
      </c>
      <c r="D128" s="12" t="s">
        <v>14</v>
      </c>
      <c r="E128" s="12">
        <v>2</v>
      </c>
      <c r="F128" s="12" t="s">
        <v>8</v>
      </c>
      <c r="G128" s="12">
        <v>2</v>
      </c>
      <c r="H128" s="13" t="str">
        <f t="shared" si="11"/>
        <v/>
      </c>
      <c r="I128" s="13" t="str">
        <f t="shared" si="12"/>
        <v>Tottenham</v>
      </c>
      <c r="J128" s="13" t="str">
        <f t="shared" si="13"/>
        <v>Manchester United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450606</v>
      </c>
      <c r="B129" s="15">
        <v>41609</v>
      </c>
      <c r="C129" s="12" t="s">
        <v>34</v>
      </c>
      <c r="D129" s="12" t="s">
        <v>78</v>
      </c>
      <c r="E129" s="12">
        <v>3</v>
      </c>
      <c r="F129" s="12" t="s">
        <v>19</v>
      </c>
      <c r="G129" s="12">
        <v>1</v>
      </c>
      <c r="H129" s="13" t="str">
        <f t="shared" si="11"/>
        <v>Hull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450607</v>
      </c>
      <c r="B130" s="15">
        <v>41609</v>
      </c>
      <c r="C130" s="12" t="s">
        <v>34</v>
      </c>
      <c r="D130" s="12" t="s">
        <v>1</v>
      </c>
      <c r="E130" s="12">
        <v>3</v>
      </c>
      <c r="F130" s="12" t="s">
        <v>13</v>
      </c>
      <c r="G130" s="12">
        <v>1</v>
      </c>
      <c r="H130" s="13" t="str">
        <f t="shared" si="11"/>
        <v>Chelsea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450608</v>
      </c>
      <c r="B131" s="15">
        <v>41609</v>
      </c>
      <c r="C131" s="12" t="s">
        <v>34</v>
      </c>
      <c r="D131" s="12" t="s">
        <v>20</v>
      </c>
      <c r="E131" s="12">
        <v>3</v>
      </c>
      <c r="F131" s="12" t="s">
        <v>84</v>
      </c>
      <c r="G131" s="12">
        <v>0</v>
      </c>
      <c r="H131" s="13" t="str">
        <f t="shared" ref="H131:H194" si="14">IF(E131&gt;G131,D131,IF(G131&gt;E131,F131,""))</f>
        <v>Manchester City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450609</v>
      </c>
      <c r="B132" s="15">
        <v>41611</v>
      </c>
      <c r="C132" s="12" t="s">
        <v>91</v>
      </c>
      <c r="D132" s="12" t="s">
        <v>5</v>
      </c>
      <c r="E132" s="12">
        <v>1</v>
      </c>
      <c r="F132" s="12" t="s">
        <v>28</v>
      </c>
      <c r="G132" s="12">
        <v>0</v>
      </c>
      <c r="H132" s="13" t="str">
        <f t="shared" si="14"/>
        <v>Crystal Palace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450610</v>
      </c>
      <c r="B133" s="15">
        <v>41612</v>
      </c>
      <c r="C133" s="12" t="s">
        <v>91</v>
      </c>
      <c r="D133" s="12" t="s">
        <v>103</v>
      </c>
      <c r="E133" s="12">
        <v>0</v>
      </c>
      <c r="F133" s="12" t="s">
        <v>102</v>
      </c>
      <c r="G133" s="12">
        <v>0</v>
      </c>
      <c r="H133" s="13" t="str">
        <f t="shared" si="14"/>
        <v/>
      </c>
      <c r="I133" s="13" t="str">
        <f t="shared" si="15"/>
        <v>Stoke City</v>
      </c>
      <c r="J133" s="13" t="str">
        <f t="shared" si="16"/>
        <v>Cardiff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450611</v>
      </c>
      <c r="B134" s="15">
        <v>41612</v>
      </c>
      <c r="C134" s="12" t="s">
        <v>91</v>
      </c>
      <c r="D134" s="12" t="s">
        <v>50</v>
      </c>
      <c r="E134" s="12">
        <v>3</v>
      </c>
      <c r="F134" s="12" t="s">
        <v>1</v>
      </c>
      <c r="G134" s="12">
        <v>4</v>
      </c>
      <c r="H134" s="13" t="str">
        <f t="shared" si="14"/>
        <v>Chelsea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450612</v>
      </c>
      <c r="B135" s="15">
        <v>41612</v>
      </c>
      <c r="C135" s="12" t="s">
        <v>91</v>
      </c>
      <c r="D135" s="12" t="s">
        <v>17</v>
      </c>
      <c r="E135" s="12">
        <v>2</v>
      </c>
      <c r="F135" s="12" t="s">
        <v>78</v>
      </c>
      <c r="G135" s="12">
        <v>0</v>
      </c>
      <c r="H135" s="13" t="str">
        <f t="shared" si="14"/>
        <v>Arsenal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450613</v>
      </c>
      <c r="B136" s="15">
        <v>41612</v>
      </c>
      <c r="C136" s="12" t="s">
        <v>91</v>
      </c>
      <c r="D136" s="12" t="s">
        <v>84</v>
      </c>
      <c r="E136" s="12">
        <v>3</v>
      </c>
      <c r="F136" s="12" t="s">
        <v>29</v>
      </c>
      <c r="G136" s="12">
        <v>0</v>
      </c>
      <c r="H136" s="13" t="str">
        <f t="shared" si="14"/>
        <v>Swansea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450614</v>
      </c>
      <c r="B137" s="15">
        <v>41612</v>
      </c>
      <c r="C137" s="12" t="s">
        <v>91</v>
      </c>
      <c r="D137" s="12" t="s">
        <v>19</v>
      </c>
      <c r="E137" s="12">
        <v>5</v>
      </c>
      <c r="F137" s="12" t="s">
        <v>18</v>
      </c>
      <c r="G137" s="12">
        <v>1</v>
      </c>
      <c r="H137" s="13" t="str">
        <f t="shared" si="14"/>
        <v>Liverpool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450615</v>
      </c>
      <c r="B138" s="15">
        <v>41612</v>
      </c>
      <c r="C138" s="12" t="s">
        <v>91</v>
      </c>
      <c r="D138" s="12" t="s">
        <v>8</v>
      </c>
      <c r="E138" s="12">
        <v>0</v>
      </c>
      <c r="F138" s="12" t="s">
        <v>9</v>
      </c>
      <c r="G138" s="12">
        <v>1</v>
      </c>
      <c r="H138" s="13" t="str">
        <f t="shared" si="14"/>
        <v>Everton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450616</v>
      </c>
      <c r="B139" s="15">
        <v>41612</v>
      </c>
      <c r="C139" s="12" t="s">
        <v>91</v>
      </c>
      <c r="D139" s="12" t="s">
        <v>13</v>
      </c>
      <c r="E139" s="12">
        <v>2</v>
      </c>
      <c r="F139" s="12" t="s">
        <v>12</v>
      </c>
      <c r="G139" s="12">
        <v>3</v>
      </c>
      <c r="H139" s="13" t="str">
        <f t="shared" si="14"/>
        <v>Aston Villa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450617</v>
      </c>
      <c r="B140" s="15">
        <v>41612</v>
      </c>
      <c r="C140" s="12" t="s">
        <v>91</v>
      </c>
      <c r="D140" s="12" t="s">
        <v>60</v>
      </c>
      <c r="E140" s="12">
        <v>2</v>
      </c>
      <c r="F140" s="12" t="s">
        <v>20</v>
      </c>
      <c r="G140" s="12">
        <v>3</v>
      </c>
      <c r="H140" s="13" t="str">
        <f t="shared" si="14"/>
        <v>Manchester City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450618</v>
      </c>
      <c r="B141" s="15">
        <v>41612</v>
      </c>
      <c r="C141" s="12" t="s">
        <v>91</v>
      </c>
      <c r="D141" s="12" t="s">
        <v>58</v>
      </c>
      <c r="E141" s="12">
        <v>1</v>
      </c>
      <c r="F141" s="12" t="s">
        <v>14</v>
      </c>
      <c r="G141" s="12">
        <v>2</v>
      </c>
      <c r="H141" s="13" t="str">
        <f t="shared" si="14"/>
        <v>Tottenham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450619</v>
      </c>
      <c r="B142" s="15">
        <v>41615</v>
      </c>
      <c r="C142" s="12" t="s">
        <v>22</v>
      </c>
      <c r="D142" s="12" t="s">
        <v>8</v>
      </c>
      <c r="E142" s="12">
        <v>0</v>
      </c>
      <c r="F142" s="12" t="s">
        <v>29</v>
      </c>
      <c r="G142" s="12">
        <v>1</v>
      </c>
      <c r="H142" s="13" t="str">
        <f t="shared" si="14"/>
        <v>Newcastle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450620</v>
      </c>
      <c r="B143" s="15">
        <v>41615</v>
      </c>
      <c r="C143" s="12" t="s">
        <v>22</v>
      </c>
      <c r="D143" s="12" t="s">
        <v>60</v>
      </c>
      <c r="E143" s="12">
        <v>0</v>
      </c>
      <c r="F143" s="12" t="s">
        <v>18</v>
      </c>
      <c r="G143" s="12">
        <v>2</v>
      </c>
      <c r="H143" s="13" t="str">
        <f t="shared" si="14"/>
        <v>Norwich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450621</v>
      </c>
      <c r="B144" s="15">
        <v>41615</v>
      </c>
      <c r="C144" s="12" t="s">
        <v>22</v>
      </c>
      <c r="D144" s="12" t="s">
        <v>19</v>
      </c>
      <c r="E144" s="12">
        <v>4</v>
      </c>
      <c r="F144" s="12" t="s">
        <v>28</v>
      </c>
      <c r="G144" s="12">
        <v>1</v>
      </c>
      <c r="H144" s="13" t="str">
        <f t="shared" si="14"/>
        <v>Liverpool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450622</v>
      </c>
      <c r="B145" s="15">
        <v>41615</v>
      </c>
      <c r="C145" s="12" t="s">
        <v>22</v>
      </c>
      <c r="D145" s="12" t="s">
        <v>13</v>
      </c>
      <c r="E145" s="12">
        <v>1</v>
      </c>
      <c r="F145" s="12" t="s">
        <v>20</v>
      </c>
      <c r="G145" s="12">
        <v>1</v>
      </c>
      <c r="H145" s="13" t="str">
        <f t="shared" si="14"/>
        <v/>
      </c>
      <c r="I145" s="13" t="str">
        <f t="shared" si="15"/>
        <v>Southampton</v>
      </c>
      <c r="J145" s="13" t="str">
        <f t="shared" si="16"/>
        <v>Manchester City</v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450623</v>
      </c>
      <c r="B146" s="15">
        <v>41615</v>
      </c>
      <c r="C146" s="12" t="s">
        <v>22</v>
      </c>
      <c r="D146" s="12" t="s">
        <v>103</v>
      </c>
      <c r="E146" s="12">
        <v>3</v>
      </c>
      <c r="F146" s="12" t="s">
        <v>1</v>
      </c>
      <c r="G146" s="12">
        <v>2</v>
      </c>
      <c r="H146" s="13" t="str">
        <f t="shared" si="14"/>
        <v>Stoke City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450624</v>
      </c>
      <c r="B147" s="15">
        <v>41615</v>
      </c>
      <c r="C147" s="12" t="s">
        <v>22</v>
      </c>
      <c r="D147" s="12" t="s">
        <v>5</v>
      </c>
      <c r="E147" s="12">
        <v>2</v>
      </c>
      <c r="F147" s="12" t="s">
        <v>102</v>
      </c>
      <c r="G147" s="12">
        <v>0</v>
      </c>
      <c r="H147" s="13" t="str">
        <f t="shared" si="14"/>
        <v>Crystal Palace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450625</v>
      </c>
      <c r="B148" s="15">
        <v>41615</v>
      </c>
      <c r="C148" s="12" t="s">
        <v>22</v>
      </c>
      <c r="D148" s="12" t="s">
        <v>50</v>
      </c>
      <c r="E148" s="12">
        <v>1</v>
      </c>
      <c r="F148" s="12" t="s">
        <v>14</v>
      </c>
      <c r="G148" s="12">
        <v>2</v>
      </c>
      <c r="H148" s="13" t="str">
        <f t="shared" si="14"/>
        <v>Tottenham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450626</v>
      </c>
      <c r="B149" s="15">
        <v>41616</v>
      </c>
      <c r="C149" s="12" t="s">
        <v>22</v>
      </c>
      <c r="D149" s="12" t="s">
        <v>58</v>
      </c>
      <c r="E149" s="12">
        <v>2</v>
      </c>
      <c r="F149" s="12" t="s">
        <v>12</v>
      </c>
      <c r="G149" s="12">
        <v>0</v>
      </c>
      <c r="H149" s="13" t="str">
        <f t="shared" si="14"/>
        <v>Fulham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450627</v>
      </c>
      <c r="B150" s="15">
        <v>41616</v>
      </c>
      <c r="C150" s="12" t="s">
        <v>22</v>
      </c>
      <c r="D150" s="12" t="s">
        <v>17</v>
      </c>
      <c r="E150" s="12">
        <v>1</v>
      </c>
      <c r="F150" s="12" t="s">
        <v>9</v>
      </c>
      <c r="G150" s="12">
        <v>1</v>
      </c>
      <c r="H150" s="13" t="str">
        <f t="shared" si="14"/>
        <v/>
      </c>
      <c r="I150" s="13" t="str">
        <f t="shared" si="15"/>
        <v>Arsenal</v>
      </c>
      <c r="J150" s="13" t="str">
        <f t="shared" si="16"/>
        <v>Everton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450628</v>
      </c>
      <c r="B151" s="15">
        <v>41617</v>
      </c>
      <c r="C151" s="12" t="s">
        <v>22</v>
      </c>
      <c r="D151" s="12" t="s">
        <v>84</v>
      </c>
      <c r="E151" s="12">
        <v>1</v>
      </c>
      <c r="F151" s="12" t="s">
        <v>78</v>
      </c>
      <c r="G151" s="12">
        <v>1</v>
      </c>
      <c r="H151" s="13" t="str">
        <f t="shared" si="14"/>
        <v/>
      </c>
      <c r="I151" s="13" t="str">
        <f t="shared" si="15"/>
        <v>Swansea</v>
      </c>
      <c r="J151" s="13" t="str">
        <f t="shared" si="16"/>
        <v>Hull</v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450629</v>
      </c>
      <c r="B152" s="15">
        <v>41622</v>
      </c>
      <c r="C152" s="12" t="s">
        <v>32</v>
      </c>
      <c r="D152" s="12" t="s">
        <v>20</v>
      </c>
      <c r="E152" s="12">
        <v>6</v>
      </c>
      <c r="F152" s="12" t="s">
        <v>17</v>
      </c>
      <c r="G152" s="12">
        <v>3</v>
      </c>
      <c r="H152" s="13" t="str">
        <f t="shared" si="14"/>
        <v>Manchester City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450630</v>
      </c>
      <c r="B153" s="15">
        <v>41622</v>
      </c>
      <c r="C153" s="12" t="s">
        <v>32</v>
      </c>
      <c r="D153" s="12" t="s">
        <v>29</v>
      </c>
      <c r="E153" s="12">
        <v>1</v>
      </c>
      <c r="F153" s="12" t="s">
        <v>13</v>
      </c>
      <c r="G153" s="12">
        <v>1</v>
      </c>
      <c r="H153" s="13" t="str">
        <f t="shared" si="14"/>
        <v/>
      </c>
      <c r="I153" s="13" t="str">
        <f t="shared" si="15"/>
        <v>Newcastle</v>
      </c>
      <c r="J153" s="13" t="str">
        <f t="shared" si="16"/>
        <v>Southampton</v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450631</v>
      </c>
      <c r="B154" s="15">
        <v>41622</v>
      </c>
      <c r="C154" s="12" t="s">
        <v>32</v>
      </c>
      <c r="D154" s="12" t="s">
        <v>102</v>
      </c>
      <c r="E154" s="12">
        <v>1</v>
      </c>
      <c r="F154" s="12" t="s">
        <v>60</v>
      </c>
      <c r="G154" s="12">
        <v>0</v>
      </c>
      <c r="H154" s="13" t="str">
        <f t="shared" si="14"/>
        <v>Cardiff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450632</v>
      </c>
      <c r="B155" s="15">
        <v>41622</v>
      </c>
      <c r="C155" s="12" t="s">
        <v>32</v>
      </c>
      <c r="D155" s="12" t="s">
        <v>1</v>
      </c>
      <c r="E155" s="12">
        <v>2</v>
      </c>
      <c r="F155" s="12" t="s">
        <v>5</v>
      </c>
      <c r="G155" s="12">
        <v>1</v>
      </c>
      <c r="H155" s="13" t="str">
        <f t="shared" si="14"/>
        <v>Chelsea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450633</v>
      </c>
      <c r="B156" s="15">
        <v>41622</v>
      </c>
      <c r="C156" s="12" t="s">
        <v>32</v>
      </c>
      <c r="D156" s="12" t="s">
        <v>28</v>
      </c>
      <c r="E156" s="12">
        <v>0</v>
      </c>
      <c r="F156" s="12" t="s">
        <v>50</v>
      </c>
      <c r="G156" s="12">
        <v>0</v>
      </c>
      <c r="H156" s="13" t="str">
        <f t="shared" si="14"/>
        <v/>
      </c>
      <c r="I156" s="13" t="str">
        <f t="shared" si="15"/>
        <v>West Ham</v>
      </c>
      <c r="J156" s="13" t="str">
        <f t="shared" si="16"/>
        <v>Sunderland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450634</v>
      </c>
      <c r="B157" s="15">
        <v>41622</v>
      </c>
      <c r="C157" s="12" t="s">
        <v>32</v>
      </c>
      <c r="D157" s="12" t="s">
        <v>9</v>
      </c>
      <c r="E157" s="12">
        <v>4</v>
      </c>
      <c r="F157" s="12" t="s">
        <v>58</v>
      </c>
      <c r="G157" s="12">
        <v>1</v>
      </c>
      <c r="H157" s="13" t="str">
        <f t="shared" si="14"/>
        <v>Everton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450635</v>
      </c>
      <c r="B158" s="15">
        <v>41622</v>
      </c>
      <c r="C158" s="12" t="s">
        <v>32</v>
      </c>
      <c r="D158" s="12" t="s">
        <v>78</v>
      </c>
      <c r="E158" s="12">
        <v>0</v>
      </c>
      <c r="F158" s="12" t="s">
        <v>103</v>
      </c>
      <c r="G158" s="12">
        <v>0</v>
      </c>
      <c r="H158" s="13" t="str">
        <f t="shared" si="14"/>
        <v/>
      </c>
      <c r="I158" s="13" t="str">
        <f t="shared" si="15"/>
        <v>Hull</v>
      </c>
      <c r="J158" s="13" t="str">
        <f t="shared" si="16"/>
        <v>Stoke City</v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450636</v>
      </c>
      <c r="B159" s="15">
        <v>41623</v>
      </c>
      <c r="C159" s="12" t="s">
        <v>32</v>
      </c>
      <c r="D159" s="12" t="s">
        <v>12</v>
      </c>
      <c r="E159" s="12">
        <v>0</v>
      </c>
      <c r="F159" s="12" t="s">
        <v>8</v>
      </c>
      <c r="G159" s="12">
        <v>3</v>
      </c>
      <c r="H159" s="13" t="str">
        <f t="shared" si="14"/>
        <v>Manchester United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450637</v>
      </c>
      <c r="B160" s="15">
        <v>41623</v>
      </c>
      <c r="C160" s="12" t="s">
        <v>32</v>
      </c>
      <c r="D160" s="12" t="s">
        <v>18</v>
      </c>
      <c r="E160" s="12">
        <v>1</v>
      </c>
      <c r="F160" s="12" t="s">
        <v>84</v>
      </c>
      <c r="G160" s="12">
        <v>1</v>
      </c>
      <c r="H160" s="13" t="str">
        <f t="shared" si="14"/>
        <v/>
      </c>
      <c r="I160" s="13" t="str">
        <f t="shared" si="15"/>
        <v>Norwich</v>
      </c>
      <c r="J160" s="13" t="str">
        <f t="shared" si="16"/>
        <v>Swansea</v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450638</v>
      </c>
      <c r="B161" s="15">
        <v>41623</v>
      </c>
      <c r="C161" s="12" t="s">
        <v>32</v>
      </c>
      <c r="D161" s="12" t="s">
        <v>14</v>
      </c>
      <c r="E161" s="12">
        <v>0</v>
      </c>
      <c r="F161" s="12" t="s">
        <v>19</v>
      </c>
      <c r="G161" s="12">
        <v>5</v>
      </c>
      <c r="H161" s="13" t="str">
        <f t="shared" si="14"/>
        <v>Liverpool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450639</v>
      </c>
      <c r="B162" s="15">
        <v>41629</v>
      </c>
      <c r="C162" s="12" t="s">
        <v>92</v>
      </c>
      <c r="D162" s="12" t="s">
        <v>19</v>
      </c>
      <c r="E162" s="12">
        <v>3</v>
      </c>
      <c r="F162" s="12" t="s">
        <v>102</v>
      </c>
      <c r="G162" s="12">
        <v>1</v>
      </c>
      <c r="H162" s="13" t="str">
        <f t="shared" si="14"/>
        <v>Liverpool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450640</v>
      </c>
      <c r="B163" s="15">
        <v>41629</v>
      </c>
      <c r="C163" s="12" t="s">
        <v>92</v>
      </c>
      <c r="D163" s="12" t="s">
        <v>5</v>
      </c>
      <c r="E163" s="12">
        <v>0</v>
      </c>
      <c r="F163" s="12" t="s">
        <v>29</v>
      </c>
      <c r="G163" s="12">
        <v>3</v>
      </c>
      <c r="H163" s="13" t="str">
        <f t="shared" si="14"/>
        <v>Newcastle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450641</v>
      </c>
      <c r="B164" s="15">
        <v>41629</v>
      </c>
      <c r="C164" s="12" t="s">
        <v>92</v>
      </c>
      <c r="D164" s="12" t="s">
        <v>58</v>
      </c>
      <c r="E164" s="12">
        <v>2</v>
      </c>
      <c r="F164" s="12" t="s">
        <v>20</v>
      </c>
      <c r="G164" s="12">
        <v>4</v>
      </c>
      <c r="H164" s="13" t="str">
        <f t="shared" si="14"/>
        <v>Manchester City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450642</v>
      </c>
      <c r="B165" s="15">
        <v>41629</v>
      </c>
      <c r="C165" s="12" t="s">
        <v>92</v>
      </c>
      <c r="D165" s="12" t="s">
        <v>60</v>
      </c>
      <c r="E165" s="12">
        <v>1</v>
      </c>
      <c r="F165" s="12" t="s">
        <v>78</v>
      </c>
      <c r="G165" s="12">
        <v>1</v>
      </c>
      <c r="H165" s="13" t="str">
        <f t="shared" si="14"/>
        <v/>
      </c>
      <c r="I165" s="13" t="str">
        <f t="shared" si="15"/>
        <v>West Brom</v>
      </c>
      <c r="J165" s="13" t="str">
        <f t="shared" si="16"/>
        <v>Hull</v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450643</v>
      </c>
      <c r="B166" s="15">
        <v>41629</v>
      </c>
      <c r="C166" s="12" t="s">
        <v>92</v>
      </c>
      <c r="D166" s="12" t="s">
        <v>8</v>
      </c>
      <c r="E166" s="12">
        <v>3</v>
      </c>
      <c r="F166" s="12" t="s">
        <v>28</v>
      </c>
      <c r="G166" s="12">
        <v>1</v>
      </c>
      <c r="H166" s="13" t="str">
        <f t="shared" si="14"/>
        <v>Manchester United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450644</v>
      </c>
      <c r="B167" s="15">
        <v>41629</v>
      </c>
      <c r="C167" s="12" t="s">
        <v>92</v>
      </c>
      <c r="D167" s="12" t="s">
        <v>103</v>
      </c>
      <c r="E167" s="12">
        <v>2</v>
      </c>
      <c r="F167" s="12" t="s">
        <v>12</v>
      </c>
      <c r="G167" s="12">
        <v>1</v>
      </c>
      <c r="H167" s="13" t="str">
        <f t="shared" si="14"/>
        <v>Stoke City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450645</v>
      </c>
      <c r="B168" s="15">
        <v>41629</v>
      </c>
      <c r="C168" s="12" t="s">
        <v>92</v>
      </c>
      <c r="D168" s="12" t="s">
        <v>50</v>
      </c>
      <c r="E168" s="12">
        <v>0</v>
      </c>
      <c r="F168" s="12" t="s">
        <v>18</v>
      </c>
      <c r="G168" s="12">
        <v>0</v>
      </c>
      <c r="H168" s="13" t="str">
        <f t="shared" si="14"/>
        <v/>
      </c>
      <c r="I168" s="13" t="str">
        <f t="shared" si="15"/>
        <v>Sunderland</v>
      </c>
      <c r="J168" s="13" t="str">
        <f t="shared" si="16"/>
        <v>Norwich</v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450646</v>
      </c>
      <c r="B169" s="15">
        <v>41630</v>
      </c>
      <c r="C169" s="12" t="s">
        <v>92</v>
      </c>
      <c r="D169" s="12" t="s">
        <v>13</v>
      </c>
      <c r="E169" s="12">
        <v>2</v>
      </c>
      <c r="F169" s="12" t="s">
        <v>14</v>
      </c>
      <c r="G169" s="12">
        <v>3</v>
      </c>
      <c r="H169" s="13" t="str">
        <f t="shared" si="14"/>
        <v>Tottenham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450647</v>
      </c>
      <c r="B170" s="15">
        <v>41630</v>
      </c>
      <c r="C170" s="12" t="s">
        <v>92</v>
      </c>
      <c r="D170" s="12" t="s">
        <v>84</v>
      </c>
      <c r="E170" s="12">
        <v>1</v>
      </c>
      <c r="F170" s="12" t="s">
        <v>9</v>
      </c>
      <c r="G170" s="12">
        <v>2</v>
      </c>
      <c r="H170" s="13" t="str">
        <f t="shared" si="14"/>
        <v>Everton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450648</v>
      </c>
      <c r="B171" s="15">
        <v>41631</v>
      </c>
      <c r="C171" s="12" t="s">
        <v>92</v>
      </c>
      <c r="D171" s="12" t="s">
        <v>17</v>
      </c>
      <c r="E171" s="12">
        <v>0</v>
      </c>
      <c r="F171" s="12" t="s">
        <v>1</v>
      </c>
      <c r="G171" s="12">
        <v>0</v>
      </c>
      <c r="H171" s="13" t="str">
        <f t="shared" si="14"/>
        <v/>
      </c>
      <c r="I171" s="13" t="str">
        <f t="shared" si="15"/>
        <v>Arsenal</v>
      </c>
      <c r="J171" s="13" t="str">
        <f t="shared" si="16"/>
        <v>Chelsea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450649</v>
      </c>
      <c r="B172" s="15">
        <v>41634</v>
      </c>
      <c r="C172" s="12" t="s">
        <v>93</v>
      </c>
      <c r="D172" s="12" t="s">
        <v>78</v>
      </c>
      <c r="E172" s="12">
        <v>2</v>
      </c>
      <c r="F172" s="12" t="s">
        <v>8</v>
      </c>
      <c r="G172" s="12">
        <v>3</v>
      </c>
      <c r="H172" s="13" t="str">
        <f t="shared" si="14"/>
        <v>Manchester United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450650</v>
      </c>
      <c r="B173" s="15">
        <v>41634</v>
      </c>
      <c r="C173" s="12" t="s">
        <v>93</v>
      </c>
      <c r="D173" s="12" t="s">
        <v>29</v>
      </c>
      <c r="E173" s="12">
        <v>5</v>
      </c>
      <c r="F173" s="12" t="s">
        <v>103</v>
      </c>
      <c r="G173" s="12">
        <v>1</v>
      </c>
      <c r="H173" s="13" t="str">
        <f t="shared" si="14"/>
        <v>Newcastle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450651</v>
      </c>
      <c r="B174" s="15">
        <v>41634</v>
      </c>
      <c r="C174" s="12" t="s">
        <v>93</v>
      </c>
      <c r="D174" s="12" t="s">
        <v>12</v>
      </c>
      <c r="E174" s="12">
        <v>0</v>
      </c>
      <c r="F174" s="12" t="s">
        <v>5</v>
      </c>
      <c r="G174" s="12">
        <v>1</v>
      </c>
      <c r="H174" s="13" t="str">
        <f t="shared" si="14"/>
        <v>Crystal Palace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450652</v>
      </c>
      <c r="B175" s="15">
        <v>41634</v>
      </c>
      <c r="C175" s="12" t="s">
        <v>93</v>
      </c>
      <c r="D175" s="12" t="s">
        <v>18</v>
      </c>
      <c r="E175" s="12">
        <v>1</v>
      </c>
      <c r="F175" s="12" t="s">
        <v>58</v>
      </c>
      <c r="G175" s="12">
        <v>2</v>
      </c>
      <c r="H175" s="13" t="str">
        <f t="shared" si="14"/>
        <v>Fulham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450653</v>
      </c>
      <c r="B176" s="15">
        <v>41634</v>
      </c>
      <c r="C176" s="12" t="s">
        <v>93</v>
      </c>
      <c r="D176" s="12" t="s">
        <v>102</v>
      </c>
      <c r="E176" s="12">
        <v>0</v>
      </c>
      <c r="F176" s="12" t="s">
        <v>13</v>
      </c>
      <c r="G176" s="12">
        <v>3</v>
      </c>
      <c r="H176" s="13" t="str">
        <f t="shared" si="14"/>
        <v>Southampton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450654</v>
      </c>
      <c r="B177" s="15">
        <v>41634</v>
      </c>
      <c r="C177" s="12" t="s">
        <v>93</v>
      </c>
      <c r="D177" s="12" t="s">
        <v>14</v>
      </c>
      <c r="E177" s="12">
        <v>1</v>
      </c>
      <c r="F177" s="12" t="s">
        <v>60</v>
      </c>
      <c r="G177" s="12">
        <v>1</v>
      </c>
      <c r="H177" s="13" t="str">
        <f t="shared" si="14"/>
        <v/>
      </c>
      <c r="I177" s="13" t="str">
        <f t="shared" si="15"/>
        <v>Tottenham</v>
      </c>
      <c r="J177" s="13" t="str">
        <f t="shared" si="16"/>
        <v>West Brom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450655</v>
      </c>
      <c r="B178" s="15">
        <v>41634</v>
      </c>
      <c r="C178" s="12" t="s">
        <v>93</v>
      </c>
      <c r="D178" s="12" t="s">
        <v>1</v>
      </c>
      <c r="E178" s="12">
        <v>1</v>
      </c>
      <c r="F178" s="12" t="s">
        <v>84</v>
      </c>
      <c r="G178" s="12">
        <v>0</v>
      </c>
      <c r="H178" s="13" t="str">
        <f t="shared" si="14"/>
        <v>Chelsea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450656</v>
      </c>
      <c r="B179" s="15">
        <v>41634</v>
      </c>
      <c r="C179" s="12" t="s">
        <v>93</v>
      </c>
      <c r="D179" s="12" t="s">
        <v>28</v>
      </c>
      <c r="E179" s="12">
        <v>1</v>
      </c>
      <c r="F179" s="12" t="s">
        <v>17</v>
      </c>
      <c r="G179" s="12">
        <v>3</v>
      </c>
      <c r="H179" s="13" t="str">
        <f t="shared" si="14"/>
        <v>Arsenal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450657</v>
      </c>
      <c r="B180" s="15">
        <v>41634</v>
      </c>
      <c r="C180" s="12" t="s">
        <v>93</v>
      </c>
      <c r="D180" s="12" t="s">
        <v>9</v>
      </c>
      <c r="E180" s="12">
        <v>0</v>
      </c>
      <c r="F180" s="12" t="s">
        <v>50</v>
      </c>
      <c r="G180" s="12">
        <v>1</v>
      </c>
      <c r="H180" s="13" t="str">
        <f t="shared" si="14"/>
        <v>Sunderland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450658</v>
      </c>
      <c r="B181" s="15">
        <v>41634</v>
      </c>
      <c r="C181" s="12" t="s">
        <v>93</v>
      </c>
      <c r="D181" s="12" t="s">
        <v>20</v>
      </c>
      <c r="E181" s="12">
        <v>2</v>
      </c>
      <c r="F181" s="12" t="s">
        <v>19</v>
      </c>
      <c r="G181" s="12">
        <v>1</v>
      </c>
      <c r="H181" s="13" t="str">
        <f t="shared" si="14"/>
        <v>Manchester City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450659</v>
      </c>
      <c r="B182" s="15">
        <v>41636</v>
      </c>
      <c r="C182" s="12" t="s">
        <v>75</v>
      </c>
      <c r="D182" s="12" t="s">
        <v>28</v>
      </c>
      <c r="E182" s="12">
        <v>3</v>
      </c>
      <c r="F182" s="12" t="s">
        <v>60</v>
      </c>
      <c r="G182" s="12">
        <v>3</v>
      </c>
      <c r="H182" s="13" t="str">
        <f t="shared" si="14"/>
        <v/>
      </c>
      <c r="I182" s="13" t="str">
        <f t="shared" si="15"/>
        <v>West Ham</v>
      </c>
      <c r="J182" s="13" t="str">
        <f t="shared" si="16"/>
        <v>West Brom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450660</v>
      </c>
      <c r="B183" s="15">
        <v>41636</v>
      </c>
      <c r="C183" s="12" t="s">
        <v>75</v>
      </c>
      <c r="D183" s="12" t="s">
        <v>12</v>
      </c>
      <c r="E183" s="12">
        <v>1</v>
      </c>
      <c r="F183" s="12" t="s">
        <v>84</v>
      </c>
      <c r="G183" s="12">
        <v>1</v>
      </c>
      <c r="H183" s="13" t="str">
        <f t="shared" si="14"/>
        <v/>
      </c>
      <c r="I183" s="13" t="str">
        <f t="shared" si="15"/>
        <v>Aston Villa</v>
      </c>
      <c r="J183" s="13" t="str">
        <f t="shared" si="16"/>
        <v>Swansea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450661</v>
      </c>
      <c r="B184" s="15">
        <v>41636</v>
      </c>
      <c r="C184" s="12" t="s">
        <v>75</v>
      </c>
      <c r="D184" s="12" t="s">
        <v>18</v>
      </c>
      <c r="E184" s="12">
        <v>0</v>
      </c>
      <c r="F184" s="12" t="s">
        <v>8</v>
      </c>
      <c r="G184" s="12">
        <v>1</v>
      </c>
      <c r="H184" s="13" t="str">
        <f t="shared" si="14"/>
        <v>Manchester United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450662</v>
      </c>
      <c r="B185" s="15">
        <v>41636</v>
      </c>
      <c r="C185" s="12" t="s">
        <v>75</v>
      </c>
      <c r="D185" s="12" t="s">
        <v>78</v>
      </c>
      <c r="E185" s="12">
        <v>6</v>
      </c>
      <c r="F185" s="12" t="s">
        <v>58</v>
      </c>
      <c r="G185" s="12">
        <v>0</v>
      </c>
      <c r="H185" s="13" t="str">
        <f t="shared" si="14"/>
        <v>Hull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450663</v>
      </c>
      <c r="B186" s="15">
        <v>41636</v>
      </c>
      <c r="C186" s="12" t="s">
        <v>75</v>
      </c>
      <c r="D186" s="12" t="s">
        <v>20</v>
      </c>
      <c r="E186" s="12">
        <v>1</v>
      </c>
      <c r="F186" s="12" t="s">
        <v>5</v>
      </c>
      <c r="G186" s="12">
        <v>0</v>
      </c>
      <c r="H186" s="13" t="str">
        <f t="shared" si="14"/>
        <v>Manchester City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450664</v>
      </c>
      <c r="B187" s="15">
        <v>41636</v>
      </c>
      <c r="C187" s="12" t="s">
        <v>75</v>
      </c>
      <c r="D187" s="12" t="s">
        <v>102</v>
      </c>
      <c r="E187" s="12">
        <v>2</v>
      </c>
      <c r="F187" s="12" t="s">
        <v>50</v>
      </c>
      <c r="G187" s="12">
        <v>2</v>
      </c>
      <c r="H187" s="13" t="str">
        <f t="shared" si="14"/>
        <v/>
      </c>
      <c r="I187" s="13" t="str">
        <f t="shared" si="15"/>
        <v>Cardiff</v>
      </c>
      <c r="J187" s="13" t="str">
        <f t="shared" si="16"/>
        <v>Sunderland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450665</v>
      </c>
      <c r="B188" s="15">
        <v>41637</v>
      </c>
      <c r="C188" s="12" t="s">
        <v>75</v>
      </c>
      <c r="D188" s="12" t="s">
        <v>29</v>
      </c>
      <c r="E188" s="12">
        <v>0</v>
      </c>
      <c r="F188" s="12" t="s">
        <v>17</v>
      </c>
      <c r="G188" s="12">
        <v>1</v>
      </c>
      <c r="H188" s="13" t="str">
        <f t="shared" si="14"/>
        <v>Arsenal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450666</v>
      </c>
      <c r="B189" s="15">
        <v>41637</v>
      </c>
      <c r="C189" s="12" t="s">
        <v>75</v>
      </c>
      <c r="D189" s="12" t="s">
        <v>9</v>
      </c>
      <c r="E189" s="12">
        <v>2</v>
      </c>
      <c r="F189" s="12" t="s">
        <v>13</v>
      </c>
      <c r="G189" s="12">
        <v>1</v>
      </c>
      <c r="H189" s="13" t="str">
        <f t="shared" si="14"/>
        <v>Everton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450667</v>
      </c>
      <c r="B190" s="15">
        <v>41637</v>
      </c>
      <c r="C190" s="12" t="s">
        <v>75</v>
      </c>
      <c r="D190" s="12" t="s">
        <v>1</v>
      </c>
      <c r="E190" s="12">
        <v>2</v>
      </c>
      <c r="F190" s="12" t="s">
        <v>19</v>
      </c>
      <c r="G190" s="12">
        <v>1</v>
      </c>
      <c r="H190" s="13" t="str">
        <f t="shared" si="14"/>
        <v>Chelsea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450668</v>
      </c>
      <c r="B191" s="15">
        <v>41637</v>
      </c>
      <c r="C191" s="12" t="s">
        <v>75</v>
      </c>
      <c r="D191" s="12" t="s">
        <v>14</v>
      </c>
      <c r="E191" s="12">
        <v>3</v>
      </c>
      <c r="F191" s="12" t="s">
        <v>103</v>
      </c>
      <c r="G191" s="12">
        <v>0</v>
      </c>
      <c r="H191" s="13" t="str">
        <f t="shared" si="14"/>
        <v>Tottenham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450669</v>
      </c>
      <c r="B192" s="15">
        <v>41640</v>
      </c>
      <c r="C192" s="12" t="s">
        <v>94</v>
      </c>
      <c r="D192" s="12" t="s">
        <v>84</v>
      </c>
      <c r="E192" s="12">
        <v>2</v>
      </c>
      <c r="F192" s="12" t="s">
        <v>20</v>
      </c>
      <c r="G192" s="12">
        <v>3</v>
      </c>
      <c r="H192" s="13" t="str">
        <f t="shared" si="14"/>
        <v>Manchester City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450670</v>
      </c>
      <c r="B193" s="15">
        <v>41640</v>
      </c>
      <c r="C193" s="12" t="s">
        <v>94</v>
      </c>
      <c r="D193" s="12" t="s">
        <v>60</v>
      </c>
      <c r="E193" s="12">
        <v>1</v>
      </c>
      <c r="F193" s="12" t="s">
        <v>29</v>
      </c>
      <c r="G193" s="12">
        <v>0</v>
      </c>
      <c r="H193" s="13" t="str">
        <f t="shared" si="14"/>
        <v>West Brom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450671</v>
      </c>
      <c r="B194" s="15">
        <v>41640</v>
      </c>
      <c r="C194" s="12" t="s">
        <v>94</v>
      </c>
      <c r="D194" s="12" t="s">
        <v>19</v>
      </c>
      <c r="E194" s="12">
        <v>2</v>
      </c>
      <c r="F194" s="12" t="s">
        <v>78</v>
      </c>
      <c r="G194" s="12">
        <v>0</v>
      </c>
      <c r="H194" s="13" t="str">
        <f t="shared" si="14"/>
        <v>Liverpool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450672</v>
      </c>
      <c r="B195" s="15">
        <v>41640</v>
      </c>
      <c r="C195" s="12" t="s">
        <v>94</v>
      </c>
      <c r="D195" s="12" t="s">
        <v>13</v>
      </c>
      <c r="E195" s="12">
        <v>0</v>
      </c>
      <c r="F195" s="12" t="s">
        <v>1</v>
      </c>
      <c r="G195" s="12">
        <v>3</v>
      </c>
      <c r="H195" s="13" t="str">
        <f t="shared" ref="H195:H258" si="17">IF(E195&gt;G195,D195,IF(G195&gt;E195,F195,""))</f>
        <v>Chelsea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450673</v>
      </c>
      <c r="B196" s="15">
        <v>41640</v>
      </c>
      <c r="C196" s="12" t="s">
        <v>94</v>
      </c>
      <c r="D196" s="12" t="s">
        <v>103</v>
      </c>
      <c r="E196" s="12">
        <v>1</v>
      </c>
      <c r="F196" s="12" t="s">
        <v>9</v>
      </c>
      <c r="G196" s="12">
        <v>1</v>
      </c>
      <c r="H196" s="13" t="str">
        <f t="shared" si="17"/>
        <v/>
      </c>
      <c r="I196" s="13" t="str">
        <f t="shared" si="18"/>
        <v>Stoke City</v>
      </c>
      <c r="J196" s="13" t="str">
        <f t="shared" si="19"/>
        <v>Everton</v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450674</v>
      </c>
      <c r="B197" s="15">
        <v>41640</v>
      </c>
      <c r="C197" s="12" t="s">
        <v>94</v>
      </c>
      <c r="D197" s="12" t="s">
        <v>17</v>
      </c>
      <c r="E197" s="12">
        <v>2</v>
      </c>
      <c r="F197" s="12" t="s">
        <v>102</v>
      </c>
      <c r="G197" s="12">
        <v>0</v>
      </c>
      <c r="H197" s="13" t="str">
        <f t="shared" si="17"/>
        <v>Arsenal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450675</v>
      </c>
      <c r="B198" s="15">
        <v>41640</v>
      </c>
      <c r="C198" s="12" t="s">
        <v>94</v>
      </c>
      <c r="D198" s="12" t="s">
        <v>50</v>
      </c>
      <c r="E198" s="12">
        <v>0</v>
      </c>
      <c r="F198" s="12" t="s">
        <v>12</v>
      </c>
      <c r="G198" s="12">
        <v>1</v>
      </c>
      <c r="H198" s="13" t="str">
        <f t="shared" si="17"/>
        <v>Aston Villa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450676</v>
      </c>
      <c r="B199" s="15">
        <v>41640</v>
      </c>
      <c r="C199" s="12" t="s">
        <v>94</v>
      </c>
      <c r="D199" s="12" t="s">
        <v>5</v>
      </c>
      <c r="E199" s="12">
        <v>1</v>
      </c>
      <c r="F199" s="12" t="s">
        <v>18</v>
      </c>
      <c r="G199" s="12">
        <v>1</v>
      </c>
      <c r="H199" s="13" t="str">
        <f t="shared" si="17"/>
        <v/>
      </c>
      <c r="I199" s="13" t="str">
        <f t="shared" si="18"/>
        <v>Crystal Palace</v>
      </c>
      <c r="J199" s="13" t="str">
        <f t="shared" si="19"/>
        <v>Norwich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450677</v>
      </c>
      <c r="B200" s="15">
        <v>41640</v>
      </c>
      <c r="C200" s="12" t="s">
        <v>94</v>
      </c>
      <c r="D200" s="12" t="s">
        <v>58</v>
      </c>
      <c r="E200" s="12">
        <v>2</v>
      </c>
      <c r="F200" s="12" t="s">
        <v>28</v>
      </c>
      <c r="G200" s="12">
        <v>1</v>
      </c>
      <c r="H200" s="13" t="str">
        <f t="shared" si="17"/>
        <v>Fulham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450678</v>
      </c>
      <c r="B201" s="15">
        <v>41640</v>
      </c>
      <c r="C201" s="12" t="s">
        <v>94</v>
      </c>
      <c r="D201" s="12" t="s">
        <v>8</v>
      </c>
      <c r="E201" s="12">
        <v>1</v>
      </c>
      <c r="F201" s="12" t="s">
        <v>14</v>
      </c>
      <c r="G201" s="12">
        <v>2</v>
      </c>
      <c r="H201" s="13" t="str">
        <f t="shared" si="17"/>
        <v>Tottenham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450679</v>
      </c>
      <c r="B202" s="15">
        <v>41650</v>
      </c>
      <c r="C202" s="12" t="s">
        <v>66</v>
      </c>
      <c r="D202" s="12" t="s">
        <v>78</v>
      </c>
      <c r="E202" s="12">
        <v>0</v>
      </c>
      <c r="F202" s="12" t="s">
        <v>1</v>
      </c>
      <c r="G202" s="12">
        <v>2</v>
      </c>
      <c r="H202" s="13" t="str">
        <f t="shared" si="17"/>
        <v>Chelsea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450680</v>
      </c>
      <c r="B203" s="15">
        <v>41650</v>
      </c>
      <c r="C203" s="12" t="s">
        <v>66</v>
      </c>
      <c r="D203" s="12" t="s">
        <v>13</v>
      </c>
      <c r="E203" s="12">
        <v>1</v>
      </c>
      <c r="F203" s="12" t="s">
        <v>60</v>
      </c>
      <c r="G203" s="12">
        <v>0</v>
      </c>
      <c r="H203" s="13" t="str">
        <f t="shared" si="17"/>
        <v>Southampton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450681</v>
      </c>
      <c r="B204" s="15">
        <v>41650</v>
      </c>
      <c r="C204" s="12" t="s">
        <v>66</v>
      </c>
      <c r="D204" s="12" t="s">
        <v>102</v>
      </c>
      <c r="E204" s="12">
        <v>0</v>
      </c>
      <c r="F204" s="12" t="s">
        <v>28</v>
      </c>
      <c r="G204" s="12">
        <v>2</v>
      </c>
      <c r="H204" s="13" t="str">
        <f t="shared" si="17"/>
        <v>West Ham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450682</v>
      </c>
      <c r="B205" s="15">
        <v>41650</v>
      </c>
      <c r="C205" s="12" t="s">
        <v>66</v>
      </c>
      <c r="D205" s="12" t="s">
        <v>9</v>
      </c>
      <c r="E205" s="12">
        <v>2</v>
      </c>
      <c r="F205" s="12" t="s">
        <v>18</v>
      </c>
      <c r="G205" s="12">
        <v>0</v>
      </c>
      <c r="H205" s="13" t="str">
        <f t="shared" si="17"/>
        <v>Everton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450683</v>
      </c>
      <c r="B206" s="15">
        <v>41650</v>
      </c>
      <c r="C206" s="12" t="s">
        <v>66</v>
      </c>
      <c r="D206" s="12" t="s">
        <v>14</v>
      </c>
      <c r="E206" s="12">
        <v>2</v>
      </c>
      <c r="F206" s="12" t="s">
        <v>5</v>
      </c>
      <c r="G206" s="12">
        <v>0</v>
      </c>
      <c r="H206" s="13" t="str">
        <f t="shared" si="17"/>
        <v>Tottenham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450684</v>
      </c>
      <c r="B207" s="15">
        <v>41650</v>
      </c>
      <c r="C207" s="12" t="s">
        <v>66</v>
      </c>
      <c r="D207" s="12" t="s">
        <v>58</v>
      </c>
      <c r="E207" s="12">
        <v>1</v>
      </c>
      <c r="F207" s="12" t="s">
        <v>50</v>
      </c>
      <c r="G207" s="12">
        <v>4</v>
      </c>
      <c r="H207" s="13" t="str">
        <f t="shared" si="17"/>
        <v>Sunderland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450685</v>
      </c>
      <c r="B208" s="15">
        <v>41650</v>
      </c>
      <c r="C208" s="12" t="s">
        <v>66</v>
      </c>
      <c r="D208" s="12" t="s">
        <v>8</v>
      </c>
      <c r="E208" s="12">
        <v>2</v>
      </c>
      <c r="F208" s="12" t="s">
        <v>84</v>
      </c>
      <c r="G208" s="12">
        <v>0</v>
      </c>
      <c r="H208" s="13" t="str">
        <f t="shared" si="17"/>
        <v>Manchester United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450686</v>
      </c>
      <c r="B209" s="15">
        <v>41651</v>
      </c>
      <c r="C209" s="12" t="s">
        <v>66</v>
      </c>
      <c r="D209" s="12" t="s">
        <v>29</v>
      </c>
      <c r="E209" s="12">
        <v>0</v>
      </c>
      <c r="F209" s="12" t="s">
        <v>20</v>
      </c>
      <c r="G209" s="12">
        <v>2</v>
      </c>
      <c r="H209" s="13" t="str">
        <f t="shared" si="17"/>
        <v>Manchester City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450687</v>
      </c>
      <c r="B210" s="15">
        <v>41651</v>
      </c>
      <c r="C210" s="12" t="s">
        <v>66</v>
      </c>
      <c r="D210" s="12" t="s">
        <v>103</v>
      </c>
      <c r="E210" s="12">
        <v>3</v>
      </c>
      <c r="F210" s="12" t="s">
        <v>19</v>
      </c>
      <c r="G210" s="12">
        <v>5</v>
      </c>
      <c r="H210" s="13" t="str">
        <f t="shared" si="17"/>
        <v>Liverpool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450688</v>
      </c>
      <c r="B211" s="15">
        <v>41652</v>
      </c>
      <c r="C211" s="12" t="s">
        <v>66</v>
      </c>
      <c r="D211" s="12" t="s">
        <v>12</v>
      </c>
      <c r="E211" s="12">
        <v>1</v>
      </c>
      <c r="F211" s="12" t="s">
        <v>17</v>
      </c>
      <c r="G211" s="12">
        <v>2</v>
      </c>
      <c r="H211" s="13" t="str">
        <f t="shared" si="17"/>
        <v>Arsenal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450689</v>
      </c>
      <c r="B212" s="15">
        <v>41657</v>
      </c>
      <c r="C212" s="12" t="s">
        <v>67</v>
      </c>
      <c r="D212" s="12" t="s">
        <v>50</v>
      </c>
      <c r="E212" s="12">
        <v>2</v>
      </c>
      <c r="F212" s="12" t="s">
        <v>13</v>
      </c>
      <c r="G212" s="12">
        <v>2</v>
      </c>
      <c r="H212" s="13" t="str">
        <f t="shared" si="17"/>
        <v/>
      </c>
      <c r="I212" s="13" t="str">
        <f t="shared" si="18"/>
        <v>Sunderland</v>
      </c>
      <c r="J212" s="13" t="str">
        <f t="shared" si="19"/>
        <v>Southampton</v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450690</v>
      </c>
      <c r="B213" s="15">
        <v>41657</v>
      </c>
      <c r="C213" s="12" t="s">
        <v>67</v>
      </c>
      <c r="D213" s="12" t="s">
        <v>17</v>
      </c>
      <c r="E213" s="12">
        <v>2</v>
      </c>
      <c r="F213" s="12" t="s">
        <v>58</v>
      </c>
      <c r="G213" s="12">
        <v>0</v>
      </c>
      <c r="H213" s="13" t="str">
        <f t="shared" si="17"/>
        <v>Arsenal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450691</v>
      </c>
      <c r="B214" s="15">
        <v>41657</v>
      </c>
      <c r="C214" s="12" t="s">
        <v>67</v>
      </c>
      <c r="D214" s="12" t="s">
        <v>5</v>
      </c>
      <c r="E214" s="12">
        <v>1</v>
      </c>
      <c r="F214" s="12" t="s">
        <v>103</v>
      </c>
      <c r="G214" s="12">
        <v>0</v>
      </c>
      <c r="H214" s="13" t="str">
        <f t="shared" si="17"/>
        <v>Crystal Palace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450692</v>
      </c>
      <c r="B215" s="15">
        <v>41657</v>
      </c>
      <c r="C215" s="12" t="s">
        <v>67</v>
      </c>
      <c r="D215" s="12" t="s">
        <v>28</v>
      </c>
      <c r="E215" s="12">
        <v>1</v>
      </c>
      <c r="F215" s="12" t="s">
        <v>29</v>
      </c>
      <c r="G215" s="12">
        <v>3</v>
      </c>
      <c r="H215" s="13" t="str">
        <f t="shared" si="17"/>
        <v>Newcastle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450693</v>
      </c>
      <c r="B216" s="15">
        <v>41657</v>
      </c>
      <c r="C216" s="12" t="s">
        <v>67</v>
      </c>
      <c r="D216" s="12" t="s">
        <v>20</v>
      </c>
      <c r="E216" s="12">
        <v>4</v>
      </c>
      <c r="F216" s="12" t="s">
        <v>102</v>
      </c>
      <c r="G216" s="12">
        <v>2</v>
      </c>
      <c r="H216" s="13" t="str">
        <f t="shared" si="17"/>
        <v>Manchester City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450694</v>
      </c>
      <c r="B217" s="15">
        <v>41657</v>
      </c>
      <c r="C217" s="12" t="s">
        <v>67</v>
      </c>
      <c r="D217" s="12" t="s">
        <v>18</v>
      </c>
      <c r="E217" s="12">
        <v>1</v>
      </c>
      <c r="F217" s="12" t="s">
        <v>78</v>
      </c>
      <c r="G217" s="12">
        <v>0</v>
      </c>
      <c r="H217" s="13" t="str">
        <f t="shared" si="17"/>
        <v>Norwich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450695</v>
      </c>
      <c r="B218" s="15">
        <v>41657</v>
      </c>
      <c r="C218" s="12" t="s">
        <v>67</v>
      </c>
      <c r="D218" s="12" t="s">
        <v>19</v>
      </c>
      <c r="E218" s="12">
        <v>2</v>
      </c>
      <c r="F218" s="12" t="s">
        <v>12</v>
      </c>
      <c r="G218" s="12">
        <v>2</v>
      </c>
      <c r="H218" s="13" t="str">
        <f t="shared" si="17"/>
        <v/>
      </c>
      <c r="I218" s="13" t="str">
        <f t="shared" si="18"/>
        <v>Liverpool</v>
      </c>
      <c r="J218" s="13" t="str">
        <f t="shared" si="19"/>
        <v>Aston Villa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450696</v>
      </c>
      <c r="B219" s="15">
        <v>41658</v>
      </c>
      <c r="C219" s="12" t="s">
        <v>67</v>
      </c>
      <c r="D219" s="12" t="s">
        <v>84</v>
      </c>
      <c r="E219" s="12">
        <v>1</v>
      </c>
      <c r="F219" s="12" t="s">
        <v>14</v>
      </c>
      <c r="G219" s="12">
        <v>3</v>
      </c>
      <c r="H219" s="13" t="str">
        <f t="shared" si="17"/>
        <v>Tottenham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450697</v>
      </c>
      <c r="B220" s="15">
        <v>41658</v>
      </c>
      <c r="C220" s="12" t="s">
        <v>67</v>
      </c>
      <c r="D220" s="12" t="s">
        <v>1</v>
      </c>
      <c r="E220" s="12">
        <v>3</v>
      </c>
      <c r="F220" s="12" t="s">
        <v>8</v>
      </c>
      <c r="G220" s="12">
        <v>1</v>
      </c>
      <c r="H220" s="13" t="str">
        <f t="shared" si="17"/>
        <v>Chelsea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450698</v>
      </c>
      <c r="B221" s="15">
        <v>41659</v>
      </c>
      <c r="C221" s="12" t="s">
        <v>67</v>
      </c>
      <c r="D221" s="12" t="s">
        <v>60</v>
      </c>
      <c r="E221" s="12">
        <v>1</v>
      </c>
      <c r="F221" s="12" t="s">
        <v>9</v>
      </c>
      <c r="G221" s="12">
        <v>1</v>
      </c>
      <c r="H221" s="13" t="str">
        <f t="shared" si="17"/>
        <v/>
      </c>
      <c r="I221" s="13" t="str">
        <f t="shared" si="18"/>
        <v>West Brom</v>
      </c>
      <c r="J221" s="13" t="str">
        <f t="shared" si="19"/>
        <v>Everton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450699</v>
      </c>
      <c r="B222" s="15">
        <v>41667</v>
      </c>
      <c r="C222" s="12" t="s">
        <v>76</v>
      </c>
      <c r="D222" s="12" t="s">
        <v>84</v>
      </c>
      <c r="E222" s="12">
        <v>2</v>
      </c>
      <c r="F222" s="12" t="s">
        <v>58</v>
      </c>
      <c r="G222" s="12">
        <v>0</v>
      </c>
      <c r="H222" s="13" t="str">
        <f t="shared" si="17"/>
        <v>Swansea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450700</v>
      </c>
      <c r="B223" s="15">
        <v>41667</v>
      </c>
      <c r="C223" s="12" t="s">
        <v>76</v>
      </c>
      <c r="D223" s="12" t="s">
        <v>8</v>
      </c>
      <c r="E223" s="12">
        <v>2</v>
      </c>
      <c r="F223" s="12" t="s">
        <v>102</v>
      </c>
      <c r="G223" s="12">
        <v>0</v>
      </c>
      <c r="H223" s="13" t="str">
        <f t="shared" si="17"/>
        <v>Manchester United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450701</v>
      </c>
      <c r="B224" s="15">
        <v>41667</v>
      </c>
      <c r="C224" s="12" t="s">
        <v>76</v>
      </c>
      <c r="D224" s="12" t="s">
        <v>18</v>
      </c>
      <c r="E224" s="12">
        <v>0</v>
      </c>
      <c r="F224" s="12" t="s">
        <v>29</v>
      </c>
      <c r="G224" s="12">
        <v>0</v>
      </c>
      <c r="H224" s="13" t="str">
        <f t="shared" si="17"/>
        <v/>
      </c>
      <c r="I224" s="13" t="str">
        <f t="shared" si="18"/>
        <v>Norwich</v>
      </c>
      <c r="J224" s="13" t="str">
        <f t="shared" si="19"/>
        <v>Newcastle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450702</v>
      </c>
      <c r="B225" s="15">
        <v>41667</v>
      </c>
      <c r="C225" s="12" t="s">
        <v>76</v>
      </c>
      <c r="D225" s="12" t="s">
        <v>13</v>
      </c>
      <c r="E225" s="12">
        <v>2</v>
      </c>
      <c r="F225" s="12" t="s">
        <v>17</v>
      </c>
      <c r="G225" s="12">
        <v>2</v>
      </c>
      <c r="H225" s="13" t="str">
        <f t="shared" si="17"/>
        <v/>
      </c>
      <c r="I225" s="13" t="str">
        <f t="shared" si="18"/>
        <v>Southampton</v>
      </c>
      <c r="J225" s="13" t="str">
        <f t="shared" si="19"/>
        <v>Arsenal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450703</v>
      </c>
      <c r="B226" s="15">
        <v>41667</v>
      </c>
      <c r="C226" s="12" t="s">
        <v>76</v>
      </c>
      <c r="D226" s="12" t="s">
        <v>5</v>
      </c>
      <c r="E226" s="12">
        <v>1</v>
      </c>
      <c r="F226" s="12" t="s">
        <v>78</v>
      </c>
      <c r="G226" s="12">
        <v>0</v>
      </c>
      <c r="H226" s="13" t="str">
        <f t="shared" si="17"/>
        <v>Crystal Palace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450704</v>
      </c>
      <c r="B227" s="15">
        <v>41667</v>
      </c>
      <c r="C227" s="12" t="s">
        <v>76</v>
      </c>
      <c r="D227" s="12" t="s">
        <v>19</v>
      </c>
      <c r="E227" s="12">
        <v>4</v>
      </c>
      <c r="F227" s="12" t="s">
        <v>9</v>
      </c>
      <c r="G227" s="12">
        <v>0</v>
      </c>
      <c r="H227" s="13" t="str">
        <f t="shared" si="17"/>
        <v>Liverpool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450705</v>
      </c>
      <c r="B228" s="15">
        <v>41668</v>
      </c>
      <c r="C228" s="12" t="s">
        <v>76</v>
      </c>
      <c r="D228" s="12" t="s">
        <v>1</v>
      </c>
      <c r="E228" s="12">
        <v>0</v>
      </c>
      <c r="F228" s="12" t="s">
        <v>28</v>
      </c>
      <c r="G228" s="12">
        <v>0</v>
      </c>
      <c r="H228" s="13" t="str">
        <f t="shared" si="17"/>
        <v/>
      </c>
      <c r="I228" s="13" t="str">
        <f t="shared" si="18"/>
        <v>Chelsea</v>
      </c>
      <c r="J228" s="13" t="str">
        <f t="shared" si="19"/>
        <v>West Ham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450706</v>
      </c>
      <c r="B229" s="15">
        <v>41668</v>
      </c>
      <c r="C229" s="12" t="s">
        <v>76</v>
      </c>
      <c r="D229" s="12" t="s">
        <v>14</v>
      </c>
      <c r="E229" s="12">
        <v>1</v>
      </c>
      <c r="F229" s="12" t="s">
        <v>20</v>
      </c>
      <c r="G229" s="12">
        <v>5</v>
      </c>
      <c r="H229" s="13" t="str">
        <f t="shared" si="17"/>
        <v>Manchester City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450707</v>
      </c>
      <c r="B230" s="15">
        <v>41668</v>
      </c>
      <c r="C230" s="12" t="s">
        <v>76</v>
      </c>
      <c r="D230" s="12" t="s">
        <v>50</v>
      </c>
      <c r="E230" s="12">
        <v>1</v>
      </c>
      <c r="F230" s="12" t="s">
        <v>103</v>
      </c>
      <c r="G230" s="12">
        <v>0</v>
      </c>
      <c r="H230" s="13" t="str">
        <f t="shared" si="17"/>
        <v>Sunderland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450708</v>
      </c>
      <c r="B231" s="15">
        <v>41668</v>
      </c>
      <c r="C231" s="12" t="s">
        <v>76</v>
      </c>
      <c r="D231" s="12" t="s">
        <v>12</v>
      </c>
      <c r="E231" s="12">
        <v>4</v>
      </c>
      <c r="F231" s="12" t="s">
        <v>60</v>
      </c>
      <c r="G231" s="12">
        <v>3</v>
      </c>
      <c r="H231" s="13" t="str">
        <f t="shared" si="17"/>
        <v>Aston Villa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450709</v>
      </c>
      <c r="B232" s="15">
        <v>41671</v>
      </c>
      <c r="C232" s="12" t="s">
        <v>95</v>
      </c>
      <c r="D232" s="12" t="s">
        <v>29</v>
      </c>
      <c r="E232" s="12">
        <v>0</v>
      </c>
      <c r="F232" s="12" t="s">
        <v>50</v>
      </c>
      <c r="G232" s="12">
        <v>3</v>
      </c>
      <c r="H232" s="13" t="str">
        <f t="shared" si="17"/>
        <v>Sunderland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450710</v>
      </c>
      <c r="B233" s="15">
        <v>41671</v>
      </c>
      <c r="C233" s="12" t="s">
        <v>95</v>
      </c>
      <c r="D233" s="12" t="s">
        <v>28</v>
      </c>
      <c r="E233" s="12">
        <v>2</v>
      </c>
      <c r="F233" s="12" t="s">
        <v>84</v>
      </c>
      <c r="G233" s="12">
        <v>0</v>
      </c>
      <c r="H233" s="13" t="str">
        <f t="shared" si="17"/>
        <v>West Ham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450711</v>
      </c>
      <c r="B234" s="15">
        <v>41671</v>
      </c>
      <c r="C234" s="12" t="s">
        <v>95</v>
      </c>
      <c r="D234" s="12" t="s">
        <v>58</v>
      </c>
      <c r="E234" s="12">
        <v>0</v>
      </c>
      <c r="F234" s="12" t="s">
        <v>13</v>
      </c>
      <c r="G234" s="12">
        <v>3</v>
      </c>
      <c r="H234" s="13" t="str">
        <f t="shared" si="17"/>
        <v>Southampton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450712</v>
      </c>
      <c r="B235" s="15">
        <v>41671</v>
      </c>
      <c r="C235" s="12" t="s">
        <v>95</v>
      </c>
      <c r="D235" s="12" t="s">
        <v>103</v>
      </c>
      <c r="E235" s="12">
        <v>2</v>
      </c>
      <c r="F235" s="12" t="s">
        <v>8</v>
      </c>
      <c r="G235" s="12">
        <v>1</v>
      </c>
      <c r="H235" s="13" t="str">
        <f t="shared" si="17"/>
        <v>Stoke City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450713</v>
      </c>
      <c r="B236" s="15">
        <v>41671</v>
      </c>
      <c r="C236" s="12" t="s">
        <v>95</v>
      </c>
      <c r="D236" s="12" t="s">
        <v>102</v>
      </c>
      <c r="E236" s="12">
        <v>2</v>
      </c>
      <c r="F236" s="12" t="s">
        <v>18</v>
      </c>
      <c r="G236" s="12">
        <v>1</v>
      </c>
      <c r="H236" s="13" t="str">
        <f t="shared" si="17"/>
        <v>Cardiff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450714</v>
      </c>
      <c r="B237" s="15">
        <v>41671</v>
      </c>
      <c r="C237" s="12" t="s">
        <v>95</v>
      </c>
      <c r="D237" s="12" t="s">
        <v>78</v>
      </c>
      <c r="E237" s="12">
        <v>1</v>
      </c>
      <c r="F237" s="12" t="s">
        <v>14</v>
      </c>
      <c r="G237" s="12">
        <v>1</v>
      </c>
      <c r="H237" s="13" t="str">
        <f t="shared" si="17"/>
        <v/>
      </c>
      <c r="I237" s="13" t="str">
        <f t="shared" si="18"/>
        <v>Hull</v>
      </c>
      <c r="J237" s="13" t="str">
        <f t="shared" si="19"/>
        <v>Tottenham</v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450715</v>
      </c>
      <c r="B238" s="15">
        <v>41671</v>
      </c>
      <c r="C238" s="12" t="s">
        <v>95</v>
      </c>
      <c r="D238" s="12" t="s">
        <v>9</v>
      </c>
      <c r="E238" s="12">
        <v>2</v>
      </c>
      <c r="F238" s="12" t="s">
        <v>12</v>
      </c>
      <c r="G238" s="12">
        <v>1</v>
      </c>
      <c r="H238" s="13" t="str">
        <f t="shared" si="17"/>
        <v>Everton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450716</v>
      </c>
      <c r="B239" s="15">
        <v>41672</v>
      </c>
      <c r="C239" s="12" t="s">
        <v>95</v>
      </c>
      <c r="D239" s="12" t="s">
        <v>60</v>
      </c>
      <c r="E239" s="12">
        <v>1</v>
      </c>
      <c r="F239" s="12" t="s">
        <v>19</v>
      </c>
      <c r="G239" s="12">
        <v>1</v>
      </c>
      <c r="H239" s="13" t="str">
        <f t="shared" si="17"/>
        <v/>
      </c>
      <c r="I239" s="13" t="str">
        <f t="shared" si="18"/>
        <v>West Brom</v>
      </c>
      <c r="J239" s="13" t="str">
        <f t="shared" si="19"/>
        <v>Liverpool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450717</v>
      </c>
      <c r="B240" s="15">
        <v>41672</v>
      </c>
      <c r="C240" s="12" t="s">
        <v>95</v>
      </c>
      <c r="D240" s="12" t="s">
        <v>17</v>
      </c>
      <c r="E240" s="12">
        <v>2</v>
      </c>
      <c r="F240" s="12" t="s">
        <v>5</v>
      </c>
      <c r="G240" s="12">
        <v>0</v>
      </c>
      <c r="H240" s="13" t="str">
        <f t="shared" si="17"/>
        <v>Arsenal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450718</v>
      </c>
      <c r="B241" s="15">
        <v>41673</v>
      </c>
      <c r="C241" s="12" t="s">
        <v>95</v>
      </c>
      <c r="D241" s="12" t="s">
        <v>20</v>
      </c>
      <c r="E241" s="12">
        <v>0</v>
      </c>
      <c r="F241" s="12" t="s">
        <v>1</v>
      </c>
      <c r="G241" s="12">
        <v>1</v>
      </c>
      <c r="H241" s="13" t="str">
        <f t="shared" si="17"/>
        <v>Chelsea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450719</v>
      </c>
      <c r="B242" s="15">
        <v>41678</v>
      </c>
      <c r="C242" s="12" t="s">
        <v>96</v>
      </c>
      <c r="D242" s="12" t="s">
        <v>19</v>
      </c>
      <c r="E242" s="12">
        <v>5</v>
      </c>
      <c r="F242" s="12" t="s">
        <v>17</v>
      </c>
      <c r="G242" s="12">
        <v>1</v>
      </c>
      <c r="H242" s="13" t="str">
        <f t="shared" si="17"/>
        <v>Liverpool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450720</v>
      </c>
      <c r="B243" s="15">
        <v>41678</v>
      </c>
      <c r="C243" s="12" t="s">
        <v>96</v>
      </c>
      <c r="D243" s="12" t="s">
        <v>5</v>
      </c>
      <c r="E243" s="12">
        <v>3</v>
      </c>
      <c r="F243" s="12" t="s">
        <v>60</v>
      </c>
      <c r="G243" s="12">
        <v>1</v>
      </c>
      <c r="H243" s="13" t="str">
        <f t="shared" si="17"/>
        <v>Crystal Palace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450721</v>
      </c>
      <c r="B244" s="15">
        <v>41678</v>
      </c>
      <c r="C244" s="12" t="s">
        <v>96</v>
      </c>
      <c r="D244" s="12" t="s">
        <v>18</v>
      </c>
      <c r="E244" s="12">
        <v>0</v>
      </c>
      <c r="F244" s="12" t="s">
        <v>20</v>
      </c>
      <c r="G244" s="12">
        <v>0</v>
      </c>
      <c r="H244" s="13" t="str">
        <f t="shared" si="17"/>
        <v/>
      </c>
      <c r="I244" s="13" t="str">
        <f t="shared" si="18"/>
        <v>Norwich</v>
      </c>
      <c r="J244" s="13" t="str">
        <f t="shared" si="19"/>
        <v>Manchester City</v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450722</v>
      </c>
      <c r="B245" s="15">
        <v>41678</v>
      </c>
      <c r="C245" s="12" t="s">
        <v>96</v>
      </c>
      <c r="D245" s="12" t="s">
        <v>13</v>
      </c>
      <c r="E245" s="12">
        <v>2</v>
      </c>
      <c r="F245" s="12" t="s">
        <v>103</v>
      </c>
      <c r="G245" s="12">
        <v>2</v>
      </c>
      <c r="H245" s="13" t="str">
        <f t="shared" si="17"/>
        <v/>
      </c>
      <c r="I245" s="13" t="str">
        <f t="shared" si="18"/>
        <v>Southampton</v>
      </c>
      <c r="J245" s="13" t="str">
        <f t="shared" si="19"/>
        <v>Stoke City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450723</v>
      </c>
      <c r="B246" s="15">
        <v>41678</v>
      </c>
      <c r="C246" s="12" t="s">
        <v>96</v>
      </c>
      <c r="D246" s="12" t="s">
        <v>50</v>
      </c>
      <c r="E246" s="12">
        <v>0</v>
      </c>
      <c r="F246" s="12" t="s">
        <v>78</v>
      </c>
      <c r="G246" s="12">
        <v>2</v>
      </c>
      <c r="H246" s="13" t="str">
        <f t="shared" si="17"/>
        <v>Hull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450724</v>
      </c>
      <c r="B247" s="15">
        <v>41678</v>
      </c>
      <c r="C247" s="12" t="s">
        <v>96</v>
      </c>
      <c r="D247" s="12" t="s">
        <v>1</v>
      </c>
      <c r="E247" s="12">
        <v>3</v>
      </c>
      <c r="F247" s="12" t="s">
        <v>29</v>
      </c>
      <c r="G247" s="12">
        <v>0</v>
      </c>
      <c r="H247" s="13" t="str">
        <f t="shared" si="17"/>
        <v>Chelsea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450725</v>
      </c>
      <c r="B248" s="15">
        <v>41678</v>
      </c>
      <c r="C248" s="12" t="s">
        <v>96</v>
      </c>
      <c r="D248" s="12" t="s">
        <v>12</v>
      </c>
      <c r="E248" s="12">
        <v>0</v>
      </c>
      <c r="F248" s="12" t="s">
        <v>28</v>
      </c>
      <c r="G248" s="12">
        <v>2</v>
      </c>
      <c r="H248" s="13" t="str">
        <f t="shared" si="17"/>
        <v>West Ham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450726</v>
      </c>
      <c r="B249" s="15">
        <v>41678</v>
      </c>
      <c r="C249" s="12" t="s">
        <v>96</v>
      </c>
      <c r="D249" s="12" t="s">
        <v>84</v>
      </c>
      <c r="E249" s="12">
        <v>3</v>
      </c>
      <c r="F249" s="12" t="s">
        <v>102</v>
      </c>
      <c r="G249" s="12">
        <v>0</v>
      </c>
      <c r="H249" s="13" t="str">
        <f t="shared" si="17"/>
        <v>Swansea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450727</v>
      </c>
      <c r="B250" s="15">
        <v>41679</v>
      </c>
      <c r="C250" s="12" t="s">
        <v>96</v>
      </c>
      <c r="D250" s="12" t="s">
        <v>14</v>
      </c>
      <c r="E250" s="12">
        <v>1</v>
      </c>
      <c r="F250" s="12" t="s">
        <v>9</v>
      </c>
      <c r="G250" s="12">
        <v>0</v>
      </c>
      <c r="H250" s="13" t="str">
        <f t="shared" si="17"/>
        <v>Tottenham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450728</v>
      </c>
      <c r="B251" s="15">
        <v>41679</v>
      </c>
      <c r="C251" s="12" t="s">
        <v>96</v>
      </c>
      <c r="D251" s="12" t="s">
        <v>8</v>
      </c>
      <c r="E251" s="12">
        <v>2</v>
      </c>
      <c r="F251" s="12" t="s">
        <v>58</v>
      </c>
      <c r="G251" s="12">
        <v>2</v>
      </c>
      <c r="H251" s="13" t="str">
        <f t="shared" si="17"/>
        <v/>
      </c>
      <c r="I251" s="13" t="str">
        <f t="shared" si="18"/>
        <v>Manchester United</v>
      </c>
      <c r="J251" s="13" t="str">
        <f t="shared" si="19"/>
        <v>Fulham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450729</v>
      </c>
      <c r="B252" s="15">
        <v>41681</v>
      </c>
      <c r="C252" s="12" t="s">
        <v>97</v>
      </c>
      <c r="D252" s="12" t="s">
        <v>28</v>
      </c>
      <c r="E252" s="12">
        <v>2</v>
      </c>
      <c r="F252" s="12" t="s">
        <v>18</v>
      </c>
      <c r="G252" s="12">
        <v>0</v>
      </c>
      <c r="H252" s="13" t="str">
        <f t="shared" si="17"/>
        <v>West Ham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450730</v>
      </c>
      <c r="B253" s="15">
        <v>41681</v>
      </c>
      <c r="C253" s="12" t="s">
        <v>97</v>
      </c>
      <c r="D253" s="12" t="s">
        <v>102</v>
      </c>
      <c r="E253" s="12">
        <v>0</v>
      </c>
      <c r="F253" s="12" t="s">
        <v>12</v>
      </c>
      <c r="G253" s="12">
        <v>0</v>
      </c>
      <c r="H253" s="13" t="str">
        <f t="shared" si="17"/>
        <v/>
      </c>
      <c r="I253" s="13" t="str">
        <f t="shared" si="18"/>
        <v>Cardiff</v>
      </c>
      <c r="J253" s="13" t="str">
        <f t="shared" si="19"/>
        <v>Aston Villa</v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450731</v>
      </c>
      <c r="B254" s="15">
        <v>41681</v>
      </c>
      <c r="C254" s="12" t="s">
        <v>97</v>
      </c>
      <c r="D254" s="12" t="s">
        <v>78</v>
      </c>
      <c r="E254" s="12">
        <v>0</v>
      </c>
      <c r="F254" s="12" t="s">
        <v>13</v>
      </c>
      <c r="G254" s="12">
        <v>1</v>
      </c>
      <c r="H254" s="13" t="str">
        <f t="shared" si="17"/>
        <v>Southampton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450732</v>
      </c>
      <c r="B255" s="15">
        <v>41681</v>
      </c>
      <c r="C255" s="12" t="s">
        <v>97</v>
      </c>
      <c r="D255" s="12" t="s">
        <v>60</v>
      </c>
      <c r="E255" s="12">
        <v>1</v>
      </c>
      <c r="F255" s="12" t="s">
        <v>1</v>
      </c>
      <c r="G255" s="12">
        <v>1</v>
      </c>
      <c r="H255" s="13" t="str">
        <f t="shared" si="17"/>
        <v/>
      </c>
      <c r="I255" s="13" t="str">
        <f t="shared" si="18"/>
        <v>West Brom</v>
      </c>
      <c r="J255" s="13" t="str">
        <f t="shared" si="19"/>
        <v>Chelsea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450733</v>
      </c>
      <c r="B256" s="15">
        <v>41682</v>
      </c>
      <c r="C256" s="12" t="s">
        <v>97</v>
      </c>
      <c r="D256" s="12" t="s">
        <v>17</v>
      </c>
      <c r="E256" s="12">
        <v>0</v>
      </c>
      <c r="F256" s="12" t="s">
        <v>8</v>
      </c>
      <c r="G256" s="12">
        <v>0</v>
      </c>
      <c r="H256" s="13" t="str">
        <f t="shared" si="17"/>
        <v/>
      </c>
      <c r="I256" s="13" t="str">
        <f t="shared" si="18"/>
        <v>Arsenal</v>
      </c>
      <c r="J256" s="13" t="str">
        <f t="shared" si="19"/>
        <v>Manchester United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450734</v>
      </c>
      <c r="B257" s="15">
        <v>41682</v>
      </c>
      <c r="C257" s="12" t="s">
        <v>97</v>
      </c>
      <c r="D257" s="12" t="s">
        <v>29</v>
      </c>
      <c r="E257" s="12">
        <v>0</v>
      </c>
      <c r="F257" s="12" t="s">
        <v>14</v>
      </c>
      <c r="G257" s="12">
        <v>4</v>
      </c>
      <c r="H257" s="13" t="str">
        <f t="shared" si="17"/>
        <v>Tottenham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450735</v>
      </c>
      <c r="B258" s="15">
        <v>41682</v>
      </c>
      <c r="C258" s="12" t="s">
        <v>97</v>
      </c>
      <c r="D258" s="12" t="s">
        <v>103</v>
      </c>
      <c r="E258" s="12">
        <v>1</v>
      </c>
      <c r="F258" s="12" t="s">
        <v>84</v>
      </c>
      <c r="G258" s="12">
        <v>1</v>
      </c>
      <c r="H258" s="13" t="str">
        <f t="shared" si="17"/>
        <v/>
      </c>
      <c r="I258" s="13" t="str">
        <f t="shared" si="18"/>
        <v>Stoke City</v>
      </c>
      <c r="J258" s="13" t="str">
        <f t="shared" si="19"/>
        <v>Swansea</v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450736</v>
      </c>
      <c r="B259" s="15">
        <v>41682</v>
      </c>
      <c r="C259" s="12" t="s">
        <v>97</v>
      </c>
      <c r="D259" s="12" t="s">
        <v>58</v>
      </c>
      <c r="E259" s="12">
        <v>2</v>
      </c>
      <c r="F259" s="12" t="s">
        <v>19</v>
      </c>
      <c r="G259" s="12">
        <v>3</v>
      </c>
      <c r="H259" s="13" t="str">
        <f t="shared" ref="H259:H322" si="20">IF(E259&gt;G259,D259,IF(G259&gt;E259,F259,""))</f>
        <v>Liverpool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450737</v>
      </c>
      <c r="B260" s="15">
        <v>41692</v>
      </c>
      <c r="C260" s="12" t="s">
        <v>68</v>
      </c>
      <c r="D260" s="12" t="s">
        <v>1</v>
      </c>
      <c r="E260" s="12">
        <v>1</v>
      </c>
      <c r="F260" s="12" t="s">
        <v>9</v>
      </c>
      <c r="G260" s="12">
        <v>0</v>
      </c>
      <c r="H260" s="13" t="str">
        <f t="shared" si="20"/>
        <v>Chelsea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450738</v>
      </c>
      <c r="B261" s="15">
        <v>41692</v>
      </c>
      <c r="C261" s="12" t="s">
        <v>68</v>
      </c>
      <c r="D261" s="12" t="s">
        <v>20</v>
      </c>
      <c r="E261" s="12">
        <v>1</v>
      </c>
      <c r="F261" s="12" t="s">
        <v>103</v>
      </c>
      <c r="G261" s="12">
        <v>0</v>
      </c>
      <c r="H261" s="13" t="str">
        <f t="shared" si="20"/>
        <v>Manchester City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450739</v>
      </c>
      <c r="B262" s="15">
        <v>41692</v>
      </c>
      <c r="C262" s="12" t="s">
        <v>68</v>
      </c>
      <c r="D262" s="12" t="s">
        <v>60</v>
      </c>
      <c r="E262" s="12">
        <v>1</v>
      </c>
      <c r="F262" s="12" t="s">
        <v>58</v>
      </c>
      <c r="G262" s="12">
        <v>1</v>
      </c>
      <c r="H262" s="13" t="str">
        <f t="shared" si="20"/>
        <v/>
      </c>
      <c r="I262" s="13" t="str">
        <f t="shared" si="21"/>
        <v>West Brom</v>
      </c>
      <c r="J262" s="13" t="str">
        <f t="shared" si="22"/>
        <v>Fulham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450740</v>
      </c>
      <c r="B263" s="15">
        <v>41692</v>
      </c>
      <c r="C263" s="12" t="s">
        <v>68</v>
      </c>
      <c r="D263" s="12" t="s">
        <v>28</v>
      </c>
      <c r="E263" s="12">
        <v>3</v>
      </c>
      <c r="F263" s="12" t="s">
        <v>13</v>
      </c>
      <c r="G263" s="12">
        <v>1</v>
      </c>
      <c r="H263" s="13" t="str">
        <f t="shared" si="20"/>
        <v>West Ham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450741</v>
      </c>
      <c r="B264" s="15">
        <v>41692</v>
      </c>
      <c r="C264" s="12" t="s">
        <v>68</v>
      </c>
      <c r="D264" s="12" t="s">
        <v>17</v>
      </c>
      <c r="E264" s="12">
        <v>4</v>
      </c>
      <c r="F264" s="12" t="s">
        <v>50</v>
      </c>
      <c r="G264" s="12">
        <v>1</v>
      </c>
      <c r="H264" s="13" t="str">
        <f t="shared" si="20"/>
        <v>Arsenal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450742</v>
      </c>
      <c r="B265" s="15">
        <v>41692</v>
      </c>
      <c r="C265" s="12" t="s">
        <v>68</v>
      </c>
      <c r="D265" s="12" t="s">
        <v>102</v>
      </c>
      <c r="E265" s="12">
        <v>0</v>
      </c>
      <c r="F265" s="12" t="s">
        <v>78</v>
      </c>
      <c r="G265" s="12">
        <v>4</v>
      </c>
      <c r="H265" s="13" t="str">
        <f t="shared" si="20"/>
        <v>Hull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450743</v>
      </c>
      <c r="B266" s="15">
        <v>41692</v>
      </c>
      <c r="C266" s="12" t="s">
        <v>68</v>
      </c>
      <c r="D266" s="12" t="s">
        <v>5</v>
      </c>
      <c r="E266" s="12">
        <v>0</v>
      </c>
      <c r="F266" s="12" t="s">
        <v>8</v>
      </c>
      <c r="G266" s="12">
        <v>2</v>
      </c>
      <c r="H266" s="13" t="str">
        <f t="shared" si="20"/>
        <v>Manchester United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450744</v>
      </c>
      <c r="B267" s="15">
        <v>41693</v>
      </c>
      <c r="C267" s="12" t="s">
        <v>68</v>
      </c>
      <c r="D267" s="12" t="s">
        <v>19</v>
      </c>
      <c r="E267" s="12">
        <v>4</v>
      </c>
      <c r="F267" s="12" t="s">
        <v>84</v>
      </c>
      <c r="G267" s="12">
        <v>3</v>
      </c>
      <c r="H267" s="13" t="str">
        <f t="shared" si="20"/>
        <v>Liverpool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450745</v>
      </c>
      <c r="B268" s="15">
        <v>41693</v>
      </c>
      <c r="C268" s="12" t="s">
        <v>68</v>
      </c>
      <c r="D268" s="12" t="s">
        <v>29</v>
      </c>
      <c r="E268" s="12">
        <v>1</v>
      </c>
      <c r="F268" s="12" t="s">
        <v>12</v>
      </c>
      <c r="G268" s="12">
        <v>0</v>
      </c>
      <c r="H268" s="13" t="str">
        <f t="shared" si="20"/>
        <v>Newcastle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450746</v>
      </c>
      <c r="B269" s="15">
        <v>41693</v>
      </c>
      <c r="C269" s="12" t="s">
        <v>68</v>
      </c>
      <c r="D269" s="12" t="s">
        <v>18</v>
      </c>
      <c r="E269" s="12">
        <v>1</v>
      </c>
      <c r="F269" s="12" t="s">
        <v>14</v>
      </c>
      <c r="G269" s="12">
        <v>0</v>
      </c>
      <c r="H269" s="13" t="str">
        <f t="shared" si="20"/>
        <v>Norwich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450747</v>
      </c>
      <c r="B270" s="15">
        <v>41699</v>
      </c>
      <c r="C270" s="12" t="s">
        <v>98</v>
      </c>
      <c r="D270" s="12" t="s">
        <v>9</v>
      </c>
      <c r="E270" s="12">
        <v>1</v>
      </c>
      <c r="F270" s="12" t="s">
        <v>28</v>
      </c>
      <c r="G270" s="12">
        <v>0</v>
      </c>
      <c r="H270" s="13" t="str">
        <f t="shared" si="20"/>
        <v>Everton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450748</v>
      </c>
      <c r="B271" s="15">
        <v>41699</v>
      </c>
      <c r="C271" s="12" t="s">
        <v>98</v>
      </c>
      <c r="D271" s="12" t="s">
        <v>103</v>
      </c>
      <c r="E271" s="12">
        <v>1</v>
      </c>
      <c r="F271" s="12" t="s">
        <v>17</v>
      </c>
      <c r="G271" s="12">
        <v>0</v>
      </c>
      <c r="H271" s="13" t="str">
        <f t="shared" si="20"/>
        <v>Stoke City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450749</v>
      </c>
      <c r="B272" s="15">
        <v>41699</v>
      </c>
      <c r="C272" s="12" t="s">
        <v>98</v>
      </c>
      <c r="D272" s="12" t="s">
        <v>58</v>
      </c>
      <c r="E272" s="12">
        <v>1</v>
      </c>
      <c r="F272" s="12" t="s">
        <v>1</v>
      </c>
      <c r="G272" s="12">
        <v>3</v>
      </c>
      <c r="H272" s="13" t="str">
        <f t="shared" si="20"/>
        <v>Chelsea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450750</v>
      </c>
      <c r="B273" s="15">
        <v>41699</v>
      </c>
      <c r="C273" s="12" t="s">
        <v>98</v>
      </c>
      <c r="D273" s="12" t="s">
        <v>78</v>
      </c>
      <c r="E273" s="12">
        <v>1</v>
      </c>
      <c r="F273" s="12" t="s">
        <v>29</v>
      </c>
      <c r="G273" s="12">
        <v>4</v>
      </c>
      <c r="H273" s="13" t="str">
        <f t="shared" si="20"/>
        <v>Newcastle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450751</v>
      </c>
      <c r="B274" s="15">
        <v>41699</v>
      </c>
      <c r="C274" s="12" t="s">
        <v>98</v>
      </c>
      <c r="D274" s="12" t="s">
        <v>13</v>
      </c>
      <c r="E274" s="12">
        <v>0</v>
      </c>
      <c r="F274" s="12" t="s">
        <v>19</v>
      </c>
      <c r="G274" s="12">
        <v>3</v>
      </c>
      <c r="H274" s="13" t="str">
        <f t="shared" si="20"/>
        <v>Liverpool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450752</v>
      </c>
      <c r="B275" s="15">
        <v>41700</v>
      </c>
      <c r="C275" s="12" t="s">
        <v>98</v>
      </c>
      <c r="D275" s="12" t="s">
        <v>14</v>
      </c>
      <c r="E275" s="12">
        <v>1</v>
      </c>
      <c r="F275" s="12" t="s">
        <v>102</v>
      </c>
      <c r="G275" s="12">
        <v>0</v>
      </c>
      <c r="H275" s="13" t="str">
        <f t="shared" si="20"/>
        <v>Tottenham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450753</v>
      </c>
      <c r="B276" s="15">
        <v>41700</v>
      </c>
      <c r="C276" s="12" t="s">
        <v>98</v>
      </c>
      <c r="D276" s="12" t="s">
        <v>12</v>
      </c>
      <c r="E276" s="12">
        <v>4</v>
      </c>
      <c r="F276" s="12" t="s">
        <v>18</v>
      </c>
      <c r="G276" s="12">
        <v>1</v>
      </c>
      <c r="H276" s="13" t="str">
        <f t="shared" si="20"/>
        <v>Aston Villa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450754</v>
      </c>
      <c r="B277" s="15">
        <v>41700</v>
      </c>
      <c r="C277" s="12" t="s">
        <v>98</v>
      </c>
      <c r="D277" s="12" t="s">
        <v>84</v>
      </c>
      <c r="E277" s="12">
        <v>1</v>
      </c>
      <c r="F277" s="12" t="s">
        <v>5</v>
      </c>
      <c r="G277" s="12">
        <v>1</v>
      </c>
      <c r="H277" s="13" t="str">
        <f t="shared" si="20"/>
        <v/>
      </c>
      <c r="I277" s="13" t="str">
        <f t="shared" si="21"/>
        <v>Swansea</v>
      </c>
      <c r="J277" s="13" t="str">
        <f t="shared" si="22"/>
        <v>Crystal Palace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450755</v>
      </c>
      <c r="B278" s="15">
        <v>41706</v>
      </c>
      <c r="C278" s="12" t="s">
        <v>99</v>
      </c>
      <c r="D278" s="12" t="s">
        <v>60</v>
      </c>
      <c r="E278" s="12">
        <v>0</v>
      </c>
      <c r="F278" s="12" t="s">
        <v>8</v>
      </c>
      <c r="G278" s="12">
        <v>3</v>
      </c>
      <c r="H278" s="13" t="str">
        <f t="shared" si="20"/>
        <v>Manchester United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450756</v>
      </c>
      <c r="B279" s="15">
        <v>41706</v>
      </c>
      <c r="C279" s="12" t="s">
        <v>99</v>
      </c>
      <c r="D279" s="12" t="s">
        <v>18</v>
      </c>
      <c r="E279" s="12">
        <v>1</v>
      </c>
      <c r="F279" s="12" t="s">
        <v>103</v>
      </c>
      <c r="G279" s="12">
        <v>1</v>
      </c>
      <c r="H279" s="13" t="str">
        <f t="shared" si="20"/>
        <v/>
      </c>
      <c r="I279" s="13" t="str">
        <f t="shared" si="21"/>
        <v>Norwich</v>
      </c>
      <c r="J279" s="13" t="str">
        <f t="shared" si="22"/>
        <v>Stoke City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450757</v>
      </c>
      <c r="B280" s="15">
        <v>41706</v>
      </c>
      <c r="C280" s="12" t="s">
        <v>99</v>
      </c>
      <c r="D280" s="12" t="s">
        <v>102</v>
      </c>
      <c r="E280" s="12">
        <v>3</v>
      </c>
      <c r="F280" s="12" t="s">
        <v>58</v>
      </c>
      <c r="G280" s="12">
        <v>1</v>
      </c>
      <c r="H280" s="13" t="str">
        <f t="shared" si="20"/>
        <v>Cardiff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450758</v>
      </c>
      <c r="B281" s="15">
        <v>41706</v>
      </c>
      <c r="C281" s="12" t="s">
        <v>99</v>
      </c>
      <c r="D281" s="12" t="s">
        <v>5</v>
      </c>
      <c r="E281" s="12">
        <v>0</v>
      </c>
      <c r="F281" s="12" t="s">
        <v>13</v>
      </c>
      <c r="G281" s="12">
        <v>1</v>
      </c>
      <c r="H281" s="13" t="str">
        <f t="shared" si="20"/>
        <v>Southampton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450759</v>
      </c>
      <c r="B282" s="15">
        <v>41706</v>
      </c>
      <c r="C282" s="12" t="s">
        <v>99</v>
      </c>
      <c r="D282" s="12" t="s">
        <v>1</v>
      </c>
      <c r="E282" s="12">
        <v>4</v>
      </c>
      <c r="F282" s="12" t="s">
        <v>14</v>
      </c>
      <c r="G282" s="12">
        <v>0</v>
      </c>
      <c r="H282" s="13" t="str">
        <f t="shared" si="20"/>
        <v>Chelsea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450760</v>
      </c>
      <c r="B283" s="15">
        <v>41713</v>
      </c>
      <c r="C283" s="12" t="s">
        <v>100</v>
      </c>
      <c r="D283" s="12" t="s">
        <v>78</v>
      </c>
      <c r="E283" s="12">
        <v>0</v>
      </c>
      <c r="F283" s="12" t="s">
        <v>20</v>
      </c>
      <c r="G283" s="12">
        <v>2</v>
      </c>
      <c r="H283" s="13" t="str">
        <f t="shared" si="20"/>
        <v>Manchester City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450761</v>
      </c>
      <c r="B284" s="15">
        <v>41713</v>
      </c>
      <c r="C284" s="12" t="s">
        <v>100</v>
      </c>
      <c r="D284" s="12" t="s">
        <v>9</v>
      </c>
      <c r="E284" s="12">
        <v>2</v>
      </c>
      <c r="F284" s="12" t="s">
        <v>102</v>
      </c>
      <c r="G284" s="12">
        <v>1</v>
      </c>
      <c r="H284" s="13" t="str">
        <f t="shared" si="20"/>
        <v>Everton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450762</v>
      </c>
      <c r="B285" s="15">
        <v>41713</v>
      </c>
      <c r="C285" s="12" t="s">
        <v>100</v>
      </c>
      <c r="D285" s="12" t="s">
        <v>84</v>
      </c>
      <c r="E285" s="12">
        <v>1</v>
      </c>
      <c r="F285" s="12" t="s">
        <v>60</v>
      </c>
      <c r="G285" s="12">
        <v>2</v>
      </c>
      <c r="H285" s="13" t="str">
        <f t="shared" si="20"/>
        <v>West Brom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450763</v>
      </c>
      <c r="B286" s="15">
        <v>41713</v>
      </c>
      <c r="C286" s="12" t="s">
        <v>100</v>
      </c>
      <c r="D286" s="12" t="s">
        <v>50</v>
      </c>
      <c r="E286" s="12">
        <v>0</v>
      </c>
      <c r="F286" s="12" t="s">
        <v>5</v>
      </c>
      <c r="G286" s="12">
        <v>0</v>
      </c>
      <c r="H286" s="13" t="str">
        <f t="shared" si="20"/>
        <v/>
      </c>
      <c r="I286" s="13" t="str">
        <f t="shared" si="21"/>
        <v>Sunderland</v>
      </c>
      <c r="J286" s="13" t="str">
        <f t="shared" si="22"/>
        <v>Crystal Palace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450764</v>
      </c>
      <c r="B287" s="15">
        <v>41713</v>
      </c>
      <c r="C287" s="12" t="s">
        <v>100</v>
      </c>
      <c r="D287" s="12" t="s">
        <v>58</v>
      </c>
      <c r="E287" s="12">
        <v>1</v>
      </c>
      <c r="F287" s="12" t="s">
        <v>29</v>
      </c>
      <c r="G287" s="12">
        <v>0</v>
      </c>
      <c r="H287" s="13" t="str">
        <f t="shared" si="20"/>
        <v>Fulham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450765</v>
      </c>
      <c r="B288" s="15">
        <v>41713</v>
      </c>
      <c r="C288" s="12" t="s">
        <v>100</v>
      </c>
      <c r="D288" s="12" t="s">
        <v>103</v>
      </c>
      <c r="E288" s="12">
        <v>3</v>
      </c>
      <c r="F288" s="12" t="s">
        <v>28</v>
      </c>
      <c r="G288" s="12">
        <v>1</v>
      </c>
      <c r="H288" s="13" t="str">
        <f t="shared" si="20"/>
        <v>Stoke City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450766</v>
      </c>
      <c r="B289" s="15">
        <v>41713</v>
      </c>
      <c r="C289" s="12" t="s">
        <v>100</v>
      </c>
      <c r="D289" s="12" t="s">
        <v>13</v>
      </c>
      <c r="E289" s="12">
        <v>4</v>
      </c>
      <c r="F289" s="12" t="s">
        <v>18</v>
      </c>
      <c r="G289" s="12">
        <v>2</v>
      </c>
      <c r="H289" s="13" t="str">
        <f t="shared" si="20"/>
        <v>Southampton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450767</v>
      </c>
      <c r="B290" s="15">
        <v>41713</v>
      </c>
      <c r="C290" s="12" t="s">
        <v>100</v>
      </c>
      <c r="D290" s="12" t="s">
        <v>12</v>
      </c>
      <c r="E290" s="12">
        <v>1</v>
      </c>
      <c r="F290" s="12" t="s">
        <v>1</v>
      </c>
      <c r="G290" s="12">
        <v>0</v>
      </c>
      <c r="H290" s="13" t="str">
        <f t="shared" si="20"/>
        <v>Aston Villa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450768</v>
      </c>
      <c r="B291" s="15">
        <v>41714</v>
      </c>
      <c r="C291" s="12" t="s">
        <v>100</v>
      </c>
      <c r="D291" s="12" t="s">
        <v>8</v>
      </c>
      <c r="E291" s="12">
        <v>0</v>
      </c>
      <c r="F291" s="12" t="s">
        <v>19</v>
      </c>
      <c r="G291" s="12">
        <v>3</v>
      </c>
      <c r="H291" s="13" t="str">
        <f t="shared" si="20"/>
        <v>Liverpool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450769</v>
      </c>
      <c r="B292" s="15">
        <v>41714</v>
      </c>
      <c r="C292" s="12" t="s">
        <v>100</v>
      </c>
      <c r="D292" s="12" t="s">
        <v>14</v>
      </c>
      <c r="E292" s="12">
        <v>0</v>
      </c>
      <c r="F292" s="12" t="s">
        <v>17</v>
      </c>
      <c r="G292" s="12">
        <v>1</v>
      </c>
      <c r="H292" s="13" t="str">
        <f t="shared" si="20"/>
        <v>Arsenal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450770</v>
      </c>
      <c r="B293" s="15">
        <v>41720</v>
      </c>
      <c r="C293" s="12" t="s">
        <v>77</v>
      </c>
      <c r="D293" s="12" t="s">
        <v>1</v>
      </c>
      <c r="E293" s="12">
        <v>6</v>
      </c>
      <c r="F293" s="12" t="s">
        <v>17</v>
      </c>
      <c r="G293" s="12">
        <v>0</v>
      </c>
      <c r="H293" s="13" t="str">
        <f t="shared" si="20"/>
        <v>Chelsea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450771</v>
      </c>
      <c r="B294" s="15">
        <v>41720</v>
      </c>
      <c r="C294" s="12" t="s">
        <v>77</v>
      </c>
      <c r="D294" s="12" t="s">
        <v>78</v>
      </c>
      <c r="E294" s="12">
        <v>2</v>
      </c>
      <c r="F294" s="12" t="s">
        <v>60</v>
      </c>
      <c r="G294" s="12">
        <v>0</v>
      </c>
      <c r="H294" s="13" t="str">
        <f t="shared" si="20"/>
        <v>Hull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450772</v>
      </c>
      <c r="B295" s="15">
        <v>41720</v>
      </c>
      <c r="C295" s="12" t="s">
        <v>77</v>
      </c>
      <c r="D295" s="12" t="s">
        <v>20</v>
      </c>
      <c r="E295" s="12">
        <v>5</v>
      </c>
      <c r="F295" s="12" t="s">
        <v>58</v>
      </c>
      <c r="G295" s="12">
        <v>0</v>
      </c>
      <c r="H295" s="13" t="str">
        <f t="shared" si="20"/>
        <v>Manchester City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450773</v>
      </c>
      <c r="B296" s="15">
        <v>41720</v>
      </c>
      <c r="C296" s="12" t="s">
        <v>77</v>
      </c>
      <c r="D296" s="12" t="s">
        <v>29</v>
      </c>
      <c r="E296" s="12">
        <v>1</v>
      </c>
      <c r="F296" s="12" t="s">
        <v>5</v>
      </c>
      <c r="G296" s="12">
        <v>0</v>
      </c>
      <c r="H296" s="13" t="str">
        <f t="shared" si="20"/>
        <v>Newcastle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450774</v>
      </c>
      <c r="B297" s="15">
        <v>41720</v>
      </c>
      <c r="C297" s="12" t="s">
        <v>77</v>
      </c>
      <c r="D297" s="12" t="s">
        <v>18</v>
      </c>
      <c r="E297" s="12">
        <v>2</v>
      </c>
      <c r="F297" s="12" t="s">
        <v>50</v>
      </c>
      <c r="G297" s="12">
        <v>0</v>
      </c>
      <c r="H297" s="13" t="str">
        <f t="shared" si="20"/>
        <v>Norwich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450775</v>
      </c>
      <c r="B298" s="15">
        <v>41720</v>
      </c>
      <c r="C298" s="12" t="s">
        <v>77</v>
      </c>
      <c r="D298" s="12" t="s">
        <v>102</v>
      </c>
      <c r="E298" s="12">
        <v>3</v>
      </c>
      <c r="F298" s="12" t="s">
        <v>19</v>
      </c>
      <c r="G298" s="12">
        <v>6</v>
      </c>
      <c r="H298" s="13" t="str">
        <f t="shared" si="20"/>
        <v>Liverpool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450776</v>
      </c>
      <c r="B299" s="15">
        <v>41720</v>
      </c>
      <c r="C299" s="12" t="s">
        <v>77</v>
      </c>
      <c r="D299" s="12" t="s">
        <v>9</v>
      </c>
      <c r="E299" s="12">
        <v>3</v>
      </c>
      <c r="F299" s="12" t="s">
        <v>84</v>
      </c>
      <c r="G299" s="12">
        <v>2</v>
      </c>
      <c r="H299" s="13" t="str">
        <f t="shared" si="20"/>
        <v>Everton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450777</v>
      </c>
      <c r="B300" s="15">
        <v>41720</v>
      </c>
      <c r="C300" s="12" t="s">
        <v>77</v>
      </c>
      <c r="D300" s="12" t="s">
        <v>28</v>
      </c>
      <c r="E300" s="12">
        <v>0</v>
      </c>
      <c r="F300" s="12" t="s">
        <v>8</v>
      </c>
      <c r="G300" s="12">
        <v>2</v>
      </c>
      <c r="H300" s="13" t="str">
        <f t="shared" si="20"/>
        <v>Manchester United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450778</v>
      </c>
      <c r="B301" s="15">
        <v>41721</v>
      </c>
      <c r="C301" s="12" t="s">
        <v>77</v>
      </c>
      <c r="D301" s="12" t="s">
        <v>14</v>
      </c>
      <c r="E301" s="12">
        <v>3</v>
      </c>
      <c r="F301" s="12" t="s">
        <v>13</v>
      </c>
      <c r="G301" s="12">
        <v>2</v>
      </c>
      <c r="H301" s="13" t="str">
        <f t="shared" si="20"/>
        <v>Tottenham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450779</v>
      </c>
      <c r="B302" s="15">
        <v>41721</v>
      </c>
      <c r="C302" s="12" t="s">
        <v>77</v>
      </c>
      <c r="D302" s="12" t="s">
        <v>12</v>
      </c>
      <c r="E302" s="12">
        <v>1</v>
      </c>
      <c r="F302" s="12" t="s">
        <v>103</v>
      </c>
      <c r="G302" s="12">
        <v>4</v>
      </c>
      <c r="H302" s="13" t="str">
        <f t="shared" si="20"/>
        <v>Stoke City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450782</v>
      </c>
      <c r="B303" s="15">
        <v>41723</v>
      </c>
      <c r="C303" s="12" t="s">
        <v>98</v>
      </c>
      <c r="D303" s="12" t="s">
        <v>8</v>
      </c>
      <c r="E303" s="12">
        <v>0</v>
      </c>
      <c r="F303" s="12" t="s">
        <v>20</v>
      </c>
      <c r="G303" s="12">
        <v>3</v>
      </c>
      <c r="H303" s="13" t="str">
        <f t="shared" si="20"/>
        <v>Manchester City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450780</v>
      </c>
      <c r="B304" s="15">
        <v>41723</v>
      </c>
      <c r="C304" s="12" t="s">
        <v>99</v>
      </c>
      <c r="D304" s="12" t="s">
        <v>29</v>
      </c>
      <c r="E304" s="12">
        <v>0</v>
      </c>
      <c r="F304" s="12" t="s">
        <v>9</v>
      </c>
      <c r="G304" s="12">
        <v>3</v>
      </c>
      <c r="H304" s="13" t="str">
        <f t="shared" si="20"/>
        <v>Everton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450781</v>
      </c>
      <c r="B305" s="15">
        <v>41723</v>
      </c>
      <c r="C305" s="12" t="s">
        <v>99</v>
      </c>
      <c r="D305" s="12" t="s">
        <v>17</v>
      </c>
      <c r="E305" s="12">
        <v>2</v>
      </c>
      <c r="F305" s="12" t="s">
        <v>84</v>
      </c>
      <c r="G305" s="12">
        <v>2</v>
      </c>
      <c r="H305" s="13" t="str">
        <f t="shared" si="20"/>
        <v/>
      </c>
      <c r="I305" s="13" t="str">
        <f t="shared" si="21"/>
        <v>Arsenal</v>
      </c>
      <c r="J305" s="13" t="str">
        <f t="shared" si="22"/>
        <v>Swansea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450783</v>
      </c>
      <c r="B306" s="15">
        <v>41724</v>
      </c>
      <c r="C306" s="12" t="s">
        <v>99</v>
      </c>
      <c r="D306" s="12" t="s">
        <v>28</v>
      </c>
      <c r="E306" s="12">
        <v>2</v>
      </c>
      <c r="F306" s="12" t="s">
        <v>78</v>
      </c>
      <c r="G306" s="12">
        <v>1</v>
      </c>
      <c r="H306" s="13" t="str">
        <f t="shared" si="20"/>
        <v>West Ham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450784</v>
      </c>
      <c r="B307" s="15">
        <v>41724</v>
      </c>
      <c r="C307" s="12" t="s">
        <v>99</v>
      </c>
      <c r="D307" s="12" t="s">
        <v>19</v>
      </c>
      <c r="E307" s="12">
        <v>2</v>
      </c>
      <c r="F307" s="12" t="s">
        <v>50</v>
      </c>
      <c r="G307" s="12">
        <v>1</v>
      </c>
      <c r="H307" s="13" t="str">
        <f t="shared" si="20"/>
        <v>Liverpool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450785</v>
      </c>
      <c r="B308" s="15">
        <v>41727</v>
      </c>
      <c r="C308" s="12" t="s">
        <v>23</v>
      </c>
      <c r="D308" s="12" t="s">
        <v>8</v>
      </c>
      <c r="E308" s="12">
        <v>4</v>
      </c>
      <c r="F308" s="12" t="s">
        <v>12</v>
      </c>
      <c r="G308" s="12">
        <v>1</v>
      </c>
      <c r="H308" s="13" t="str">
        <f t="shared" si="20"/>
        <v>Manchester United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450786</v>
      </c>
      <c r="B309" s="15">
        <v>41727</v>
      </c>
      <c r="C309" s="12" t="s">
        <v>23</v>
      </c>
      <c r="D309" s="12" t="s">
        <v>13</v>
      </c>
      <c r="E309" s="12">
        <v>4</v>
      </c>
      <c r="F309" s="12" t="s">
        <v>29</v>
      </c>
      <c r="G309" s="12">
        <v>0</v>
      </c>
      <c r="H309" s="13" t="str">
        <f t="shared" si="20"/>
        <v>Southampton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450787</v>
      </c>
      <c r="B310" s="15">
        <v>41727</v>
      </c>
      <c r="C310" s="12" t="s">
        <v>23</v>
      </c>
      <c r="D310" s="12" t="s">
        <v>5</v>
      </c>
      <c r="E310" s="12">
        <v>1</v>
      </c>
      <c r="F310" s="12" t="s">
        <v>1</v>
      </c>
      <c r="G310" s="12">
        <v>0</v>
      </c>
      <c r="H310" s="13" t="str">
        <f t="shared" si="20"/>
        <v>Crystal Palace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450788</v>
      </c>
      <c r="B311" s="15">
        <v>41727</v>
      </c>
      <c r="C311" s="12" t="s">
        <v>23</v>
      </c>
      <c r="D311" s="12" t="s">
        <v>84</v>
      </c>
      <c r="E311" s="12">
        <v>3</v>
      </c>
      <c r="F311" s="12" t="s">
        <v>18</v>
      </c>
      <c r="G311" s="12">
        <v>0</v>
      </c>
      <c r="H311" s="13" t="str">
        <f t="shared" si="20"/>
        <v>Swansea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450789</v>
      </c>
      <c r="B312" s="15">
        <v>41727</v>
      </c>
      <c r="C312" s="12" t="s">
        <v>23</v>
      </c>
      <c r="D312" s="12" t="s">
        <v>60</v>
      </c>
      <c r="E312" s="12">
        <v>3</v>
      </c>
      <c r="F312" s="12" t="s">
        <v>102</v>
      </c>
      <c r="G312" s="12">
        <v>3</v>
      </c>
      <c r="H312" s="13" t="str">
        <f t="shared" si="20"/>
        <v/>
      </c>
      <c r="I312" s="13" t="str">
        <f t="shared" si="21"/>
        <v>West Brom</v>
      </c>
      <c r="J312" s="13" t="str">
        <f t="shared" si="22"/>
        <v>Cardiff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450790</v>
      </c>
      <c r="B313" s="15">
        <v>41727</v>
      </c>
      <c r="C313" s="12" t="s">
        <v>23</v>
      </c>
      <c r="D313" s="12" t="s">
        <v>103</v>
      </c>
      <c r="E313" s="12">
        <v>1</v>
      </c>
      <c r="F313" s="12" t="s">
        <v>78</v>
      </c>
      <c r="G313" s="12">
        <v>0</v>
      </c>
      <c r="H313" s="13" t="str">
        <f t="shared" si="20"/>
        <v>Stoke City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450791</v>
      </c>
      <c r="B314" s="15">
        <v>41727</v>
      </c>
      <c r="C314" s="12" t="s">
        <v>23</v>
      </c>
      <c r="D314" s="12" t="s">
        <v>17</v>
      </c>
      <c r="E314" s="12">
        <v>1</v>
      </c>
      <c r="F314" s="12" t="s">
        <v>20</v>
      </c>
      <c r="G314" s="12">
        <v>1</v>
      </c>
      <c r="H314" s="13" t="str">
        <f t="shared" si="20"/>
        <v/>
      </c>
      <c r="I314" s="13" t="str">
        <f t="shared" si="21"/>
        <v>Arsenal</v>
      </c>
      <c r="J314" s="13" t="str">
        <f t="shared" si="22"/>
        <v>Manchester City</v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450792</v>
      </c>
      <c r="B315" s="15">
        <v>41728</v>
      </c>
      <c r="C315" s="12" t="s">
        <v>23</v>
      </c>
      <c r="D315" s="12" t="s">
        <v>58</v>
      </c>
      <c r="E315" s="12">
        <v>1</v>
      </c>
      <c r="F315" s="12" t="s">
        <v>9</v>
      </c>
      <c r="G315" s="12">
        <v>3</v>
      </c>
      <c r="H315" s="13" t="str">
        <f t="shared" si="20"/>
        <v>Everton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450793</v>
      </c>
      <c r="B316" s="15">
        <v>41728</v>
      </c>
      <c r="C316" s="12" t="s">
        <v>23</v>
      </c>
      <c r="D316" s="12" t="s">
        <v>19</v>
      </c>
      <c r="E316" s="12">
        <v>4</v>
      </c>
      <c r="F316" s="12" t="s">
        <v>14</v>
      </c>
      <c r="G316" s="12">
        <v>0</v>
      </c>
      <c r="H316" s="13" t="str">
        <f t="shared" si="20"/>
        <v>Liverpool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450794</v>
      </c>
      <c r="B317" s="15">
        <v>41729</v>
      </c>
      <c r="C317" s="12" t="s">
        <v>23</v>
      </c>
      <c r="D317" s="12" t="s">
        <v>50</v>
      </c>
      <c r="E317" s="12">
        <v>1</v>
      </c>
      <c r="F317" s="12" t="s">
        <v>28</v>
      </c>
      <c r="G317" s="12">
        <v>2</v>
      </c>
      <c r="H317" s="13" t="str">
        <f t="shared" si="20"/>
        <v>West Ham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450795</v>
      </c>
      <c r="B318" s="15">
        <v>41734</v>
      </c>
      <c r="C318" s="12" t="s">
        <v>62</v>
      </c>
      <c r="D318" s="12" t="s">
        <v>20</v>
      </c>
      <c r="E318" s="12">
        <v>4</v>
      </c>
      <c r="F318" s="12" t="s">
        <v>13</v>
      </c>
      <c r="G318" s="12">
        <v>1</v>
      </c>
      <c r="H318" s="13" t="str">
        <f t="shared" si="20"/>
        <v>Manchester City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450796</v>
      </c>
      <c r="B319" s="15">
        <v>41734</v>
      </c>
      <c r="C319" s="12" t="s">
        <v>62</v>
      </c>
      <c r="D319" s="12" t="s">
        <v>29</v>
      </c>
      <c r="E319" s="12">
        <v>0</v>
      </c>
      <c r="F319" s="12" t="s">
        <v>8</v>
      </c>
      <c r="G319" s="12">
        <v>4</v>
      </c>
      <c r="H319" s="13" t="str">
        <f t="shared" si="20"/>
        <v>Manchester United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450797</v>
      </c>
      <c r="B320" s="15">
        <v>41734</v>
      </c>
      <c r="C320" s="12" t="s">
        <v>62</v>
      </c>
      <c r="D320" s="12" t="s">
        <v>12</v>
      </c>
      <c r="E320" s="12">
        <v>1</v>
      </c>
      <c r="F320" s="12" t="s">
        <v>58</v>
      </c>
      <c r="G320" s="12">
        <v>2</v>
      </c>
      <c r="H320" s="13" t="str">
        <f t="shared" si="20"/>
        <v>Fulham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450798</v>
      </c>
      <c r="B321" s="15">
        <v>41734</v>
      </c>
      <c r="C321" s="12" t="s">
        <v>62</v>
      </c>
      <c r="D321" s="12" t="s">
        <v>18</v>
      </c>
      <c r="E321" s="12">
        <v>0</v>
      </c>
      <c r="F321" s="12" t="s">
        <v>60</v>
      </c>
      <c r="G321" s="12">
        <v>1</v>
      </c>
      <c r="H321" s="13" t="str">
        <f t="shared" si="20"/>
        <v>West Brom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450799</v>
      </c>
      <c r="B322" s="15">
        <v>41734</v>
      </c>
      <c r="C322" s="12" t="s">
        <v>62</v>
      </c>
      <c r="D322" s="12" t="s">
        <v>102</v>
      </c>
      <c r="E322" s="12">
        <v>0</v>
      </c>
      <c r="F322" s="12" t="s">
        <v>5</v>
      </c>
      <c r="G322" s="12">
        <v>3</v>
      </c>
      <c r="H322" s="13" t="str">
        <f t="shared" si="20"/>
        <v>Crystal Palace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450800</v>
      </c>
      <c r="B323" s="15">
        <v>41734</v>
      </c>
      <c r="C323" s="12" t="s">
        <v>62</v>
      </c>
      <c r="D323" s="12" t="s">
        <v>78</v>
      </c>
      <c r="E323" s="12">
        <v>1</v>
      </c>
      <c r="F323" s="12" t="s">
        <v>84</v>
      </c>
      <c r="G323" s="12">
        <v>0</v>
      </c>
      <c r="H323" s="13" t="str">
        <f t="shared" ref="H323:H381" si="23">IF(E323&gt;G323,D323,IF(G323&gt;E323,F323,""))</f>
        <v>Hull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450801</v>
      </c>
      <c r="B324" s="15">
        <v>41734</v>
      </c>
      <c r="C324" s="12" t="s">
        <v>62</v>
      </c>
      <c r="D324" s="12" t="s">
        <v>1</v>
      </c>
      <c r="E324" s="12">
        <v>3</v>
      </c>
      <c r="F324" s="12" t="s">
        <v>103</v>
      </c>
      <c r="G324" s="12">
        <v>0</v>
      </c>
      <c r="H324" s="13" t="str">
        <f t="shared" si="23"/>
        <v>Chelsea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450802</v>
      </c>
      <c r="B325" s="15">
        <v>41735</v>
      </c>
      <c r="C325" s="12" t="s">
        <v>62</v>
      </c>
      <c r="D325" s="12" t="s">
        <v>9</v>
      </c>
      <c r="E325" s="12">
        <v>3</v>
      </c>
      <c r="F325" s="12" t="s">
        <v>17</v>
      </c>
      <c r="G325" s="12">
        <v>0</v>
      </c>
      <c r="H325" s="13" t="str">
        <f t="shared" si="23"/>
        <v>Everton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450803</v>
      </c>
      <c r="B326" s="15">
        <v>41735</v>
      </c>
      <c r="C326" s="12" t="s">
        <v>62</v>
      </c>
      <c r="D326" s="12" t="s">
        <v>28</v>
      </c>
      <c r="E326" s="12">
        <v>1</v>
      </c>
      <c r="F326" s="12" t="s">
        <v>19</v>
      </c>
      <c r="G326" s="12">
        <v>2</v>
      </c>
      <c r="H326" s="13" t="str">
        <f t="shared" si="23"/>
        <v>Liverpool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450804</v>
      </c>
      <c r="B327" s="15">
        <v>41736</v>
      </c>
      <c r="C327" s="12" t="s">
        <v>62</v>
      </c>
      <c r="D327" s="12" t="s">
        <v>14</v>
      </c>
      <c r="E327" s="12">
        <v>5</v>
      </c>
      <c r="F327" s="12" t="s">
        <v>50</v>
      </c>
      <c r="G327" s="12">
        <v>1</v>
      </c>
      <c r="H327" s="13" t="str">
        <f t="shared" si="23"/>
        <v>Tottenham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450805</v>
      </c>
      <c r="B328" s="15">
        <v>41741</v>
      </c>
      <c r="C328" s="12" t="s">
        <v>54</v>
      </c>
      <c r="D328" s="12" t="s">
        <v>13</v>
      </c>
      <c r="E328" s="12">
        <v>0</v>
      </c>
      <c r="F328" s="12" t="s">
        <v>102</v>
      </c>
      <c r="G328" s="12">
        <v>1</v>
      </c>
      <c r="H328" s="13" t="str">
        <f t="shared" si="23"/>
        <v>Cardiff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450806</v>
      </c>
      <c r="B329" s="15">
        <v>41741</v>
      </c>
      <c r="C329" s="12" t="s">
        <v>54</v>
      </c>
      <c r="D329" s="12" t="s">
        <v>103</v>
      </c>
      <c r="E329" s="12">
        <v>1</v>
      </c>
      <c r="F329" s="12" t="s">
        <v>29</v>
      </c>
      <c r="G329" s="12">
        <v>0</v>
      </c>
      <c r="H329" s="13" t="str">
        <f t="shared" si="23"/>
        <v>Stoke City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450807</v>
      </c>
      <c r="B330" s="15">
        <v>41741</v>
      </c>
      <c r="C330" s="12" t="s">
        <v>54</v>
      </c>
      <c r="D330" s="12" t="s">
        <v>50</v>
      </c>
      <c r="E330" s="12">
        <v>0</v>
      </c>
      <c r="F330" s="12" t="s">
        <v>9</v>
      </c>
      <c r="G330" s="12">
        <v>1</v>
      </c>
      <c r="H330" s="13" t="str">
        <f t="shared" si="23"/>
        <v>Everton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450808</v>
      </c>
      <c r="B331" s="15">
        <v>41741</v>
      </c>
      <c r="C331" s="12" t="s">
        <v>54</v>
      </c>
      <c r="D331" s="12" t="s">
        <v>5</v>
      </c>
      <c r="E331" s="12">
        <v>1</v>
      </c>
      <c r="F331" s="12" t="s">
        <v>12</v>
      </c>
      <c r="G331" s="12">
        <v>0</v>
      </c>
      <c r="H331" s="13" t="str">
        <f t="shared" si="23"/>
        <v>Crystal Palace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450809</v>
      </c>
      <c r="B332" s="15">
        <v>41741</v>
      </c>
      <c r="C332" s="12" t="s">
        <v>54</v>
      </c>
      <c r="D332" s="12" t="s">
        <v>58</v>
      </c>
      <c r="E332" s="12">
        <v>1</v>
      </c>
      <c r="F332" s="12" t="s">
        <v>18</v>
      </c>
      <c r="G332" s="12">
        <v>0</v>
      </c>
      <c r="H332" s="13" t="str">
        <f t="shared" si="23"/>
        <v>Fulham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450810</v>
      </c>
      <c r="B333" s="15">
        <v>41741</v>
      </c>
      <c r="C333" s="12" t="s">
        <v>54</v>
      </c>
      <c r="D333" s="12" t="s">
        <v>60</v>
      </c>
      <c r="E333" s="12">
        <v>3</v>
      </c>
      <c r="F333" s="12" t="s">
        <v>14</v>
      </c>
      <c r="G333" s="12">
        <v>3</v>
      </c>
      <c r="H333" s="13" t="str">
        <f t="shared" si="23"/>
        <v/>
      </c>
      <c r="I333" s="13" t="str">
        <f t="shared" si="24"/>
        <v>West Brom</v>
      </c>
      <c r="J333" s="13" t="str">
        <f t="shared" si="25"/>
        <v>Tottenham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450811</v>
      </c>
      <c r="B334" s="15">
        <v>41742</v>
      </c>
      <c r="C334" s="12" t="s">
        <v>54</v>
      </c>
      <c r="D334" s="12" t="s">
        <v>19</v>
      </c>
      <c r="E334" s="12">
        <v>3</v>
      </c>
      <c r="F334" s="12" t="s">
        <v>20</v>
      </c>
      <c r="G334" s="12">
        <v>2</v>
      </c>
      <c r="H334" s="13" t="str">
        <f t="shared" si="23"/>
        <v>Liverpool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450812</v>
      </c>
      <c r="B335" s="15">
        <v>41742</v>
      </c>
      <c r="C335" s="12" t="s">
        <v>54</v>
      </c>
      <c r="D335" s="12" t="s">
        <v>84</v>
      </c>
      <c r="E335" s="12">
        <v>0</v>
      </c>
      <c r="F335" s="12" t="s">
        <v>1</v>
      </c>
      <c r="G335" s="12">
        <v>1</v>
      </c>
      <c r="H335" s="13" t="str">
        <f t="shared" si="23"/>
        <v>Chelsea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450813</v>
      </c>
      <c r="B336" s="15">
        <v>41744</v>
      </c>
      <c r="C336" s="12" t="s">
        <v>54</v>
      </c>
      <c r="D336" s="12" t="s">
        <v>17</v>
      </c>
      <c r="E336" s="12">
        <v>3</v>
      </c>
      <c r="F336" s="12" t="s">
        <v>28</v>
      </c>
      <c r="G336" s="12">
        <v>1</v>
      </c>
      <c r="H336" s="13" t="str">
        <f t="shared" si="23"/>
        <v>Arsenal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450814</v>
      </c>
      <c r="B337" s="15">
        <v>41745</v>
      </c>
      <c r="C337" s="12" t="s">
        <v>97</v>
      </c>
      <c r="D337" s="12" t="s">
        <v>9</v>
      </c>
      <c r="E337" s="12">
        <v>2</v>
      </c>
      <c r="F337" s="12" t="s">
        <v>5</v>
      </c>
      <c r="G337" s="12">
        <v>3</v>
      </c>
      <c r="H337" s="13" t="str">
        <f t="shared" si="23"/>
        <v>Crystal Palace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450815</v>
      </c>
      <c r="B338" s="15">
        <v>41745</v>
      </c>
      <c r="C338" s="12" t="s">
        <v>97</v>
      </c>
      <c r="D338" s="12" t="s">
        <v>20</v>
      </c>
      <c r="E338" s="12">
        <v>2</v>
      </c>
      <c r="F338" s="12" t="s">
        <v>50</v>
      </c>
      <c r="G338" s="12">
        <v>2</v>
      </c>
      <c r="H338" s="13" t="str">
        <f t="shared" si="23"/>
        <v/>
      </c>
      <c r="I338" s="13" t="str">
        <f t="shared" si="24"/>
        <v>Manchester City</v>
      </c>
      <c r="J338" s="13" t="str">
        <f t="shared" si="25"/>
        <v>Sunderland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450816</v>
      </c>
      <c r="B339" s="15">
        <v>41748</v>
      </c>
      <c r="C339" s="12" t="s">
        <v>82</v>
      </c>
      <c r="D339" s="12" t="s">
        <v>14</v>
      </c>
      <c r="E339" s="12">
        <v>3</v>
      </c>
      <c r="F339" s="12" t="s">
        <v>58</v>
      </c>
      <c r="G339" s="12">
        <v>1</v>
      </c>
      <c r="H339" s="13" t="str">
        <f t="shared" si="23"/>
        <v>Tottenham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450817</v>
      </c>
      <c r="B340" s="15">
        <v>41748</v>
      </c>
      <c r="C340" s="12" t="s">
        <v>82</v>
      </c>
      <c r="D340" s="12" t="s">
        <v>29</v>
      </c>
      <c r="E340" s="12">
        <v>1</v>
      </c>
      <c r="F340" s="12" t="s">
        <v>84</v>
      </c>
      <c r="G340" s="12">
        <v>2</v>
      </c>
      <c r="H340" s="13" t="str">
        <f t="shared" si="23"/>
        <v>Swansea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450818</v>
      </c>
      <c r="B341" s="15">
        <v>41748</v>
      </c>
      <c r="C341" s="12" t="s">
        <v>82</v>
      </c>
      <c r="D341" s="12" t="s">
        <v>102</v>
      </c>
      <c r="E341" s="12">
        <v>1</v>
      </c>
      <c r="F341" s="12" t="s">
        <v>103</v>
      </c>
      <c r="G341" s="12">
        <v>1</v>
      </c>
      <c r="H341" s="13" t="str">
        <f t="shared" si="23"/>
        <v/>
      </c>
      <c r="I341" s="13" t="str">
        <f t="shared" si="24"/>
        <v>Cardiff</v>
      </c>
      <c r="J341" s="13" t="str">
        <f t="shared" si="25"/>
        <v>Stoke City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450819</v>
      </c>
      <c r="B342" s="15">
        <v>41748</v>
      </c>
      <c r="C342" s="12" t="s">
        <v>82</v>
      </c>
      <c r="D342" s="12" t="s">
        <v>28</v>
      </c>
      <c r="E342" s="12">
        <v>0</v>
      </c>
      <c r="F342" s="12" t="s">
        <v>5</v>
      </c>
      <c r="G342" s="12">
        <v>1</v>
      </c>
      <c r="H342" s="13" t="str">
        <f t="shared" si="23"/>
        <v>Crystal Palace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450820</v>
      </c>
      <c r="B343" s="15">
        <v>41748</v>
      </c>
      <c r="C343" s="12" t="s">
        <v>82</v>
      </c>
      <c r="D343" s="12" t="s">
        <v>12</v>
      </c>
      <c r="E343" s="12">
        <v>0</v>
      </c>
      <c r="F343" s="12" t="s">
        <v>13</v>
      </c>
      <c r="G343" s="12">
        <v>0</v>
      </c>
      <c r="H343" s="13" t="str">
        <f t="shared" si="23"/>
        <v/>
      </c>
      <c r="I343" s="13" t="str">
        <f t="shared" si="24"/>
        <v>Aston Villa</v>
      </c>
      <c r="J343" s="13" t="str">
        <f t="shared" si="25"/>
        <v>Southampton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450821</v>
      </c>
      <c r="B344" s="15">
        <v>41748</v>
      </c>
      <c r="C344" s="12" t="s">
        <v>82</v>
      </c>
      <c r="D344" s="12" t="s">
        <v>1</v>
      </c>
      <c r="E344" s="12">
        <v>1</v>
      </c>
      <c r="F344" s="12" t="s">
        <v>50</v>
      </c>
      <c r="G344" s="12">
        <v>2</v>
      </c>
      <c r="H344" s="13" t="str">
        <f t="shared" si="23"/>
        <v>Sunderland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450822</v>
      </c>
      <c r="B345" s="15">
        <v>41749</v>
      </c>
      <c r="C345" s="12" t="s">
        <v>82</v>
      </c>
      <c r="D345" s="12" t="s">
        <v>18</v>
      </c>
      <c r="E345" s="12">
        <v>2</v>
      </c>
      <c r="F345" s="12" t="s">
        <v>19</v>
      </c>
      <c r="G345" s="12">
        <v>3</v>
      </c>
      <c r="H345" s="13" t="str">
        <f t="shared" si="23"/>
        <v>Liverpool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450823</v>
      </c>
      <c r="B346" s="15">
        <v>41749</v>
      </c>
      <c r="C346" s="12" t="s">
        <v>82</v>
      </c>
      <c r="D346" s="12" t="s">
        <v>78</v>
      </c>
      <c r="E346" s="12">
        <v>0</v>
      </c>
      <c r="F346" s="12" t="s">
        <v>17</v>
      </c>
      <c r="G346" s="12">
        <v>3</v>
      </c>
      <c r="H346" s="13" t="str">
        <f t="shared" si="23"/>
        <v>Arsenal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450824</v>
      </c>
      <c r="B347" s="15">
        <v>41749</v>
      </c>
      <c r="C347" s="12" t="s">
        <v>82</v>
      </c>
      <c r="D347" s="12" t="s">
        <v>9</v>
      </c>
      <c r="E347" s="12">
        <v>2</v>
      </c>
      <c r="F347" s="12" t="s">
        <v>8</v>
      </c>
      <c r="G347" s="12">
        <v>0</v>
      </c>
      <c r="H347" s="13" t="str">
        <f t="shared" si="23"/>
        <v>Everton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450825</v>
      </c>
      <c r="B348" s="15">
        <v>41750</v>
      </c>
      <c r="C348" s="12" t="s">
        <v>82</v>
      </c>
      <c r="D348" s="12" t="s">
        <v>20</v>
      </c>
      <c r="E348" s="12">
        <v>3</v>
      </c>
      <c r="F348" s="12" t="s">
        <v>60</v>
      </c>
      <c r="G348" s="12">
        <v>1</v>
      </c>
      <c r="H348" s="13" t="str">
        <f t="shared" si="23"/>
        <v>Manchester City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450826</v>
      </c>
      <c r="B349" s="15">
        <v>41755</v>
      </c>
      <c r="C349" s="12" t="s">
        <v>101</v>
      </c>
      <c r="D349" s="12" t="s">
        <v>13</v>
      </c>
      <c r="E349" s="12">
        <v>2</v>
      </c>
      <c r="F349" s="12" t="s">
        <v>9</v>
      </c>
      <c r="G349" s="12">
        <v>0</v>
      </c>
      <c r="H349" s="13" t="str">
        <f t="shared" si="23"/>
        <v>Southampton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450827</v>
      </c>
      <c r="B350" s="15">
        <v>41755</v>
      </c>
      <c r="C350" s="12" t="s">
        <v>101</v>
      </c>
      <c r="D350" s="12" t="s">
        <v>103</v>
      </c>
      <c r="E350" s="12">
        <v>0</v>
      </c>
      <c r="F350" s="12" t="s">
        <v>104</v>
      </c>
      <c r="G350" s="12">
        <v>1</v>
      </c>
      <c r="H350" s="13" t="str">
        <f t="shared" si="23"/>
        <v>Tottenham Hotspur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450828</v>
      </c>
      <c r="B351" s="15">
        <v>41755</v>
      </c>
      <c r="C351" s="12" t="s">
        <v>101</v>
      </c>
      <c r="D351" s="12" t="s">
        <v>58</v>
      </c>
      <c r="E351" s="12">
        <v>2</v>
      </c>
      <c r="F351" s="12" t="s">
        <v>78</v>
      </c>
      <c r="G351" s="12">
        <v>2</v>
      </c>
      <c r="H351" s="13" t="str">
        <f t="shared" si="23"/>
        <v/>
      </c>
      <c r="I351" s="13" t="str">
        <f t="shared" si="24"/>
        <v>Fulham</v>
      </c>
      <c r="J351" s="13" t="str">
        <f t="shared" si="25"/>
        <v>Hull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450829</v>
      </c>
      <c r="B352" s="15">
        <v>41755</v>
      </c>
      <c r="C352" s="12" t="s">
        <v>101</v>
      </c>
      <c r="D352" s="12" t="s">
        <v>84</v>
      </c>
      <c r="E352" s="12">
        <v>4</v>
      </c>
      <c r="F352" s="12" t="s">
        <v>12</v>
      </c>
      <c r="G352" s="12">
        <v>1</v>
      </c>
      <c r="H352" s="13" t="str">
        <f t="shared" si="23"/>
        <v>Swansea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450830</v>
      </c>
      <c r="B353" s="15">
        <v>41755</v>
      </c>
      <c r="C353" s="12" t="s">
        <v>101</v>
      </c>
      <c r="D353" s="12" t="s">
        <v>60</v>
      </c>
      <c r="E353" s="12">
        <v>1</v>
      </c>
      <c r="F353" s="12" t="s">
        <v>28</v>
      </c>
      <c r="G353" s="12">
        <v>0</v>
      </c>
      <c r="H353" s="13" t="str">
        <f t="shared" si="23"/>
        <v>West Brom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450831</v>
      </c>
      <c r="B354" s="15">
        <v>41755</v>
      </c>
      <c r="C354" s="12" t="s">
        <v>101</v>
      </c>
      <c r="D354" s="12" t="s">
        <v>8</v>
      </c>
      <c r="E354" s="12">
        <v>4</v>
      </c>
      <c r="F354" s="12" t="s">
        <v>18</v>
      </c>
      <c r="G354" s="12">
        <v>0</v>
      </c>
      <c r="H354" s="13" t="str">
        <f t="shared" si="23"/>
        <v>Manchester United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450832</v>
      </c>
      <c r="B355" s="15">
        <v>41756</v>
      </c>
      <c r="C355" s="12" t="s">
        <v>101</v>
      </c>
      <c r="D355" s="12" t="s">
        <v>50</v>
      </c>
      <c r="E355" s="12">
        <v>4</v>
      </c>
      <c r="F355" s="12" t="s">
        <v>102</v>
      </c>
      <c r="G355" s="12">
        <v>0</v>
      </c>
      <c r="H355" s="13" t="str">
        <f t="shared" si="23"/>
        <v>Sunderland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450833</v>
      </c>
      <c r="B356" s="15">
        <v>41756</v>
      </c>
      <c r="C356" s="12" t="s">
        <v>101</v>
      </c>
      <c r="D356" s="12" t="s">
        <v>19</v>
      </c>
      <c r="E356" s="12">
        <v>0</v>
      </c>
      <c r="F356" s="12" t="s">
        <v>1</v>
      </c>
      <c r="G356" s="12">
        <v>2</v>
      </c>
      <c r="H356" s="13" t="str">
        <f t="shared" si="23"/>
        <v>Chelsea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450834</v>
      </c>
      <c r="B357" s="15">
        <v>41756</v>
      </c>
      <c r="C357" s="12" t="s">
        <v>101</v>
      </c>
      <c r="D357" s="12" t="s">
        <v>5</v>
      </c>
      <c r="E357" s="12">
        <v>0</v>
      </c>
      <c r="F357" s="12" t="s">
        <v>20</v>
      </c>
      <c r="G357" s="12">
        <v>2</v>
      </c>
      <c r="H357" s="13" t="str">
        <f t="shared" si="23"/>
        <v>Manchester City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450835</v>
      </c>
      <c r="B358" s="15">
        <v>41757</v>
      </c>
      <c r="C358" s="12" t="s">
        <v>101</v>
      </c>
      <c r="D358" s="12" t="s">
        <v>17</v>
      </c>
      <c r="E358" s="12">
        <v>3</v>
      </c>
      <c r="F358" s="12" t="s">
        <v>29</v>
      </c>
      <c r="G358" s="12">
        <v>0</v>
      </c>
      <c r="H358" s="13" t="str">
        <f t="shared" si="23"/>
        <v>Arsenal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450836</v>
      </c>
      <c r="B359" s="15">
        <v>41762</v>
      </c>
      <c r="C359" s="12" t="s">
        <v>74</v>
      </c>
      <c r="D359" s="12" t="s">
        <v>28</v>
      </c>
      <c r="E359" s="12">
        <v>2</v>
      </c>
      <c r="F359" s="12" t="s">
        <v>14</v>
      </c>
      <c r="G359" s="12">
        <v>0</v>
      </c>
      <c r="H359" s="13" t="str">
        <f t="shared" si="23"/>
        <v>West Ham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450837</v>
      </c>
      <c r="B360" s="15">
        <v>41762</v>
      </c>
      <c r="C360" s="12" t="s">
        <v>74</v>
      </c>
      <c r="D360" s="12" t="s">
        <v>12</v>
      </c>
      <c r="E360" s="12">
        <v>3</v>
      </c>
      <c r="F360" s="12" t="s">
        <v>78</v>
      </c>
      <c r="G360" s="12">
        <v>1</v>
      </c>
      <c r="H360" s="13" t="str">
        <f t="shared" si="23"/>
        <v>Aston Villa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450838</v>
      </c>
      <c r="B361" s="15">
        <v>41762</v>
      </c>
      <c r="C361" s="12" t="s">
        <v>74</v>
      </c>
      <c r="D361" s="12" t="s">
        <v>8</v>
      </c>
      <c r="E361" s="12">
        <v>0</v>
      </c>
      <c r="F361" s="12" t="s">
        <v>50</v>
      </c>
      <c r="G361" s="12">
        <v>1</v>
      </c>
      <c r="H361" s="13" t="str">
        <f t="shared" si="23"/>
        <v>Sunderland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450839</v>
      </c>
      <c r="B362" s="15">
        <v>41762</v>
      </c>
      <c r="C362" s="12" t="s">
        <v>74</v>
      </c>
      <c r="D362" s="12" t="s">
        <v>29</v>
      </c>
      <c r="E362" s="12">
        <v>3</v>
      </c>
      <c r="F362" s="12" t="s">
        <v>102</v>
      </c>
      <c r="G362" s="12">
        <v>0</v>
      </c>
      <c r="H362" s="13" t="str">
        <f t="shared" si="23"/>
        <v>Newcastle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450840</v>
      </c>
      <c r="B363" s="15">
        <v>41762</v>
      </c>
      <c r="C363" s="12" t="s">
        <v>74</v>
      </c>
      <c r="D363" s="12" t="s">
        <v>84</v>
      </c>
      <c r="E363" s="12">
        <v>0</v>
      </c>
      <c r="F363" s="12" t="s">
        <v>13</v>
      </c>
      <c r="G363" s="12">
        <v>1</v>
      </c>
      <c r="H363" s="13" t="str">
        <f t="shared" si="23"/>
        <v>Southampton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450841</v>
      </c>
      <c r="B364" s="15">
        <v>41762</v>
      </c>
      <c r="C364" s="12" t="s">
        <v>74</v>
      </c>
      <c r="D364" s="12" t="s">
        <v>103</v>
      </c>
      <c r="E364" s="12">
        <v>4</v>
      </c>
      <c r="F364" s="12" t="s">
        <v>58</v>
      </c>
      <c r="G364" s="12">
        <v>1</v>
      </c>
      <c r="H364" s="13" t="str">
        <f t="shared" si="23"/>
        <v>Stoke City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450842</v>
      </c>
      <c r="B365" s="15">
        <v>41762</v>
      </c>
      <c r="C365" s="12" t="s">
        <v>74</v>
      </c>
      <c r="D365" s="12" t="s">
        <v>9</v>
      </c>
      <c r="E365" s="12">
        <v>2</v>
      </c>
      <c r="F365" s="12" t="s">
        <v>20</v>
      </c>
      <c r="G365" s="12">
        <v>3</v>
      </c>
      <c r="H365" s="13" t="str">
        <f t="shared" si="23"/>
        <v>Manchester City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450843</v>
      </c>
      <c r="B366" s="15">
        <v>41763</v>
      </c>
      <c r="C366" s="12" t="s">
        <v>74</v>
      </c>
      <c r="D366" s="12" t="s">
        <v>17</v>
      </c>
      <c r="E366" s="12">
        <v>1</v>
      </c>
      <c r="F366" s="12" t="s">
        <v>60</v>
      </c>
      <c r="G366" s="12">
        <v>0</v>
      </c>
      <c r="H366" s="13" t="str">
        <f t="shared" si="23"/>
        <v>Arsenal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450844</v>
      </c>
      <c r="B367" s="15">
        <v>41763</v>
      </c>
      <c r="C367" s="12" t="s">
        <v>74</v>
      </c>
      <c r="D367" s="12" t="s">
        <v>1</v>
      </c>
      <c r="E367" s="12">
        <v>0</v>
      </c>
      <c r="F367" s="12" t="s">
        <v>18</v>
      </c>
      <c r="G367" s="12">
        <v>0</v>
      </c>
      <c r="H367" s="13" t="str">
        <f t="shared" si="23"/>
        <v/>
      </c>
      <c r="I367" s="13" t="str">
        <f t="shared" si="24"/>
        <v>Chelsea</v>
      </c>
      <c r="J367" s="13" t="str">
        <f t="shared" si="25"/>
        <v>Norwich</v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450845</v>
      </c>
      <c r="B368" s="15">
        <v>41764</v>
      </c>
      <c r="C368" s="12" t="s">
        <v>74</v>
      </c>
      <c r="D368" s="12" t="s">
        <v>5</v>
      </c>
      <c r="E368" s="12">
        <v>3</v>
      </c>
      <c r="F368" s="12" t="s">
        <v>19</v>
      </c>
      <c r="G368" s="12">
        <v>3</v>
      </c>
      <c r="H368" s="13" t="str">
        <f t="shared" si="23"/>
        <v/>
      </c>
      <c r="I368" s="13" t="str">
        <f t="shared" si="24"/>
        <v>Crystal Palace</v>
      </c>
      <c r="J368" s="13" t="str">
        <f t="shared" si="25"/>
        <v>Liverpool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450846</v>
      </c>
      <c r="B369" s="15">
        <v>41765</v>
      </c>
      <c r="C369" s="12" t="s">
        <v>54</v>
      </c>
      <c r="D369" s="12" t="s">
        <v>8</v>
      </c>
      <c r="E369" s="12">
        <v>3</v>
      </c>
      <c r="F369" s="12" t="s">
        <v>78</v>
      </c>
      <c r="G369" s="12">
        <v>1</v>
      </c>
      <c r="H369" s="13" t="str">
        <f t="shared" si="23"/>
        <v>Manchester United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450848</v>
      </c>
      <c r="B370" s="15">
        <v>41766</v>
      </c>
      <c r="C370" s="12" t="s">
        <v>98</v>
      </c>
      <c r="D370" s="12" t="s">
        <v>50</v>
      </c>
      <c r="E370" s="12">
        <v>2</v>
      </c>
      <c r="F370" s="12" t="s">
        <v>60</v>
      </c>
      <c r="G370" s="12">
        <v>0</v>
      </c>
      <c r="H370" s="13" t="str">
        <f t="shared" si="23"/>
        <v>Sunderland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450847</v>
      </c>
      <c r="B371" s="15">
        <v>41766</v>
      </c>
      <c r="C371" s="12" t="s">
        <v>99</v>
      </c>
      <c r="D371" s="12" t="s">
        <v>20</v>
      </c>
      <c r="E371" s="12">
        <v>4</v>
      </c>
      <c r="F371" s="12" t="s">
        <v>12</v>
      </c>
      <c r="G371" s="12">
        <v>0</v>
      </c>
      <c r="H371" s="13" t="str">
        <f t="shared" si="23"/>
        <v>Manchester City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450849</v>
      </c>
      <c r="B372" s="15">
        <v>41770</v>
      </c>
      <c r="C372" s="12" t="s">
        <v>71</v>
      </c>
      <c r="D372" s="12" t="s">
        <v>18</v>
      </c>
      <c r="E372" s="12">
        <v>0</v>
      </c>
      <c r="F372" s="12" t="s">
        <v>17</v>
      </c>
      <c r="G372" s="12">
        <v>2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450850</v>
      </c>
      <c r="B373" s="15">
        <v>41770</v>
      </c>
      <c r="C373" s="12" t="s">
        <v>71</v>
      </c>
      <c r="D373" s="12" t="s">
        <v>13</v>
      </c>
      <c r="E373" s="12">
        <v>1</v>
      </c>
      <c r="F373" s="12" t="s">
        <v>8</v>
      </c>
      <c r="G373" s="12">
        <v>1</v>
      </c>
      <c r="H373" s="13" t="str">
        <f t="shared" si="23"/>
        <v/>
      </c>
      <c r="I373" s="13" t="str">
        <f t="shared" si="24"/>
        <v>Southampton</v>
      </c>
      <c r="J373" s="13" t="str">
        <f t="shared" si="25"/>
        <v>Manchester United</v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450851</v>
      </c>
      <c r="B374" s="15">
        <v>41770</v>
      </c>
      <c r="C374" s="12" t="s">
        <v>71</v>
      </c>
      <c r="D374" s="12" t="s">
        <v>102</v>
      </c>
      <c r="E374" s="12">
        <v>1</v>
      </c>
      <c r="F374" s="12" t="s">
        <v>1</v>
      </c>
      <c r="G374" s="12">
        <v>2</v>
      </c>
      <c r="H374" s="13" t="str">
        <f t="shared" si="23"/>
        <v>Chelsea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450852</v>
      </c>
      <c r="B375" s="15">
        <v>41770</v>
      </c>
      <c r="C375" s="12" t="s">
        <v>71</v>
      </c>
      <c r="D375" s="12" t="s">
        <v>50</v>
      </c>
      <c r="E375" s="12">
        <v>1</v>
      </c>
      <c r="F375" s="12" t="s">
        <v>84</v>
      </c>
      <c r="G375" s="12">
        <v>3</v>
      </c>
      <c r="H375" s="13" t="str">
        <f t="shared" si="23"/>
        <v>Swansea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450853</v>
      </c>
      <c r="B376" s="15">
        <v>41770</v>
      </c>
      <c r="C376" s="12" t="s">
        <v>71</v>
      </c>
      <c r="D376" s="12" t="s">
        <v>58</v>
      </c>
      <c r="E376" s="12">
        <v>2</v>
      </c>
      <c r="F376" s="12" t="s">
        <v>5</v>
      </c>
      <c r="G376" s="12">
        <v>2</v>
      </c>
      <c r="H376" s="13" t="str">
        <f t="shared" si="23"/>
        <v/>
      </c>
      <c r="I376" s="13" t="str">
        <f t="shared" si="24"/>
        <v>Fulham</v>
      </c>
      <c r="J376" s="13" t="str">
        <f t="shared" si="25"/>
        <v>Crystal Palace</v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450854</v>
      </c>
      <c r="B377" s="15">
        <v>41770</v>
      </c>
      <c r="C377" s="12" t="s">
        <v>71</v>
      </c>
      <c r="D377" s="12" t="s">
        <v>14</v>
      </c>
      <c r="E377" s="12">
        <v>3</v>
      </c>
      <c r="F377" s="12" t="s">
        <v>12</v>
      </c>
      <c r="G377" s="12">
        <v>0</v>
      </c>
      <c r="H377" s="13" t="str">
        <f t="shared" si="23"/>
        <v>Tottenham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450855</v>
      </c>
      <c r="B378" s="15">
        <v>41770</v>
      </c>
      <c r="C378" s="12" t="s">
        <v>71</v>
      </c>
      <c r="D378" s="12" t="s">
        <v>78</v>
      </c>
      <c r="E378" s="12">
        <v>0</v>
      </c>
      <c r="F378" s="12" t="s">
        <v>9</v>
      </c>
      <c r="G378" s="12">
        <v>2</v>
      </c>
      <c r="H378" s="13" t="str">
        <f t="shared" si="23"/>
        <v>Everton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450856</v>
      </c>
      <c r="B379" s="15">
        <v>41770</v>
      </c>
      <c r="C379" s="12" t="s">
        <v>71</v>
      </c>
      <c r="D379" s="12" t="s">
        <v>60</v>
      </c>
      <c r="E379" s="12">
        <v>1</v>
      </c>
      <c r="F379" s="12" t="s">
        <v>103</v>
      </c>
      <c r="G379" s="12">
        <v>2</v>
      </c>
      <c r="H379" s="13" t="str">
        <f t="shared" si="23"/>
        <v>Stoke City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450857</v>
      </c>
      <c r="B380" s="15">
        <v>41770</v>
      </c>
      <c r="C380" s="12" t="s">
        <v>71</v>
      </c>
      <c r="D380" s="12" t="s">
        <v>19</v>
      </c>
      <c r="E380" s="12">
        <v>2</v>
      </c>
      <c r="F380" s="12" t="s">
        <v>29</v>
      </c>
      <c r="G380" s="12">
        <v>1</v>
      </c>
      <c r="H380" s="13" t="str">
        <f t="shared" si="23"/>
        <v>Liverpool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450858</v>
      </c>
      <c r="B381" s="15">
        <v>41770</v>
      </c>
      <c r="C381" s="12" t="s">
        <v>71</v>
      </c>
      <c r="D381" s="12" t="s">
        <v>20</v>
      </c>
      <c r="E381" s="12">
        <v>2</v>
      </c>
      <c r="F381" s="12" t="s">
        <v>28</v>
      </c>
      <c r="G381" s="12">
        <v>0</v>
      </c>
      <c r="H381" s="13" t="str">
        <f t="shared" si="23"/>
        <v>Manchester City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55C237F7-A691-4BAB-941A-81C0C0A7EE58}">
    <sortState xmlns:xlrd2="http://schemas.microsoft.com/office/spreadsheetml/2017/richdata2" ref="M2:V21">
      <sortCondition ref="V1:V21"/>
    </sortState>
  </autoFilter>
  <sortState xmlns:xlrd2="http://schemas.microsoft.com/office/spreadsheetml/2017/richdata2" ref="M25:M47">
    <sortCondition ref="M25:M47"/>
  </sortState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A59A-E6F1-4BF7-B73A-BA53E5BDBF64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441425</v>
      </c>
      <c r="B2" s="15">
        <v>41867</v>
      </c>
      <c r="C2" s="12" t="s">
        <v>85</v>
      </c>
      <c r="D2" s="12" t="s">
        <v>28</v>
      </c>
      <c r="E2" s="12">
        <v>0</v>
      </c>
      <c r="F2" s="12" t="s">
        <v>14</v>
      </c>
      <c r="G2" s="12">
        <v>1</v>
      </c>
      <c r="H2" s="13" t="str">
        <f>IF(E2&gt;G2,D2,IF(G2&gt;E2,F2,""))</f>
        <v>Tottenham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28</v>
      </c>
      <c r="N2" s="16">
        <f t="shared" ref="N2:N21" si="0">COUNTIF($H$2:$H$381,M2)</f>
        <v>12</v>
      </c>
      <c r="O2" s="16">
        <f t="shared" ref="O2:O21" si="1">COUNTIF($J$2:$J$381,M2)+COUNTIF($I$2:$I$381,M2)</f>
        <v>11</v>
      </c>
      <c r="P2" s="16">
        <f t="shared" ref="P2:P21" si="2">(COUNTIF($F$2:$F$381,M2)+COUNTIF($D$2:$D$381,M2))-SUM(N2:O2)</f>
        <v>15</v>
      </c>
      <c r="Q2" s="16">
        <f t="shared" ref="Q2:Q21" si="3">SUM(N2:P2)</f>
        <v>38</v>
      </c>
      <c r="R2" s="16">
        <f t="shared" ref="R2:R21" si="4">SUMIF(D:D,M2,E:E)+SUMIF(F:F,M2,G:G)</f>
        <v>44</v>
      </c>
      <c r="S2" s="16">
        <f t="shared" ref="S2:S21" si="5">SUMIF(D:D,M2,G:G)+SUMIF(F:F,M2,E:E)</f>
        <v>47</v>
      </c>
      <c r="T2" s="16">
        <f t="shared" ref="T2:T21" si="6">R2-S2</f>
        <v>-3</v>
      </c>
      <c r="U2" s="16">
        <f t="shared" ref="U2:U21" si="7">(N2*3)+O2</f>
        <v>47</v>
      </c>
      <c r="V2" s="16" cm="1">
        <f t="array" ref="V2:V21">RANK(U2:U21,U2:U21,0)</f>
        <v>11</v>
      </c>
    </row>
    <row r="3" spans="1:22" ht="12" customHeight="1" x14ac:dyDescent="0.15">
      <c r="A3" s="12">
        <v>441426</v>
      </c>
      <c r="B3" s="15">
        <v>41867</v>
      </c>
      <c r="C3" s="12" t="s">
        <v>85</v>
      </c>
      <c r="D3" s="12" t="s">
        <v>60</v>
      </c>
      <c r="E3" s="12">
        <v>2</v>
      </c>
      <c r="F3" s="12" t="s">
        <v>50</v>
      </c>
      <c r="G3" s="12">
        <v>2</v>
      </c>
      <c r="H3" s="13" t="str">
        <f t="shared" ref="H3:H66" si="8">IF(E3&gt;G3,D3,IF(G3&gt;E3,F3,""))</f>
        <v/>
      </c>
      <c r="I3" s="13" t="str">
        <f t="shared" ref="I3:I66" si="9">IF(H3="",D3,"")</f>
        <v>West Brom</v>
      </c>
      <c r="J3" s="13" t="str">
        <f t="shared" ref="J3:J66" si="10">IF(H3="",F3,"")</f>
        <v>Sunderland</v>
      </c>
      <c r="K3" s="2"/>
      <c r="L3" s="2"/>
      <c r="M3" s="13" t="s">
        <v>60</v>
      </c>
      <c r="N3" s="16">
        <f t="shared" si="0"/>
        <v>11</v>
      </c>
      <c r="O3" s="16">
        <f t="shared" si="1"/>
        <v>11</v>
      </c>
      <c r="P3" s="16">
        <f t="shared" si="2"/>
        <v>16</v>
      </c>
      <c r="Q3" s="16">
        <f t="shared" si="3"/>
        <v>38</v>
      </c>
      <c r="R3" s="16">
        <f t="shared" si="4"/>
        <v>38</v>
      </c>
      <c r="S3" s="16">
        <f t="shared" si="5"/>
        <v>51</v>
      </c>
      <c r="T3" s="16">
        <f t="shared" si="6"/>
        <v>-13</v>
      </c>
      <c r="U3" s="16">
        <f t="shared" si="7"/>
        <v>44</v>
      </c>
      <c r="V3" s="16">
        <v>13</v>
      </c>
    </row>
    <row r="4" spans="1:22" ht="12" customHeight="1" x14ac:dyDescent="0.15">
      <c r="A4" s="12">
        <v>441427</v>
      </c>
      <c r="B4" s="15">
        <v>41867</v>
      </c>
      <c r="C4" s="12" t="s">
        <v>85</v>
      </c>
      <c r="D4" s="12" t="s">
        <v>103</v>
      </c>
      <c r="E4" s="12">
        <v>0</v>
      </c>
      <c r="F4" s="12" t="s">
        <v>12</v>
      </c>
      <c r="G4" s="12">
        <v>1</v>
      </c>
      <c r="H4" s="13" t="str">
        <f t="shared" si="8"/>
        <v>Aston Villa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103</v>
      </c>
      <c r="N4" s="16">
        <f t="shared" si="0"/>
        <v>15</v>
      </c>
      <c r="O4" s="16">
        <f t="shared" si="1"/>
        <v>9</v>
      </c>
      <c r="P4" s="16">
        <f t="shared" si="2"/>
        <v>14</v>
      </c>
      <c r="Q4" s="16">
        <f t="shared" si="3"/>
        <v>38</v>
      </c>
      <c r="R4" s="16">
        <f t="shared" si="4"/>
        <v>48</v>
      </c>
      <c r="S4" s="16">
        <f t="shared" si="5"/>
        <v>45</v>
      </c>
      <c r="T4" s="16">
        <f t="shared" si="6"/>
        <v>3</v>
      </c>
      <c r="U4" s="16">
        <f t="shared" si="7"/>
        <v>54</v>
      </c>
      <c r="V4" s="16">
        <v>9</v>
      </c>
    </row>
    <row r="5" spans="1:22" ht="12" customHeight="1" x14ac:dyDescent="0.15">
      <c r="A5" s="12">
        <v>441428</v>
      </c>
      <c r="B5" s="15">
        <v>41867</v>
      </c>
      <c r="C5" s="12" t="s">
        <v>85</v>
      </c>
      <c r="D5" s="12" t="s">
        <v>21</v>
      </c>
      <c r="E5" s="12">
        <v>0</v>
      </c>
      <c r="F5" s="12" t="s">
        <v>78</v>
      </c>
      <c r="G5" s="12">
        <v>1</v>
      </c>
      <c r="H5" s="13" t="str">
        <f t="shared" si="8"/>
        <v>Hull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21</v>
      </c>
      <c r="N5" s="16">
        <f t="shared" si="0"/>
        <v>8</v>
      </c>
      <c r="O5" s="16">
        <f t="shared" si="1"/>
        <v>6</v>
      </c>
      <c r="P5" s="16">
        <f t="shared" si="2"/>
        <v>24</v>
      </c>
      <c r="Q5" s="16">
        <f t="shared" si="3"/>
        <v>38</v>
      </c>
      <c r="R5" s="16">
        <f t="shared" si="4"/>
        <v>42</v>
      </c>
      <c r="S5" s="16">
        <f t="shared" si="5"/>
        <v>73</v>
      </c>
      <c r="T5" s="16">
        <f t="shared" si="6"/>
        <v>-31</v>
      </c>
      <c r="U5" s="16">
        <f t="shared" si="7"/>
        <v>30</v>
      </c>
      <c r="V5" s="16">
        <v>20</v>
      </c>
    </row>
    <row r="6" spans="1:22" ht="12" customHeight="1" x14ac:dyDescent="0.15">
      <c r="A6" s="12">
        <v>441429</v>
      </c>
      <c r="B6" s="15">
        <v>41867</v>
      </c>
      <c r="C6" s="12" t="s">
        <v>85</v>
      </c>
      <c r="D6" s="12" t="s">
        <v>31</v>
      </c>
      <c r="E6" s="12">
        <v>2</v>
      </c>
      <c r="F6" s="12" t="s">
        <v>9</v>
      </c>
      <c r="G6" s="12">
        <v>2</v>
      </c>
      <c r="H6" s="13" t="str">
        <f t="shared" si="8"/>
        <v/>
      </c>
      <c r="I6" s="13" t="str">
        <f t="shared" si="9"/>
        <v>Leicester</v>
      </c>
      <c r="J6" s="13" t="str">
        <f t="shared" si="10"/>
        <v>Everton</v>
      </c>
      <c r="K6" s="2"/>
      <c r="L6" s="2"/>
      <c r="M6" s="13" t="s">
        <v>31</v>
      </c>
      <c r="N6" s="16">
        <f t="shared" si="0"/>
        <v>11</v>
      </c>
      <c r="O6" s="16">
        <f t="shared" si="1"/>
        <v>8</v>
      </c>
      <c r="P6" s="16">
        <f t="shared" si="2"/>
        <v>19</v>
      </c>
      <c r="Q6" s="16">
        <f t="shared" si="3"/>
        <v>38</v>
      </c>
      <c r="R6" s="16">
        <f t="shared" si="4"/>
        <v>46</v>
      </c>
      <c r="S6" s="16">
        <f t="shared" si="5"/>
        <v>55</v>
      </c>
      <c r="T6" s="16">
        <f t="shared" si="6"/>
        <v>-9</v>
      </c>
      <c r="U6" s="16">
        <f t="shared" si="7"/>
        <v>41</v>
      </c>
      <c r="V6" s="16">
        <v>14</v>
      </c>
    </row>
    <row r="7" spans="1:22" ht="12" customHeight="1" x14ac:dyDescent="0.15">
      <c r="A7" s="12">
        <v>441430</v>
      </c>
      <c r="B7" s="15">
        <v>41867</v>
      </c>
      <c r="C7" s="12" t="s">
        <v>85</v>
      </c>
      <c r="D7" s="12" t="s">
        <v>17</v>
      </c>
      <c r="E7" s="12">
        <v>2</v>
      </c>
      <c r="F7" s="12" t="s">
        <v>5</v>
      </c>
      <c r="G7" s="12">
        <v>1</v>
      </c>
      <c r="H7" s="13" t="str">
        <f t="shared" si="8"/>
        <v>Arsenal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17</v>
      </c>
      <c r="N7" s="16">
        <f t="shared" si="0"/>
        <v>22</v>
      </c>
      <c r="O7" s="16">
        <f t="shared" si="1"/>
        <v>9</v>
      </c>
      <c r="P7" s="16">
        <f t="shared" si="2"/>
        <v>7</v>
      </c>
      <c r="Q7" s="16">
        <f t="shared" si="3"/>
        <v>38</v>
      </c>
      <c r="R7" s="16">
        <f t="shared" si="4"/>
        <v>71</v>
      </c>
      <c r="S7" s="16">
        <f t="shared" si="5"/>
        <v>36</v>
      </c>
      <c r="T7" s="16">
        <f t="shared" si="6"/>
        <v>35</v>
      </c>
      <c r="U7" s="16">
        <f t="shared" si="7"/>
        <v>75</v>
      </c>
      <c r="V7" s="16">
        <v>3</v>
      </c>
    </row>
    <row r="8" spans="1:22" ht="12" customHeight="1" x14ac:dyDescent="0.15">
      <c r="A8" s="12">
        <v>480008</v>
      </c>
      <c r="B8" s="15">
        <v>41867</v>
      </c>
      <c r="C8" s="12" t="s">
        <v>85</v>
      </c>
      <c r="D8" s="12" t="s">
        <v>8</v>
      </c>
      <c r="E8" s="12">
        <v>1</v>
      </c>
      <c r="F8" s="12" t="s">
        <v>84</v>
      </c>
      <c r="G8" s="12">
        <v>2</v>
      </c>
      <c r="H8" s="13" t="str">
        <f t="shared" si="8"/>
        <v>Swansea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8</v>
      </c>
      <c r="N8" s="16">
        <f t="shared" si="0"/>
        <v>20</v>
      </c>
      <c r="O8" s="16">
        <f t="shared" si="1"/>
        <v>10</v>
      </c>
      <c r="P8" s="16">
        <f t="shared" si="2"/>
        <v>8</v>
      </c>
      <c r="Q8" s="16">
        <f t="shared" si="3"/>
        <v>38</v>
      </c>
      <c r="R8" s="16">
        <f t="shared" si="4"/>
        <v>62</v>
      </c>
      <c r="S8" s="16">
        <f t="shared" si="5"/>
        <v>37</v>
      </c>
      <c r="T8" s="16">
        <f t="shared" si="6"/>
        <v>25</v>
      </c>
      <c r="U8" s="16">
        <f t="shared" si="7"/>
        <v>70</v>
      </c>
      <c r="V8" s="16">
        <v>4</v>
      </c>
    </row>
    <row r="9" spans="1:22" ht="12" customHeight="1" x14ac:dyDescent="0.15">
      <c r="A9" s="12">
        <v>441431</v>
      </c>
      <c r="B9" s="15">
        <v>41868</v>
      </c>
      <c r="C9" s="12" t="s">
        <v>85</v>
      </c>
      <c r="D9" s="12" t="s">
        <v>19</v>
      </c>
      <c r="E9" s="12">
        <v>2</v>
      </c>
      <c r="F9" s="12" t="s">
        <v>13</v>
      </c>
      <c r="G9" s="12">
        <v>1</v>
      </c>
      <c r="H9" s="13" t="str">
        <f t="shared" si="8"/>
        <v>Liverpool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19</v>
      </c>
      <c r="N9" s="16">
        <f t="shared" si="0"/>
        <v>18</v>
      </c>
      <c r="O9" s="16">
        <f t="shared" si="1"/>
        <v>8</v>
      </c>
      <c r="P9" s="16">
        <f t="shared" si="2"/>
        <v>12</v>
      </c>
      <c r="Q9" s="16">
        <f t="shared" si="3"/>
        <v>38</v>
      </c>
      <c r="R9" s="16">
        <f t="shared" si="4"/>
        <v>52</v>
      </c>
      <c r="S9" s="16">
        <f t="shared" si="5"/>
        <v>48</v>
      </c>
      <c r="T9" s="16">
        <f t="shared" si="6"/>
        <v>4</v>
      </c>
      <c r="U9" s="16">
        <f t="shared" si="7"/>
        <v>62</v>
      </c>
      <c r="V9" s="16">
        <v>6</v>
      </c>
    </row>
    <row r="10" spans="1:22" ht="12" customHeight="1" x14ac:dyDescent="0.15">
      <c r="A10" s="12">
        <v>441432</v>
      </c>
      <c r="B10" s="15">
        <v>41868</v>
      </c>
      <c r="C10" s="12" t="s">
        <v>85</v>
      </c>
      <c r="D10" s="12" t="s">
        <v>29</v>
      </c>
      <c r="E10" s="12">
        <v>0</v>
      </c>
      <c r="F10" s="12" t="s">
        <v>20</v>
      </c>
      <c r="G10" s="12">
        <v>2</v>
      </c>
      <c r="H10" s="13" t="str">
        <f t="shared" si="8"/>
        <v>Manchester City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29</v>
      </c>
      <c r="N10" s="16">
        <f t="shared" si="0"/>
        <v>10</v>
      </c>
      <c r="O10" s="16">
        <f t="shared" si="1"/>
        <v>9</v>
      </c>
      <c r="P10" s="16">
        <f t="shared" si="2"/>
        <v>19</v>
      </c>
      <c r="Q10" s="16">
        <f t="shared" si="3"/>
        <v>38</v>
      </c>
      <c r="R10" s="16">
        <f t="shared" si="4"/>
        <v>40</v>
      </c>
      <c r="S10" s="16">
        <f t="shared" si="5"/>
        <v>63</v>
      </c>
      <c r="T10" s="16">
        <f t="shared" si="6"/>
        <v>-23</v>
      </c>
      <c r="U10" s="16">
        <f t="shared" si="7"/>
        <v>39</v>
      </c>
      <c r="V10" s="16">
        <v>15</v>
      </c>
    </row>
    <row r="11" spans="1:22" ht="12" customHeight="1" x14ac:dyDescent="0.15">
      <c r="A11" s="12">
        <v>441433</v>
      </c>
      <c r="B11" s="15">
        <v>41869</v>
      </c>
      <c r="C11" s="12" t="s">
        <v>85</v>
      </c>
      <c r="D11" s="12" t="s">
        <v>81</v>
      </c>
      <c r="E11" s="12">
        <v>1</v>
      </c>
      <c r="F11" s="12" t="s">
        <v>1</v>
      </c>
      <c r="G11" s="12">
        <v>3</v>
      </c>
      <c r="H11" s="13" t="str">
        <f t="shared" si="8"/>
        <v>Chelsea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81</v>
      </c>
      <c r="N11" s="16">
        <f t="shared" si="0"/>
        <v>7</v>
      </c>
      <c r="O11" s="16">
        <f t="shared" si="1"/>
        <v>12</v>
      </c>
      <c r="P11" s="16">
        <f t="shared" si="2"/>
        <v>19</v>
      </c>
      <c r="Q11" s="16">
        <f t="shared" si="3"/>
        <v>38</v>
      </c>
      <c r="R11" s="16">
        <f t="shared" si="4"/>
        <v>28</v>
      </c>
      <c r="S11" s="16">
        <f t="shared" si="5"/>
        <v>53</v>
      </c>
      <c r="T11" s="16">
        <f t="shared" si="6"/>
        <v>-25</v>
      </c>
      <c r="U11" s="16">
        <f t="shared" si="7"/>
        <v>33</v>
      </c>
      <c r="V11" s="16">
        <v>19</v>
      </c>
    </row>
    <row r="12" spans="1:22" ht="12" customHeight="1" x14ac:dyDescent="0.15">
      <c r="A12" s="12">
        <v>441434</v>
      </c>
      <c r="B12" s="15">
        <v>41874</v>
      </c>
      <c r="C12" s="12" t="s">
        <v>87</v>
      </c>
      <c r="D12" s="12" t="s">
        <v>12</v>
      </c>
      <c r="E12" s="12">
        <v>0</v>
      </c>
      <c r="F12" s="12" t="s">
        <v>29</v>
      </c>
      <c r="G12" s="12">
        <v>0</v>
      </c>
      <c r="H12" s="13" t="str">
        <f t="shared" si="8"/>
        <v/>
      </c>
      <c r="I12" s="13" t="str">
        <f t="shared" si="9"/>
        <v>Aston Villa</v>
      </c>
      <c r="J12" s="13" t="str">
        <f t="shared" si="10"/>
        <v>Newcastle</v>
      </c>
      <c r="K12" s="2"/>
      <c r="L12" s="2"/>
      <c r="M12" s="13" t="s">
        <v>12</v>
      </c>
      <c r="N12" s="16">
        <f t="shared" si="0"/>
        <v>10</v>
      </c>
      <c r="O12" s="16">
        <f t="shared" si="1"/>
        <v>8</v>
      </c>
      <c r="P12" s="16">
        <f t="shared" si="2"/>
        <v>20</v>
      </c>
      <c r="Q12" s="16">
        <f t="shared" si="3"/>
        <v>38</v>
      </c>
      <c r="R12" s="16">
        <f t="shared" si="4"/>
        <v>31</v>
      </c>
      <c r="S12" s="16">
        <f t="shared" si="5"/>
        <v>57</v>
      </c>
      <c r="T12" s="16">
        <f t="shared" si="6"/>
        <v>-26</v>
      </c>
      <c r="U12" s="16">
        <f t="shared" si="7"/>
        <v>38</v>
      </c>
      <c r="V12" s="16">
        <v>16</v>
      </c>
    </row>
    <row r="13" spans="1:22" ht="12" customHeight="1" x14ac:dyDescent="0.15">
      <c r="A13" s="12">
        <v>441435</v>
      </c>
      <c r="B13" s="15">
        <v>41874</v>
      </c>
      <c r="C13" s="12" t="s">
        <v>87</v>
      </c>
      <c r="D13" s="12" t="s">
        <v>1</v>
      </c>
      <c r="E13" s="12">
        <v>2</v>
      </c>
      <c r="F13" s="12" t="s">
        <v>31</v>
      </c>
      <c r="G13" s="12">
        <v>0</v>
      </c>
      <c r="H13" s="13" t="str">
        <f t="shared" si="8"/>
        <v>Chelsea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</v>
      </c>
      <c r="N13" s="16">
        <f t="shared" si="0"/>
        <v>26</v>
      </c>
      <c r="O13" s="16">
        <f t="shared" si="1"/>
        <v>9</v>
      </c>
      <c r="P13" s="16">
        <f t="shared" si="2"/>
        <v>3</v>
      </c>
      <c r="Q13" s="16">
        <f t="shared" si="3"/>
        <v>38</v>
      </c>
      <c r="R13" s="16">
        <f t="shared" si="4"/>
        <v>73</v>
      </c>
      <c r="S13" s="16">
        <f t="shared" si="5"/>
        <v>32</v>
      </c>
      <c r="T13" s="16">
        <f t="shared" si="6"/>
        <v>41</v>
      </c>
      <c r="U13" s="16">
        <f t="shared" si="7"/>
        <v>87</v>
      </c>
      <c r="V13" s="16">
        <v>1</v>
      </c>
    </row>
    <row r="14" spans="1:22" ht="12" customHeight="1" x14ac:dyDescent="0.15">
      <c r="A14" s="12">
        <v>441436</v>
      </c>
      <c r="B14" s="15">
        <v>41874</v>
      </c>
      <c r="C14" s="12" t="s">
        <v>87</v>
      </c>
      <c r="D14" s="12" t="s">
        <v>84</v>
      </c>
      <c r="E14" s="12">
        <v>1</v>
      </c>
      <c r="F14" s="12" t="s">
        <v>81</v>
      </c>
      <c r="G14" s="12">
        <v>0</v>
      </c>
      <c r="H14" s="13" t="str">
        <f t="shared" si="8"/>
        <v>Swansea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84</v>
      </c>
      <c r="N14" s="16">
        <f t="shared" si="0"/>
        <v>16</v>
      </c>
      <c r="O14" s="16">
        <f t="shared" si="1"/>
        <v>8</v>
      </c>
      <c r="P14" s="16">
        <f t="shared" si="2"/>
        <v>14</v>
      </c>
      <c r="Q14" s="16">
        <f t="shared" si="3"/>
        <v>38</v>
      </c>
      <c r="R14" s="16">
        <f t="shared" si="4"/>
        <v>46</v>
      </c>
      <c r="S14" s="16">
        <f t="shared" si="5"/>
        <v>49</v>
      </c>
      <c r="T14" s="16">
        <f t="shared" si="6"/>
        <v>-3</v>
      </c>
      <c r="U14" s="16">
        <f t="shared" si="7"/>
        <v>56</v>
      </c>
      <c r="V14" s="16">
        <v>8</v>
      </c>
    </row>
    <row r="15" spans="1:22" ht="12" customHeight="1" x14ac:dyDescent="0.15">
      <c r="A15" s="12">
        <v>441437</v>
      </c>
      <c r="B15" s="15">
        <v>41874</v>
      </c>
      <c r="C15" s="12" t="s">
        <v>87</v>
      </c>
      <c r="D15" s="12" t="s">
        <v>5</v>
      </c>
      <c r="E15" s="12">
        <v>1</v>
      </c>
      <c r="F15" s="12" t="s">
        <v>28</v>
      </c>
      <c r="G15" s="12">
        <v>3</v>
      </c>
      <c r="H15" s="13" t="str">
        <f t="shared" si="8"/>
        <v>West Ham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</v>
      </c>
      <c r="N15" s="16">
        <f t="shared" si="0"/>
        <v>13</v>
      </c>
      <c r="O15" s="16">
        <f t="shared" si="1"/>
        <v>9</v>
      </c>
      <c r="P15" s="16">
        <f t="shared" si="2"/>
        <v>16</v>
      </c>
      <c r="Q15" s="16">
        <f t="shared" si="3"/>
        <v>38</v>
      </c>
      <c r="R15" s="16">
        <f t="shared" si="4"/>
        <v>47</v>
      </c>
      <c r="S15" s="16">
        <f t="shared" si="5"/>
        <v>51</v>
      </c>
      <c r="T15" s="16">
        <f t="shared" si="6"/>
        <v>-4</v>
      </c>
      <c r="U15" s="16">
        <f t="shared" si="7"/>
        <v>48</v>
      </c>
      <c r="V15" s="16">
        <v>10</v>
      </c>
    </row>
    <row r="16" spans="1:22" ht="12" customHeight="1" x14ac:dyDescent="0.15">
      <c r="A16" s="12">
        <v>441438</v>
      </c>
      <c r="B16" s="15">
        <v>41874</v>
      </c>
      <c r="C16" s="12" t="s">
        <v>87</v>
      </c>
      <c r="D16" s="12" t="s">
        <v>13</v>
      </c>
      <c r="E16" s="12">
        <v>0</v>
      </c>
      <c r="F16" s="12" t="s">
        <v>60</v>
      </c>
      <c r="G16" s="12">
        <v>0</v>
      </c>
      <c r="H16" s="13" t="str">
        <f t="shared" si="8"/>
        <v/>
      </c>
      <c r="I16" s="13" t="str">
        <f t="shared" si="9"/>
        <v>Southampton</v>
      </c>
      <c r="J16" s="13" t="str">
        <f t="shared" si="10"/>
        <v>West Brom</v>
      </c>
      <c r="K16" s="2"/>
      <c r="L16" s="2"/>
      <c r="M16" s="13" t="s">
        <v>13</v>
      </c>
      <c r="N16" s="16">
        <f t="shared" si="0"/>
        <v>18</v>
      </c>
      <c r="O16" s="16">
        <f t="shared" si="1"/>
        <v>6</v>
      </c>
      <c r="P16" s="16">
        <f t="shared" si="2"/>
        <v>14</v>
      </c>
      <c r="Q16" s="16">
        <f t="shared" si="3"/>
        <v>38</v>
      </c>
      <c r="R16" s="16">
        <f t="shared" si="4"/>
        <v>54</v>
      </c>
      <c r="S16" s="16">
        <f t="shared" si="5"/>
        <v>33</v>
      </c>
      <c r="T16" s="16">
        <f t="shared" si="6"/>
        <v>21</v>
      </c>
      <c r="U16" s="16">
        <f t="shared" si="7"/>
        <v>60</v>
      </c>
      <c r="V16" s="16">
        <v>7</v>
      </c>
    </row>
    <row r="17" spans="1:22" ht="12" customHeight="1" x14ac:dyDescent="0.15">
      <c r="A17" s="12">
        <v>441439</v>
      </c>
      <c r="B17" s="15">
        <v>41874</v>
      </c>
      <c r="C17" s="12" t="s">
        <v>87</v>
      </c>
      <c r="D17" s="12" t="s">
        <v>9</v>
      </c>
      <c r="E17" s="12">
        <v>2</v>
      </c>
      <c r="F17" s="12" t="s">
        <v>17</v>
      </c>
      <c r="G17" s="12">
        <v>2</v>
      </c>
      <c r="H17" s="13" t="str">
        <f t="shared" si="8"/>
        <v/>
      </c>
      <c r="I17" s="13" t="str">
        <f t="shared" si="9"/>
        <v>Everton</v>
      </c>
      <c r="J17" s="13" t="str">
        <f t="shared" si="10"/>
        <v>Arsenal</v>
      </c>
      <c r="K17" s="2"/>
      <c r="L17" s="2"/>
      <c r="M17" s="13" t="s">
        <v>9</v>
      </c>
      <c r="N17" s="16">
        <f t="shared" si="0"/>
        <v>12</v>
      </c>
      <c r="O17" s="16">
        <f t="shared" si="1"/>
        <v>11</v>
      </c>
      <c r="P17" s="16">
        <f t="shared" si="2"/>
        <v>15</v>
      </c>
      <c r="Q17" s="16">
        <f t="shared" si="3"/>
        <v>38</v>
      </c>
      <c r="R17" s="16">
        <f t="shared" si="4"/>
        <v>48</v>
      </c>
      <c r="S17" s="16">
        <f t="shared" si="5"/>
        <v>50</v>
      </c>
      <c r="T17" s="16">
        <f t="shared" si="6"/>
        <v>-2</v>
      </c>
      <c r="U17" s="16">
        <f t="shared" si="7"/>
        <v>47</v>
      </c>
      <c r="V17" s="16">
        <v>11</v>
      </c>
    </row>
    <row r="18" spans="1:22" ht="12" customHeight="1" x14ac:dyDescent="0.15">
      <c r="A18" s="12">
        <v>441440</v>
      </c>
      <c r="B18" s="15">
        <v>41875</v>
      </c>
      <c r="C18" s="12" t="s">
        <v>87</v>
      </c>
      <c r="D18" s="12" t="s">
        <v>14</v>
      </c>
      <c r="E18" s="12">
        <v>4</v>
      </c>
      <c r="F18" s="12" t="s">
        <v>21</v>
      </c>
      <c r="G18" s="12">
        <v>0</v>
      </c>
      <c r="H18" s="13" t="str">
        <f t="shared" si="8"/>
        <v>Tottenham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14</v>
      </c>
      <c r="N18" s="16">
        <f t="shared" si="0"/>
        <v>19</v>
      </c>
      <c r="O18" s="16">
        <f t="shared" si="1"/>
        <v>7</v>
      </c>
      <c r="P18" s="16">
        <f t="shared" si="2"/>
        <v>12</v>
      </c>
      <c r="Q18" s="16">
        <f t="shared" si="3"/>
        <v>38</v>
      </c>
      <c r="R18" s="16">
        <f t="shared" si="4"/>
        <v>58</v>
      </c>
      <c r="S18" s="16">
        <f t="shared" si="5"/>
        <v>53</v>
      </c>
      <c r="T18" s="16">
        <f t="shared" si="6"/>
        <v>5</v>
      </c>
      <c r="U18" s="16">
        <f t="shared" si="7"/>
        <v>64</v>
      </c>
      <c r="V18" s="16">
        <v>5</v>
      </c>
    </row>
    <row r="19" spans="1:22" ht="12" customHeight="1" x14ac:dyDescent="0.15">
      <c r="A19" s="12">
        <v>441441</v>
      </c>
      <c r="B19" s="15">
        <v>41875</v>
      </c>
      <c r="C19" s="12" t="s">
        <v>87</v>
      </c>
      <c r="D19" s="12" t="s">
        <v>78</v>
      </c>
      <c r="E19" s="12">
        <v>1</v>
      </c>
      <c r="F19" s="12" t="s">
        <v>103</v>
      </c>
      <c r="G19" s="12">
        <v>1</v>
      </c>
      <c r="H19" s="13" t="str">
        <f t="shared" si="8"/>
        <v/>
      </c>
      <c r="I19" s="13" t="str">
        <f t="shared" si="9"/>
        <v>Hull</v>
      </c>
      <c r="J19" s="13" t="str">
        <f t="shared" si="10"/>
        <v>Stoke City</v>
      </c>
      <c r="K19" s="2"/>
      <c r="L19" s="2"/>
      <c r="M19" s="13" t="s">
        <v>78</v>
      </c>
      <c r="N19" s="16">
        <f t="shared" si="0"/>
        <v>8</v>
      </c>
      <c r="O19" s="16">
        <f t="shared" si="1"/>
        <v>11</v>
      </c>
      <c r="P19" s="16">
        <f t="shared" si="2"/>
        <v>19</v>
      </c>
      <c r="Q19" s="16">
        <f t="shared" si="3"/>
        <v>38</v>
      </c>
      <c r="R19" s="16">
        <f t="shared" si="4"/>
        <v>33</v>
      </c>
      <c r="S19" s="16">
        <f t="shared" si="5"/>
        <v>51</v>
      </c>
      <c r="T19" s="16">
        <f t="shared" si="6"/>
        <v>-18</v>
      </c>
      <c r="U19" s="16">
        <f t="shared" si="7"/>
        <v>35</v>
      </c>
      <c r="V19" s="16">
        <v>18</v>
      </c>
    </row>
    <row r="20" spans="1:22" ht="12" customHeight="1" x14ac:dyDescent="0.15">
      <c r="A20" s="12">
        <v>441442</v>
      </c>
      <c r="B20" s="15">
        <v>41875</v>
      </c>
      <c r="C20" s="12" t="s">
        <v>87</v>
      </c>
      <c r="D20" s="12" t="s">
        <v>50</v>
      </c>
      <c r="E20" s="12">
        <v>1</v>
      </c>
      <c r="F20" s="12" t="s">
        <v>8</v>
      </c>
      <c r="G20" s="12">
        <v>1</v>
      </c>
      <c r="H20" s="13" t="str">
        <f t="shared" si="8"/>
        <v/>
      </c>
      <c r="I20" s="13" t="str">
        <f t="shared" si="9"/>
        <v>Sunderland</v>
      </c>
      <c r="J20" s="13" t="str">
        <f t="shared" si="10"/>
        <v>Manchester United</v>
      </c>
      <c r="K20" s="2"/>
      <c r="L20" s="2"/>
      <c r="M20" s="13" t="s">
        <v>50</v>
      </c>
      <c r="N20" s="16">
        <f t="shared" si="0"/>
        <v>7</v>
      </c>
      <c r="O20" s="16">
        <f t="shared" si="1"/>
        <v>17</v>
      </c>
      <c r="P20" s="16">
        <f t="shared" si="2"/>
        <v>14</v>
      </c>
      <c r="Q20" s="16">
        <f t="shared" si="3"/>
        <v>38</v>
      </c>
      <c r="R20" s="16">
        <f t="shared" si="4"/>
        <v>31</v>
      </c>
      <c r="S20" s="16">
        <f t="shared" si="5"/>
        <v>53</v>
      </c>
      <c r="T20" s="16">
        <f t="shared" si="6"/>
        <v>-22</v>
      </c>
      <c r="U20" s="16">
        <f t="shared" si="7"/>
        <v>38</v>
      </c>
      <c r="V20" s="16">
        <v>16</v>
      </c>
    </row>
    <row r="21" spans="1:22" ht="12" customHeight="1" x14ac:dyDescent="0.15">
      <c r="A21" s="12">
        <v>441443</v>
      </c>
      <c r="B21" s="15">
        <v>41876</v>
      </c>
      <c r="C21" s="12" t="s">
        <v>87</v>
      </c>
      <c r="D21" s="12" t="s">
        <v>20</v>
      </c>
      <c r="E21" s="12">
        <v>3</v>
      </c>
      <c r="F21" s="12" t="s">
        <v>19</v>
      </c>
      <c r="G21" s="12">
        <v>1</v>
      </c>
      <c r="H21" s="13" t="str">
        <f t="shared" si="8"/>
        <v>Manchester City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20</v>
      </c>
      <c r="N21" s="16">
        <f t="shared" si="0"/>
        <v>24</v>
      </c>
      <c r="O21" s="16">
        <f t="shared" si="1"/>
        <v>7</v>
      </c>
      <c r="P21" s="16">
        <f t="shared" si="2"/>
        <v>7</v>
      </c>
      <c r="Q21" s="16">
        <f t="shared" si="3"/>
        <v>38</v>
      </c>
      <c r="R21" s="16">
        <f t="shared" si="4"/>
        <v>83</v>
      </c>
      <c r="S21" s="16">
        <f t="shared" si="5"/>
        <v>38</v>
      </c>
      <c r="T21" s="16">
        <f t="shared" si="6"/>
        <v>45</v>
      </c>
      <c r="U21" s="16">
        <f t="shared" si="7"/>
        <v>79</v>
      </c>
      <c r="V21" s="16">
        <v>2</v>
      </c>
    </row>
    <row r="22" spans="1:22" ht="12" customHeight="1" x14ac:dyDescent="0.15">
      <c r="A22" s="12">
        <v>441444</v>
      </c>
      <c r="B22" s="15">
        <v>41881</v>
      </c>
      <c r="C22" s="12" t="s">
        <v>86</v>
      </c>
      <c r="D22" s="12" t="s">
        <v>81</v>
      </c>
      <c r="E22" s="12">
        <v>0</v>
      </c>
      <c r="F22" s="12" t="s">
        <v>8</v>
      </c>
      <c r="G22" s="12">
        <v>0</v>
      </c>
      <c r="H22" s="13" t="str">
        <f t="shared" si="8"/>
        <v/>
      </c>
      <c r="I22" s="13" t="str">
        <f t="shared" si="9"/>
        <v>Burnley</v>
      </c>
      <c r="J22" s="13" t="str">
        <f t="shared" si="10"/>
        <v>Manchester United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441445</v>
      </c>
      <c r="B23" s="15">
        <v>41881</v>
      </c>
      <c r="C23" s="12" t="s">
        <v>86</v>
      </c>
      <c r="D23" s="12" t="s">
        <v>20</v>
      </c>
      <c r="E23" s="12">
        <v>0</v>
      </c>
      <c r="F23" s="12" t="s">
        <v>103</v>
      </c>
      <c r="G23" s="12">
        <v>1</v>
      </c>
      <c r="H23" s="13" t="str">
        <f t="shared" si="8"/>
        <v>Stoke City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441446</v>
      </c>
      <c r="B24" s="15">
        <v>41881</v>
      </c>
      <c r="C24" s="12" t="s">
        <v>86</v>
      </c>
      <c r="D24" s="12" t="s">
        <v>84</v>
      </c>
      <c r="E24" s="12">
        <v>3</v>
      </c>
      <c r="F24" s="12" t="s">
        <v>60</v>
      </c>
      <c r="G24" s="12">
        <v>0</v>
      </c>
      <c r="H24" s="13" t="str">
        <f t="shared" si="8"/>
        <v>Swansea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441447</v>
      </c>
      <c r="B25" s="15">
        <v>41881</v>
      </c>
      <c r="C25" s="12" t="s">
        <v>86</v>
      </c>
      <c r="D25" s="12" t="s">
        <v>29</v>
      </c>
      <c r="E25" s="12">
        <v>3</v>
      </c>
      <c r="F25" s="12" t="s">
        <v>5</v>
      </c>
      <c r="G25" s="12">
        <v>3</v>
      </c>
      <c r="H25" s="13" t="str">
        <f t="shared" si="8"/>
        <v/>
      </c>
      <c r="I25" s="13" t="str">
        <f t="shared" si="9"/>
        <v>Newcastle</v>
      </c>
      <c r="J25" s="13" t="str">
        <f t="shared" si="10"/>
        <v>Crystal Palace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441448</v>
      </c>
      <c r="B26" s="15">
        <v>41881</v>
      </c>
      <c r="C26" s="12" t="s">
        <v>86</v>
      </c>
      <c r="D26" s="12" t="s">
        <v>21</v>
      </c>
      <c r="E26" s="12">
        <v>1</v>
      </c>
      <c r="F26" s="12" t="s">
        <v>50</v>
      </c>
      <c r="G26" s="12">
        <v>0</v>
      </c>
      <c r="H26" s="13" t="str">
        <f t="shared" si="8"/>
        <v>QPR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441449</v>
      </c>
      <c r="B27" s="15">
        <v>41881</v>
      </c>
      <c r="C27" s="12" t="s">
        <v>86</v>
      </c>
      <c r="D27" s="12" t="s">
        <v>28</v>
      </c>
      <c r="E27" s="12">
        <v>1</v>
      </c>
      <c r="F27" s="12" t="s">
        <v>13</v>
      </c>
      <c r="G27" s="12">
        <v>3</v>
      </c>
      <c r="H27" s="13" t="str">
        <f t="shared" si="8"/>
        <v>Southampton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441450</v>
      </c>
      <c r="B28" s="15">
        <v>41881</v>
      </c>
      <c r="C28" s="12" t="s">
        <v>86</v>
      </c>
      <c r="D28" s="12" t="s">
        <v>9</v>
      </c>
      <c r="E28" s="12">
        <v>3</v>
      </c>
      <c r="F28" s="12" t="s">
        <v>1</v>
      </c>
      <c r="G28" s="12">
        <v>6</v>
      </c>
      <c r="H28" s="13" t="str">
        <f t="shared" si="8"/>
        <v>Chelsea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441451</v>
      </c>
      <c r="B29" s="15">
        <v>41882</v>
      </c>
      <c r="C29" s="12" t="s">
        <v>86</v>
      </c>
      <c r="D29" s="12" t="s">
        <v>14</v>
      </c>
      <c r="E29" s="12">
        <v>0</v>
      </c>
      <c r="F29" s="12" t="s">
        <v>19</v>
      </c>
      <c r="G29" s="12">
        <v>3</v>
      </c>
      <c r="H29" s="13" t="str">
        <f t="shared" si="8"/>
        <v>Liverpool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441452</v>
      </c>
      <c r="B30" s="15">
        <v>41882</v>
      </c>
      <c r="C30" s="12" t="s">
        <v>86</v>
      </c>
      <c r="D30" s="12" t="s">
        <v>12</v>
      </c>
      <c r="E30" s="12">
        <v>2</v>
      </c>
      <c r="F30" s="12" t="s">
        <v>78</v>
      </c>
      <c r="G30" s="12">
        <v>1</v>
      </c>
      <c r="H30" s="13" t="str">
        <f t="shared" si="8"/>
        <v>Aston Villa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441453</v>
      </c>
      <c r="B31" s="15">
        <v>41882</v>
      </c>
      <c r="C31" s="12" t="s">
        <v>86</v>
      </c>
      <c r="D31" s="12" t="s">
        <v>31</v>
      </c>
      <c r="E31" s="12">
        <v>1</v>
      </c>
      <c r="F31" s="12" t="s">
        <v>17</v>
      </c>
      <c r="G31" s="12">
        <v>1</v>
      </c>
      <c r="H31" s="13" t="str">
        <f t="shared" si="8"/>
        <v/>
      </c>
      <c r="I31" s="13" t="str">
        <f t="shared" si="9"/>
        <v>Leicester</v>
      </c>
      <c r="J31" s="13" t="str">
        <f t="shared" si="10"/>
        <v>Arsenal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441454</v>
      </c>
      <c r="B32" s="15">
        <v>41895</v>
      </c>
      <c r="C32" s="12" t="s">
        <v>88</v>
      </c>
      <c r="D32" s="12" t="s">
        <v>17</v>
      </c>
      <c r="E32" s="12">
        <v>2</v>
      </c>
      <c r="F32" s="12" t="s">
        <v>20</v>
      </c>
      <c r="G32" s="12">
        <v>2</v>
      </c>
      <c r="H32" s="13" t="str">
        <f t="shared" si="8"/>
        <v/>
      </c>
      <c r="I32" s="13" t="str">
        <f t="shared" si="9"/>
        <v>Arsenal</v>
      </c>
      <c r="J32" s="13" t="str">
        <f t="shared" si="10"/>
        <v>Manchester City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441455</v>
      </c>
      <c r="B33" s="15">
        <v>41895</v>
      </c>
      <c r="C33" s="12" t="s">
        <v>88</v>
      </c>
      <c r="D33" s="12" t="s">
        <v>5</v>
      </c>
      <c r="E33" s="12">
        <v>0</v>
      </c>
      <c r="F33" s="12" t="s">
        <v>81</v>
      </c>
      <c r="G33" s="12">
        <v>0</v>
      </c>
      <c r="H33" s="13" t="str">
        <f t="shared" si="8"/>
        <v/>
      </c>
      <c r="I33" s="13" t="str">
        <f t="shared" si="9"/>
        <v>Crystal Palace</v>
      </c>
      <c r="J33" s="13" t="str">
        <f t="shared" si="10"/>
        <v>Burnley</v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441456</v>
      </c>
      <c r="B34" s="15">
        <v>41895</v>
      </c>
      <c r="C34" s="12" t="s">
        <v>88</v>
      </c>
      <c r="D34" s="12" t="s">
        <v>1</v>
      </c>
      <c r="E34" s="12">
        <v>4</v>
      </c>
      <c r="F34" s="12" t="s">
        <v>84</v>
      </c>
      <c r="G34" s="12">
        <v>2</v>
      </c>
      <c r="H34" s="13" t="str">
        <f t="shared" si="8"/>
        <v>Chelsea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441457</v>
      </c>
      <c r="B35" s="15">
        <v>41895</v>
      </c>
      <c r="C35" s="12" t="s">
        <v>88</v>
      </c>
      <c r="D35" s="12" t="s">
        <v>13</v>
      </c>
      <c r="E35" s="12">
        <v>4</v>
      </c>
      <c r="F35" s="12" t="s">
        <v>29</v>
      </c>
      <c r="G35" s="12">
        <v>0</v>
      </c>
      <c r="H35" s="13" t="str">
        <f t="shared" si="8"/>
        <v>Southampton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441458</v>
      </c>
      <c r="B36" s="15">
        <v>41895</v>
      </c>
      <c r="C36" s="12" t="s">
        <v>88</v>
      </c>
      <c r="D36" s="12" t="s">
        <v>60</v>
      </c>
      <c r="E36" s="12">
        <v>0</v>
      </c>
      <c r="F36" s="12" t="s">
        <v>9</v>
      </c>
      <c r="G36" s="12">
        <v>2</v>
      </c>
      <c r="H36" s="13" t="str">
        <f t="shared" si="8"/>
        <v>Everton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441459</v>
      </c>
      <c r="B37" s="15">
        <v>41895</v>
      </c>
      <c r="C37" s="12" t="s">
        <v>88</v>
      </c>
      <c r="D37" s="12" t="s">
        <v>50</v>
      </c>
      <c r="E37" s="12">
        <v>2</v>
      </c>
      <c r="F37" s="12" t="s">
        <v>14</v>
      </c>
      <c r="G37" s="12">
        <v>2</v>
      </c>
      <c r="H37" s="13" t="str">
        <f t="shared" si="8"/>
        <v/>
      </c>
      <c r="I37" s="13" t="str">
        <f t="shared" si="9"/>
        <v>Sunderland</v>
      </c>
      <c r="J37" s="13" t="str">
        <f t="shared" si="10"/>
        <v>Tottenham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441460</v>
      </c>
      <c r="B38" s="15">
        <v>41895</v>
      </c>
      <c r="C38" s="12" t="s">
        <v>88</v>
      </c>
      <c r="D38" s="12" t="s">
        <v>103</v>
      </c>
      <c r="E38" s="12">
        <v>0</v>
      </c>
      <c r="F38" s="12" t="s">
        <v>31</v>
      </c>
      <c r="G38" s="12">
        <v>1</v>
      </c>
      <c r="H38" s="13" t="str">
        <f t="shared" si="8"/>
        <v>Leicester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441461</v>
      </c>
      <c r="B39" s="15">
        <v>41895</v>
      </c>
      <c r="C39" s="12" t="s">
        <v>88</v>
      </c>
      <c r="D39" s="12" t="s">
        <v>19</v>
      </c>
      <c r="E39" s="12">
        <v>0</v>
      </c>
      <c r="F39" s="12" t="s">
        <v>12</v>
      </c>
      <c r="G39" s="12">
        <v>1</v>
      </c>
      <c r="H39" s="13" t="str">
        <f t="shared" si="8"/>
        <v>Aston Villa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441462</v>
      </c>
      <c r="B40" s="15">
        <v>41896</v>
      </c>
      <c r="C40" s="12" t="s">
        <v>88</v>
      </c>
      <c r="D40" s="12" t="s">
        <v>8</v>
      </c>
      <c r="E40" s="12">
        <v>4</v>
      </c>
      <c r="F40" s="12" t="s">
        <v>21</v>
      </c>
      <c r="G40" s="12">
        <v>0</v>
      </c>
      <c r="H40" s="13" t="str">
        <f t="shared" si="8"/>
        <v>Manchester United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441463</v>
      </c>
      <c r="B41" s="15">
        <v>41897</v>
      </c>
      <c r="C41" s="12" t="s">
        <v>88</v>
      </c>
      <c r="D41" s="12" t="s">
        <v>78</v>
      </c>
      <c r="E41" s="12">
        <v>2</v>
      </c>
      <c r="F41" s="12" t="s">
        <v>28</v>
      </c>
      <c r="G41" s="12">
        <v>2</v>
      </c>
      <c r="H41" s="13" t="str">
        <f t="shared" si="8"/>
        <v/>
      </c>
      <c r="I41" s="13" t="str">
        <f t="shared" si="9"/>
        <v>Hull</v>
      </c>
      <c r="J41" s="13" t="str">
        <f t="shared" si="10"/>
        <v>West Ham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441464</v>
      </c>
      <c r="B42" s="15">
        <v>41902</v>
      </c>
      <c r="C42" s="12" t="s">
        <v>89</v>
      </c>
      <c r="D42" s="12" t="s">
        <v>21</v>
      </c>
      <c r="E42" s="12">
        <v>2</v>
      </c>
      <c r="F42" s="12" t="s">
        <v>103</v>
      </c>
      <c r="G42" s="12">
        <v>2</v>
      </c>
      <c r="H42" s="13" t="str">
        <f t="shared" si="8"/>
        <v/>
      </c>
      <c r="I42" s="13" t="str">
        <f t="shared" si="9"/>
        <v>QPR</v>
      </c>
      <c r="J42" s="13" t="str">
        <f t="shared" si="10"/>
        <v>Stoke City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441465</v>
      </c>
      <c r="B43" s="15">
        <v>41902</v>
      </c>
      <c r="C43" s="12" t="s">
        <v>89</v>
      </c>
      <c r="D43" s="12" t="s">
        <v>29</v>
      </c>
      <c r="E43" s="12">
        <v>2</v>
      </c>
      <c r="F43" s="12" t="s">
        <v>78</v>
      </c>
      <c r="G43" s="12">
        <v>2</v>
      </c>
      <c r="H43" s="13" t="str">
        <f t="shared" si="8"/>
        <v/>
      </c>
      <c r="I43" s="13" t="str">
        <f t="shared" si="9"/>
        <v>Newcastle</v>
      </c>
      <c r="J43" s="13" t="str">
        <f t="shared" si="10"/>
        <v>Hull</v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441466</v>
      </c>
      <c r="B44" s="15">
        <v>41902</v>
      </c>
      <c r="C44" s="12" t="s">
        <v>89</v>
      </c>
      <c r="D44" s="12" t="s">
        <v>81</v>
      </c>
      <c r="E44" s="12">
        <v>0</v>
      </c>
      <c r="F44" s="12" t="s">
        <v>50</v>
      </c>
      <c r="G44" s="12">
        <v>0</v>
      </c>
      <c r="H44" s="13" t="str">
        <f t="shared" si="8"/>
        <v/>
      </c>
      <c r="I44" s="13" t="str">
        <f t="shared" si="9"/>
        <v>Burnley</v>
      </c>
      <c r="J44" s="13" t="str">
        <f t="shared" si="10"/>
        <v>Sunderland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441467</v>
      </c>
      <c r="B45" s="15">
        <v>41902</v>
      </c>
      <c r="C45" s="12" t="s">
        <v>89</v>
      </c>
      <c r="D45" s="12" t="s">
        <v>12</v>
      </c>
      <c r="E45" s="12">
        <v>0</v>
      </c>
      <c r="F45" s="12" t="s">
        <v>17</v>
      </c>
      <c r="G45" s="12">
        <v>3</v>
      </c>
      <c r="H45" s="13" t="str">
        <f t="shared" si="8"/>
        <v>Arsenal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441468</v>
      </c>
      <c r="B46" s="15">
        <v>41902</v>
      </c>
      <c r="C46" s="12" t="s">
        <v>89</v>
      </c>
      <c r="D46" s="12" t="s">
        <v>84</v>
      </c>
      <c r="E46" s="12">
        <v>0</v>
      </c>
      <c r="F46" s="12" t="s">
        <v>13</v>
      </c>
      <c r="G46" s="12">
        <v>1</v>
      </c>
      <c r="H46" s="13" t="str">
        <f t="shared" si="8"/>
        <v>Southampton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441469</v>
      </c>
      <c r="B47" s="15">
        <v>41902</v>
      </c>
      <c r="C47" s="12" t="s">
        <v>89</v>
      </c>
      <c r="D47" s="12" t="s">
        <v>28</v>
      </c>
      <c r="E47" s="12">
        <v>3</v>
      </c>
      <c r="F47" s="12" t="s">
        <v>19</v>
      </c>
      <c r="G47" s="12">
        <v>1</v>
      </c>
      <c r="H47" s="13" t="str">
        <f t="shared" si="8"/>
        <v>West Ham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441470</v>
      </c>
      <c r="B48" s="15">
        <v>41903</v>
      </c>
      <c r="C48" s="12" t="s">
        <v>89</v>
      </c>
      <c r="D48" s="12" t="s">
        <v>14</v>
      </c>
      <c r="E48" s="12">
        <v>0</v>
      </c>
      <c r="F48" s="12" t="s">
        <v>60</v>
      </c>
      <c r="G48" s="12">
        <v>1</v>
      </c>
      <c r="H48" s="13" t="str">
        <f t="shared" si="8"/>
        <v>West Brom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441471</v>
      </c>
      <c r="B49" s="15">
        <v>41903</v>
      </c>
      <c r="C49" s="12" t="s">
        <v>89</v>
      </c>
      <c r="D49" s="12" t="s">
        <v>31</v>
      </c>
      <c r="E49" s="12">
        <v>5</v>
      </c>
      <c r="F49" s="12" t="s">
        <v>8</v>
      </c>
      <c r="G49" s="12">
        <v>3</v>
      </c>
      <c r="H49" s="13" t="str">
        <f t="shared" si="8"/>
        <v>Leicester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441472</v>
      </c>
      <c r="B50" s="15">
        <v>41903</v>
      </c>
      <c r="C50" s="12" t="s">
        <v>89</v>
      </c>
      <c r="D50" s="12" t="s">
        <v>9</v>
      </c>
      <c r="E50" s="12">
        <v>2</v>
      </c>
      <c r="F50" s="12" t="s">
        <v>5</v>
      </c>
      <c r="G50" s="12">
        <v>3</v>
      </c>
      <c r="H50" s="13" t="str">
        <f t="shared" si="8"/>
        <v>Crystal Palace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441473</v>
      </c>
      <c r="B51" s="15">
        <v>41903</v>
      </c>
      <c r="C51" s="12" t="s">
        <v>89</v>
      </c>
      <c r="D51" s="12" t="s">
        <v>20</v>
      </c>
      <c r="E51" s="12">
        <v>1</v>
      </c>
      <c r="F51" s="12" t="s">
        <v>1</v>
      </c>
      <c r="G51" s="12">
        <v>1</v>
      </c>
      <c r="H51" s="13" t="str">
        <f t="shared" si="8"/>
        <v/>
      </c>
      <c r="I51" s="13" t="str">
        <f t="shared" si="9"/>
        <v>Manchester City</v>
      </c>
      <c r="J51" s="13" t="str">
        <f t="shared" si="10"/>
        <v>Chelsea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441474</v>
      </c>
      <c r="B52" s="15">
        <v>41909</v>
      </c>
      <c r="C52" s="12" t="s">
        <v>69</v>
      </c>
      <c r="D52" s="12" t="s">
        <v>19</v>
      </c>
      <c r="E52" s="12">
        <v>1</v>
      </c>
      <c r="F52" s="12" t="s">
        <v>9</v>
      </c>
      <c r="G52" s="12">
        <v>1</v>
      </c>
      <c r="H52" s="13" t="str">
        <f t="shared" si="8"/>
        <v/>
      </c>
      <c r="I52" s="13" t="str">
        <f t="shared" si="9"/>
        <v>Liverpool</v>
      </c>
      <c r="J52" s="13" t="str">
        <f t="shared" si="10"/>
        <v>Everton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441475</v>
      </c>
      <c r="B53" s="15">
        <v>41909</v>
      </c>
      <c r="C53" s="12" t="s">
        <v>69</v>
      </c>
      <c r="D53" s="12" t="s">
        <v>1</v>
      </c>
      <c r="E53" s="12">
        <v>3</v>
      </c>
      <c r="F53" s="12" t="s">
        <v>12</v>
      </c>
      <c r="G53" s="12">
        <v>0</v>
      </c>
      <c r="H53" s="13" t="str">
        <f t="shared" si="8"/>
        <v>Chelsea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441476</v>
      </c>
      <c r="B54" s="15">
        <v>41909</v>
      </c>
      <c r="C54" s="12" t="s">
        <v>69</v>
      </c>
      <c r="D54" s="12" t="s">
        <v>50</v>
      </c>
      <c r="E54" s="12">
        <v>0</v>
      </c>
      <c r="F54" s="12" t="s">
        <v>84</v>
      </c>
      <c r="G54" s="12">
        <v>0</v>
      </c>
      <c r="H54" s="13" t="str">
        <f t="shared" si="8"/>
        <v/>
      </c>
      <c r="I54" s="13" t="str">
        <f t="shared" si="9"/>
        <v>Sunderland</v>
      </c>
      <c r="J54" s="13" t="str">
        <f t="shared" si="10"/>
        <v>Swansea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441477</v>
      </c>
      <c r="B55" s="15">
        <v>41909</v>
      </c>
      <c r="C55" s="12" t="s">
        <v>69</v>
      </c>
      <c r="D55" s="12" t="s">
        <v>13</v>
      </c>
      <c r="E55" s="12">
        <v>2</v>
      </c>
      <c r="F55" s="12" t="s">
        <v>21</v>
      </c>
      <c r="G55" s="12">
        <v>1</v>
      </c>
      <c r="H55" s="13" t="str">
        <f t="shared" si="8"/>
        <v>Southampton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441478</v>
      </c>
      <c r="B56" s="15">
        <v>41909</v>
      </c>
      <c r="C56" s="12" t="s">
        <v>69</v>
      </c>
      <c r="D56" s="12" t="s">
        <v>8</v>
      </c>
      <c r="E56" s="12">
        <v>2</v>
      </c>
      <c r="F56" s="12" t="s">
        <v>28</v>
      </c>
      <c r="G56" s="12">
        <v>1</v>
      </c>
      <c r="H56" s="13" t="str">
        <f t="shared" si="8"/>
        <v>Manchester United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441479</v>
      </c>
      <c r="B57" s="15">
        <v>41909</v>
      </c>
      <c r="C57" s="12" t="s">
        <v>69</v>
      </c>
      <c r="D57" s="12" t="s">
        <v>78</v>
      </c>
      <c r="E57" s="12">
        <v>2</v>
      </c>
      <c r="F57" s="12" t="s">
        <v>20</v>
      </c>
      <c r="G57" s="12">
        <v>4</v>
      </c>
      <c r="H57" s="13" t="str">
        <f t="shared" si="8"/>
        <v>Manchester City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441480</v>
      </c>
      <c r="B58" s="15">
        <v>41909</v>
      </c>
      <c r="C58" s="12" t="s">
        <v>69</v>
      </c>
      <c r="D58" s="12" t="s">
        <v>5</v>
      </c>
      <c r="E58" s="12">
        <v>2</v>
      </c>
      <c r="F58" s="12" t="s">
        <v>31</v>
      </c>
      <c r="G58" s="12">
        <v>0</v>
      </c>
      <c r="H58" s="13" t="str">
        <f t="shared" si="8"/>
        <v>Crystal Palace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441481</v>
      </c>
      <c r="B59" s="15">
        <v>41909</v>
      </c>
      <c r="C59" s="12" t="s">
        <v>69</v>
      </c>
      <c r="D59" s="12" t="s">
        <v>17</v>
      </c>
      <c r="E59" s="12">
        <v>1</v>
      </c>
      <c r="F59" s="12" t="s">
        <v>14</v>
      </c>
      <c r="G59" s="12">
        <v>1</v>
      </c>
      <c r="H59" s="13" t="str">
        <f t="shared" si="8"/>
        <v/>
      </c>
      <c r="I59" s="13" t="str">
        <f t="shared" si="9"/>
        <v>Arsenal</v>
      </c>
      <c r="J59" s="13" t="str">
        <f t="shared" si="10"/>
        <v>Tottenham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441482</v>
      </c>
      <c r="B60" s="15">
        <v>41910</v>
      </c>
      <c r="C60" s="12" t="s">
        <v>69</v>
      </c>
      <c r="D60" s="12" t="s">
        <v>60</v>
      </c>
      <c r="E60" s="12">
        <v>4</v>
      </c>
      <c r="F60" s="12" t="s">
        <v>81</v>
      </c>
      <c r="G60" s="12">
        <v>0</v>
      </c>
      <c r="H60" s="13" t="str">
        <f t="shared" si="8"/>
        <v>West Brom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441483</v>
      </c>
      <c r="B61" s="15">
        <v>41911</v>
      </c>
      <c r="C61" s="12" t="s">
        <v>69</v>
      </c>
      <c r="D61" s="12" t="s">
        <v>103</v>
      </c>
      <c r="E61" s="12">
        <v>1</v>
      </c>
      <c r="F61" s="12" t="s">
        <v>29</v>
      </c>
      <c r="G61" s="12">
        <v>0</v>
      </c>
      <c r="H61" s="13" t="str">
        <f t="shared" si="8"/>
        <v>Stoke City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441484</v>
      </c>
      <c r="B62" s="15">
        <v>41916</v>
      </c>
      <c r="C62" s="12" t="s">
        <v>70</v>
      </c>
      <c r="D62" s="12" t="s">
        <v>84</v>
      </c>
      <c r="E62" s="12">
        <v>2</v>
      </c>
      <c r="F62" s="12" t="s">
        <v>29</v>
      </c>
      <c r="G62" s="12">
        <v>2</v>
      </c>
      <c r="H62" s="13" t="str">
        <f t="shared" si="8"/>
        <v/>
      </c>
      <c r="I62" s="13" t="str">
        <f t="shared" si="9"/>
        <v>Swansea</v>
      </c>
      <c r="J62" s="13" t="str">
        <f t="shared" si="10"/>
        <v>Newcastle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441485</v>
      </c>
      <c r="B63" s="15">
        <v>41916</v>
      </c>
      <c r="C63" s="12" t="s">
        <v>70</v>
      </c>
      <c r="D63" s="12" t="s">
        <v>78</v>
      </c>
      <c r="E63" s="12">
        <v>2</v>
      </c>
      <c r="F63" s="12" t="s">
        <v>5</v>
      </c>
      <c r="G63" s="12">
        <v>0</v>
      </c>
      <c r="H63" s="13" t="str">
        <f t="shared" si="8"/>
        <v>Hull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441486</v>
      </c>
      <c r="B64" s="15">
        <v>41916</v>
      </c>
      <c r="C64" s="12" t="s">
        <v>70</v>
      </c>
      <c r="D64" s="12" t="s">
        <v>31</v>
      </c>
      <c r="E64" s="12">
        <v>2</v>
      </c>
      <c r="F64" s="12" t="s">
        <v>81</v>
      </c>
      <c r="G64" s="12">
        <v>2</v>
      </c>
      <c r="H64" s="13" t="str">
        <f t="shared" si="8"/>
        <v/>
      </c>
      <c r="I64" s="13" t="str">
        <f t="shared" si="9"/>
        <v>Leicester</v>
      </c>
      <c r="J64" s="13" t="str">
        <f t="shared" si="10"/>
        <v>Burnley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441487</v>
      </c>
      <c r="B65" s="15">
        <v>41916</v>
      </c>
      <c r="C65" s="12" t="s">
        <v>70</v>
      </c>
      <c r="D65" s="12" t="s">
        <v>19</v>
      </c>
      <c r="E65" s="12">
        <v>2</v>
      </c>
      <c r="F65" s="12" t="s">
        <v>60</v>
      </c>
      <c r="G65" s="12">
        <v>1</v>
      </c>
      <c r="H65" s="13" t="str">
        <f t="shared" si="8"/>
        <v>Liverpool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441488</v>
      </c>
      <c r="B66" s="15">
        <v>41916</v>
      </c>
      <c r="C66" s="12" t="s">
        <v>70</v>
      </c>
      <c r="D66" s="12" t="s">
        <v>50</v>
      </c>
      <c r="E66" s="12">
        <v>3</v>
      </c>
      <c r="F66" s="12" t="s">
        <v>103</v>
      </c>
      <c r="G66" s="12">
        <v>1</v>
      </c>
      <c r="H66" s="13" t="str">
        <f t="shared" si="8"/>
        <v>Sunderland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441489</v>
      </c>
      <c r="B67" s="15">
        <v>41916</v>
      </c>
      <c r="C67" s="12" t="s">
        <v>70</v>
      </c>
      <c r="D67" s="12" t="s">
        <v>12</v>
      </c>
      <c r="E67" s="12">
        <v>0</v>
      </c>
      <c r="F67" s="12" t="s">
        <v>20</v>
      </c>
      <c r="G67" s="12">
        <v>2</v>
      </c>
      <c r="H67" s="13" t="str">
        <f t="shared" ref="H67:H130" si="11">IF(E67&gt;G67,D67,IF(G67&gt;E67,F67,""))</f>
        <v>Manchester City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441490</v>
      </c>
      <c r="B68" s="15">
        <v>41917</v>
      </c>
      <c r="C68" s="12" t="s">
        <v>70</v>
      </c>
      <c r="D68" s="12" t="s">
        <v>8</v>
      </c>
      <c r="E68" s="12">
        <v>2</v>
      </c>
      <c r="F68" s="12" t="s">
        <v>9</v>
      </c>
      <c r="G68" s="12">
        <v>1</v>
      </c>
      <c r="H68" s="13" t="str">
        <f t="shared" si="11"/>
        <v>Manchester United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441491</v>
      </c>
      <c r="B69" s="15">
        <v>41917</v>
      </c>
      <c r="C69" s="12" t="s">
        <v>70</v>
      </c>
      <c r="D69" s="12" t="s">
        <v>14</v>
      </c>
      <c r="E69" s="12">
        <v>1</v>
      </c>
      <c r="F69" s="12" t="s">
        <v>13</v>
      </c>
      <c r="G69" s="12">
        <v>0</v>
      </c>
      <c r="H69" s="13" t="str">
        <f t="shared" si="11"/>
        <v>Tottenham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441492</v>
      </c>
      <c r="B70" s="15">
        <v>41917</v>
      </c>
      <c r="C70" s="12" t="s">
        <v>70</v>
      </c>
      <c r="D70" s="12" t="s">
        <v>1</v>
      </c>
      <c r="E70" s="12">
        <v>2</v>
      </c>
      <c r="F70" s="12" t="s">
        <v>17</v>
      </c>
      <c r="G70" s="12">
        <v>0</v>
      </c>
      <c r="H70" s="13" t="str">
        <f t="shared" si="11"/>
        <v>Chelsea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441493</v>
      </c>
      <c r="B71" s="15">
        <v>41917</v>
      </c>
      <c r="C71" s="12" t="s">
        <v>70</v>
      </c>
      <c r="D71" s="12" t="s">
        <v>28</v>
      </c>
      <c r="E71" s="12">
        <v>2</v>
      </c>
      <c r="F71" s="12" t="s">
        <v>21</v>
      </c>
      <c r="G71" s="12">
        <v>0</v>
      </c>
      <c r="H71" s="13" t="str">
        <f t="shared" si="11"/>
        <v>West Ham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441494</v>
      </c>
      <c r="B72" s="15">
        <v>41930</v>
      </c>
      <c r="C72" s="12" t="s">
        <v>65</v>
      </c>
      <c r="D72" s="12" t="s">
        <v>20</v>
      </c>
      <c r="E72" s="12">
        <v>4</v>
      </c>
      <c r="F72" s="12" t="s">
        <v>14</v>
      </c>
      <c r="G72" s="12">
        <v>1</v>
      </c>
      <c r="H72" s="13" t="str">
        <f t="shared" si="11"/>
        <v>Manchester City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441495</v>
      </c>
      <c r="B73" s="15">
        <v>41930</v>
      </c>
      <c r="C73" s="12" t="s">
        <v>65</v>
      </c>
      <c r="D73" s="12" t="s">
        <v>17</v>
      </c>
      <c r="E73" s="12">
        <v>2</v>
      </c>
      <c r="F73" s="12" t="s">
        <v>78</v>
      </c>
      <c r="G73" s="12">
        <v>2</v>
      </c>
      <c r="H73" s="13" t="str">
        <f t="shared" si="11"/>
        <v/>
      </c>
      <c r="I73" s="13" t="str">
        <f t="shared" si="12"/>
        <v>Arsenal</v>
      </c>
      <c r="J73" s="13" t="str">
        <f t="shared" si="13"/>
        <v>Hull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441496</v>
      </c>
      <c r="B74" s="15">
        <v>41930</v>
      </c>
      <c r="C74" s="12" t="s">
        <v>65</v>
      </c>
      <c r="D74" s="12" t="s">
        <v>9</v>
      </c>
      <c r="E74" s="12">
        <v>3</v>
      </c>
      <c r="F74" s="12" t="s">
        <v>12</v>
      </c>
      <c r="G74" s="12">
        <v>0</v>
      </c>
      <c r="H74" s="13" t="str">
        <f t="shared" si="11"/>
        <v>Everton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441497</v>
      </c>
      <c r="B75" s="15">
        <v>41930</v>
      </c>
      <c r="C75" s="12" t="s">
        <v>65</v>
      </c>
      <c r="D75" s="12" t="s">
        <v>13</v>
      </c>
      <c r="E75" s="12">
        <v>8</v>
      </c>
      <c r="F75" s="12" t="s">
        <v>50</v>
      </c>
      <c r="G75" s="12">
        <v>0</v>
      </c>
      <c r="H75" s="13" t="str">
        <f t="shared" si="11"/>
        <v>Southampton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441498</v>
      </c>
      <c r="B76" s="15">
        <v>41930</v>
      </c>
      <c r="C76" s="12" t="s">
        <v>65</v>
      </c>
      <c r="D76" s="12" t="s">
        <v>5</v>
      </c>
      <c r="E76" s="12">
        <v>1</v>
      </c>
      <c r="F76" s="12" t="s">
        <v>1</v>
      </c>
      <c r="G76" s="12">
        <v>2</v>
      </c>
      <c r="H76" s="13" t="str">
        <f t="shared" si="11"/>
        <v>Chelsea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441499</v>
      </c>
      <c r="B77" s="15">
        <v>41930</v>
      </c>
      <c r="C77" s="12" t="s">
        <v>65</v>
      </c>
      <c r="D77" s="12" t="s">
        <v>81</v>
      </c>
      <c r="E77" s="12">
        <v>1</v>
      </c>
      <c r="F77" s="12" t="s">
        <v>28</v>
      </c>
      <c r="G77" s="12">
        <v>3</v>
      </c>
      <c r="H77" s="13" t="str">
        <f t="shared" si="11"/>
        <v>West Ham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441500</v>
      </c>
      <c r="B78" s="15">
        <v>41930</v>
      </c>
      <c r="C78" s="12" t="s">
        <v>65</v>
      </c>
      <c r="D78" s="12" t="s">
        <v>29</v>
      </c>
      <c r="E78" s="12">
        <v>1</v>
      </c>
      <c r="F78" s="12" t="s">
        <v>31</v>
      </c>
      <c r="G78" s="12">
        <v>0</v>
      </c>
      <c r="H78" s="13" t="str">
        <f t="shared" si="11"/>
        <v>Newcastle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441501</v>
      </c>
      <c r="B79" s="15">
        <v>41931</v>
      </c>
      <c r="C79" s="12" t="s">
        <v>65</v>
      </c>
      <c r="D79" s="12" t="s">
        <v>21</v>
      </c>
      <c r="E79" s="12">
        <v>2</v>
      </c>
      <c r="F79" s="12" t="s">
        <v>19</v>
      </c>
      <c r="G79" s="12">
        <v>3</v>
      </c>
      <c r="H79" s="13" t="str">
        <f t="shared" si="11"/>
        <v>Liverpool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441502</v>
      </c>
      <c r="B80" s="15">
        <v>41931</v>
      </c>
      <c r="C80" s="12" t="s">
        <v>65</v>
      </c>
      <c r="D80" s="12" t="s">
        <v>103</v>
      </c>
      <c r="E80" s="12">
        <v>2</v>
      </c>
      <c r="F80" s="12" t="s">
        <v>84</v>
      </c>
      <c r="G80" s="12">
        <v>1</v>
      </c>
      <c r="H80" s="13" t="str">
        <f t="shared" si="11"/>
        <v>Stoke City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441503</v>
      </c>
      <c r="B81" s="15">
        <v>41932</v>
      </c>
      <c r="C81" s="12" t="s">
        <v>65</v>
      </c>
      <c r="D81" s="12" t="s">
        <v>60</v>
      </c>
      <c r="E81" s="12">
        <v>2</v>
      </c>
      <c r="F81" s="12" t="s">
        <v>8</v>
      </c>
      <c r="G81" s="12">
        <v>2</v>
      </c>
      <c r="H81" s="13" t="str">
        <f t="shared" si="11"/>
        <v/>
      </c>
      <c r="I81" s="13" t="str">
        <f t="shared" si="12"/>
        <v>West Brom</v>
      </c>
      <c r="J81" s="13" t="str">
        <f t="shared" si="13"/>
        <v>Manchester United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441504</v>
      </c>
      <c r="B82" s="15">
        <v>41937</v>
      </c>
      <c r="C82" s="12" t="s">
        <v>90</v>
      </c>
      <c r="D82" s="12" t="s">
        <v>28</v>
      </c>
      <c r="E82" s="12">
        <v>2</v>
      </c>
      <c r="F82" s="12" t="s">
        <v>20</v>
      </c>
      <c r="G82" s="12">
        <v>1</v>
      </c>
      <c r="H82" s="13" t="str">
        <f t="shared" si="11"/>
        <v>West Ham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441505</v>
      </c>
      <c r="B83" s="15">
        <v>41937</v>
      </c>
      <c r="C83" s="12" t="s">
        <v>90</v>
      </c>
      <c r="D83" s="12" t="s">
        <v>50</v>
      </c>
      <c r="E83" s="12">
        <v>0</v>
      </c>
      <c r="F83" s="12" t="s">
        <v>17</v>
      </c>
      <c r="G83" s="12">
        <v>2</v>
      </c>
      <c r="H83" s="13" t="str">
        <f t="shared" si="11"/>
        <v>Arsenal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441506</v>
      </c>
      <c r="B84" s="15">
        <v>41937</v>
      </c>
      <c r="C84" s="12" t="s">
        <v>90</v>
      </c>
      <c r="D84" s="12" t="s">
        <v>19</v>
      </c>
      <c r="E84" s="12">
        <v>0</v>
      </c>
      <c r="F84" s="12" t="s">
        <v>78</v>
      </c>
      <c r="G84" s="12">
        <v>0</v>
      </c>
      <c r="H84" s="13" t="str">
        <f t="shared" si="11"/>
        <v/>
      </c>
      <c r="I84" s="13" t="str">
        <f t="shared" si="12"/>
        <v>Liverpool</v>
      </c>
      <c r="J84" s="13" t="str">
        <f t="shared" si="13"/>
        <v>Hull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441507</v>
      </c>
      <c r="B85" s="15">
        <v>41937</v>
      </c>
      <c r="C85" s="12" t="s">
        <v>90</v>
      </c>
      <c r="D85" s="12" t="s">
        <v>60</v>
      </c>
      <c r="E85" s="12">
        <v>2</v>
      </c>
      <c r="F85" s="12" t="s">
        <v>5</v>
      </c>
      <c r="G85" s="12">
        <v>2</v>
      </c>
      <c r="H85" s="13" t="str">
        <f t="shared" si="11"/>
        <v/>
      </c>
      <c r="I85" s="13" t="str">
        <f t="shared" si="12"/>
        <v>West Brom</v>
      </c>
      <c r="J85" s="13" t="str">
        <f t="shared" si="13"/>
        <v>Crystal Palace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441508</v>
      </c>
      <c r="B86" s="15">
        <v>41937</v>
      </c>
      <c r="C86" s="12" t="s">
        <v>90</v>
      </c>
      <c r="D86" s="12" t="s">
        <v>13</v>
      </c>
      <c r="E86" s="12">
        <v>1</v>
      </c>
      <c r="F86" s="12" t="s">
        <v>103</v>
      </c>
      <c r="G86" s="12">
        <v>0</v>
      </c>
      <c r="H86" s="13" t="str">
        <f t="shared" si="11"/>
        <v>Southampton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441509</v>
      </c>
      <c r="B87" s="15">
        <v>41937</v>
      </c>
      <c r="C87" s="12" t="s">
        <v>90</v>
      </c>
      <c r="D87" s="12" t="s">
        <v>84</v>
      </c>
      <c r="E87" s="12">
        <v>2</v>
      </c>
      <c r="F87" s="12" t="s">
        <v>31</v>
      </c>
      <c r="G87" s="12">
        <v>0</v>
      </c>
      <c r="H87" s="13" t="str">
        <f t="shared" si="11"/>
        <v>Swansea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441510</v>
      </c>
      <c r="B88" s="15">
        <v>41938</v>
      </c>
      <c r="C88" s="12" t="s">
        <v>90</v>
      </c>
      <c r="D88" s="12" t="s">
        <v>14</v>
      </c>
      <c r="E88" s="12">
        <v>1</v>
      </c>
      <c r="F88" s="12" t="s">
        <v>29</v>
      </c>
      <c r="G88" s="12">
        <v>2</v>
      </c>
      <c r="H88" s="13" t="str">
        <f t="shared" si="11"/>
        <v>Newcastle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441511</v>
      </c>
      <c r="B89" s="15">
        <v>41938</v>
      </c>
      <c r="C89" s="12" t="s">
        <v>90</v>
      </c>
      <c r="D89" s="12" t="s">
        <v>81</v>
      </c>
      <c r="E89" s="12">
        <v>1</v>
      </c>
      <c r="F89" s="12" t="s">
        <v>9</v>
      </c>
      <c r="G89" s="12">
        <v>3</v>
      </c>
      <c r="H89" s="13" t="str">
        <f t="shared" si="11"/>
        <v>Everton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441512</v>
      </c>
      <c r="B90" s="15">
        <v>41938</v>
      </c>
      <c r="C90" s="12" t="s">
        <v>90</v>
      </c>
      <c r="D90" s="12" t="s">
        <v>8</v>
      </c>
      <c r="E90" s="12">
        <v>1</v>
      </c>
      <c r="F90" s="12" t="s">
        <v>1</v>
      </c>
      <c r="G90" s="12">
        <v>1</v>
      </c>
      <c r="H90" s="13" t="str">
        <f t="shared" si="11"/>
        <v/>
      </c>
      <c r="I90" s="13" t="str">
        <f t="shared" si="12"/>
        <v>Manchester United</v>
      </c>
      <c r="J90" s="13" t="str">
        <f t="shared" si="13"/>
        <v>Chelsea</v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441513</v>
      </c>
      <c r="B91" s="15">
        <v>41939</v>
      </c>
      <c r="C91" s="12" t="s">
        <v>90</v>
      </c>
      <c r="D91" s="12" t="s">
        <v>21</v>
      </c>
      <c r="E91" s="12">
        <v>2</v>
      </c>
      <c r="F91" s="12" t="s">
        <v>12</v>
      </c>
      <c r="G91" s="12">
        <v>0</v>
      </c>
      <c r="H91" s="13" t="str">
        <f t="shared" si="11"/>
        <v>QPR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441514</v>
      </c>
      <c r="B92" s="15">
        <v>41944</v>
      </c>
      <c r="C92" s="12" t="s">
        <v>79</v>
      </c>
      <c r="D92" s="12" t="s">
        <v>29</v>
      </c>
      <c r="E92" s="12">
        <v>1</v>
      </c>
      <c r="F92" s="12" t="s">
        <v>19</v>
      </c>
      <c r="G92" s="12">
        <v>0</v>
      </c>
      <c r="H92" s="13" t="str">
        <f t="shared" si="11"/>
        <v>Newcastle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441515</v>
      </c>
      <c r="B93" s="15">
        <v>41944</v>
      </c>
      <c r="C93" s="12" t="s">
        <v>79</v>
      </c>
      <c r="D93" s="12" t="s">
        <v>103</v>
      </c>
      <c r="E93" s="12">
        <v>2</v>
      </c>
      <c r="F93" s="12" t="s">
        <v>28</v>
      </c>
      <c r="G93" s="12">
        <v>2</v>
      </c>
      <c r="H93" s="13" t="str">
        <f t="shared" si="11"/>
        <v/>
      </c>
      <c r="I93" s="13" t="str">
        <f t="shared" si="12"/>
        <v>Stoke City</v>
      </c>
      <c r="J93" s="13" t="str">
        <f t="shared" si="13"/>
        <v>West Ham</v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441516</v>
      </c>
      <c r="B94" s="15">
        <v>41944</v>
      </c>
      <c r="C94" s="12" t="s">
        <v>79</v>
      </c>
      <c r="D94" s="12" t="s">
        <v>17</v>
      </c>
      <c r="E94" s="12">
        <v>3</v>
      </c>
      <c r="F94" s="12" t="s">
        <v>81</v>
      </c>
      <c r="G94" s="12">
        <v>0</v>
      </c>
      <c r="H94" s="13" t="str">
        <f t="shared" si="11"/>
        <v>Arsenal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441517</v>
      </c>
      <c r="B95" s="15">
        <v>41944</v>
      </c>
      <c r="C95" s="12" t="s">
        <v>79</v>
      </c>
      <c r="D95" s="12" t="s">
        <v>9</v>
      </c>
      <c r="E95" s="12">
        <v>0</v>
      </c>
      <c r="F95" s="12" t="s">
        <v>84</v>
      </c>
      <c r="G95" s="12">
        <v>0</v>
      </c>
      <c r="H95" s="13" t="str">
        <f t="shared" si="11"/>
        <v/>
      </c>
      <c r="I95" s="13" t="str">
        <f t="shared" si="12"/>
        <v>Everton</v>
      </c>
      <c r="J95" s="13" t="str">
        <f t="shared" si="13"/>
        <v>Swansea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441518</v>
      </c>
      <c r="B96" s="15">
        <v>41944</v>
      </c>
      <c r="C96" s="12" t="s">
        <v>79</v>
      </c>
      <c r="D96" s="12" t="s">
        <v>78</v>
      </c>
      <c r="E96" s="12">
        <v>0</v>
      </c>
      <c r="F96" s="12" t="s">
        <v>13</v>
      </c>
      <c r="G96" s="12">
        <v>1</v>
      </c>
      <c r="H96" s="13" t="str">
        <f t="shared" si="11"/>
        <v>Southampton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441519</v>
      </c>
      <c r="B97" s="15">
        <v>41944</v>
      </c>
      <c r="C97" s="12" t="s">
        <v>79</v>
      </c>
      <c r="D97" s="12" t="s">
        <v>31</v>
      </c>
      <c r="E97" s="12">
        <v>0</v>
      </c>
      <c r="F97" s="12" t="s">
        <v>60</v>
      </c>
      <c r="G97" s="12">
        <v>1</v>
      </c>
      <c r="H97" s="13" t="str">
        <f t="shared" si="11"/>
        <v>West Brom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441520</v>
      </c>
      <c r="B98" s="15">
        <v>41944</v>
      </c>
      <c r="C98" s="12" t="s">
        <v>79</v>
      </c>
      <c r="D98" s="12" t="s">
        <v>1</v>
      </c>
      <c r="E98" s="12">
        <v>2</v>
      </c>
      <c r="F98" s="12" t="s">
        <v>21</v>
      </c>
      <c r="G98" s="12">
        <v>1</v>
      </c>
      <c r="H98" s="13" t="str">
        <f t="shared" si="11"/>
        <v>Chelsea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441521</v>
      </c>
      <c r="B99" s="15">
        <v>41945</v>
      </c>
      <c r="C99" s="12" t="s">
        <v>79</v>
      </c>
      <c r="D99" s="12" t="s">
        <v>20</v>
      </c>
      <c r="E99" s="12">
        <v>1</v>
      </c>
      <c r="F99" s="12" t="s">
        <v>8</v>
      </c>
      <c r="G99" s="12">
        <v>0</v>
      </c>
      <c r="H99" s="13" t="str">
        <f t="shared" si="11"/>
        <v>Manchester City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441522</v>
      </c>
      <c r="B100" s="15">
        <v>41945</v>
      </c>
      <c r="C100" s="12" t="s">
        <v>79</v>
      </c>
      <c r="D100" s="12" t="s">
        <v>12</v>
      </c>
      <c r="E100" s="12">
        <v>1</v>
      </c>
      <c r="F100" s="12" t="s">
        <v>14</v>
      </c>
      <c r="G100" s="12">
        <v>2</v>
      </c>
      <c r="H100" s="13" t="str">
        <f t="shared" si="11"/>
        <v>Tottenham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441523</v>
      </c>
      <c r="B101" s="15">
        <v>41946</v>
      </c>
      <c r="C101" s="12" t="s">
        <v>79</v>
      </c>
      <c r="D101" s="12" t="s">
        <v>5</v>
      </c>
      <c r="E101" s="12">
        <v>1</v>
      </c>
      <c r="F101" s="12" t="s">
        <v>50</v>
      </c>
      <c r="G101" s="12">
        <v>3</v>
      </c>
      <c r="H101" s="13" t="str">
        <f t="shared" si="11"/>
        <v>Sunderland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441524</v>
      </c>
      <c r="B102" s="15">
        <v>41951</v>
      </c>
      <c r="C102" s="12" t="s">
        <v>80</v>
      </c>
      <c r="D102" s="12" t="s">
        <v>19</v>
      </c>
      <c r="E102" s="12">
        <v>1</v>
      </c>
      <c r="F102" s="12" t="s">
        <v>1</v>
      </c>
      <c r="G102" s="12">
        <v>2</v>
      </c>
      <c r="H102" s="13" t="str">
        <f t="shared" si="11"/>
        <v>Chelsea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441525</v>
      </c>
      <c r="B103" s="15">
        <v>41951</v>
      </c>
      <c r="C103" s="12" t="s">
        <v>80</v>
      </c>
      <c r="D103" s="12" t="s">
        <v>8</v>
      </c>
      <c r="E103" s="12">
        <v>1</v>
      </c>
      <c r="F103" s="12" t="s">
        <v>5</v>
      </c>
      <c r="G103" s="12">
        <v>0</v>
      </c>
      <c r="H103" s="13" t="str">
        <f t="shared" si="11"/>
        <v>Manchester United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441526</v>
      </c>
      <c r="B104" s="15">
        <v>41951</v>
      </c>
      <c r="C104" s="12" t="s">
        <v>80</v>
      </c>
      <c r="D104" s="12" t="s">
        <v>81</v>
      </c>
      <c r="E104" s="12">
        <v>1</v>
      </c>
      <c r="F104" s="12" t="s">
        <v>78</v>
      </c>
      <c r="G104" s="12">
        <v>0</v>
      </c>
      <c r="H104" s="13" t="str">
        <f t="shared" si="11"/>
        <v>Burnley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441527</v>
      </c>
      <c r="B105" s="15">
        <v>41951</v>
      </c>
      <c r="C105" s="12" t="s">
        <v>80</v>
      </c>
      <c r="D105" s="12" t="s">
        <v>13</v>
      </c>
      <c r="E105" s="12">
        <v>2</v>
      </c>
      <c r="F105" s="12" t="s">
        <v>31</v>
      </c>
      <c r="G105" s="12">
        <v>0</v>
      </c>
      <c r="H105" s="13" t="str">
        <f t="shared" si="11"/>
        <v>Southampton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441528</v>
      </c>
      <c r="B106" s="15">
        <v>41951</v>
      </c>
      <c r="C106" s="12" t="s">
        <v>80</v>
      </c>
      <c r="D106" s="12" t="s">
        <v>28</v>
      </c>
      <c r="E106" s="12">
        <v>0</v>
      </c>
      <c r="F106" s="12" t="s">
        <v>12</v>
      </c>
      <c r="G106" s="12">
        <v>0</v>
      </c>
      <c r="H106" s="13" t="str">
        <f t="shared" si="11"/>
        <v/>
      </c>
      <c r="I106" s="13" t="str">
        <f t="shared" si="12"/>
        <v>West Ham</v>
      </c>
      <c r="J106" s="13" t="str">
        <f t="shared" si="13"/>
        <v>Aston Villa</v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441529</v>
      </c>
      <c r="B107" s="15">
        <v>41951</v>
      </c>
      <c r="C107" s="12" t="s">
        <v>80</v>
      </c>
      <c r="D107" s="12" t="s">
        <v>21</v>
      </c>
      <c r="E107" s="12">
        <v>2</v>
      </c>
      <c r="F107" s="12" t="s">
        <v>20</v>
      </c>
      <c r="G107" s="12">
        <v>2</v>
      </c>
      <c r="H107" s="13" t="str">
        <f t="shared" si="11"/>
        <v/>
      </c>
      <c r="I107" s="13" t="str">
        <f t="shared" si="12"/>
        <v>QPR</v>
      </c>
      <c r="J107" s="13" t="str">
        <f t="shared" si="13"/>
        <v>Manchester City</v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441530</v>
      </c>
      <c r="B108" s="15">
        <v>41952</v>
      </c>
      <c r="C108" s="12" t="s">
        <v>80</v>
      </c>
      <c r="D108" s="12" t="s">
        <v>60</v>
      </c>
      <c r="E108" s="12">
        <v>0</v>
      </c>
      <c r="F108" s="12" t="s">
        <v>29</v>
      </c>
      <c r="G108" s="12">
        <v>2</v>
      </c>
      <c r="H108" s="13" t="str">
        <f t="shared" si="11"/>
        <v>Newcastle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441531</v>
      </c>
      <c r="B109" s="15">
        <v>41952</v>
      </c>
      <c r="C109" s="12" t="s">
        <v>80</v>
      </c>
      <c r="D109" s="12" t="s">
        <v>14</v>
      </c>
      <c r="E109" s="12">
        <v>1</v>
      </c>
      <c r="F109" s="12" t="s">
        <v>103</v>
      </c>
      <c r="G109" s="12">
        <v>2</v>
      </c>
      <c r="H109" s="13" t="str">
        <f t="shared" si="11"/>
        <v>Stoke City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441532</v>
      </c>
      <c r="B110" s="15">
        <v>41952</v>
      </c>
      <c r="C110" s="12" t="s">
        <v>80</v>
      </c>
      <c r="D110" s="12" t="s">
        <v>50</v>
      </c>
      <c r="E110" s="12">
        <v>1</v>
      </c>
      <c r="F110" s="12" t="s">
        <v>9</v>
      </c>
      <c r="G110" s="12">
        <v>1</v>
      </c>
      <c r="H110" s="13" t="str">
        <f t="shared" si="11"/>
        <v/>
      </c>
      <c r="I110" s="13" t="str">
        <f t="shared" si="12"/>
        <v>Sunderland</v>
      </c>
      <c r="J110" s="13" t="str">
        <f t="shared" si="13"/>
        <v>Everton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441533</v>
      </c>
      <c r="B111" s="15">
        <v>41952</v>
      </c>
      <c r="C111" s="12" t="s">
        <v>80</v>
      </c>
      <c r="D111" s="12" t="s">
        <v>84</v>
      </c>
      <c r="E111" s="12">
        <v>2</v>
      </c>
      <c r="F111" s="12" t="s">
        <v>17</v>
      </c>
      <c r="G111" s="12">
        <v>1</v>
      </c>
      <c r="H111" s="13" t="str">
        <f t="shared" si="11"/>
        <v>Swansea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441534</v>
      </c>
      <c r="B112" s="15">
        <v>41965</v>
      </c>
      <c r="C112" s="12" t="s">
        <v>59</v>
      </c>
      <c r="D112" s="12" t="s">
        <v>31</v>
      </c>
      <c r="E112" s="12">
        <v>0</v>
      </c>
      <c r="F112" s="12" t="s">
        <v>50</v>
      </c>
      <c r="G112" s="12">
        <v>0</v>
      </c>
      <c r="H112" s="13" t="str">
        <f t="shared" si="11"/>
        <v/>
      </c>
      <c r="I112" s="13" t="str">
        <f t="shared" si="12"/>
        <v>Leicester</v>
      </c>
      <c r="J112" s="13" t="str">
        <f t="shared" si="13"/>
        <v>Sunderland</v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441535</v>
      </c>
      <c r="B113" s="15">
        <v>41965</v>
      </c>
      <c r="C113" s="12" t="s">
        <v>59</v>
      </c>
      <c r="D113" s="12" t="s">
        <v>29</v>
      </c>
      <c r="E113" s="12">
        <v>1</v>
      </c>
      <c r="F113" s="12" t="s">
        <v>21</v>
      </c>
      <c r="G113" s="12">
        <v>0</v>
      </c>
      <c r="H113" s="13" t="str">
        <f t="shared" si="11"/>
        <v>Newcastle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441536</v>
      </c>
      <c r="B114" s="15">
        <v>41965</v>
      </c>
      <c r="C114" s="12" t="s">
        <v>59</v>
      </c>
      <c r="D114" s="12" t="s">
        <v>103</v>
      </c>
      <c r="E114" s="12">
        <v>1</v>
      </c>
      <c r="F114" s="12" t="s">
        <v>81</v>
      </c>
      <c r="G114" s="12">
        <v>2</v>
      </c>
      <c r="H114" s="13" t="str">
        <f t="shared" si="11"/>
        <v>Burnley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441537</v>
      </c>
      <c r="B115" s="15">
        <v>41965</v>
      </c>
      <c r="C115" s="12" t="s">
        <v>59</v>
      </c>
      <c r="D115" s="12" t="s">
        <v>1</v>
      </c>
      <c r="E115" s="12">
        <v>2</v>
      </c>
      <c r="F115" s="12" t="s">
        <v>60</v>
      </c>
      <c r="G115" s="12">
        <v>0</v>
      </c>
      <c r="H115" s="13" t="str">
        <f t="shared" si="11"/>
        <v>Chelsea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441538</v>
      </c>
      <c r="B116" s="15">
        <v>41965</v>
      </c>
      <c r="C116" s="12" t="s">
        <v>59</v>
      </c>
      <c r="D116" s="12" t="s">
        <v>20</v>
      </c>
      <c r="E116" s="12">
        <v>2</v>
      </c>
      <c r="F116" s="12" t="s">
        <v>84</v>
      </c>
      <c r="G116" s="12">
        <v>1</v>
      </c>
      <c r="H116" s="13" t="str">
        <f t="shared" si="11"/>
        <v>Manchester City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441539</v>
      </c>
      <c r="B117" s="15">
        <v>41965</v>
      </c>
      <c r="C117" s="12" t="s">
        <v>59</v>
      </c>
      <c r="D117" s="12" t="s">
        <v>9</v>
      </c>
      <c r="E117" s="12">
        <v>2</v>
      </c>
      <c r="F117" s="12" t="s">
        <v>28</v>
      </c>
      <c r="G117" s="12">
        <v>1</v>
      </c>
      <c r="H117" s="13" t="str">
        <f t="shared" si="11"/>
        <v>Everton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441540</v>
      </c>
      <c r="B118" s="15">
        <v>41965</v>
      </c>
      <c r="C118" s="12" t="s">
        <v>59</v>
      </c>
      <c r="D118" s="12" t="s">
        <v>17</v>
      </c>
      <c r="E118" s="12">
        <v>1</v>
      </c>
      <c r="F118" s="12" t="s">
        <v>8</v>
      </c>
      <c r="G118" s="12">
        <v>2</v>
      </c>
      <c r="H118" s="13" t="str">
        <f t="shared" si="11"/>
        <v>Manchester United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441541</v>
      </c>
      <c r="B119" s="15">
        <v>41966</v>
      </c>
      <c r="C119" s="12" t="s">
        <v>59</v>
      </c>
      <c r="D119" s="12" t="s">
        <v>5</v>
      </c>
      <c r="E119" s="12">
        <v>3</v>
      </c>
      <c r="F119" s="12" t="s">
        <v>19</v>
      </c>
      <c r="G119" s="12">
        <v>1</v>
      </c>
      <c r="H119" s="13" t="str">
        <f t="shared" si="11"/>
        <v>Crystal Palace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441542</v>
      </c>
      <c r="B120" s="15">
        <v>41966</v>
      </c>
      <c r="C120" s="12" t="s">
        <v>59</v>
      </c>
      <c r="D120" s="12" t="s">
        <v>78</v>
      </c>
      <c r="E120" s="12">
        <v>1</v>
      </c>
      <c r="F120" s="12" t="s">
        <v>14</v>
      </c>
      <c r="G120" s="12">
        <v>2</v>
      </c>
      <c r="H120" s="13" t="str">
        <f t="shared" si="11"/>
        <v>Tottenham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441543</v>
      </c>
      <c r="B121" s="15">
        <v>41967</v>
      </c>
      <c r="C121" s="12" t="s">
        <v>59</v>
      </c>
      <c r="D121" s="12" t="s">
        <v>12</v>
      </c>
      <c r="E121" s="12">
        <v>1</v>
      </c>
      <c r="F121" s="12" t="s">
        <v>13</v>
      </c>
      <c r="G121" s="12">
        <v>1</v>
      </c>
      <c r="H121" s="13" t="str">
        <f t="shared" si="11"/>
        <v/>
      </c>
      <c r="I121" s="13" t="str">
        <f t="shared" si="12"/>
        <v>Aston Villa</v>
      </c>
      <c r="J121" s="13" t="str">
        <f t="shared" si="13"/>
        <v>Southampton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441544</v>
      </c>
      <c r="B122" s="15">
        <v>41972</v>
      </c>
      <c r="C122" s="12" t="s">
        <v>34</v>
      </c>
      <c r="D122" s="12" t="s">
        <v>60</v>
      </c>
      <c r="E122" s="12">
        <v>0</v>
      </c>
      <c r="F122" s="12" t="s">
        <v>17</v>
      </c>
      <c r="G122" s="12">
        <v>1</v>
      </c>
      <c r="H122" s="13" t="str">
        <f t="shared" si="11"/>
        <v>Arsenal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441545</v>
      </c>
      <c r="B123" s="15">
        <v>41972</v>
      </c>
      <c r="C123" s="12" t="s">
        <v>34</v>
      </c>
      <c r="D123" s="12" t="s">
        <v>84</v>
      </c>
      <c r="E123" s="12">
        <v>1</v>
      </c>
      <c r="F123" s="12" t="s">
        <v>5</v>
      </c>
      <c r="G123" s="12">
        <v>1</v>
      </c>
      <c r="H123" s="13" t="str">
        <f t="shared" si="11"/>
        <v/>
      </c>
      <c r="I123" s="13" t="str">
        <f t="shared" si="12"/>
        <v>Swansea</v>
      </c>
      <c r="J123" s="13" t="str">
        <f t="shared" si="13"/>
        <v>Crystal Palace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441546</v>
      </c>
      <c r="B124" s="15">
        <v>41972</v>
      </c>
      <c r="C124" s="12" t="s">
        <v>34</v>
      </c>
      <c r="D124" s="12" t="s">
        <v>19</v>
      </c>
      <c r="E124" s="12">
        <v>1</v>
      </c>
      <c r="F124" s="12" t="s">
        <v>103</v>
      </c>
      <c r="G124" s="12">
        <v>0</v>
      </c>
      <c r="H124" s="13" t="str">
        <f t="shared" si="11"/>
        <v>Liverpool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441547</v>
      </c>
      <c r="B125" s="15">
        <v>41972</v>
      </c>
      <c r="C125" s="12" t="s">
        <v>34</v>
      </c>
      <c r="D125" s="12" t="s">
        <v>81</v>
      </c>
      <c r="E125" s="12">
        <v>1</v>
      </c>
      <c r="F125" s="12" t="s">
        <v>12</v>
      </c>
      <c r="G125" s="12">
        <v>1</v>
      </c>
      <c r="H125" s="13" t="str">
        <f t="shared" si="11"/>
        <v/>
      </c>
      <c r="I125" s="13" t="str">
        <f t="shared" si="12"/>
        <v>Burnley</v>
      </c>
      <c r="J125" s="13" t="str">
        <f t="shared" si="13"/>
        <v>Aston Villa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441548</v>
      </c>
      <c r="B126" s="15">
        <v>41972</v>
      </c>
      <c r="C126" s="12" t="s">
        <v>34</v>
      </c>
      <c r="D126" s="12" t="s">
        <v>8</v>
      </c>
      <c r="E126" s="12">
        <v>3</v>
      </c>
      <c r="F126" s="12" t="s">
        <v>78</v>
      </c>
      <c r="G126" s="12">
        <v>0</v>
      </c>
      <c r="H126" s="13" t="str">
        <f t="shared" si="11"/>
        <v>Manchester United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441549</v>
      </c>
      <c r="B127" s="15">
        <v>41972</v>
      </c>
      <c r="C127" s="12" t="s">
        <v>34</v>
      </c>
      <c r="D127" s="12" t="s">
        <v>21</v>
      </c>
      <c r="E127" s="12">
        <v>3</v>
      </c>
      <c r="F127" s="12" t="s">
        <v>31</v>
      </c>
      <c r="G127" s="12">
        <v>2</v>
      </c>
      <c r="H127" s="13" t="str">
        <f t="shared" si="11"/>
        <v>QPR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441550</v>
      </c>
      <c r="B128" s="15">
        <v>41972</v>
      </c>
      <c r="C128" s="12" t="s">
        <v>34</v>
      </c>
      <c r="D128" s="12" t="s">
        <v>28</v>
      </c>
      <c r="E128" s="12">
        <v>1</v>
      </c>
      <c r="F128" s="12" t="s">
        <v>29</v>
      </c>
      <c r="G128" s="12">
        <v>0</v>
      </c>
      <c r="H128" s="13" t="str">
        <f t="shared" si="11"/>
        <v>West Ham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441551</v>
      </c>
      <c r="B129" s="15">
        <v>41972</v>
      </c>
      <c r="C129" s="12" t="s">
        <v>34</v>
      </c>
      <c r="D129" s="12" t="s">
        <v>50</v>
      </c>
      <c r="E129" s="12">
        <v>0</v>
      </c>
      <c r="F129" s="12" t="s">
        <v>1</v>
      </c>
      <c r="G129" s="12">
        <v>0</v>
      </c>
      <c r="H129" s="13" t="str">
        <f t="shared" si="11"/>
        <v/>
      </c>
      <c r="I129" s="13" t="str">
        <f t="shared" si="12"/>
        <v>Sunderland</v>
      </c>
      <c r="J129" s="13" t="str">
        <f t="shared" si="13"/>
        <v>Chelsea</v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441552</v>
      </c>
      <c r="B130" s="15">
        <v>41973</v>
      </c>
      <c r="C130" s="12" t="s">
        <v>34</v>
      </c>
      <c r="D130" s="12" t="s">
        <v>13</v>
      </c>
      <c r="E130" s="12">
        <v>0</v>
      </c>
      <c r="F130" s="12" t="s">
        <v>20</v>
      </c>
      <c r="G130" s="12">
        <v>3</v>
      </c>
      <c r="H130" s="13" t="str">
        <f t="shared" si="11"/>
        <v>Manchester City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441553</v>
      </c>
      <c r="B131" s="15">
        <v>41973</v>
      </c>
      <c r="C131" s="12" t="s">
        <v>34</v>
      </c>
      <c r="D131" s="12" t="s">
        <v>14</v>
      </c>
      <c r="E131" s="12">
        <v>2</v>
      </c>
      <c r="F131" s="12" t="s">
        <v>9</v>
      </c>
      <c r="G131" s="12">
        <v>1</v>
      </c>
      <c r="H131" s="13" t="str">
        <f t="shared" ref="H131:H194" si="14">IF(E131&gt;G131,D131,IF(G131&gt;E131,F131,""))</f>
        <v>Tottenham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441554</v>
      </c>
      <c r="B132" s="15">
        <v>41975</v>
      </c>
      <c r="C132" s="12" t="s">
        <v>91</v>
      </c>
      <c r="D132" s="12" t="s">
        <v>31</v>
      </c>
      <c r="E132" s="12">
        <v>1</v>
      </c>
      <c r="F132" s="12" t="s">
        <v>19</v>
      </c>
      <c r="G132" s="12">
        <v>3</v>
      </c>
      <c r="H132" s="13" t="str">
        <f t="shared" si="14"/>
        <v>Liverpool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441555</v>
      </c>
      <c r="B133" s="15">
        <v>41975</v>
      </c>
      <c r="C133" s="12" t="s">
        <v>91</v>
      </c>
      <c r="D133" s="12" t="s">
        <v>84</v>
      </c>
      <c r="E133" s="12">
        <v>2</v>
      </c>
      <c r="F133" s="12" t="s">
        <v>21</v>
      </c>
      <c r="G133" s="12">
        <v>0</v>
      </c>
      <c r="H133" s="13" t="str">
        <f t="shared" si="14"/>
        <v>Swansea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441556</v>
      </c>
      <c r="B134" s="15">
        <v>41975</v>
      </c>
      <c r="C134" s="12" t="s">
        <v>91</v>
      </c>
      <c r="D134" s="12" t="s">
        <v>8</v>
      </c>
      <c r="E134" s="12">
        <v>2</v>
      </c>
      <c r="F134" s="12" t="s">
        <v>103</v>
      </c>
      <c r="G134" s="12">
        <v>1</v>
      </c>
      <c r="H134" s="13" t="str">
        <f t="shared" si="14"/>
        <v>Manchester United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441557</v>
      </c>
      <c r="B135" s="15">
        <v>41975</v>
      </c>
      <c r="C135" s="12" t="s">
        <v>91</v>
      </c>
      <c r="D135" s="12" t="s">
        <v>81</v>
      </c>
      <c r="E135" s="12">
        <v>1</v>
      </c>
      <c r="F135" s="12" t="s">
        <v>29</v>
      </c>
      <c r="G135" s="12">
        <v>1</v>
      </c>
      <c r="H135" s="13" t="str">
        <f t="shared" si="14"/>
        <v/>
      </c>
      <c r="I135" s="13" t="str">
        <f t="shared" si="15"/>
        <v>Burnley</v>
      </c>
      <c r="J135" s="13" t="str">
        <f t="shared" si="16"/>
        <v>Newcastle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441558</v>
      </c>
      <c r="B136" s="15">
        <v>41975</v>
      </c>
      <c r="C136" s="12" t="s">
        <v>91</v>
      </c>
      <c r="D136" s="12" t="s">
        <v>60</v>
      </c>
      <c r="E136" s="12">
        <v>1</v>
      </c>
      <c r="F136" s="12" t="s">
        <v>28</v>
      </c>
      <c r="G136" s="12">
        <v>2</v>
      </c>
      <c r="H136" s="13" t="str">
        <f t="shared" si="14"/>
        <v>West Ham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441559</v>
      </c>
      <c r="B137" s="15">
        <v>41975</v>
      </c>
      <c r="C137" s="12" t="s">
        <v>91</v>
      </c>
      <c r="D137" s="12" t="s">
        <v>5</v>
      </c>
      <c r="E137" s="12">
        <v>0</v>
      </c>
      <c r="F137" s="12" t="s">
        <v>12</v>
      </c>
      <c r="G137" s="12">
        <v>1</v>
      </c>
      <c r="H137" s="13" t="str">
        <f t="shared" si="14"/>
        <v>Aston Villa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441560</v>
      </c>
      <c r="B138" s="15">
        <v>41976</v>
      </c>
      <c r="C138" s="12" t="s">
        <v>91</v>
      </c>
      <c r="D138" s="12" t="s">
        <v>17</v>
      </c>
      <c r="E138" s="12">
        <v>1</v>
      </c>
      <c r="F138" s="12" t="s">
        <v>13</v>
      </c>
      <c r="G138" s="12">
        <v>0</v>
      </c>
      <c r="H138" s="13" t="str">
        <f t="shared" si="14"/>
        <v>Arsenal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441561</v>
      </c>
      <c r="B139" s="15">
        <v>41976</v>
      </c>
      <c r="C139" s="12" t="s">
        <v>91</v>
      </c>
      <c r="D139" s="12" t="s">
        <v>9</v>
      </c>
      <c r="E139" s="12">
        <v>1</v>
      </c>
      <c r="F139" s="12" t="s">
        <v>78</v>
      </c>
      <c r="G139" s="12">
        <v>1</v>
      </c>
      <c r="H139" s="13" t="str">
        <f t="shared" si="14"/>
        <v/>
      </c>
      <c r="I139" s="13" t="str">
        <f t="shared" si="15"/>
        <v>Everton</v>
      </c>
      <c r="J139" s="13" t="str">
        <f t="shared" si="16"/>
        <v>Hull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441562</v>
      </c>
      <c r="B140" s="15">
        <v>41976</v>
      </c>
      <c r="C140" s="12" t="s">
        <v>91</v>
      </c>
      <c r="D140" s="12" t="s">
        <v>1</v>
      </c>
      <c r="E140" s="12">
        <v>3</v>
      </c>
      <c r="F140" s="12" t="s">
        <v>14</v>
      </c>
      <c r="G140" s="12">
        <v>0</v>
      </c>
      <c r="H140" s="13" t="str">
        <f t="shared" si="14"/>
        <v>Chelsea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441563</v>
      </c>
      <c r="B141" s="15">
        <v>41976</v>
      </c>
      <c r="C141" s="12" t="s">
        <v>91</v>
      </c>
      <c r="D141" s="12" t="s">
        <v>50</v>
      </c>
      <c r="E141" s="12">
        <v>1</v>
      </c>
      <c r="F141" s="12" t="s">
        <v>20</v>
      </c>
      <c r="G141" s="12">
        <v>4</v>
      </c>
      <c r="H141" s="13" t="str">
        <f t="shared" si="14"/>
        <v>Manchester City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441564</v>
      </c>
      <c r="B142" s="15">
        <v>41979</v>
      </c>
      <c r="C142" s="12" t="s">
        <v>22</v>
      </c>
      <c r="D142" s="12" t="s">
        <v>29</v>
      </c>
      <c r="E142" s="12">
        <v>2</v>
      </c>
      <c r="F142" s="12" t="s">
        <v>1</v>
      </c>
      <c r="G142" s="12">
        <v>1</v>
      </c>
      <c r="H142" s="13" t="str">
        <f t="shared" si="14"/>
        <v>Newcastle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441565</v>
      </c>
      <c r="B143" s="15">
        <v>41979</v>
      </c>
      <c r="C143" s="12" t="s">
        <v>22</v>
      </c>
      <c r="D143" s="12" t="s">
        <v>19</v>
      </c>
      <c r="E143" s="12">
        <v>0</v>
      </c>
      <c r="F143" s="12" t="s">
        <v>50</v>
      </c>
      <c r="G143" s="12">
        <v>0</v>
      </c>
      <c r="H143" s="13" t="str">
        <f t="shared" si="14"/>
        <v/>
      </c>
      <c r="I143" s="13" t="str">
        <f t="shared" si="15"/>
        <v>Liverpool</v>
      </c>
      <c r="J143" s="13" t="str">
        <f t="shared" si="16"/>
        <v>Sunderland</v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441566</v>
      </c>
      <c r="B144" s="15">
        <v>41979</v>
      </c>
      <c r="C144" s="12" t="s">
        <v>22</v>
      </c>
      <c r="D144" s="12" t="s">
        <v>14</v>
      </c>
      <c r="E144" s="12">
        <v>0</v>
      </c>
      <c r="F144" s="12" t="s">
        <v>5</v>
      </c>
      <c r="G144" s="12">
        <v>0</v>
      </c>
      <c r="H144" s="13" t="str">
        <f t="shared" si="14"/>
        <v/>
      </c>
      <c r="I144" s="13" t="str">
        <f t="shared" si="15"/>
        <v>Tottenham</v>
      </c>
      <c r="J144" s="13" t="str">
        <f t="shared" si="16"/>
        <v>Crystal Palace</v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441567</v>
      </c>
      <c r="B145" s="15">
        <v>41979</v>
      </c>
      <c r="C145" s="12" t="s">
        <v>22</v>
      </c>
      <c r="D145" s="12" t="s">
        <v>103</v>
      </c>
      <c r="E145" s="12">
        <v>3</v>
      </c>
      <c r="F145" s="12" t="s">
        <v>17</v>
      </c>
      <c r="G145" s="12">
        <v>2</v>
      </c>
      <c r="H145" s="13" t="str">
        <f t="shared" si="14"/>
        <v>Stoke City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441568</v>
      </c>
      <c r="B146" s="15">
        <v>41979</v>
      </c>
      <c r="C146" s="12" t="s">
        <v>22</v>
      </c>
      <c r="D146" s="12" t="s">
        <v>78</v>
      </c>
      <c r="E146" s="12">
        <v>0</v>
      </c>
      <c r="F146" s="12" t="s">
        <v>60</v>
      </c>
      <c r="G146" s="12">
        <v>0</v>
      </c>
      <c r="H146" s="13" t="str">
        <f t="shared" si="14"/>
        <v/>
      </c>
      <c r="I146" s="13" t="str">
        <f t="shared" si="15"/>
        <v>Hull</v>
      </c>
      <c r="J146" s="13" t="str">
        <f t="shared" si="16"/>
        <v>West Brom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441569</v>
      </c>
      <c r="B147" s="15">
        <v>41979</v>
      </c>
      <c r="C147" s="12" t="s">
        <v>22</v>
      </c>
      <c r="D147" s="12" t="s">
        <v>21</v>
      </c>
      <c r="E147" s="12">
        <v>2</v>
      </c>
      <c r="F147" s="12" t="s">
        <v>81</v>
      </c>
      <c r="G147" s="12">
        <v>0</v>
      </c>
      <c r="H147" s="13" t="str">
        <f t="shared" si="14"/>
        <v>QPR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441570</v>
      </c>
      <c r="B148" s="15">
        <v>41979</v>
      </c>
      <c r="C148" s="12" t="s">
        <v>22</v>
      </c>
      <c r="D148" s="12" t="s">
        <v>20</v>
      </c>
      <c r="E148" s="12">
        <v>1</v>
      </c>
      <c r="F148" s="12" t="s">
        <v>9</v>
      </c>
      <c r="G148" s="12">
        <v>0</v>
      </c>
      <c r="H148" s="13" t="str">
        <f t="shared" si="14"/>
        <v>Manchester City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441571</v>
      </c>
      <c r="B149" s="15">
        <v>41980</v>
      </c>
      <c r="C149" s="12" t="s">
        <v>22</v>
      </c>
      <c r="D149" s="12" t="s">
        <v>28</v>
      </c>
      <c r="E149" s="12">
        <v>3</v>
      </c>
      <c r="F149" s="12" t="s">
        <v>84</v>
      </c>
      <c r="G149" s="12">
        <v>1</v>
      </c>
      <c r="H149" s="13" t="str">
        <f t="shared" si="14"/>
        <v>West Ham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441572</v>
      </c>
      <c r="B150" s="15">
        <v>41980</v>
      </c>
      <c r="C150" s="12" t="s">
        <v>22</v>
      </c>
      <c r="D150" s="12" t="s">
        <v>12</v>
      </c>
      <c r="E150" s="12">
        <v>2</v>
      </c>
      <c r="F150" s="12" t="s">
        <v>31</v>
      </c>
      <c r="G150" s="12">
        <v>1</v>
      </c>
      <c r="H150" s="13" t="str">
        <f t="shared" si="14"/>
        <v>Aston Villa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441573</v>
      </c>
      <c r="B151" s="15">
        <v>41981</v>
      </c>
      <c r="C151" s="12" t="s">
        <v>22</v>
      </c>
      <c r="D151" s="12" t="s">
        <v>13</v>
      </c>
      <c r="E151" s="12">
        <v>1</v>
      </c>
      <c r="F151" s="12" t="s">
        <v>8</v>
      </c>
      <c r="G151" s="12">
        <v>2</v>
      </c>
      <c r="H151" s="13" t="str">
        <f t="shared" si="14"/>
        <v>Manchester United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441574</v>
      </c>
      <c r="B152" s="15">
        <v>41986</v>
      </c>
      <c r="C152" s="12" t="s">
        <v>32</v>
      </c>
      <c r="D152" s="12" t="s">
        <v>50</v>
      </c>
      <c r="E152" s="12">
        <v>1</v>
      </c>
      <c r="F152" s="12" t="s">
        <v>28</v>
      </c>
      <c r="G152" s="12">
        <v>1</v>
      </c>
      <c r="H152" s="13" t="str">
        <f t="shared" si="14"/>
        <v/>
      </c>
      <c r="I152" s="13" t="str">
        <f t="shared" si="15"/>
        <v>Sunderland</v>
      </c>
      <c r="J152" s="13" t="str">
        <f t="shared" si="16"/>
        <v>West Ham</v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441575</v>
      </c>
      <c r="B153" s="15">
        <v>41986</v>
      </c>
      <c r="C153" s="12" t="s">
        <v>32</v>
      </c>
      <c r="D153" s="12" t="s">
        <v>31</v>
      </c>
      <c r="E153" s="12">
        <v>0</v>
      </c>
      <c r="F153" s="12" t="s">
        <v>20</v>
      </c>
      <c r="G153" s="12">
        <v>1</v>
      </c>
      <c r="H153" s="13" t="str">
        <f t="shared" si="14"/>
        <v>Manchester City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441576</v>
      </c>
      <c r="B154" s="15">
        <v>41986</v>
      </c>
      <c r="C154" s="12" t="s">
        <v>32</v>
      </c>
      <c r="D154" s="12" t="s">
        <v>81</v>
      </c>
      <c r="E154" s="12">
        <v>1</v>
      </c>
      <c r="F154" s="12" t="s">
        <v>13</v>
      </c>
      <c r="G154" s="12">
        <v>0</v>
      </c>
      <c r="H154" s="13" t="str">
        <f t="shared" si="14"/>
        <v>Burnley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441577</v>
      </c>
      <c r="B155" s="15">
        <v>41986</v>
      </c>
      <c r="C155" s="12" t="s">
        <v>32</v>
      </c>
      <c r="D155" s="12" t="s">
        <v>1</v>
      </c>
      <c r="E155" s="12">
        <v>2</v>
      </c>
      <c r="F155" s="12" t="s">
        <v>78</v>
      </c>
      <c r="G155" s="12">
        <v>0</v>
      </c>
      <c r="H155" s="13" t="str">
        <f t="shared" si="14"/>
        <v>Chelsea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441578</v>
      </c>
      <c r="B156" s="15">
        <v>41986</v>
      </c>
      <c r="C156" s="12" t="s">
        <v>32</v>
      </c>
      <c r="D156" s="12" t="s">
        <v>60</v>
      </c>
      <c r="E156" s="12">
        <v>1</v>
      </c>
      <c r="F156" s="12" t="s">
        <v>12</v>
      </c>
      <c r="G156" s="12">
        <v>0</v>
      </c>
      <c r="H156" s="13" t="str">
        <f t="shared" si="14"/>
        <v>West Brom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441579</v>
      </c>
      <c r="B157" s="15">
        <v>41986</v>
      </c>
      <c r="C157" s="12" t="s">
        <v>32</v>
      </c>
      <c r="D157" s="12" t="s">
        <v>5</v>
      </c>
      <c r="E157" s="12">
        <v>1</v>
      </c>
      <c r="F157" s="12" t="s">
        <v>103</v>
      </c>
      <c r="G157" s="12">
        <v>1</v>
      </c>
      <c r="H157" s="13" t="str">
        <f t="shared" si="14"/>
        <v/>
      </c>
      <c r="I157" s="13" t="str">
        <f t="shared" si="15"/>
        <v>Crystal Palace</v>
      </c>
      <c r="J157" s="13" t="str">
        <f t="shared" si="16"/>
        <v>Stoke City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441580</v>
      </c>
      <c r="B158" s="15">
        <v>41986</v>
      </c>
      <c r="C158" s="12" t="s">
        <v>32</v>
      </c>
      <c r="D158" s="12" t="s">
        <v>17</v>
      </c>
      <c r="E158" s="12">
        <v>4</v>
      </c>
      <c r="F158" s="12" t="s">
        <v>29</v>
      </c>
      <c r="G158" s="12">
        <v>1</v>
      </c>
      <c r="H158" s="13" t="str">
        <f t="shared" si="14"/>
        <v>Arsenal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441581</v>
      </c>
      <c r="B159" s="15">
        <v>41987</v>
      </c>
      <c r="C159" s="12" t="s">
        <v>32</v>
      </c>
      <c r="D159" s="12" t="s">
        <v>8</v>
      </c>
      <c r="E159" s="12">
        <v>3</v>
      </c>
      <c r="F159" s="12" t="s">
        <v>19</v>
      </c>
      <c r="G159" s="12">
        <v>0</v>
      </c>
      <c r="H159" s="13" t="str">
        <f t="shared" si="14"/>
        <v>Manchester United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441582</v>
      </c>
      <c r="B160" s="15">
        <v>41987</v>
      </c>
      <c r="C160" s="12" t="s">
        <v>32</v>
      </c>
      <c r="D160" s="12" t="s">
        <v>84</v>
      </c>
      <c r="E160" s="12">
        <v>1</v>
      </c>
      <c r="F160" s="12" t="s">
        <v>14</v>
      </c>
      <c r="G160" s="12">
        <v>2</v>
      </c>
      <c r="H160" s="13" t="str">
        <f t="shared" si="14"/>
        <v>Tottenham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441583</v>
      </c>
      <c r="B161" s="15">
        <v>41988</v>
      </c>
      <c r="C161" s="12" t="s">
        <v>32</v>
      </c>
      <c r="D161" s="12" t="s">
        <v>9</v>
      </c>
      <c r="E161" s="12">
        <v>3</v>
      </c>
      <c r="F161" s="12" t="s">
        <v>21</v>
      </c>
      <c r="G161" s="12">
        <v>1</v>
      </c>
      <c r="H161" s="13" t="str">
        <f t="shared" si="14"/>
        <v>Everton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441584</v>
      </c>
      <c r="B162" s="15">
        <v>41993</v>
      </c>
      <c r="C162" s="12" t="s">
        <v>92</v>
      </c>
      <c r="D162" s="12" t="s">
        <v>20</v>
      </c>
      <c r="E162" s="12">
        <v>3</v>
      </c>
      <c r="F162" s="12" t="s">
        <v>5</v>
      </c>
      <c r="G162" s="12">
        <v>0</v>
      </c>
      <c r="H162" s="13" t="str">
        <f t="shared" si="14"/>
        <v>Manchester City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441585</v>
      </c>
      <c r="B163" s="15">
        <v>41993</v>
      </c>
      <c r="C163" s="12" t="s">
        <v>92</v>
      </c>
      <c r="D163" s="12" t="s">
        <v>28</v>
      </c>
      <c r="E163" s="12">
        <v>2</v>
      </c>
      <c r="F163" s="12" t="s">
        <v>31</v>
      </c>
      <c r="G163" s="12">
        <v>0</v>
      </c>
      <c r="H163" s="13" t="str">
        <f t="shared" si="14"/>
        <v>West Ham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441586</v>
      </c>
      <c r="B164" s="15">
        <v>41993</v>
      </c>
      <c r="C164" s="12" t="s">
        <v>92</v>
      </c>
      <c r="D164" s="12" t="s">
        <v>21</v>
      </c>
      <c r="E164" s="12">
        <v>3</v>
      </c>
      <c r="F164" s="12" t="s">
        <v>60</v>
      </c>
      <c r="G164" s="12">
        <v>2</v>
      </c>
      <c r="H164" s="13" t="str">
        <f t="shared" si="14"/>
        <v>QPR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441587</v>
      </c>
      <c r="B165" s="15">
        <v>41993</v>
      </c>
      <c r="C165" s="12" t="s">
        <v>92</v>
      </c>
      <c r="D165" s="12" t="s">
        <v>78</v>
      </c>
      <c r="E165" s="12">
        <v>0</v>
      </c>
      <c r="F165" s="12" t="s">
        <v>84</v>
      </c>
      <c r="G165" s="12">
        <v>1</v>
      </c>
      <c r="H165" s="13" t="str">
        <f t="shared" si="14"/>
        <v>Swansea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441588</v>
      </c>
      <c r="B166" s="15">
        <v>41993</v>
      </c>
      <c r="C166" s="12" t="s">
        <v>92</v>
      </c>
      <c r="D166" s="12" t="s">
        <v>13</v>
      </c>
      <c r="E166" s="12">
        <v>3</v>
      </c>
      <c r="F166" s="12" t="s">
        <v>9</v>
      </c>
      <c r="G166" s="12">
        <v>0</v>
      </c>
      <c r="H166" s="13" t="str">
        <f t="shared" si="14"/>
        <v>Southampton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441589</v>
      </c>
      <c r="B167" s="15">
        <v>41993</v>
      </c>
      <c r="C167" s="12" t="s">
        <v>92</v>
      </c>
      <c r="D167" s="12" t="s">
        <v>12</v>
      </c>
      <c r="E167" s="12">
        <v>1</v>
      </c>
      <c r="F167" s="12" t="s">
        <v>8</v>
      </c>
      <c r="G167" s="12">
        <v>1</v>
      </c>
      <c r="H167" s="13" t="str">
        <f t="shared" si="14"/>
        <v/>
      </c>
      <c r="I167" s="13" t="str">
        <f t="shared" si="15"/>
        <v>Aston Villa</v>
      </c>
      <c r="J167" s="13" t="str">
        <f t="shared" si="16"/>
        <v>Manchester United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441590</v>
      </c>
      <c r="B168" s="15">
        <v>41993</v>
      </c>
      <c r="C168" s="12" t="s">
        <v>92</v>
      </c>
      <c r="D168" s="12" t="s">
        <v>14</v>
      </c>
      <c r="E168" s="12">
        <v>2</v>
      </c>
      <c r="F168" s="12" t="s">
        <v>81</v>
      </c>
      <c r="G168" s="12">
        <v>1</v>
      </c>
      <c r="H168" s="13" t="str">
        <f t="shared" si="14"/>
        <v>Tottenham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441591</v>
      </c>
      <c r="B169" s="15">
        <v>41994</v>
      </c>
      <c r="C169" s="12" t="s">
        <v>92</v>
      </c>
      <c r="D169" s="12" t="s">
        <v>29</v>
      </c>
      <c r="E169" s="12">
        <v>0</v>
      </c>
      <c r="F169" s="12" t="s">
        <v>50</v>
      </c>
      <c r="G169" s="12">
        <v>1</v>
      </c>
      <c r="H169" s="13" t="str">
        <f t="shared" si="14"/>
        <v>Sunderland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441592</v>
      </c>
      <c r="B170" s="15">
        <v>41994</v>
      </c>
      <c r="C170" s="12" t="s">
        <v>92</v>
      </c>
      <c r="D170" s="12" t="s">
        <v>19</v>
      </c>
      <c r="E170" s="12">
        <v>2</v>
      </c>
      <c r="F170" s="12" t="s">
        <v>17</v>
      </c>
      <c r="G170" s="12">
        <v>2</v>
      </c>
      <c r="H170" s="13" t="str">
        <f t="shared" si="14"/>
        <v/>
      </c>
      <c r="I170" s="13" t="str">
        <f t="shared" si="15"/>
        <v>Liverpool</v>
      </c>
      <c r="J170" s="13" t="str">
        <f t="shared" si="16"/>
        <v>Arsenal</v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441593</v>
      </c>
      <c r="B171" s="15">
        <v>41995</v>
      </c>
      <c r="C171" s="12" t="s">
        <v>92</v>
      </c>
      <c r="D171" s="12" t="s">
        <v>103</v>
      </c>
      <c r="E171" s="12">
        <v>0</v>
      </c>
      <c r="F171" s="12" t="s">
        <v>1</v>
      </c>
      <c r="G171" s="12">
        <v>2</v>
      </c>
      <c r="H171" s="13" t="str">
        <f t="shared" si="14"/>
        <v>Chelsea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441594</v>
      </c>
      <c r="B172" s="15">
        <v>41999</v>
      </c>
      <c r="C172" s="12" t="s">
        <v>93</v>
      </c>
      <c r="D172" s="12" t="s">
        <v>1</v>
      </c>
      <c r="E172" s="12">
        <v>2</v>
      </c>
      <c r="F172" s="12" t="s">
        <v>28</v>
      </c>
      <c r="G172" s="12">
        <v>0</v>
      </c>
      <c r="H172" s="13" t="str">
        <f t="shared" si="14"/>
        <v>Chelsea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441595</v>
      </c>
      <c r="B173" s="15">
        <v>41999</v>
      </c>
      <c r="C173" s="12" t="s">
        <v>93</v>
      </c>
      <c r="D173" s="12" t="s">
        <v>31</v>
      </c>
      <c r="E173" s="12">
        <v>1</v>
      </c>
      <c r="F173" s="12" t="s">
        <v>14</v>
      </c>
      <c r="G173" s="12">
        <v>2</v>
      </c>
      <c r="H173" s="13" t="str">
        <f t="shared" si="14"/>
        <v>Tottenham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441596</v>
      </c>
      <c r="B174" s="15">
        <v>41999</v>
      </c>
      <c r="C174" s="12" t="s">
        <v>93</v>
      </c>
      <c r="D174" s="12" t="s">
        <v>9</v>
      </c>
      <c r="E174" s="12">
        <v>0</v>
      </c>
      <c r="F174" s="12" t="s">
        <v>103</v>
      </c>
      <c r="G174" s="12">
        <v>1</v>
      </c>
      <c r="H174" s="13" t="str">
        <f t="shared" si="14"/>
        <v>Stoke City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441597</v>
      </c>
      <c r="B175" s="15">
        <v>41999</v>
      </c>
      <c r="C175" s="12" t="s">
        <v>93</v>
      </c>
      <c r="D175" s="12" t="s">
        <v>5</v>
      </c>
      <c r="E175" s="12">
        <v>1</v>
      </c>
      <c r="F175" s="12" t="s">
        <v>13</v>
      </c>
      <c r="G175" s="12">
        <v>3</v>
      </c>
      <c r="H175" s="13" t="str">
        <f t="shared" si="14"/>
        <v>Southampton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441598</v>
      </c>
      <c r="B176" s="15">
        <v>41999</v>
      </c>
      <c r="C176" s="12" t="s">
        <v>93</v>
      </c>
      <c r="D176" s="12" t="s">
        <v>84</v>
      </c>
      <c r="E176" s="12">
        <v>1</v>
      </c>
      <c r="F176" s="12" t="s">
        <v>12</v>
      </c>
      <c r="G176" s="12">
        <v>0</v>
      </c>
      <c r="H176" s="13" t="str">
        <f t="shared" si="14"/>
        <v>Swansea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441599</v>
      </c>
      <c r="B177" s="15">
        <v>41999</v>
      </c>
      <c r="C177" s="12" t="s">
        <v>93</v>
      </c>
      <c r="D177" s="12" t="s">
        <v>50</v>
      </c>
      <c r="E177" s="12">
        <v>1</v>
      </c>
      <c r="F177" s="12" t="s">
        <v>78</v>
      </c>
      <c r="G177" s="12">
        <v>3</v>
      </c>
      <c r="H177" s="13" t="str">
        <f t="shared" si="14"/>
        <v>Hull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441600</v>
      </c>
      <c r="B178" s="15">
        <v>41999</v>
      </c>
      <c r="C178" s="12" t="s">
        <v>93</v>
      </c>
      <c r="D178" s="12" t="s">
        <v>60</v>
      </c>
      <c r="E178" s="12">
        <v>1</v>
      </c>
      <c r="F178" s="12" t="s">
        <v>20</v>
      </c>
      <c r="G178" s="12">
        <v>3</v>
      </c>
      <c r="H178" s="13" t="str">
        <f t="shared" si="14"/>
        <v>Manchester City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441601</v>
      </c>
      <c r="B179" s="15">
        <v>41999</v>
      </c>
      <c r="C179" s="12" t="s">
        <v>93</v>
      </c>
      <c r="D179" s="12" t="s">
        <v>8</v>
      </c>
      <c r="E179" s="12">
        <v>3</v>
      </c>
      <c r="F179" s="12" t="s">
        <v>29</v>
      </c>
      <c r="G179" s="12">
        <v>1</v>
      </c>
      <c r="H179" s="13" t="str">
        <f t="shared" si="14"/>
        <v>Manchester United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441602</v>
      </c>
      <c r="B180" s="15">
        <v>41999</v>
      </c>
      <c r="C180" s="12" t="s">
        <v>93</v>
      </c>
      <c r="D180" s="12" t="s">
        <v>81</v>
      </c>
      <c r="E180" s="12">
        <v>0</v>
      </c>
      <c r="F180" s="12" t="s">
        <v>19</v>
      </c>
      <c r="G180" s="12">
        <v>1</v>
      </c>
      <c r="H180" s="13" t="str">
        <f t="shared" si="14"/>
        <v>Liverpool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441603</v>
      </c>
      <c r="B181" s="15">
        <v>41999</v>
      </c>
      <c r="C181" s="12" t="s">
        <v>93</v>
      </c>
      <c r="D181" s="12" t="s">
        <v>17</v>
      </c>
      <c r="E181" s="12">
        <v>2</v>
      </c>
      <c r="F181" s="12" t="s">
        <v>21</v>
      </c>
      <c r="G181" s="12">
        <v>1</v>
      </c>
      <c r="H181" s="13" t="str">
        <f t="shared" si="14"/>
        <v>Arsenal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441604</v>
      </c>
      <c r="B182" s="15">
        <v>42001</v>
      </c>
      <c r="C182" s="12" t="s">
        <v>75</v>
      </c>
      <c r="D182" s="12" t="s">
        <v>14</v>
      </c>
      <c r="E182" s="12">
        <v>0</v>
      </c>
      <c r="F182" s="12" t="s">
        <v>8</v>
      </c>
      <c r="G182" s="12">
        <v>0</v>
      </c>
      <c r="H182" s="13" t="str">
        <f t="shared" si="14"/>
        <v/>
      </c>
      <c r="I182" s="13" t="str">
        <f t="shared" si="15"/>
        <v>Tottenham</v>
      </c>
      <c r="J182" s="13" t="str">
        <f t="shared" si="16"/>
        <v>Manchester United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441605</v>
      </c>
      <c r="B183" s="15">
        <v>42001</v>
      </c>
      <c r="C183" s="12" t="s">
        <v>75</v>
      </c>
      <c r="D183" s="12" t="s">
        <v>13</v>
      </c>
      <c r="E183" s="12">
        <v>1</v>
      </c>
      <c r="F183" s="12" t="s">
        <v>1</v>
      </c>
      <c r="G183" s="12">
        <v>1</v>
      </c>
      <c r="H183" s="13" t="str">
        <f t="shared" si="14"/>
        <v/>
      </c>
      <c r="I183" s="13" t="str">
        <f t="shared" si="15"/>
        <v>Southampton</v>
      </c>
      <c r="J183" s="13" t="str">
        <f t="shared" si="16"/>
        <v>Chelsea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441606</v>
      </c>
      <c r="B184" s="15">
        <v>42001</v>
      </c>
      <c r="C184" s="12" t="s">
        <v>75</v>
      </c>
      <c r="D184" s="12" t="s">
        <v>20</v>
      </c>
      <c r="E184" s="12">
        <v>2</v>
      </c>
      <c r="F184" s="12" t="s">
        <v>81</v>
      </c>
      <c r="G184" s="12">
        <v>2</v>
      </c>
      <c r="H184" s="13" t="str">
        <f t="shared" si="14"/>
        <v/>
      </c>
      <c r="I184" s="13" t="str">
        <f t="shared" si="15"/>
        <v>Manchester City</v>
      </c>
      <c r="J184" s="13" t="str">
        <f t="shared" si="16"/>
        <v>Burnley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441607</v>
      </c>
      <c r="B185" s="15">
        <v>42001</v>
      </c>
      <c r="C185" s="12" t="s">
        <v>75</v>
      </c>
      <c r="D185" s="12" t="s">
        <v>103</v>
      </c>
      <c r="E185" s="12">
        <v>2</v>
      </c>
      <c r="F185" s="12" t="s">
        <v>60</v>
      </c>
      <c r="G185" s="12">
        <v>0</v>
      </c>
      <c r="H185" s="13" t="str">
        <f t="shared" si="14"/>
        <v>Stoke City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441608</v>
      </c>
      <c r="B186" s="15">
        <v>42001</v>
      </c>
      <c r="C186" s="12" t="s">
        <v>75</v>
      </c>
      <c r="D186" s="12" t="s">
        <v>21</v>
      </c>
      <c r="E186" s="12">
        <v>0</v>
      </c>
      <c r="F186" s="12" t="s">
        <v>5</v>
      </c>
      <c r="G186" s="12">
        <v>0</v>
      </c>
      <c r="H186" s="13" t="str">
        <f t="shared" si="14"/>
        <v/>
      </c>
      <c r="I186" s="13" t="str">
        <f t="shared" si="15"/>
        <v>QPR</v>
      </c>
      <c r="J186" s="13" t="str">
        <f t="shared" si="16"/>
        <v>Crystal Palace</v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441609</v>
      </c>
      <c r="B187" s="15">
        <v>42001</v>
      </c>
      <c r="C187" s="12" t="s">
        <v>75</v>
      </c>
      <c r="D187" s="12" t="s">
        <v>78</v>
      </c>
      <c r="E187" s="12">
        <v>0</v>
      </c>
      <c r="F187" s="12" t="s">
        <v>31</v>
      </c>
      <c r="G187" s="12">
        <v>1</v>
      </c>
      <c r="H187" s="13" t="str">
        <f t="shared" si="14"/>
        <v>Leicester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441610</v>
      </c>
      <c r="B188" s="15">
        <v>42001</v>
      </c>
      <c r="C188" s="12" t="s">
        <v>75</v>
      </c>
      <c r="D188" s="12" t="s">
        <v>12</v>
      </c>
      <c r="E188" s="12">
        <v>0</v>
      </c>
      <c r="F188" s="12" t="s">
        <v>50</v>
      </c>
      <c r="G188" s="12">
        <v>0</v>
      </c>
      <c r="H188" s="13" t="str">
        <f t="shared" si="14"/>
        <v/>
      </c>
      <c r="I188" s="13" t="str">
        <f t="shared" si="15"/>
        <v>Aston Villa</v>
      </c>
      <c r="J188" s="13" t="str">
        <f t="shared" si="16"/>
        <v>Sunderland</v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441611</v>
      </c>
      <c r="B189" s="15">
        <v>42001</v>
      </c>
      <c r="C189" s="12" t="s">
        <v>75</v>
      </c>
      <c r="D189" s="12" t="s">
        <v>28</v>
      </c>
      <c r="E189" s="12">
        <v>1</v>
      </c>
      <c r="F189" s="12" t="s">
        <v>17</v>
      </c>
      <c r="G189" s="12">
        <v>2</v>
      </c>
      <c r="H189" s="13" t="str">
        <f t="shared" si="14"/>
        <v>Arsenal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441612</v>
      </c>
      <c r="B190" s="15">
        <v>42001</v>
      </c>
      <c r="C190" s="12" t="s">
        <v>75</v>
      </c>
      <c r="D190" s="12" t="s">
        <v>29</v>
      </c>
      <c r="E190" s="12">
        <v>3</v>
      </c>
      <c r="F190" s="12" t="s">
        <v>9</v>
      </c>
      <c r="G190" s="12">
        <v>2</v>
      </c>
      <c r="H190" s="13" t="str">
        <f t="shared" si="14"/>
        <v>Newcastle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441613</v>
      </c>
      <c r="B191" s="15">
        <v>42002</v>
      </c>
      <c r="C191" s="12" t="s">
        <v>75</v>
      </c>
      <c r="D191" s="12" t="s">
        <v>19</v>
      </c>
      <c r="E191" s="12">
        <v>4</v>
      </c>
      <c r="F191" s="12" t="s">
        <v>84</v>
      </c>
      <c r="G191" s="12">
        <v>1</v>
      </c>
      <c r="H191" s="13" t="str">
        <f t="shared" si="14"/>
        <v>Liverpool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441614</v>
      </c>
      <c r="B192" s="15">
        <v>42005</v>
      </c>
      <c r="C192" s="12" t="s">
        <v>94</v>
      </c>
      <c r="D192" s="12" t="s">
        <v>103</v>
      </c>
      <c r="E192" s="12">
        <v>1</v>
      </c>
      <c r="F192" s="12" t="s">
        <v>8</v>
      </c>
      <c r="G192" s="12">
        <v>1</v>
      </c>
      <c r="H192" s="13" t="str">
        <f t="shared" si="14"/>
        <v/>
      </c>
      <c r="I192" s="13" t="str">
        <f t="shared" si="15"/>
        <v>Stoke City</v>
      </c>
      <c r="J192" s="13" t="str">
        <f t="shared" si="16"/>
        <v>Manchester United</v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441615</v>
      </c>
      <c r="B193" s="15">
        <v>42005</v>
      </c>
      <c r="C193" s="12" t="s">
        <v>94</v>
      </c>
      <c r="D193" s="12" t="s">
        <v>28</v>
      </c>
      <c r="E193" s="12">
        <v>1</v>
      </c>
      <c r="F193" s="12" t="s">
        <v>60</v>
      </c>
      <c r="G193" s="12">
        <v>1</v>
      </c>
      <c r="H193" s="13" t="str">
        <f t="shared" si="14"/>
        <v/>
      </c>
      <c r="I193" s="13" t="str">
        <f t="shared" si="15"/>
        <v>West Ham</v>
      </c>
      <c r="J193" s="13" t="str">
        <f t="shared" si="16"/>
        <v>West Brom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441616</v>
      </c>
      <c r="B194" s="15">
        <v>42005</v>
      </c>
      <c r="C194" s="12" t="s">
        <v>94</v>
      </c>
      <c r="D194" s="12" t="s">
        <v>20</v>
      </c>
      <c r="E194" s="12">
        <v>3</v>
      </c>
      <c r="F194" s="12" t="s">
        <v>50</v>
      </c>
      <c r="G194" s="12">
        <v>2</v>
      </c>
      <c r="H194" s="13" t="str">
        <f t="shared" si="14"/>
        <v>Manchester City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441617</v>
      </c>
      <c r="B195" s="15">
        <v>42005</v>
      </c>
      <c r="C195" s="12" t="s">
        <v>94</v>
      </c>
      <c r="D195" s="12" t="s">
        <v>21</v>
      </c>
      <c r="E195" s="12">
        <v>1</v>
      </c>
      <c r="F195" s="12" t="s">
        <v>84</v>
      </c>
      <c r="G195" s="12">
        <v>1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QPR</v>
      </c>
      <c r="J195" s="13" t="str">
        <f t="shared" ref="J195:J258" si="19">IF(H195="",F195,"")</f>
        <v>Swansea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441618</v>
      </c>
      <c r="B196" s="15">
        <v>42005</v>
      </c>
      <c r="C196" s="12" t="s">
        <v>94</v>
      </c>
      <c r="D196" s="12" t="s">
        <v>13</v>
      </c>
      <c r="E196" s="12">
        <v>2</v>
      </c>
      <c r="F196" s="12" t="s">
        <v>17</v>
      </c>
      <c r="G196" s="12">
        <v>0</v>
      </c>
      <c r="H196" s="13" t="str">
        <f t="shared" si="17"/>
        <v>Southampton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441619</v>
      </c>
      <c r="B197" s="15">
        <v>42005</v>
      </c>
      <c r="C197" s="12" t="s">
        <v>94</v>
      </c>
      <c r="D197" s="12" t="s">
        <v>29</v>
      </c>
      <c r="E197" s="12">
        <v>3</v>
      </c>
      <c r="F197" s="12" t="s">
        <v>81</v>
      </c>
      <c r="G197" s="12">
        <v>3</v>
      </c>
      <c r="H197" s="13" t="str">
        <f t="shared" si="17"/>
        <v/>
      </c>
      <c r="I197" s="13" t="str">
        <f t="shared" si="18"/>
        <v>Newcastle</v>
      </c>
      <c r="J197" s="13" t="str">
        <f t="shared" si="19"/>
        <v>Burnley</v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441620</v>
      </c>
      <c r="B198" s="15">
        <v>42005</v>
      </c>
      <c r="C198" s="12" t="s">
        <v>94</v>
      </c>
      <c r="D198" s="12" t="s">
        <v>12</v>
      </c>
      <c r="E198" s="12">
        <v>0</v>
      </c>
      <c r="F198" s="12" t="s">
        <v>5</v>
      </c>
      <c r="G198" s="12">
        <v>0</v>
      </c>
      <c r="H198" s="13" t="str">
        <f t="shared" si="17"/>
        <v/>
      </c>
      <c r="I198" s="13" t="str">
        <f t="shared" si="18"/>
        <v>Aston Villa</v>
      </c>
      <c r="J198" s="13" t="str">
        <f t="shared" si="19"/>
        <v>Crystal Palace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441621</v>
      </c>
      <c r="B199" s="15">
        <v>42005</v>
      </c>
      <c r="C199" s="12" t="s">
        <v>94</v>
      </c>
      <c r="D199" s="12" t="s">
        <v>19</v>
      </c>
      <c r="E199" s="12">
        <v>2</v>
      </c>
      <c r="F199" s="12" t="s">
        <v>31</v>
      </c>
      <c r="G199" s="12">
        <v>2</v>
      </c>
      <c r="H199" s="13" t="str">
        <f t="shared" si="17"/>
        <v/>
      </c>
      <c r="I199" s="13" t="str">
        <f t="shared" si="18"/>
        <v>Liverpool</v>
      </c>
      <c r="J199" s="13" t="str">
        <f t="shared" si="19"/>
        <v>Leicester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441622</v>
      </c>
      <c r="B200" s="15">
        <v>42005</v>
      </c>
      <c r="C200" s="12" t="s">
        <v>94</v>
      </c>
      <c r="D200" s="12" t="s">
        <v>78</v>
      </c>
      <c r="E200" s="12">
        <v>2</v>
      </c>
      <c r="F200" s="12" t="s">
        <v>9</v>
      </c>
      <c r="G200" s="12">
        <v>0</v>
      </c>
      <c r="H200" s="13" t="str">
        <f t="shared" si="17"/>
        <v>Hull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441623</v>
      </c>
      <c r="B201" s="15">
        <v>42005</v>
      </c>
      <c r="C201" s="12" t="s">
        <v>94</v>
      </c>
      <c r="D201" s="12" t="s">
        <v>14</v>
      </c>
      <c r="E201" s="12">
        <v>5</v>
      </c>
      <c r="F201" s="12" t="s">
        <v>1</v>
      </c>
      <c r="G201" s="12">
        <v>3</v>
      </c>
      <c r="H201" s="13" t="str">
        <f t="shared" si="17"/>
        <v>Tottenham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441624</v>
      </c>
      <c r="B202" s="15">
        <v>42014</v>
      </c>
      <c r="C202" s="12" t="s">
        <v>66</v>
      </c>
      <c r="D202" s="12" t="s">
        <v>50</v>
      </c>
      <c r="E202" s="12">
        <v>0</v>
      </c>
      <c r="F202" s="12" t="s">
        <v>19</v>
      </c>
      <c r="G202" s="12">
        <v>1</v>
      </c>
      <c r="H202" s="13" t="str">
        <f t="shared" si="17"/>
        <v>Liverpool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441625</v>
      </c>
      <c r="B203" s="15">
        <v>42014</v>
      </c>
      <c r="C203" s="12" t="s">
        <v>66</v>
      </c>
      <c r="D203" s="12" t="s">
        <v>60</v>
      </c>
      <c r="E203" s="12">
        <v>1</v>
      </c>
      <c r="F203" s="12" t="s">
        <v>78</v>
      </c>
      <c r="G203" s="12">
        <v>0</v>
      </c>
      <c r="H203" s="13" t="str">
        <f t="shared" si="17"/>
        <v>West Brom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441626</v>
      </c>
      <c r="B204" s="15">
        <v>42014</v>
      </c>
      <c r="C204" s="12" t="s">
        <v>66</v>
      </c>
      <c r="D204" s="12" t="s">
        <v>1</v>
      </c>
      <c r="E204" s="12">
        <v>2</v>
      </c>
      <c r="F204" s="12" t="s">
        <v>29</v>
      </c>
      <c r="G204" s="12">
        <v>0</v>
      </c>
      <c r="H204" s="13" t="str">
        <f t="shared" si="17"/>
        <v>Chelsea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441627</v>
      </c>
      <c r="B205" s="15">
        <v>42014</v>
      </c>
      <c r="C205" s="12" t="s">
        <v>66</v>
      </c>
      <c r="D205" s="12" t="s">
        <v>84</v>
      </c>
      <c r="E205" s="12">
        <v>1</v>
      </c>
      <c r="F205" s="12" t="s">
        <v>28</v>
      </c>
      <c r="G205" s="12">
        <v>1</v>
      </c>
      <c r="H205" s="13" t="str">
        <f t="shared" si="17"/>
        <v/>
      </c>
      <c r="I205" s="13" t="str">
        <f t="shared" si="18"/>
        <v>Swansea</v>
      </c>
      <c r="J205" s="13" t="str">
        <f t="shared" si="19"/>
        <v>West Ham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441628</v>
      </c>
      <c r="B206" s="15">
        <v>42014</v>
      </c>
      <c r="C206" s="12" t="s">
        <v>66</v>
      </c>
      <c r="D206" s="12" t="s">
        <v>31</v>
      </c>
      <c r="E206" s="12">
        <v>1</v>
      </c>
      <c r="F206" s="12" t="s">
        <v>12</v>
      </c>
      <c r="G206" s="12">
        <v>0</v>
      </c>
      <c r="H206" s="13" t="str">
        <f t="shared" si="17"/>
        <v>Leicester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441629</v>
      </c>
      <c r="B207" s="15">
        <v>42014</v>
      </c>
      <c r="C207" s="12" t="s">
        <v>66</v>
      </c>
      <c r="D207" s="12" t="s">
        <v>9</v>
      </c>
      <c r="E207" s="12">
        <v>1</v>
      </c>
      <c r="F207" s="12" t="s">
        <v>20</v>
      </c>
      <c r="G207" s="12">
        <v>1</v>
      </c>
      <c r="H207" s="13" t="str">
        <f t="shared" si="17"/>
        <v/>
      </c>
      <c r="I207" s="13" t="str">
        <f t="shared" si="18"/>
        <v>Everton</v>
      </c>
      <c r="J207" s="13" t="str">
        <f t="shared" si="19"/>
        <v>Manchester City</v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441630</v>
      </c>
      <c r="B208" s="15">
        <v>42014</v>
      </c>
      <c r="C208" s="12" t="s">
        <v>66</v>
      </c>
      <c r="D208" s="12" t="s">
        <v>81</v>
      </c>
      <c r="E208" s="12">
        <v>2</v>
      </c>
      <c r="F208" s="12" t="s">
        <v>21</v>
      </c>
      <c r="G208" s="12">
        <v>1</v>
      </c>
      <c r="H208" s="13" t="str">
        <f t="shared" si="17"/>
        <v>Burnley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441631</v>
      </c>
      <c r="B209" s="15">
        <v>42014</v>
      </c>
      <c r="C209" s="12" t="s">
        <v>66</v>
      </c>
      <c r="D209" s="12" t="s">
        <v>5</v>
      </c>
      <c r="E209" s="12">
        <v>2</v>
      </c>
      <c r="F209" s="12" t="s">
        <v>14</v>
      </c>
      <c r="G209" s="12">
        <v>1</v>
      </c>
      <c r="H209" s="13" t="str">
        <f t="shared" si="17"/>
        <v>Crystal Palace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441632</v>
      </c>
      <c r="B210" s="15">
        <v>42015</v>
      </c>
      <c r="C210" s="12" t="s">
        <v>66</v>
      </c>
      <c r="D210" s="12" t="s">
        <v>17</v>
      </c>
      <c r="E210" s="12">
        <v>3</v>
      </c>
      <c r="F210" s="12" t="s">
        <v>103</v>
      </c>
      <c r="G210" s="12">
        <v>0</v>
      </c>
      <c r="H210" s="13" t="str">
        <f t="shared" si="17"/>
        <v>Arsenal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441633</v>
      </c>
      <c r="B211" s="15">
        <v>42015</v>
      </c>
      <c r="C211" s="12" t="s">
        <v>66</v>
      </c>
      <c r="D211" s="12" t="s">
        <v>8</v>
      </c>
      <c r="E211" s="12">
        <v>0</v>
      </c>
      <c r="F211" s="12" t="s">
        <v>13</v>
      </c>
      <c r="G211" s="12">
        <v>1</v>
      </c>
      <c r="H211" s="13" t="str">
        <f t="shared" si="17"/>
        <v>Southampton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441634</v>
      </c>
      <c r="B212" s="15">
        <v>42021</v>
      </c>
      <c r="C212" s="12" t="s">
        <v>67</v>
      </c>
      <c r="D212" s="12" t="s">
        <v>81</v>
      </c>
      <c r="E212" s="12">
        <v>2</v>
      </c>
      <c r="F212" s="12" t="s">
        <v>5</v>
      </c>
      <c r="G212" s="12">
        <v>3</v>
      </c>
      <c r="H212" s="13" t="str">
        <f t="shared" si="17"/>
        <v>Crystal Palace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441635</v>
      </c>
      <c r="B213" s="15">
        <v>42021</v>
      </c>
      <c r="C213" s="12" t="s">
        <v>67</v>
      </c>
      <c r="D213" s="12" t="s">
        <v>21</v>
      </c>
      <c r="E213" s="12">
        <v>0</v>
      </c>
      <c r="F213" s="12" t="s">
        <v>8</v>
      </c>
      <c r="G213" s="12">
        <v>2</v>
      </c>
      <c r="H213" s="13" t="str">
        <f t="shared" si="17"/>
        <v>Manchester United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441636</v>
      </c>
      <c r="B214" s="15">
        <v>42021</v>
      </c>
      <c r="C214" s="12" t="s">
        <v>67</v>
      </c>
      <c r="D214" s="12" t="s">
        <v>84</v>
      </c>
      <c r="E214" s="12">
        <v>0</v>
      </c>
      <c r="F214" s="12" t="s">
        <v>1</v>
      </c>
      <c r="G214" s="12">
        <v>5</v>
      </c>
      <c r="H214" s="13" t="str">
        <f t="shared" si="17"/>
        <v>Chelsea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441637</v>
      </c>
      <c r="B215" s="15">
        <v>42021</v>
      </c>
      <c r="C215" s="12" t="s">
        <v>67</v>
      </c>
      <c r="D215" s="12" t="s">
        <v>31</v>
      </c>
      <c r="E215" s="12">
        <v>0</v>
      </c>
      <c r="F215" s="12" t="s">
        <v>103</v>
      </c>
      <c r="G215" s="12">
        <v>1</v>
      </c>
      <c r="H215" s="13" t="str">
        <f t="shared" si="17"/>
        <v>Stoke City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441638</v>
      </c>
      <c r="B216" s="15">
        <v>42021</v>
      </c>
      <c r="C216" s="12" t="s">
        <v>67</v>
      </c>
      <c r="D216" s="12" t="s">
        <v>14</v>
      </c>
      <c r="E216" s="12">
        <v>2</v>
      </c>
      <c r="F216" s="12" t="s">
        <v>50</v>
      </c>
      <c r="G216" s="12">
        <v>1</v>
      </c>
      <c r="H216" s="13" t="str">
        <f t="shared" si="17"/>
        <v>Tottenham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441639</v>
      </c>
      <c r="B217" s="15">
        <v>42021</v>
      </c>
      <c r="C217" s="12" t="s">
        <v>67</v>
      </c>
      <c r="D217" s="12" t="s">
        <v>12</v>
      </c>
      <c r="E217" s="12">
        <v>0</v>
      </c>
      <c r="F217" s="12" t="s">
        <v>19</v>
      </c>
      <c r="G217" s="12">
        <v>2</v>
      </c>
      <c r="H217" s="13" t="str">
        <f t="shared" si="17"/>
        <v>Liverpool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441640</v>
      </c>
      <c r="B218" s="15">
        <v>42021</v>
      </c>
      <c r="C218" s="12" t="s">
        <v>67</v>
      </c>
      <c r="D218" s="12" t="s">
        <v>29</v>
      </c>
      <c r="E218" s="12">
        <v>1</v>
      </c>
      <c r="F218" s="12" t="s">
        <v>13</v>
      </c>
      <c r="G218" s="12">
        <v>2</v>
      </c>
      <c r="H218" s="13" t="str">
        <f t="shared" si="17"/>
        <v>Southampton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441641</v>
      </c>
      <c r="B219" s="15">
        <v>42022</v>
      </c>
      <c r="C219" s="12" t="s">
        <v>67</v>
      </c>
      <c r="D219" s="12" t="s">
        <v>28</v>
      </c>
      <c r="E219" s="12">
        <v>3</v>
      </c>
      <c r="F219" s="12" t="s">
        <v>78</v>
      </c>
      <c r="G219" s="12">
        <v>0</v>
      </c>
      <c r="H219" s="13" t="str">
        <f t="shared" si="17"/>
        <v>West Ham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441642</v>
      </c>
      <c r="B220" s="15">
        <v>42022</v>
      </c>
      <c r="C220" s="12" t="s">
        <v>67</v>
      </c>
      <c r="D220" s="12" t="s">
        <v>20</v>
      </c>
      <c r="E220" s="12">
        <v>0</v>
      </c>
      <c r="F220" s="12" t="s">
        <v>17</v>
      </c>
      <c r="G220" s="12">
        <v>2</v>
      </c>
      <c r="H220" s="13" t="str">
        <f t="shared" si="17"/>
        <v>Arsenal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441643</v>
      </c>
      <c r="B221" s="15">
        <v>42023</v>
      </c>
      <c r="C221" s="12" t="s">
        <v>67</v>
      </c>
      <c r="D221" s="12" t="s">
        <v>9</v>
      </c>
      <c r="E221" s="12">
        <v>0</v>
      </c>
      <c r="F221" s="12" t="s">
        <v>60</v>
      </c>
      <c r="G221" s="12">
        <v>0</v>
      </c>
      <c r="H221" s="13" t="str">
        <f t="shared" si="17"/>
        <v/>
      </c>
      <c r="I221" s="13" t="str">
        <f t="shared" si="18"/>
        <v>Everton</v>
      </c>
      <c r="J221" s="13" t="str">
        <f t="shared" si="19"/>
        <v>West Brom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441644</v>
      </c>
      <c r="B222" s="15">
        <v>42035</v>
      </c>
      <c r="C222" s="12" t="s">
        <v>76</v>
      </c>
      <c r="D222" s="12" t="s">
        <v>78</v>
      </c>
      <c r="E222" s="12">
        <v>0</v>
      </c>
      <c r="F222" s="12" t="s">
        <v>29</v>
      </c>
      <c r="G222" s="12">
        <v>3</v>
      </c>
      <c r="H222" s="13" t="str">
        <f t="shared" si="17"/>
        <v>Newcastle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441645</v>
      </c>
      <c r="B223" s="15">
        <v>42035</v>
      </c>
      <c r="C223" s="12" t="s">
        <v>76</v>
      </c>
      <c r="D223" s="12" t="s">
        <v>8</v>
      </c>
      <c r="E223" s="12">
        <v>3</v>
      </c>
      <c r="F223" s="12" t="s">
        <v>31</v>
      </c>
      <c r="G223" s="12">
        <v>1</v>
      </c>
      <c r="H223" s="13" t="str">
        <f t="shared" si="17"/>
        <v>Manchester United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441646</v>
      </c>
      <c r="B224" s="15">
        <v>42035</v>
      </c>
      <c r="C224" s="12" t="s">
        <v>76</v>
      </c>
      <c r="D224" s="12" t="s">
        <v>50</v>
      </c>
      <c r="E224" s="12">
        <v>2</v>
      </c>
      <c r="F224" s="12" t="s">
        <v>81</v>
      </c>
      <c r="G224" s="12">
        <v>0</v>
      </c>
      <c r="H224" s="13" t="str">
        <f t="shared" si="17"/>
        <v>Sunderland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441647</v>
      </c>
      <c r="B225" s="15">
        <v>42035</v>
      </c>
      <c r="C225" s="12" t="s">
        <v>76</v>
      </c>
      <c r="D225" s="12" t="s">
        <v>5</v>
      </c>
      <c r="E225" s="12">
        <v>0</v>
      </c>
      <c r="F225" s="12" t="s">
        <v>9</v>
      </c>
      <c r="G225" s="12">
        <v>1</v>
      </c>
      <c r="H225" s="13" t="str">
        <f t="shared" si="17"/>
        <v>Everton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441648</v>
      </c>
      <c r="B226" s="15">
        <v>42035</v>
      </c>
      <c r="C226" s="12" t="s">
        <v>76</v>
      </c>
      <c r="D226" s="12" t="s">
        <v>60</v>
      </c>
      <c r="E226" s="12">
        <v>0</v>
      </c>
      <c r="F226" s="12" t="s">
        <v>14</v>
      </c>
      <c r="G226" s="12">
        <v>3</v>
      </c>
      <c r="H226" s="13" t="str">
        <f t="shared" si="17"/>
        <v>Tottenham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441649</v>
      </c>
      <c r="B227" s="15">
        <v>42035</v>
      </c>
      <c r="C227" s="12" t="s">
        <v>76</v>
      </c>
      <c r="D227" s="12" t="s">
        <v>103</v>
      </c>
      <c r="E227" s="12">
        <v>3</v>
      </c>
      <c r="F227" s="12" t="s">
        <v>21</v>
      </c>
      <c r="G227" s="12">
        <v>1</v>
      </c>
      <c r="H227" s="13" t="str">
        <f t="shared" si="17"/>
        <v>Stoke City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441650</v>
      </c>
      <c r="B228" s="15">
        <v>42035</v>
      </c>
      <c r="C228" s="12" t="s">
        <v>76</v>
      </c>
      <c r="D228" s="12" t="s">
        <v>19</v>
      </c>
      <c r="E228" s="12">
        <v>2</v>
      </c>
      <c r="F228" s="12" t="s">
        <v>28</v>
      </c>
      <c r="G228" s="12">
        <v>0</v>
      </c>
      <c r="H228" s="13" t="str">
        <f t="shared" si="17"/>
        <v>Liverpool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441651</v>
      </c>
      <c r="B229" s="15">
        <v>42035</v>
      </c>
      <c r="C229" s="12" t="s">
        <v>76</v>
      </c>
      <c r="D229" s="12" t="s">
        <v>1</v>
      </c>
      <c r="E229" s="12">
        <v>1</v>
      </c>
      <c r="F229" s="12" t="s">
        <v>20</v>
      </c>
      <c r="G229" s="12">
        <v>1</v>
      </c>
      <c r="H229" s="13" t="str">
        <f t="shared" si="17"/>
        <v/>
      </c>
      <c r="I229" s="13" t="str">
        <f t="shared" si="18"/>
        <v>Chelsea</v>
      </c>
      <c r="J229" s="13" t="str">
        <f t="shared" si="19"/>
        <v>Manchester City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441652</v>
      </c>
      <c r="B230" s="15">
        <v>42036</v>
      </c>
      <c r="C230" s="12" t="s">
        <v>76</v>
      </c>
      <c r="D230" s="12" t="s">
        <v>17</v>
      </c>
      <c r="E230" s="12">
        <v>5</v>
      </c>
      <c r="F230" s="12" t="s">
        <v>12</v>
      </c>
      <c r="G230" s="12">
        <v>0</v>
      </c>
      <c r="H230" s="13" t="str">
        <f t="shared" si="17"/>
        <v>Arsenal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441653</v>
      </c>
      <c r="B231" s="15">
        <v>42036</v>
      </c>
      <c r="C231" s="12" t="s">
        <v>76</v>
      </c>
      <c r="D231" s="12" t="s">
        <v>13</v>
      </c>
      <c r="E231" s="12">
        <v>0</v>
      </c>
      <c r="F231" s="12" t="s">
        <v>84</v>
      </c>
      <c r="G231" s="12">
        <v>1</v>
      </c>
      <c r="H231" s="13" t="str">
        <f t="shared" si="17"/>
        <v>Swansea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441654</v>
      </c>
      <c r="B232" s="15">
        <v>42042</v>
      </c>
      <c r="C232" s="12" t="s">
        <v>95</v>
      </c>
      <c r="D232" s="12" t="s">
        <v>14</v>
      </c>
      <c r="E232" s="12">
        <v>2</v>
      </c>
      <c r="F232" s="12" t="s">
        <v>17</v>
      </c>
      <c r="G232" s="12">
        <v>1</v>
      </c>
      <c r="H232" s="13" t="str">
        <f t="shared" si="17"/>
        <v>Tottenham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441655</v>
      </c>
      <c r="B233" s="15">
        <v>42042</v>
      </c>
      <c r="C233" s="12" t="s">
        <v>95</v>
      </c>
      <c r="D233" s="12" t="s">
        <v>20</v>
      </c>
      <c r="E233" s="12">
        <v>1</v>
      </c>
      <c r="F233" s="12" t="s">
        <v>78</v>
      </c>
      <c r="G233" s="12">
        <v>1</v>
      </c>
      <c r="H233" s="13" t="str">
        <f t="shared" si="17"/>
        <v/>
      </c>
      <c r="I233" s="13" t="str">
        <f t="shared" si="18"/>
        <v>Manchester City</v>
      </c>
      <c r="J233" s="13" t="str">
        <f t="shared" si="19"/>
        <v>Hull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441656</v>
      </c>
      <c r="B234" s="15">
        <v>42042</v>
      </c>
      <c r="C234" s="12" t="s">
        <v>95</v>
      </c>
      <c r="D234" s="12" t="s">
        <v>31</v>
      </c>
      <c r="E234" s="12">
        <v>0</v>
      </c>
      <c r="F234" s="12" t="s">
        <v>5</v>
      </c>
      <c r="G234" s="12">
        <v>1</v>
      </c>
      <c r="H234" s="13" t="str">
        <f t="shared" si="17"/>
        <v>Crystal Palace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441657</v>
      </c>
      <c r="B235" s="15">
        <v>42042</v>
      </c>
      <c r="C235" s="12" t="s">
        <v>95</v>
      </c>
      <c r="D235" s="12" t="s">
        <v>84</v>
      </c>
      <c r="E235" s="12">
        <v>1</v>
      </c>
      <c r="F235" s="12" t="s">
        <v>50</v>
      </c>
      <c r="G235" s="12">
        <v>1</v>
      </c>
      <c r="H235" s="13" t="str">
        <f t="shared" si="17"/>
        <v/>
      </c>
      <c r="I235" s="13" t="str">
        <f t="shared" si="18"/>
        <v>Swansea</v>
      </c>
      <c r="J235" s="13" t="str">
        <f t="shared" si="19"/>
        <v>Sunderland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441658</v>
      </c>
      <c r="B236" s="15">
        <v>42042</v>
      </c>
      <c r="C236" s="12" t="s">
        <v>95</v>
      </c>
      <c r="D236" s="12" t="s">
        <v>21</v>
      </c>
      <c r="E236" s="12">
        <v>0</v>
      </c>
      <c r="F236" s="12" t="s">
        <v>13</v>
      </c>
      <c r="G236" s="12">
        <v>1</v>
      </c>
      <c r="H236" s="13" t="str">
        <f t="shared" si="17"/>
        <v>Southampton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441659</v>
      </c>
      <c r="B237" s="15">
        <v>42042</v>
      </c>
      <c r="C237" s="12" t="s">
        <v>95</v>
      </c>
      <c r="D237" s="12" t="s">
        <v>12</v>
      </c>
      <c r="E237" s="12">
        <v>1</v>
      </c>
      <c r="F237" s="12" t="s">
        <v>1</v>
      </c>
      <c r="G237" s="12">
        <v>2</v>
      </c>
      <c r="H237" s="13" t="str">
        <f t="shared" si="17"/>
        <v>Chelsea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441660</v>
      </c>
      <c r="B238" s="15">
        <v>42042</v>
      </c>
      <c r="C238" s="12" t="s">
        <v>95</v>
      </c>
      <c r="D238" s="12" t="s">
        <v>9</v>
      </c>
      <c r="E238" s="12">
        <v>0</v>
      </c>
      <c r="F238" s="12" t="s">
        <v>19</v>
      </c>
      <c r="G238" s="12">
        <v>0</v>
      </c>
      <c r="H238" s="13" t="str">
        <f t="shared" si="17"/>
        <v/>
      </c>
      <c r="I238" s="13" t="str">
        <f t="shared" si="18"/>
        <v>Everton</v>
      </c>
      <c r="J238" s="13" t="str">
        <f t="shared" si="19"/>
        <v>Liverpool</v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441661</v>
      </c>
      <c r="B239" s="15">
        <v>42043</v>
      </c>
      <c r="C239" s="12" t="s">
        <v>95</v>
      </c>
      <c r="D239" s="12" t="s">
        <v>81</v>
      </c>
      <c r="E239" s="12">
        <v>2</v>
      </c>
      <c r="F239" s="12" t="s">
        <v>60</v>
      </c>
      <c r="G239" s="12">
        <v>2</v>
      </c>
      <c r="H239" s="13" t="str">
        <f t="shared" si="17"/>
        <v/>
      </c>
      <c r="I239" s="13" t="str">
        <f t="shared" si="18"/>
        <v>Burnley</v>
      </c>
      <c r="J239" s="13" t="str">
        <f t="shared" si="19"/>
        <v>West Brom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441662</v>
      </c>
      <c r="B240" s="15">
        <v>42043</v>
      </c>
      <c r="C240" s="12" t="s">
        <v>95</v>
      </c>
      <c r="D240" s="12" t="s">
        <v>29</v>
      </c>
      <c r="E240" s="12">
        <v>1</v>
      </c>
      <c r="F240" s="12" t="s">
        <v>103</v>
      </c>
      <c r="G240" s="12">
        <v>1</v>
      </c>
      <c r="H240" s="13" t="str">
        <f t="shared" si="17"/>
        <v/>
      </c>
      <c r="I240" s="13" t="str">
        <f t="shared" si="18"/>
        <v>Newcastle</v>
      </c>
      <c r="J240" s="13" t="str">
        <f t="shared" si="19"/>
        <v>Stoke City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441663</v>
      </c>
      <c r="B241" s="15">
        <v>42043</v>
      </c>
      <c r="C241" s="12" t="s">
        <v>95</v>
      </c>
      <c r="D241" s="12" t="s">
        <v>28</v>
      </c>
      <c r="E241" s="12">
        <v>1</v>
      </c>
      <c r="F241" s="12" t="s">
        <v>8</v>
      </c>
      <c r="G241" s="12">
        <v>1</v>
      </c>
      <c r="H241" s="13" t="str">
        <f t="shared" si="17"/>
        <v/>
      </c>
      <c r="I241" s="13" t="str">
        <f t="shared" si="18"/>
        <v>West Ham</v>
      </c>
      <c r="J241" s="13" t="str">
        <f t="shared" si="19"/>
        <v>Manchester United</v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441664</v>
      </c>
      <c r="B242" s="15">
        <v>42045</v>
      </c>
      <c r="C242" s="12" t="s">
        <v>96</v>
      </c>
      <c r="D242" s="12" t="s">
        <v>78</v>
      </c>
      <c r="E242" s="12">
        <v>2</v>
      </c>
      <c r="F242" s="12" t="s">
        <v>12</v>
      </c>
      <c r="G242" s="12">
        <v>0</v>
      </c>
      <c r="H242" s="13" t="str">
        <f t="shared" si="17"/>
        <v>Hull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441665</v>
      </c>
      <c r="B243" s="15">
        <v>42045</v>
      </c>
      <c r="C243" s="12" t="s">
        <v>96</v>
      </c>
      <c r="D243" s="12" t="s">
        <v>17</v>
      </c>
      <c r="E243" s="12">
        <v>2</v>
      </c>
      <c r="F243" s="12" t="s">
        <v>31</v>
      </c>
      <c r="G243" s="12">
        <v>1</v>
      </c>
      <c r="H243" s="13" t="str">
        <f t="shared" si="17"/>
        <v>Arsenal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441666</v>
      </c>
      <c r="B244" s="15">
        <v>42045</v>
      </c>
      <c r="C244" s="12" t="s">
        <v>96</v>
      </c>
      <c r="D244" s="12" t="s">
        <v>50</v>
      </c>
      <c r="E244" s="12">
        <v>0</v>
      </c>
      <c r="F244" s="12" t="s">
        <v>21</v>
      </c>
      <c r="G244" s="12">
        <v>2</v>
      </c>
      <c r="H244" s="13" t="str">
        <f t="shared" si="17"/>
        <v>QPR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441667</v>
      </c>
      <c r="B245" s="15">
        <v>42045</v>
      </c>
      <c r="C245" s="12" t="s">
        <v>96</v>
      </c>
      <c r="D245" s="12" t="s">
        <v>19</v>
      </c>
      <c r="E245" s="12">
        <v>3</v>
      </c>
      <c r="F245" s="12" t="s">
        <v>14</v>
      </c>
      <c r="G245" s="12">
        <v>2</v>
      </c>
      <c r="H245" s="13" t="str">
        <f t="shared" si="17"/>
        <v>Liverpool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441668</v>
      </c>
      <c r="B246" s="15">
        <v>42046</v>
      </c>
      <c r="C246" s="12" t="s">
        <v>96</v>
      </c>
      <c r="D246" s="12" t="s">
        <v>13</v>
      </c>
      <c r="E246" s="12">
        <v>0</v>
      </c>
      <c r="F246" s="12" t="s">
        <v>28</v>
      </c>
      <c r="G246" s="12">
        <v>0</v>
      </c>
      <c r="H246" s="13" t="str">
        <f t="shared" si="17"/>
        <v/>
      </c>
      <c r="I246" s="13" t="str">
        <f t="shared" si="18"/>
        <v>Southampton</v>
      </c>
      <c r="J246" s="13" t="str">
        <f t="shared" si="19"/>
        <v>West Ham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441669</v>
      </c>
      <c r="B247" s="15">
        <v>42046</v>
      </c>
      <c r="C247" s="12" t="s">
        <v>96</v>
      </c>
      <c r="D247" s="12" t="s">
        <v>8</v>
      </c>
      <c r="E247" s="12">
        <v>3</v>
      </c>
      <c r="F247" s="12" t="s">
        <v>81</v>
      </c>
      <c r="G247" s="12">
        <v>1</v>
      </c>
      <c r="H247" s="13" t="str">
        <f t="shared" si="17"/>
        <v>Manchester United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441670</v>
      </c>
      <c r="B248" s="15">
        <v>42046</v>
      </c>
      <c r="C248" s="12" t="s">
        <v>96</v>
      </c>
      <c r="D248" s="12" t="s">
        <v>103</v>
      </c>
      <c r="E248" s="12">
        <v>1</v>
      </c>
      <c r="F248" s="12" t="s">
        <v>20</v>
      </c>
      <c r="G248" s="12">
        <v>4</v>
      </c>
      <c r="H248" s="13" t="str">
        <f t="shared" si="17"/>
        <v>Manchester City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441671</v>
      </c>
      <c r="B249" s="15">
        <v>42046</v>
      </c>
      <c r="C249" s="12" t="s">
        <v>96</v>
      </c>
      <c r="D249" s="12" t="s">
        <v>1</v>
      </c>
      <c r="E249" s="12">
        <v>1</v>
      </c>
      <c r="F249" s="12" t="s">
        <v>9</v>
      </c>
      <c r="G249" s="12">
        <v>0</v>
      </c>
      <c r="H249" s="13" t="str">
        <f t="shared" si="17"/>
        <v>Chelsea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441672</v>
      </c>
      <c r="B250" s="15">
        <v>42046</v>
      </c>
      <c r="C250" s="12" t="s">
        <v>96</v>
      </c>
      <c r="D250" s="12" t="s">
        <v>60</v>
      </c>
      <c r="E250" s="12">
        <v>2</v>
      </c>
      <c r="F250" s="12" t="s">
        <v>84</v>
      </c>
      <c r="G250" s="12">
        <v>0</v>
      </c>
      <c r="H250" s="13" t="str">
        <f t="shared" si="17"/>
        <v>West Brom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441673</v>
      </c>
      <c r="B251" s="15">
        <v>42046</v>
      </c>
      <c r="C251" s="12" t="s">
        <v>96</v>
      </c>
      <c r="D251" s="12" t="s">
        <v>5</v>
      </c>
      <c r="E251" s="12">
        <v>1</v>
      </c>
      <c r="F251" s="12" t="s">
        <v>29</v>
      </c>
      <c r="G251" s="12">
        <v>1</v>
      </c>
      <c r="H251" s="13" t="str">
        <f t="shared" si="17"/>
        <v/>
      </c>
      <c r="I251" s="13" t="str">
        <f t="shared" si="18"/>
        <v>Crystal Palace</v>
      </c>
      <c r="J251" s="13" t="str">
        <f t="shared" si="19"/>
        <v>Newcastle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441674</v>
      </c>
      <c r="B252" s="15">
        <v>42056</v>
      </c>
      <c r="C252" s="12" t="s">
        <v>97</v>
      </c>
      <c r="D252" s="12" t="s">
        <v>50</v>
      </c>
      <c r="E252" s="12">
        <v>0</v>
      </c>
      <c r="F252" s="12" t="s">
        <v>60</v>
      </c>
      <c r="G252" s="12">
        <v>0</v>
      </c>
      <c r="H252" s="13" t="str">
        <f t="shared" si="17"/>
        <v/>
      </c>
      <c r="I252" s="13" t="str">
        <f t="shared" si="18"/>
        <v>Sunderland</v>
      </c>
      <c r="J252" s="13" t="str">
        <f t="shared" si="19"/>
        <v>West Brom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441675</v>
      </c>
      <c r="B253" s="15">
        <v>42056</v>
      </c>
      <c r="C253" s="12" t="s">
        <v>97</v>
      </c>
      <c r="D253" s="12" t="s">
        <v>78</v>
      </c>
      <c r="E253" s="12">
        <v>2</v>
      </c>
      <c r="F253" s="12" t="s">
        <v>21</v>
      </c>
      <c r="G253" s="12">
        <v>1</v>
      </c>
      <c r="H253" s="13" t="str">
        <f t="shared" si="17"/>
        <v>Hull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441676</v>
      </c>
      <c r="B254" s="15">
        <v>42056</v>
      </c>
      <c r="C254" s="12" t="s">
        <v>97</v>
      </c>
      <c r="D254" s="12" t="s">
        <v>84</v>
      </c>
      <c r="E254" s="12">
        <v>2</v>
      </c>
      <c r="F254" s="12" t="s">
        <v>8</v>
      </c>
      <c r="G254" s="12">
        <v>1</v>
      </c>
      <c r="H254" s="13" t="str">
        <f t="shared" si="17"/>
        <v>Swansea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441677</v>
      </c>
      <c r="B255" s="15">
        <v>42056</v>
      </c>
      <c r="C255" s="12" t="s">
        <v>97</v>
      </c>
      <c r="D255" s="12" t="s">
        <v>1</v>
      </c>
      <c r="E255" s="12">
        <v>1</v>
      </c>
      <c r="F255" s="12" t="s">
        <v>81</v>
      </c>
      <c r="G255" s="12">
        <v>1</v>
      </c>
      <c r="H255" s="13" t="str">
        <f t="shared" si="17"/>
        <v/>
      </c>
      <c r="I255" s="13" t="str">
        <f t="shared" si="18"/>
        <v>Chelsea</v>
      </c>
      <c r="J255" s="13" t="str">
        <f t="shared" si="19"/>
        <v>Burnley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441678</v>
      </c>
      <c r="B256" s="15">
        <v>42056</v>
      </c>
      <c r="C256" s="12" t="s">
        <v>97</v>
      </c>
      <c r="D256" s="12" t="s">
        <v>5</v>
      </c>
      <c r="E256" s="12">
        <v>1</v>
      </c>
      <c r="F256" s="12" t="s">
        <v>17</v>
      </c>
      <c r="G256" s="12">
        <v>2</v>
      </c>
      <c r="H256" s="13" t="str">
        <f t="shared" si="17"/>
        <v>Arsenal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441679</v>
      </c>
      <c r="B257" s="15">
        <v>42056</v>
      </c>
      <c r="C257" s="12" t="s">
        <v>97</v>
      </c>
      <c r="D257" s="12" t="s">
        <v>12</v>
      </c>
      <c r="E257" s="12">
        <v>1</v>
      </c>
      <c r="F257" s="12" t="s">
        <v>103</v>
      </c>
      <c r="G257" s="12">
        <v>2</v>
      </c>
      <c r="H257" s="13" t="str">
        <f t="shared" si="17"/>
        <v>Stoke City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441680</v>
      </c>
      <c r="B258" s="15">
        <v>42056</v>
      </c>
      <c r="C258" s="12" t="s">
        <v>97</v>
      </c>
      <c r="D258" s="12" t="s">
        <v>20</v>
      </c>
      <c r="E258" s="12">
        <v>5</v>
      </c>
      <c r="F258" s="12" t="s">
        <v>29</v>
      </c>
      <c r="G258" s="12">
        <v>0</v>
      </c>
      <c r="H258" s="13" t="str">
        <f t="shared" si="17"/>
        <v>Manchester City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441681</v>
      </c>
      <c r="B259" s="15">
        <v>42057</v>
      </c>
      <c r="C259" s="12" t="s">
        <v>97</v>
      </c>
      <c r="D259" s="12" t="s">
        <v>14</v>
      </c>
      <c r="E259" s="12">
        <v>2</v>
      </c>
      <c r="F259" s="12" t="s">
        <v>28</v>
      </c>
      <c r="G259" s="12">
        <v>2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Tottenham</v>
      </c>
      <c r="J259" s="13" t="str">
        <f t="shared" ref="J259:J322" si="22">IF(H259="",F259,"")</f>
        <v>West Ham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441682</v>
      </c>
      <c r="B260" s="15">
        <v>42057</v>
      </c>
      <c r="C260" s="12" t="s">
        <v>97</v>
      </c>
      <c r="D260" s="12" t="s">
        <v>9</v>
      </c>
      <c r="E260" s="12">
        <v>2</v>
      </c>
      <c r="F260" s="12" t="s">
        <v>31</v>
      </c>
      <c r="G260" s="12">
        <v>2</v>
      </c>
      <c r="H260" s="13" t="str">
        <f t="shared" si="20"/>
        <v/>
      </c>
      <c r="I260" s="13" t="str">
        <f t="shared" si="21"/>
        <v>Everton</v>
      </c>
      <c r="J260" s="13" t="str">
        <f t="shared" si="22"/>
        <v>Leicester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441683</v>
      </c>
      <c r="B261" s="15">
        <v>42057</v>
      </c>
      <c r="C261" s="12" t="s">
        <v>97</v>
      </c>
      <c r="D261" s="12" t="s">
        <v>13</v>
      </c>
      <c r="E261" s="12">
        <v>0</v>
      </c>
      <c r="F261" s="12" t="s">
        <v>19</v>
      </c>
      <c r="G261" s="12">
        <v>2</v>
      </c>
      <c r="H261" s="13" t="str">
        <f t="shared" si="20"/>
        <v>Liverpool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441684</v>
      </c>
      <c r="B262" s="15">
        <v>42063</v>
      </c>
      <c r="C262" s="12" t="s">
        <v>68</v>
      </c>
      <c r="D262" s="12" t="s">
        <v>28</v>
      </c>
      <c r="E262" s="12">
        <v>1</v>
      </c>
      <c r="F262" s="12" t="s">
        <v>5</v>
      </c>
      <c r="G262" s="12">
        <v>3</v>
      </c>
      <c r="H262" s="13" t="str">
        <f t="shared" si="20"/>
        <v>Crystal Palace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441685</v>
      </c>
      <c r="B263" s="15">
        <v>42063</v>
      </c>
      <c r="C263" s="12" t="s">
        <v>68</v>
      </c>
      <c r="D263" s="12" t="s">
        <v>29</v>
      </c>
      <c r="E263" s="12">
        <v>1</v>
      </c>
      <c r="F263" s="12" t="s">
        <v>12</v>
      </c>
      <c r="G263" s="12">
        <v>0</v>
      </c>
      <c r="H263" s="13" t="str">
        <f t="shared" si="20"/>
        <v>Newcastle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441686</v>
      </c>
      <c r="B264" s="15">
        <v>42063</v>
      </c>
      <c r="C264" s="12" t="s">
        <v>68</v>
      </c>
      <c r="D264" s="12" t="s">
        <v>60</v>
      </c>
      <c r="E264" s="12">
        <v>1</v>
      </c>
      <c r="F264" s="12" t="s">
        <v>13</v>
      </c>
      <c r="G264" s="12">
        <v>0</v>
      </c>
      <c r="H264" s="13" t="str">
        <f t="shared" si="20"/>
        <v>West Brom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441687</v>
      </c>
      <c r="B265" s="15">
        <v>42063</v>
      </c>
      <c r="C265" s="12" t="s">
        <v>68</v>
      </c>
      <c r="D265" s="12" t="s">
        <v>103</v>
      </c>
      <c r="E265" s="12">
        <v>1</v>
      </c>
      <c r="F265" s="12" t="s">
        <v>78</v>
      </c>
      <c r="G265" s="12">
        <v>0</v>
      </c>
      <c r="H265" s="13" t="str">
        <f t="shared" si="20"/>
        <v>Stoke City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441688</v>
      </c>
      <c r="B266" s="15">
        <v>42063</v>
      </c>
      <c r="C266" s="12" t="s">
        <v>68</v>
      </c>
      <c r="D266" s="12" t="s">
        <v>81</v>
      </c>
      <c r="E266" s="12">
        <v>0</v>
      </c>
      <c r="F266" s="12" t="s">
        <v>84</v>
      </c>
      <c r="G266" s="12">
        <v>1</v>
      </c>
      <c r="H266" s="13" t="str">
        <f t="shared" si="20"/>
        <v>Swansea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441689</v>
      </c>
      <c r="B267" s="15">
        <v>42063</v>
      </c>
      <c r="C267" s="12" t="s">
        <v>68</v>
      </c>
      <c r="D267" s="12" t="s">
        <v>8</v>
      </c>
      <c r="E267" s="12">
        <v>2</v>
      </c>
      <c r="F267" s="12" t="s">
        <v>50</v>
      </c>
      <c r="G267" s="12">
        <v>0</v>
      </c>
      <c r="H267" s="13" t="str">
        <f t="shared" si="20"/>
        <v>Manchester United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441691</v>
      </c>
      <c r="B268" s="15">
        <v>42064</v>
      </c>
      <c r="C268" s="12" t="s">
        <v>68</v>
      </c>
      <c r="D268" s="12" t="s">
        <v>19</v>
      </c>
      <c r="E268" s="12">
        <v>2</v>
      </c>
      <c r="F268" s="12" t="s">
        <v>20</v>
      </c>
      <c r="G268" s="12">
        <v>1</v>
      </c>
      <c r="H268" s="13" t="str">
        <f t="shared" si="20"/>
        <v>Liverpool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441692</v>
      </c>
      <c r="B269" s="15">
        <v>42064</v>
      </c>
      <c r="C269" s="12" t="s">
        <v>68</v>
      </c>
      <c r="D269" s="12" t="s">
        <v>17</v>
      </c>
      <c r="E269" s="12">
        <v>2</v>
      </c>
      <c r="F269" s="12" t="s">
        <v>9</v>
      </c>
      <c r="G269" s="12">
        <v>0</v>
      </c>
      <c r="H269" s="13" t="str">
        <f t="shared" si="20"/>
        <v>Arsenal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441695</v>
      </c>
      <c r="B270" s="15">
        <v>42066</v>
      </c>
      <c r="C270" s="12" t="s">
        <v>98</v>
      </c>
      <c r="D270" s="12" t="s">
        <v>13</v>
      </c>
      <c r="E270" s="12">
        <v>1</v>
      </c>
      <c r="F270" s="12" t="s">
        <v>5</v>
      </c>
      <c r="G270" s="12">
        <v>0</v>
      </c>
      <c r="H270" s="13" t="str">
        <f t="shared" si="20"/>
        <v>Southampton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441696</v>
      </c>
      <c r="B271" s="15">
        <v>42066</v>
      </c>
      <c r="C271" s="12" t="s">
        <v>98</v>
      </c>
      <c r="D271" s="12" t="s">
        <v>78</v>
      </c>
      <c r="E271" s="12">
        <v>1</v>
      </c>
      <c r="F271" s="12" t="s">
        <v>50</v>
      </c>
      <c r="G271" s="12">
        <v>1</v>
      </c>
      <c r="H271" s="13" t="str">
        <f t="shared" si="20"/>
        <v/>
      </c>
      <c r="I271" s="13" t="str">
        <f t="shared" si="21"/>
        <v>Hull</v>
      </c>
      <c r="J271" s="13" t="str">
        <f t="shared" si="22"/>
        <v>Sunderland</v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441697</v>
      </c>
      <c r="B272" s="15">
        <v>42066</v>
      </c>
      <c r="C272" s="12" t="s">
        <v>98</v>
      </c>
      <c r="D272" s="12" t="s">
        <v>12</v>
      </c>
      <c r="E272" s="12">
        <v>2</v>
      </c>
      <c r="F272" s="12" t="s">
        <v>60</v>
      </c>
      <c r="G272" s="12">
        <v>1</v>
      </c>
      <c r="H272" s="13" t="str">
        <f t="shared" si="20"/>
        <v>Aston Villa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441694</v>
      </c>
      <c r="B273" s="15">
        <v>42067</v>
      </c>
      <c r="C273" s="12" t="s">
        <v>98</v>
      </c>
      <c r="D273" s="12" t="s">
        <v>28</v>
      </c>
      <c r="E273" s="12">
        <v>0</v>
      </c>
      <c r="F273" s="12" t="s">
        <v>1</v>
      </c>
      <c r="G273" s="12">
        <v>1</v>
      </c>
      <c r="H273" s="13" t="str">
        <f t="shared" si="20"/>
        <v>Chelsea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441698</v>
      </c>
      <c r="B274" s="15">
        <v>42067</v>
      </c>
      <c r="C274" s="12" t="s">
        <v>98</v>
      </c>
      <c r="D274" s="12" t="s">
        <v>21</v>
      </c>
      <c r="E274" s="12">
        <v>1</v>
      </c>
      <c r="F274" s="12" t="s">
        <v>17</v>
      </c>
      <c r="G274" s="12">
        <v>2</v>
      </c>
      <c r="H274" s="13" t="str">
        <f t="shared" si="20"/>
        <v>Arsenal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441699</v>
      </c>
      <c r="B275" s="15">
        <v>42067</v>
      </c>
      <c r="C275" s="12" t="s">
        <v>98</v>
      </c>
      <c r="D275" s="12" t="s">
        <v>103</v>
      </c>
      <c r="E275" s="12">
        <v>2</v>
      </c>
      <c r="F275" s="12" t="s">
        <v>9</v>
      </c>
      <c r="G275" s="12">
        <v>0</v>
      </c>
      <c r="H275" s="13" t="str">
        <f t="shared" si="20"/>
        <v>Stoke City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441700</v>
      </c>
      <c r="B276" s="15">
        <v>42067</v>
      </c>
      <c r="C276" s="12" t="s">
        <v>98</v>
      </c>
      <c r="D276" s="12" t="s">
        <v>20</v>
      </c>
      <c r="E276" s="12">
        <v>2</v>
      </c>
      <c r="F276" s="12" t="s">
        <v>31</v>
      </c>
      <c r="G276" s="12">
        <v>0</v>
      </c>
      <c r="H276" s="13" t="str">
        <f t="shared" si="20"/>
        <v>Manchester City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441701</v>
      </c>
      <c r="B277" s="15">
        <v>42067</v>
      </c>
      <c r="C277" s="12" t="s">
        <v>98</v>
      </c>
      <c r="D277" s="12" t="s">
        <v>14</v>
      </c>
      <c r="E277" s="12">
        <v>3</v>
      </c>
      <c r="F277" s="12" t="s">
        <v>84</v>
      </c>
      <c r="G277" s="12">
        <v>2</v>
      </c>
      <c r="H277" s="13" t="str">
        <f t="shared" si="20"/>
        <v>Tottenham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441702</v>
      </c>
      <c r="B278" s="15">
        <v>42067</v>
      </c>
      <c r="C278" s="12" t="s">
        <v>98</v>
      </c>
      <c r="D278" s="12" t="s">
        <v>29</v>
      </c>
      <c r="E278" s="12">
        <v>0</v>
      </c>
      <c r="F278" s="12" t="s">
        <v>8</v>
      </c>
      <c r="G278" s="12">
        <v>1</v>
      </c>
      <c r="H278" s="13" t="str">
        <f t="shared" si="20"/>
        <v>Manchester United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441703</v>
      </c>
      <c r="B279" s="15">
        <v>42067</v>
      </c>
      <c r="C279" s="12" t="s">
        <v>98</v>
      </c>
      <c r="D279" s="12" t="s">
        <v>19</v>
      </c>
      <c r="E279" s="12">
        <v>2</v>
      </c>
      <c r="F279" s="12" t="s">
        <v>81</v>
      </c>
      <c r="G279" s="12">
        <v>0</v>
      </c>
      <c r="H279" s="13" t="str">
        <f t="shared" si="20"/>
        <v>Liverpool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441693</v>
      </c>
      <c r="B280" s="15">
        <v>42070</v>
      </c>
      <c r="C280" s="12" t="s">
        <v>68</v>
      </c>
      <c r="D280" s="12" t="s">
        <v>21</v>
      </c>
      <c r="E280" s="12">
        <v>1</v>
      </c>
      <c r="F280" s="12" t="s">
        <v>14</v>
      </c>
      <c r="G280" s="12">
        <v>2</v>
      </c>
      <c r="H280" s="13" t="str">
        <f t="shared" si="20"/>
        <v>Tottenham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441705</v>
      </c>
      <c r="B281" s="15">
        <v>42077</v>
      </c>
      <c r="C281" s="12" t="s">
        <v>99</v>
      </c>
      <c r="D281" s="12" t="s">
        <v>50</v>
      </c>
      <c r="E281" s="12">
        <v>0</v>
      </c>
      <c r="F281" s="12" t="s">
        <v>12</v>
      </c>
      <c r="G281" s="12">
        <v>4</v>
      </c>
      <c r="H281" s="13" t="str">
        <f t="shared" si="20"/>
        <v>Aston Villa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441706</v>
      </c>
      <c r="B282" s="15">
        <v>42077</v>
      </c>
      <c r="C282" s="12" t="s">
        <v>99</v>
      </c>
      <c r="D282" s="12" t="s">
        <v>81</v>
      </c>
      <c r="E282" s="12">
        <v>1</v>
      </c>
      <c r="F282" s="12" t="s">
        <v>20</v>
      </c>
      <c r="G282" s="12">
        <v>0</v>
      </c>
      <c r="H282" s="13" t="str">
        <f t="shared" si="20"/>
        <v>Burnley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441707</v>
      </c>
      <c r="B283" s="15">
        <v>42077</v>
      </c>
      <c r="C283" s="12" t="s">
        <v>99</v>
      </c>
      <c r="D283" s="12" t="s">
        <v>60</v>
      </c>
      <c r="E283" s="12">
        <v>1</v>
      </c>
      <c r="F283" s="12" t="s">
        <v>103</v>
      </c>
      <c r="G283" s="12">
        <v>0</v>
      </c>
      <c r="H283" s="13" t="str">
        <f t="shared" si="20"/>
        <v>West Brom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441708</v>
      </c>
      <c r="B284" s="15">
        <v>42077</v>
      </c>
      <c r="C284" s="12" t="s">
        <v>99</v>
      </c>
      <c r="D284" s="12" t="s">
        <v>17</v>
      </c>
      <c r="E284" s="12">
        <v>3</v>
      </c>
      <c r="F284" s="12" t="s">
        <v>28</v>
      </c>
      <c r="G284" s="12">
        <v>0</v>
      </c>
      <c r="H284" s="13" t="str">
        <f t="shared" si="20"/>
        <v>Arsenal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441712</v>
      </c>
      <c r="B285" s="15">
        <v>42077</v>
      </c>
      <c r="C285" s="12" t="s">
        <v>99</v>
      </c>
      <c r="D285" s="12" t="s">
        <v>5</v>
      </c>
      <c r="E285" s="12">
        <v>3</v>
      </c>
      <c r="F285" s="12" t="s">
        <v>21</v>
      </c>
      <c r="G285" s="12">
        <v>1</v>
      </c>
      <c r="H285" s="13" t="str">
        <f t="shared" si="20"/>
        <v>Crystal Palace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441713</v>
      </c>
      <c r="B286" s="15">
        <v>42077</v>
      </c>
      <c r="C286" s="12" t="s">
        <v>99</v>
      </c>
      <c r="D286" s="12" t="s">
        <v>31</v>
      </c>
      <c r="E286" s="12">
        <v>0</v>
      </c>
      <c r="F286" s="12" t="s">
        <v>78</v>
      </c>
      <c r="G286" s="12">
        <v>0</v>
      </c>
      <c r="H286" s="13" t="str">
        <f t="shared" si="20"/>
        <v/>
      </c>
      <c r="I286" s="13" t="str">
        <f t="shared" si="21"/>
        <v>Leicester</v>
      </c>
      <c r="J286" s="13" t="str">
        <f t="shared" si="22"/>
        <v>Hull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441704</v>
      </c>
      <c r="B287" s="15">
        <v>42078</v>
      </c>
      <c r="C287" s="12" t="s">
        <v>99</v>
      </c>
      <c r="D287" s="12" t="s">
        <v>1</v>
      </c>
      <c r="E287" s="12">
        <v>1</v>
      </c>
      <c r="F287" s="12" t="s">
        <v>13</v>
      </c>
      <c r="G287" s="12">
        <v>1</v>
      </c>
      <c r="H287" s="13" t="str">
        <f t="shared" si="20"/>
        <v/>
      </c>
      <c r="I287" s="13" t="str">
        <f t="shared" si="21"/>
        <v>Chelsea</v>
      </c>
      <c r="J287" s="13" t="str">
        <f t="shared" si="22"/>
        <v>Southampton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441710</v>
      </c>
      <c r="B288" s="15">
        <v>42078</v>
      </c>
      <c r="C288" s="12" t="s">
        <v>99</v>
      </c>
      <c r="D288" s="12" t="s">
        <v>8</v>
      </c>
      <c r="E288" s="12">
        <v>3</v>
      </c>
      <c r="F288" s="12" t="s">
        <v>14</v>
      </c>
      <c r="G288" s="12">
        <v>0</v>
      </c>
      <c r="H288" s="13" t="str">
        <f t="shared" si="20"/>
        <v>Manchester United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441711</v>
      </c>
      <c r="B289" s="15">
        <v>42078</v>
      </c>
      <c r="C289" s="12" t="s">
        <v>99</v>
      </c>
      <c r="D289" s="12" t="s">
        <v>9</v>
      </c>
      <c r="E289" s="12">
        <v>3</v>
      </c>
      <c r="F289" s="12" t="s">
        <v>29</v>
      </c>
      <c r="G289" s="12">
        <v>0</v>
      </c>
      <c r="H289" s="13" t="str">
        <f t="shared" si="20"/>
        <v>Everton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441709</v>
      </c>
      <c r="B290" s="15">
        <v>42079</v>
      </c>
      <c r="C290" s="12" t="s">
        <v>99</v>
      </c>
      <c r="D290" s="12" t="s">
        <v>84</v>
      </c>
      <c r="E290" s="12">
        <v>0</v>
      </c>
      <c r="F290" s="12" t="s">
        <v>19</v>
      </c>
      <c r="G290" s="12">
        <v>1</v>
      </c>
      <c r="H290" s="13" t="str">
        <f t="shared" si="20"/>
        <v>Liverpool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441714</v>
      </c>
      <c r="B291" s="15">
        <v>42084</v>
      </c>
      <c r="C291" s="12" t="s">
        <v>100</v>
      </c>
      <c r="D291" s="12" t="s">
        <v>12</v>
      </c>
      <c r="E291" s="12">
        <v>0</v>
      </c>
      <c r="F291" s="12" t="s">
        <v>84</v>
      </c>
      <c r="G291" s="12">
        <v>1</v>
      </c>
      <c r="H291" s="13" t="str">
        <f t="shared" si="20"/>
        <v>Swansea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441716</v>
      </c>
      <c r="B292" s="15">
        <v>42084</v>
      </c>
      <c r="C292" s="12" t="s">
        <v>100</v>
      </c>
      <c r="D292" s="12" t="s">
        <v>13</v>
      </c>
      <c r="E292" s="12">
        <v>2</v>
      </c>
      <c r="F292" s="12" t="s">
        <v>81</v>
      </c>
      <c r="G292" s="12">
        <v>0</v>
      </c>
      <c r="H292" s="13" t="str">
        <f t="shared" si="20"/>
        <v>Southampton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441718</v>
      </c>
      <c r="B293" s="15">
        <v>42084</v>
      </c>
      <c r="C293" s="12" t="s">
        <v>100</v>
      </c>
      <c r="D293" s="12" t="s">
        <v>103</v>
      </c>
      <c r="E293" s="12">
        <v>1</v>
      </c>
      <c r="F293" s="12" t="s">
        <v>5</v>
      </c>
      <c r="G293" s="12">
        <v>2</v>
      </c>
      <c r="H293" s="13" t="str">
        <f t="shared" si="20"/>
        <v>Crystal Palace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441719</v>
      </c>
      <c r="B294" s="15">
        <v>42084</v>
      </c>
      <c r="C294" s="12" t="s">
        <v>100</v>
      </c>
      <c r="D294" s="12" t="s">
        <v>20</v>
      </c>
      <c r="E294" s="12">
        <v>3</v>
      </c>
      <c r="F294" s="12" t="s">
        <v>60</v>
      </c>
      <c r="G294" s="12">
        <v>0</v>
      </c>
      <c r="H294" s="13" t="str">
        <f t="shared" si="20"/>
        <v>Manchester City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441720</v>
      </c>
      <c r="B295" s="15">
        <v>42084</v>
      </c>
      <c r="C295" s="12" t="s">
        <v>100</v>
      </c>
      <c r="D295" s="12" t="s">
        <v>28</v>
      </c>
      <c r="E295" s="12">
        <v>1</v>
      </c>
      <c r="F295" s="12" t="s">
        <v>50</v>
      </c>
      <c r="G295" s="12">
        <v>0</v>
      </c>
      <c r="H295" s="13" t="str">
        <f t="shared" si="20"/>
        <v>West Ham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441722</v>
      </c>
      <c r="B296" s="15">
        <v>42084</v>
      </c>
      <c r="C296" s="12" t="s">
        <v>100</v>
      </c>
      <c r="D296" s="12" t="s">
        <v>14</v>
      </c>
      <c r="E296" s="12">
        <v>4</v>
      </c>
      <c r="F296" s="12" t="s">
        <v>31</v>
      </c>
      <c r="G296" s="12">
        <v>3</v>
      </c>
      <c r="H296" s="13" t="str">
        <f t="shared" si="20"/>
        <v>Tottenham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441723</v>
      </c>
      <c r="B297" s="15">
        <v>42084</v>
      </c>
      <c r="C297" s="12" t="s">
        <v>100</v>
      </c>
      <c r="D297" s="12" t="s">
        <v>29</v>
      </c>
      <c r="E297" s="12">
        <v>1</v>
      </c>
      <c r="F297" s="12" t="s">
        <v>17</v>
      </c>
      <c r="G297" s="12">
        <v>2</v>
      </c>
      <c r="H297" s="13" t="str">
        <f t="shared" si="20"/>
        <v>Arsenal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441715</v>
      </c>
      <c r="B298" s="15">
        <v>42085</v>
      </c>
      <c r="C298" s="12" t="s">
        <v>100</v>
      </c>
      <c r="D298" s="12" t="s">
        <v>21</v>
      </c>
      <c r="E298" s="12">
        <v>1</v>
      </c>
      <c r="F298" s="12" t="s">
        <v>9</v>
      </c>
      <c r="G298" s="12">
        <v>2</v>
      </c>
      <c r="H298" s="13" t="str">
        <f t="shared" si="20"/>
        <v>Everton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441717</v>
      </c>
      <c r="B299" s="15">
        <v>42085</v>
      </c>
      <c r="C299" s="12" t="s">
        <v>100</v>
      </c>
      <c r="D299" s="12" t="s">
        <v>19</v>
      </c>
      <c r="E299" s="12">
        <v>1</v>
      </c>
      <c r="F299" s="12" t="s">
        <v>8</v>
      </c>
      <c r="G299" s="12">
        <v>2</v>
      </c>
      <c r="H299" s="13" t="str">
        <f t="shared" si="20"/>
        <v>Manchester United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441721</v>
      </c>
      <c r="B300" s="15">
        <v>42085</v>
      </c>
      <c r="C300" s="12" t="s">
        <v>100</v>
      </c>
      <c r="D300" s="12" t="s">
        <v>78</v>
      </c>
      <c r="E300" s="12">
        <v>2</v>
      </c>
      <c r="F300" s="12" t="s">
        <v>1</v>
      </c>
      <c r="G300" s="12">
        <v>3</v>
      </c>
      <c r="H300" s="13" t="str">
        <f t="shared" si="20"/>
        <v>Chelsea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441724</v>
      </c>
      <c r="B301" s="15">
        <v>42098</v>
      </c>
      <c r="C301" s="12" t="s">
        <v>77</v>
      </c>
      <c r="D301" s="12" t="s">
        <v>9</v>
      </c>
      <c r="E301" s="12">
        <v>1</v>
      </c>
      <c r="F301" s="12" t="s">
        <v>13</v>
      </c>
      <c r="G301" s="12">
        <v>0</v>
      </c>
      <c r="H301" s="13" t="str">
        <f t="shared" si="20"/>
        <v>Everton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441725</v>
      </c>
      <c r="B302" s="15">
        <v>42098</v>
      </c>
      <c r="C302" s="12" t="s">
        <v>77</v>
      </c>
      <c r="D302" s="12" t="s">
        <v>1</v>
      </c>
      <c r="E302" s="12">
        <v>2</v>
      </c>
      <c r="F302" s="12" t="s">
        <v>103</v>
      </c>
      <c r="G302" s="12">
        <v>1</v>
      </c>
      <c r="H302" s="13" t="str">
        <f t="shared" si="20"/>
        <v>Chelsea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441727</v>
      </c>
      <c r="B303" s="15">
        <v>42098</v>
      </c>
      <c r="C303" s="12" t="s">
        <v>77</v>
      </c>
      <c r="D303" s="12" t="s">
        <v>17</v>
      </c>
      <c r="E303" s="12">
        <v>4</v>
      </c>
      <c r="F303" s="12" t="s">
        <v>19</v>
      </c>
      <c r="G303" s="12">
        <v>1</v>
      </c>
      <c r="H303" s="13" t="str">
        <f t="shared" si="20"/>
        <v>Arsenal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441728</v>
      </c>
      <c r="B304" s="15">
        <v>42098</v>
      </c>
      <c r="C304" s="12" t="s">
        <v>77</v>
      </c>
      <c r="D304" s="12" t="s">
        <v>60</v>
      </c>
      <c r="E304" s="12">
        <v>1</v>
      </c>
      <c r="F304" s="12" t="s">
        <v>21</v>
      </c>
      <c r="G304" s="12">
        <v>4</v>
      </c>
      <c r="H304" s="13" t="str">
        <f t="shared" si="20"/>
        <v>QPR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441729</v>
      </c>
      <c r="B305" s="15">
        <v>42098</v>
      </c>
      <c r="C305" s="12" t="s">
        <v>77</v>
      </c>
      <c r="D305" s="12" t="s">
        <v>8</v>
      </c>
      <c r="E305" s="12">
        <v>3</v>
      </c>
      <c r="F305" s="12" t="s">
        <v>12</v>
      </c>
      <c r="G305" s="12">
        <v>1</v>
      </c>
      <c r="H305" s="13" t="str">
        <f t="shared" si="20"/>
        <v>Manchester United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441730</v>
      </c>
      <c r="B306" s="15">
        <v>42098</v>
      </c>
      <c r="C306" s="12" t="s">
        <v>77</v>
      </c>
      <c r="D306" s="12" t="s">
        <v>84</v>
      </c>
      <c r="E306" s="12">
        <v>3</v>
      </c>
      <c r="F306" s="12" t="s">
        <v>78</v>
      </c>
      <c r="G306" s="12">
        <v>1</v>
      </c>
      <c r="H306" s="13" t="str">
        <f t="shared" si="20"/>
        <v>Swansea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441732</v>
      </c>
      <c r="B307" s="15">
        <v>42098</v>
      </c>
      <c r="C307" s="12" t="s">
        <v>77</v>
      </c>
      <c r="D307" s="12" t="s">
        <v>31</v>
      </c>
      <c r="E307" s="12">
        <v>2</v>
      </c>
      <c r="F307" s="12" t="s">
        <v>28</v>
      </c>
      <c r="G307" s="12">
        <v>1</v>
      </c>
      <c r="H307" s="13" t="str">
        <f t="shared" si="20"/>
        <v>Leicester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441726</v>
      </c>
      <c r="B308" s="15">
        <v>42099</v>
      </c>
      <c r="C308" s="12" t="s">
        <v>77</v>
      </c>
      <c r="D308" s="12" t="s">
        <v>81</v>
      </c>
      <c r="E308" s="12">
        <v>0</v>
      </c>
      <c r="F308" s="12" t="s">
        <v>14</v>
      </c>
      <c r="G308" s="12">
        <v>0</v>
      </c>
      <c r="H308" s="13" t="str">
        <f t="shared" si="20"/>
        <v/>
      </c>
      <c r="I308" s="13" t="str">
        <f t="shared" si="21"/>
        <v>Burnley</v>
      </c>
      <c r="J308" s="13" t="str">
        <f t="shared" si="22"/>
        <v>Tottenham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441731</v>
      </c>
      <c r="B309" s="15">
        <v>42099</v>
      </c>
      <c r="C309" s="12" t="s">
        <v>77</v>
      </c>
      <c r="D309" s="12" t="s">
        <v>50</v>
      </c>
      <c r="E309" s="12">
        <v>1</v>
      </c>
      <c r="F309" s="12" t="s">
        <v>29</v>
      </c>
      <c r="G309" s="12">
        <v>0</v>
      </c>
      <c r="H309" s="13" t="str">
        <f t="shared" si="20"/>
        <v>Sunderland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441733</v>
      </c>
      <c r="B310" s="15">
        <v>42100</v>
      </c>
      <c r="C310" s="12" t="s">
        <v>77</v>
      </c>
      <c r="D310" s="12" t="s">
        <v>5</v>
      </c>
      <c r="E310" s="12">
        <v>2</v>
      </c>
      <c r="F310" s="12" t="s">
        <v>20</v>
      </c>
      <c r="G310" s="12">
        <v>1</v>
      </c>
      <c r="H310" s="13" t="str">
        <f t="shared" si="20"/>
        <v>Crystal Palace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441753</v>
      </c>
      <c r="B311" s="15">
        <v>42101</v>
      </c>
      <c r="C311" s="12" t="s">
        <v>62</v>
      </c>
      <c r="D311" s="12" t="s">
        <v>12</v>
      </c>
      <c r="E311" s="12">
        <v>3</v>
      </c>
      <c r="F311" s="12" t="s">
        <v>21</v>
      </c>
      <c r="G311" s="12">
        <v>3</v>
      </c>
      <c r="H311" s="13" t="str">
        <f t="shared" si="20"/>
        <v/>
      </c>
      <c r="I311" s="13" t="str">
        <f t="shared" si="21"/>
        <v>Aston Villa</v>
      </c>
      <c r="J311" s="13" t="str">
        <f t="shared" si="22"/>
        <v>QPR</v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441734</v>
      </c>
      <c r="B312" s="15">
        <v>42105</v>
      </c>
      <c r="C312" s="12" t="s">
        <v>23</v>
      </c>
      <c r="D312" s="12" t="s">
        <v>14</v>
      </c>
      <c r="E312" s="12">
        <v>0</v>
      </c>
      <c r="F312" s="12" t="s">
        <v>12</v>
      </c>
      <c r="G312" s="12">
        <v>1</v>
      </c>
      <c r="H312" s="13" t="str">
        <f t="shared" si="20"/>
        <v>Aston Villa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441735</v>
      </c>
      <c r="B313" s="15">
        <v>42105</v>
      </c>
      <c r="C313" s="12" t="s">
        <v>23</v>
      </c>
      <c r="D313" s="12" t="s">
        <v>84</v>
      </c>
      <c r="E313" s="12">
        <v>1</v>
      </c>
      <c r="F313" s="12" t="s">
        <v>9</v>
      </c>
      <c r="G313" s="12">
        <v>1</v>
      </c>
      <c r="H313" s="13" t="str">
        <f t="shared" si="20"/>
        <v/>
      </c>
      <c r="I313" s="13" t="str">
        <f t="shared" si="21"/>
        <v>Swansea</v>
      </c>
      <c r="J313" s="13" t="str">
        <f t="shared" si="22"/>
        <v>Everton</v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441736</v>
      </c>
      <c r="B314" s="15">
        <v>42105</v>
      </c>
      <c r="C314" s="12" t="s">
        <v>23</v>
      </c>
      <c r="D314" s="12" t="s">
        <v>81</v>
      </c>
      <c r="E314" s="12">
        <v>0</v>
      </c>
      <c r="F314" s="12" t="s">
        <v>17</v>
      </c>
      <c r="G314" s="12">
        <v>1</v>
      </c>
      <c r="H314" s="13" t="str">
        <f t="shared" si="20"/>
        <v>Arsenal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441737</v>
      </c>
      <c r="B315" s="15">
        <v>42105</v>
      </c>
      <c r="C315" s="12" t="s">
        <v>23</v>
      </c>
      <c r="D315" s="12" t="s">
        <v>28</v>
      </c>
      <c r="E315" s="12">
        <v>1</v>
      </c>
      <c r="F315" s="12" t="s">
        <v>103</v>
      </c>
      <c r="G315" s="12">
        <v>1</v>
      </c>
      <c r="H315" s="13" t="str">
        <f t="shared" si="20"/>
        <v/>
      </c>
      <c r="I315" s="13" t="str">
        <f t="shared" si="21"/>
        <v>West Ham</v>
      </c>
      <c r="J315" s="13" t="str">
        <f t="shared" si="22"/>
        <v>Stoke City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441738</v>
      </c>
      <c r="B316" s="15">
        <v>42105</v>
      </c>
      <c r="C316" s="12" t="s">
        <v>23</v>
      </c>
      <c r="D316" s="12" t="s">
        <v>50</v>
      </c>
      <c r="E316" s="12">
        <v>1</v>
      </c>
      <c r="F316" s="12" t="s">
        <v>5</v>
      </c>
      <c r="G316" s="12">
        <v>4</v>
      </c>
      <c r="H316" s="13" t="str">
        <f t="shared" si="20"/>
        <v>Crystal Palace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441740</v>
      </c>
      <c r="B317" s="15">
        <v>42105</v>
      </c>
      <c r="C317" s="12" t="s">
        <v>23</v>
      </c>
      <c r="D317" s="12" t="s">
        <v>60</v>
      </c>
      <c r="E317" s="12">
        <v>2</v>
      </c>
      <c r="F317" s="12" t="s">
        <v>31</v>
      </c>
      <c r="G317" s="12">
        <v>3</v>
      </c>
      <c r="H317" s="13" t="str">
        <f t="shared" si="20"/>
        <v>Leicester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441741</v>
      </c>
      <c r="B318" s="15">
        <v>42105</v>
      </c>
      <c r="C318" s="12" t="s">
        <v>23</v>
      </c>
      <c r="D318" s="12" t="s">
        <v>13</v>
      </c>
      <c r="E318" s="12">
        <v>2</v>
      </c>
      <c r="F318" s="12" t="s">
        <v>78</v>
      </c>
      <c r="G318" s="12">
        <v>0</v>
      </c>
      <c r="H318" s="13" t="str">
        <f t="shared" si="20"/>
        <v>Southampton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441742</v>
      </c>
      <c r="B319" s="15">
        <v>42106</v>
      </c>
      <c r="C319" s="12" t="s">
        <v>23</v>
      </c>
      <c r="D319" s="12" t="s">
        <v>21</v>
      </c>
      <c r="E319" s="12">
        <v>0</v>
      </c>
      <c r="F319" s="12" t="s">
        <v>1</v>
      </c>
      <c r="G319" s="12">
        <v>1</v>
      </c>
      <c r="H319" s="13" t="str">
        <f t="shared" si="20"/>
        <v>Chelsea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441743</v>
      </c>
      <c r="B320" s="15">
        <v>42106</v>
      </c>
      <c r="C320" s="12" t="s">
        <v>23</v>
      </c>
      <c r="D320" s="12" t="s">
        <v>8</v>
      </c>
      <c r="E320" s="12">
        <v>4</v>
      </c>
      <c r="F320" s="12" t="s">
        <v>20</v>
      </c>
      <c r="G320" s="12">
        <v>2</v>
      </c>
      <c r="H320" s="13" t="str">
        <f t="shared" si="20"/>
        <v>Manchester United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441739</v>
      </c>
      <c r="B321" s="15">
        <v>42107</v>
      </c>
      <c r="C321" s="12" t="s">
        <v>23</v>
      </c>
      <c r="D321" s="12" t="s">
        <v>19</v>
      </c>
      <c r="E321" s="12">
        <v>2</v>
      </c>
      <c r="F321" s="12" t="s">
        <v>29</v>
      </c>
      <c r="G321" s="12">
        <v>0</v>
      </c>
      <c r="H321" s="13" t="str">
        <f t="shared" si="20"/>
        <v>Liverpool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441747</v>
      </c>
      <c r="B322" s="15">
        <v>42112</v>
      </c>
      <c r="C322" s="12" t="s">
        <v>62</v>
      </c>
      <c r="D322" s="12" t="s">
        <v>5</v>
      </c>
      <c r="E322" s="12">
        <v>0</v>
      </c>
      <c r="F322" s="12" t="s">
        <v>60</v>
      </c>
      <c r="G322" s="12">
        <v>2</v>
      </c>
      <c r="H322" s="13" t="str">
        <f t="shared" si="20"/>
        <v>West Brom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441748</v>
      </c>
      <c r="B323" s="15">
        <v>42112</v>
      </c>
      <c r="C323" s="12" t="s">
        <v>62</v>
      </c>
      <c r="D323" s="12" t="s">
        <v>9</v>
      </c>
      <c r="E323" s="12">
        <v>1</v>
      </c>
      <c r="F323" s="12" t="s">
        <v>81</v>
      </c>
      <c r="G323" s="12">
        <v>0</v>
      </c>
      <c r="H323" s="13" t="str">
        <f t="shared" ref="H323:H381" si="23">IF(E323&gt;G323,D323,IF(G323&gt;E323,F323,""))</f>
        <v>Everton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441749</v>
      </c>
      <c r="B324" s="15">
        <v>42112</v>
      </c>
      <c r="C324" s="12" t="s">
        <v>62</v>
      </c>
      <c r="D324" s="12" t="s">
        <v>103</v>
      </c>
      <c r="E324" s="12">
        <v>2</v>
      </c>
      <c r="F324" s="12" t="s">
        <v>13</v>
      </c>
      <c r="G324" s="12">
        <v>1</v>
      </c>
      <c r="H324" s="13" t="str">
        <f t="shared" si="23"/>
        <v>Stoke City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441750</v>
      </c>
      <c r="B325" s="15">
        <v>42112</v>
      </c>
      <c r="C325" s="12" t="s">
        <v>62</v>
      </c>
      <c r="D325" s="12" t="s">
        <v>1</v>
      </c>
      <c r="E325" s="12">
        <v>1</v>
      </c>
      <c r="F325" s="12" t="s">
        <v>8</v>
      </c>
      <c r="G325" s="12">
        <v>0</v>
      </c>
      <c r="H325" s="13" t="str">
        <f t="shared" si="23"/>
        <v>Chelsea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441751</v>
      </c>
      <c r="B326" s="15">
        <v>42112</v>
      </c>
      <c r="C326" s="12" t="s">
        <v>62</v>
      </c>
      <c r="D326" s="12" t="s">
        <v>31</v>
      </c>
      <c r="E326" s="12">
        <v>2</v>
      </c>
      <c r="F326" s="12" t="s">
        <v>84</v>
      </c>
      <c r="G326" s="12">
        <v>0</v>
      </c>
      <c r="H326" s="13" t="str">
        <f t="shared" si="23"/>
        <v>Leicester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441744</v>
      </c>
      <c r="B327" s="15">
        <v>42113</v>
      </c>
      <c r="C327" s="12" t="s">
        <v>62</v>
      </c>
      <c r="D327" s="12" t="s">
        <v>20</v>
      </c>
      <c r="E327" s="12">
        <v>2</v>
      </c>
      <c r="F327" s="12" t="s">
        <v>28</v>
      </c>
      <c r="G327" s="12">
        <v>0</v>
      </c>
      <c r="H327" s="13" t="str">
        <f t="shared" si="23"/>
        <v>Manchester City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441752</v>
      </c>
      <c r="B328" s="15">
        <v>42113</v>
      </c>
      <c r="C328" s="12" t="s">
        <v>62</v>
      </c>
      <c r="D328" s="12" t="s">
        <v>29</v>
      </c>
      <c r="E328" s="12">
        <v>1</v>
      </c>
      <c r="F328" s="12" t="s">
        <v>14</v>
      </c>
      <c r="G328" s="12">
        <v>3</v>
      </c>
      <c r="H328" s="13" t="str">
        <f t="shared" si="23"/>
        <v>Tottenham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441754</v>
      </c>
      <c r="B329" s="15">
        <v>42119</v>
      </c>
      <c r="C329" s="12" t="s">
        <v>54</v>
      </c>
      <c r="D329" s="12" t="s">
        <v>20</v>
      </c>
      <c r="E329" s="12">
        <v>3</v>
      </c>
      <c r="F329" s="12" t="s">
        <v>12</v>
      </c>
      <c r="G329" s="12">
        <v>2</v>
      </c>
      <c r="H329" s="13" t="str">
        <f t="shared" si="23"/>
        <v>Manchester City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441757</v>
      </c>
      <c r="B330" s="15">
        <v>42119</v>
      </c>
      <c r="C330" s="12" t="s">
        <v>54</v>
      </c>
      <c r="D330" s="12" t="s">
        <v>21</v>
      </c>
      <c r="E330" s="12">
        <v>0</v>
      </c>
      <c r="F330" s="12" t="s">
        <v>28</v>
      </c>
      <c r="G330" s="12">
        <v>0</v>
      </c>
      <c r="H330" s="13" t="str">
        <f t="shared" si="23"/>
        <v/>
      </c>
      <c r="I330" s="13" t="str">
        <f t="shared" si="24"/>
        <v>QPR</v>
      </c>
      <c r="J330" s="13" t="str">
        <f t="shared" si="25"/>
        <v>West Ham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441758</v>
      </c>
      <c r="B331" s="15">
        <v>42119</v>
      </c>
      <c r="C331" s="12" t="s">
        <v>54</v>
      </c>
      <c r="D331" s="12" t="s">
        <v>81</v>
      </c>
      <c r="E331" s="12">
        <v>0</v>
      </c>
      <c r="F331" s="12" t="s">
        <v>31</v>
      </c>
      <c r="G331" s="12">
        <v>1</v>
      </c>
      <c r="H331" s="13" t="str">
        <f t="shared" si="23"/>
        <v>Leicester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441759</v>
      </c>
      <c r="B332" s="15">
        <v>42119</v>
      </c>
      <c r="C332" s="12" t="s">
        <v>54</v>
      </c>
      <c r="D332" s="12" t="s">
        <v>60</v>
      </c>
      <c r="E332" s="12">
        <v>0</v>
      </c>
      <c r="F332" s="12" t="s">
        <v>19</v>
      </c>
      <c r="G332" s="12">
        <v>0</v>
      </c>
      <c r="H332" s="13" t="str">
        <f t="shared" si="23"/>
        <v/>
      </c>
      <c r="I332" s="13" t="str">
        <f t="shared" si="24"/>
        <v>West Brom</v>
      </c>
      <c r="J332" s="13" t="str">
        <f t="shared" si="25"/>
        <v>Liverpool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441760</v>
      </c>
      <c r="B333" s="15">
        <v>42119</v>
      </c>
      <c r="C333" s="12" t="s">
        <v>54</v>
      </c>
      <c r="D333" s="12" t="s">
        <v>103</v>
      </c>
      <c r="E333" s="12">
        <v>1</v>
      </c>
      <c r="F333" s="12" t="s">
        <v>50</v>
      </c>
      <c r="G333" s="12">
        <v>1</v>
      </c>
      <c r="H333" s="13" t="str">
        <f t="shared" si="23"/>
        <v/>
      </c>
      <c r="I333" s="13" t="str">
        <f t="shared" si="24"/>
        <v>Stoke City</v>
      </c>
      <c r="J333" s="13" t="str">
        <f t="shared" si="25"/>
        <v>Sunderland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441761</v>
      </c>
      <c r="B334" s="15">
        <v>42119</v>
      </c>
      <c r="C334" s="12" t="s">
        <v>54</v>
      </c>
      <c r="D334" s="12" t="s">
        <v>5</v>
      </c>
      <c r="E334" s="12">
        <v>0</v>
      </c>
      <c r="F334" s="12" t="s">
        <v>78</v>
      </c>
      <c r="G334" s="12">
        <v>2</v>
      </c>
      <c r="H334" s="13" t="str">
        <f t="shared" si="23"/>
        <v>Hull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441762</v>
      </c>
      <c r="B335" s="15">
        <v>42119</v>
      </c>
      <c r="C335" s="12" t="s">
        <v>54</v>
      </c>
      <c r="D335" s="12" t="s">
        <v>13</v>
      </c>
      <c r="E335" s="12">
        <v>2</v>
      </c>
      <c r="F335" s="12" t="s">
        <v>14</v>
      </c>
      <c r="G335" s="12">
        <v>2</v>
      </c>
      <c r="H335" s="13" t="str">
        <f t="shared" si="23"/>
        <v/>
      </c>
      <c r="I335" s="13" t="str">
        <f t="shared" si="24"/>
        <v>Southampton</v>
      </c>
      <c r="J335" s="13" t="str">
        <f t="shared" si="25"/>
        <v>Tottenham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441763</v>
      </c>
      <c r="B336" s="15">
        <v>42119</v>
      </c>
      <c r="C336" s="12" t="s">
        <v>54</v>
      </c>
      <c r="D336" s="12" t="s">
        <v>29</v>
      </c>
      <c r="E336" s="12">
        <v>2</v>
      </c>
      <c r="F336" s="12" t="s">
        <v>84</v>
      </c>
      <c r="G336" s="12">
        <v>3</v>
      </c>
      <c r="H336" s="13" t="str">
        <f t="shared" si="23"/>
        <v>Swansea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441755</v>
      </c>
      <c r="B337" s="15">
        <v>42120</v>
      </c>
      <c r="C337" s="12" t="s">
        <v>54</v>
      </c>
      <c r="D337" s="12" t="s">
        <v>9</v>
      </c>
      <c r="E337" s="12">
        <v>3</v>
      </c>
      <c r="F337" s="12" t="s">
        <v>8</v>
      </c>
      <c r="G337" s="12">
        <v>0</v>
      </c>
      <c r="H337" s="13" t="str">
        <f t="shared" si="23"/>
        <v>Everton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480006</v>
      </c>
      <c r="B338" s="15">
        <v>42120</v>
      </c>
      <c r="C338" s="12" t="s">
        <v>54</v>
      </c>
      <c r="D338" s="12" t="s">
        <v>17</v>
      </c>
      <c r="E338" s="12">
        <v>0</v>
      </c>
      <c r="F338" s="12" t="s">
        <v>1</v>
      </c>
      <c r="G338" s="12">
        <v>0</v>
      </c>
      <c r="H338" s="13" t="str">
        <f t="shared" si="23"/>
        <v/>
      </c>
      <c r="I338" s="13" t="str">
        <f t="shared" si="24"/>
        <v>Arsenal</v>
      </c>
      <c r="J338" s="13" t="str">
        <f t="shared" si="25"/>
        <v>Chelsea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441746</v>
      </c>
      <c r="B339" s="15">
        <v>42122</v>
      </c>
      <c r="C339" s="12" t="s">
        <v>62</v>
      </c>
      <c r="D339" s="12" t="s">
        <v>78</v>
      </c>
      <c r="E339" s="12">
        <v>1</v>
      </c>
      <c r="F339" s="12" t="s">
        <v>19</v>
      </c>
      <c r="G339" s="12">
        <v>0</v>
      </c>
      <c r="H339" s="13" t="str">
        <f t="shared" si="23"/>
        <v>Hull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480007</v>
      </c>
      <c r="B340" s="15">
        <v>42123</v>
      </c>
      <c r="C340" s="12" t="s">
        <v>68</v>
      </c>
      <c r="D340" s="12" t="s">
        <v>31</v>
      </c>
      <c r="E340" s="12">
        <v>1</v>
      </c>
      <c r="F340" s="12" t="s">
        <v>1</v>
      </c>
      <c r="G340" s="12">
        <v>3</v>
      </c>
      <c r="H340" s="13" t="str">
        <f t="shared" si="23"/>
        <v>Chelsea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441765</v>
      </c>
      <c r="B341" s="15">
        <v>42126</v>
      </c>
      <c r="C341" s="12" t="s">
        <v>82</v>
      </c>
      <c r="D341" s="12" t="s">
        <v>28</v>
      </c>
      <c r="E341" s="12">
        <v>1</v>
      </c>
      <c r="F341" s="12" t="s">
        <v>81</v>
      </c>
      <c r="G341" s="12">
        <v>0</v>
      </c>
      <c r="H341" s="13" t="str">
        <f t="shared" si="23"/>
        <v>West 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441766</v>
      </c>
      <c r="B342" s="15">
        <v>42126</v>
      </c>
      <c r="C342" s="12" t="s">
        <v>82</v>
      </c>
      <c r="D342" s="12" t="s">
        <v>8</v>
      </c>
      <c r="E342" s="12">
        <v>0</v>
      </c>
      <c r="F342" s="12" t="s">
        <v>60</v>
      </c>
      <c r="G342" s="12">
        <v>1</v>
      </c>
      <c r="H342" s="13" t="str">
        <f t="shared" si="23"/>
        <v>West Brom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441769</v>
      </c>
      <c r="B343" s="15">
        <v>42126</v>
      </c>
      <c r="C343" s="12" t="s">
        <v>82</v>
      </c>
      <c r="D343" s="12" t="s">
        <v>50</v>
      </c>
      <c r="E343" s="12">
        <v>2</v>
      </c>
      <c r="F343" s="12" t="s">
        <v>13</v>
      </c>
      <c r="G343" s="12">
        <v>1</v>
      </c>
      <c r="H343" s="13" t="str">
        <f t="shared" si="23"/>
        <v>Sunderland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441770</v>
      </c>
      <c r="B344" s="15">
        <v>42126</v>
      </c>
      <c r="C344" s="12" t="s">
        <v>82</v>
      </c>
      <c r="D344" s="12" t="s">
        <v>12</v>
      </c>
      <c r="E344" s="12">
        <v>3</v>
      </c>
      <c r="F344" s="12" t="s">
        <v>9</v>
      </c>
      <c r="G344" s="12">
        <v>2</v>
      </c>
      <c r="H344" s="13" t="str">
        <f t="shared" si="23"/>
        <v>Aston Villa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441771</v>
      </c>
      <c r="B345" s="15">
        <v>42126</v>
      </c>
      <c r="C345" s="12" t="s">
        <v>82</v>
      </c>
      <c r="D345" s="12" t="s">
        <v>84</v>
      </c>
      <c r="E345" s="12">
        <v>2</v>
      </c>
      <c r="F345" s="12" t="s">
        <v>103</v>
      </c>
      <c r="G345" s="12">
        <v>0</v>
      </c>
      <c r="H345" s="13" t="str">
        <f t="shared" si="23"/>
        <v>Swansea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441772</v>
      </c>
      <c r="B346" s="15">
        <v>42126</v>
      </c>
      <c r="C346" s="12" t="s">
        <v>82</v>
      </c>
      <c r="D346" s="12" t="s">
        <v>31</v>
      </c>
      <c r="E346" s="12">
        <v>3</v>
      </c>
      <c r="F346" s="12" t="s">
        <v>29</v>
      </c>
      <c r="G346" s="12">
        <v>0</v>
      </c>
      <c r="H346" s="13" t="str">
        <f t="shared" si="23"/>
        <v>Leicester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441773</v>
      </c>
      <c r="B347" s="15">
        <v>42126</v>
      </c>
      <c r="C347" s="12" t="s">
        <v>82</v>
      </c>
      <c r="D347" s="12" t="s">
        <v>19</v>
      </c>
      <c r="E347" s="12">
        <v>2</v>
      </c>
      <c r="F347" s="12" t="s">
        <v>21</v>
      </c>
      <c r="G347" s="12">
        <v>1</v>
      </c>
      <c r="H347" s="13" t="str">
        <f t="shared" si="23"/>
        <v>Liverpool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441767</v>
      </c>
      <c r="B348" s="15">
        <v>42127</v>
      </c>
      <c r="C348" s="12" t="s">
        <v>82</v>
      </c>
      <c r="D348" s="12" t="s">
        <v>1</v>
      </c>
      <c r="E348" s="12">
        <v>1</v>
      </c>
      <c r="F348" s="12" t="s">
        <v>5</v>
      </c>
      <c r="G348" s="12">
        <v>0</v>
      </c>
      <c r="H348" s="13" t="str">
        <f t="shared" si="23"/>
        <v>Chelsea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441768</v>
      </c>
      <c r="B349" s="15">
        <v>42127</v>
      </c>
      <c r="C349" s="12" t="s">
        <v>82</v>
      </c>
      <c r="D349" s="12" t="s">
        <v>14</v>
      </c>
      <c r="E349" s="12">
        <v>0</v>
      </c>
      <c r="F349" s="12" t="s">
        <v>20</v>
      </c>
      <c r="G349" s="12">
        <v>1</v>
      </c>
      <c r="H349" s="13" t="str">
        <f t="shared" si="23"/>
        <v>Manchester City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441764</v>
      </c>
      <c r="B350" s="15">
        <v>42128</v>
      </c>
      <c r="C350" s="12" t="s">
        <v>82</v>
      </c>
      <c r="D350" s="12" t="s">
        <v>78</v>
      </c>
      <c r="E350" s="12">
        <v>1</v>
      </c>
      <c r="F350" s="12" t="s">
        <v>17</v>
      </c>
      <c r="G350" s="12">
        <v>3</v>
      </c>
      <c r="H350" s="13" t="str">
        <f t="shared" si="23"/>
        <v>Arsenal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441774</v>
      </c>
      <c r="B351" s="15">
        <v>42133</v>
      </c>
      <c r="C351" s="12" t="s">
        <v>101</v>
      </c>
      <c r="D351" s="12" t="s">
        <v>103</v>
      </c>
      <c r="E351" s="12">
        <v>3</v>
      </c>
      <c r="F351" s="12" t="s">
        <v>14</v>
      </c>
      <c r="G351" s="12">
        <v>0</v>
      </c>
      <c r="H351" s="13" t="str">
        <f t="shared" si="23"/>
        <v>Stoke City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441775</v>
      </c>
      <c r="B352" s="15">
        <v>42133</v>
      </c>
      <c r="C352" s="12" t="s">
        <v>101</v>
      </c>
      <c r="D352" s="12" t="s">
        <v>29</v>
      </c>
      <c r="E352" s="12">
        <v>1</v>
      </c>
      <c r="F352" s="12" t="s">
        <v>60</v>
      </c>
      <c r="G352" s="12">
        <v>1</v>
      </c>
      <c r="H352" s="13" t="str">
        <f t="shared" si="23"/>
        <v/>
      </c>
      <c r="I352" s="13" t="str">
        <f t="shared" si="24"/>
        <v>Newcastle</v>
      </c>
      <c r="J352" s="13" t="str">
        <f t="shared" si="25"/>
        <v>West Brom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441777</v>
      </c>
      <c r="B353" s="15">
        <v>42133</v>
      </c>
      <c r="C353" s="12" t="s">
        <v>101</v>
      </c>
      <c r="D353" s="12" t="s">
        <v>9</v>
      </c>
      <c r="E353" s="12">
        <v>0</v>
      </c>
      <c r="F353" s="12" t="s">
        <v>50</v>
      </c>
      <c r="G353" s="12">
        <v>2</v>
      </c>
      <c r="H353" s="13" t="str">
        <f t="shared" si="23"/>
        <v>Sunderland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441778</v>
      </c>
      <c r="B354" s="15">
        <v>42133</v>
      </c>
      <c r="C354" s="12" t="s">
        <v>101</v>
      </c>
      <c r="D354" s="12" t="s">
        <v>31</v>
      </c>
      <c r="E354" s="12">
        <v>2</v>
      </c>
      <c r="F354" s="12" t="s">
        <v>13</v>
      </c>
      <c r="G354" s="12">
        <v>0</v>
      </c>
      <c r="H354" s="13" t="str">
        <f t="shared" si="23"/>
        <v>Leicester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441780</v>
      </c>
      <c r="B355" s="15">
        <v>42133</v>
      </c>
      <c r="C355" s="12" t="s">
        <v>101</v>
      </c>
      <c r="D355" s="12" t="s">
        <v>78</v>
      </c>
      <c r="E355" s="12">
        <v>0</v>
      </c>
      <c r="F355" s="12" t="s">
        <v>81</v>
      </c>
      <c r="G355" s="12">
        <v>1</v>
      </c>
      <c r="H355" s="13" t="str">
        <f t="shared" si="23"/>
        <v>Burnley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441781</v>
      </c>
      <c r="B356" s="15">
        <v>42133</v>
      </c>
      <c r="C356" s="12" t="s">
        <v>101</v>
      </c>
      <c r="D356" s="12" t="s">
        <v>12</v>
      </c>
      <c r="E356" s="12">
        <v>1</v>
      </c>
      <c r="F356" s="12" t="s">
        <v>28</v>
      </c>
      <c r="G356" s="12">
        <v>0</v>
      </c>
      <c r="H356" s="13" t="str">
        <f t="shared" si="23"/>
        <v>Aston Villa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441782</v>
      </c>
      <c r="B357" s="15">
        <v>42133</v>
      </c>
      <c r="C357" s="12" t="s">
        <v>101</v>
      </c>
      <c r="D357" s="12" t="s">
        <v>5</v>
      </c>
      <c r="E357" s="12">
        <v>1</v>
      </c>
      <c r="F357" s="12" t="s">
        <v>8</v>
      </c>
      <c r="G357" s="12">
        <v>2</v>
      </c>
      <c r="H357" s="13" t="str">
        <f t="shared" si="23"/>
        <v>Manchester United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441776</v>
      </c>
      <c r="B358" s="15">
        <v>42134</v>
      </c>
      <c r="C358" s="12" t="s">
        <v>101</v>
      </c>
      <c r="D358" s="12" t="s">
        <v>20</v>
      </c>
      <c r="E358" s="12">
        <v>6</v>
      </c>
      <c r="F358" s="12" t="s">
        <v>21</v>
      </c>
      <c r="G358" s="12">
        <v>0</v>
      </c>
      <c r="H358" s="13" t="str">
        <f t="shared" si="23"/>
        <v>Manchester City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441779</v>
      </c>
      <c r="B359" s="15">
        <v>42134</v>
      </c>
      <c r="C359" s="12" t="s">
        <v>101</v>
      </c>
      <c r="D359" s="12" t="s">
        <v>1</v>
      </c>
      <c r="E359" s="12">
        <v>1</v>
      </c>
      <c r="F359" s="12" t="s">
        <v>19</v>
      </c>
      <c r="G359" s="12">
        <v>1</v>
      </c>
      <c r="H359" s="13" t="str">
        <f t="shared" si="23"/>
        <v/>
      </c>
      <c r="I359" s="13" t="str">
        <f t="shared" si="24"/>
        <v>Chelsea</v>
      </c>
      <c r="J359" s="13" t="str">
        <f t="shared" si="25"/>
        <v>Liverpool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441783</v>
      </c>
      <c r="B360" s="15">
        <v>42135</v>
      </c>
      <c r="C360" s="12" t="s">
        <v>101</v>
      </c>
      <c r="D360" s="12" t="s">
        <v>17</v>
      </c>
      <c r="E360" s="12">
        <v>0</v>
      </c>
      <c r="F360" s="12" t="s">
        <v>84</v>
      </c>
      <c r="G360" s="12">
        <v>1</v>
      </c>
      <c r="H360" s="13" t="str">
        <f t="shared" si="23"/>
        <v>Swansea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441785</v>
      </c>
      <c r="B361" s="15">
        <v>42140</v>
      </c>
      <c r="C361" s="12" t="s">
        <v>74</v>
      </c>
      <c r="D361" s="12" t="s">
        <v>14</v>
      </c>
      <c r="E361" s="12">
        <v>2</v>
      </c>
      <c r="F361" s="12" t="s">
        <v>78</v>
      </c>
      <c r="G361" s="12">
        <v>0</v>
      </c>
      <c r="H361" s="13" t="str">
        <f t="shared" si="23"/>
        <v>Tottenham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441786</v>
      </c>
      <c r="B362" s="15">
        <v>42140</v>
      </c>
      <c r="C362" s="12" t="s">
        <v>74</v>
      </c>
      <c r="D362" s="12" t="s">
        <v>81</v>
      </c>
      <c r="E362" s="12">
        <v>0</v>
      </c>
      <c r="F362" s="12" t="s">
        <v>103</v>
      </c>
      <c r="G362" s="12">
        <v>0</v>
      </c>
      <c r="H362" s="13" t="str">
        <f t="shared" si="23"/>
        <v/>
      </c>
      <c r="I362" s="13" t="str">
        <f t="shared" si="24"/>
        <v>Burnley</v>
      </c>
      <c r="J362" s="13" t="str">
        <f t="shared" si="25"/>
        <v>Stoke City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441788</v>
      </c>
      <c r="B363" s="15">
        <v>42140</v>
      </c>
      <c r="C363" s="12" t="s">
        <v>74</v>
      </c>
      <c r="D363" s="12" t="s">
        <v>19</v>
      </c>
      <c r="E363" s="12">
        <v>1</v>
      </c>
      <c r="F363" s="12" t="s">
        <v>5</v>
      </c>
      <c r="G363" s="12">
        <v>3</v>
      </c>
      <c r="H363" s="13" t="str">
        <f t="shared" si="23"/>
        <v>Crystal Palace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441790</v>
      </c>
      <c r="B364" s="15">
        <v>42140</v>
      </c>
      <c r="C364" s="12" t="s">
        <v>74</v>
      </c>
      <c r="D364" s="12" t="s">
        <v>50</v>
      </c>
      <c r="E364" s="12">
        <v>0</v>
      </c>
      <c r="F364" s="12" t="s">
        <v>31</v>
      </c>
      <c r="G364" s="12">
        <v>0</v>
      </c>
      <c r="H364" s="13" t="str">
        <f t="shared" si="23"/>
        <v/>
      </c>
      <c r="I364" s="13" t="str">
        <f t="shared" si="24"/>
        <v>Sunderland</v>
      </c>
      <c r="J364" s="13" t="str">
        <f t="shared" si="25"/>
        <v>Leicester</v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441791</v>
      </c>
      <c r="B365" s="15">
        <v>42140</v>
      </c>
      <c r="C365" s="12" t="s">
        <v>74</v>
      </c>
      <c r="D365" s="12" t="s">
        <v>28</v>
      </c>
      <c r="E365" s="12">
        <v>1</v>
      </c>
      <c r="F365" s="12" t="s">
        <v>9</v>
      </c>
      <c r="G365" s="12">
        <v>2</v>
      </c>
      <c r="H365" s="13" t="str">
        <f t="shared" si="23"/>
        <v>Everton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441792</v>
      </c>
      <c r="B366" s="15">
        <v>42140</v>
      </c>
      <c r="C366" s="12" t="s">
        <v>74</v>
      </c>
      <c r="D366" s="12" t="s">
        <v>13</v>
      </c>
      <c r="E366" s="12">
        <v>6</v>
      </c>
      <c r="F366" s="12" t="s">
        <v>12</v>
      </c>
      <c r="G366" s="12">
        <v>1</v>
      </c>
      <c r="H366" s="13" t="str">
        <f t="shared" si="23"/>
        <v>Southampton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441793</v>
      </c>
      <c r="B367" s="15">
        <v>42140</v>
      </c>
      <c r="C367" s="12" t="s">
        <v>74</v>
      </c>
      <c r="D367" s="12" t="s">
        <v>21</v>
      </c>
      <c r="E367" s="12">
        <v>2</v>
      </c>
      <c r="F367" s="12" t="s">
        <v>29</v>
      </c>
      <c r="G367" s="12">
        <v>1</v>
      </c>
      <c r="H367" s="13" t="str">
        <f t="shared" si="23"/>
        <v>QPR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441784</v>
      </c>
      <c r="B368" s="15">
        <v>42141</v>
      </c>
      <c r="C368" s="12" t="s">
        <v>74</v>
      </c>
      <c r="D368" s="12" t="s">
        <v>8</v>
      </c>
      <c r="E368" s="12">
        <v>1</v>
      </c>
      <c r="F368" s="12" t="s">
        <v>17</v>
      </c>
      <c r="G368" s="12">
        <v>1</v>
      </c>
      <c r="H368" s="13" t="str">
        <f t="shared" si="23"/>
        <v/>
      </c>
      <c r="I368" s="13" t="str">
        <f t="shared" si="24"/>
        <v>Manchester United</v>
      </c>
      <c r="J368" s="13" t="str">
        <f t="shared" si="25"/>
        <v>Arsenal</v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441787</v>
      </c>
      <c r="B369" s="15">
        <v>42141</v>
      </c>
      <c r="C369" s="12" t="s">
        <v>74</v>
      </c>
      <c r="D369" s="12" t="s">
        <v>84</v>
      </c>
      <c r="E369" s="12">
        <v>2</v>
      </c>
      <c r="F369" s="12" t="s">
        <v>20</v>
      </c>
      <c r="G369" s="12">
        <v>4</v>
      </c>
      <c r="H369" s="13" t="str">
        <f t="shared" si="23"/>
        <v>Manchester City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441789</v>
      </c>
      <c r="B370" s="15">
        <v>42142</v>
      </c>
      <c r="C370" s="12" t="s">
        <v>74</v>
      </c>
      <c r="D370" s="12" t="s">
        <v>60</v>
      </c>
      <c r="E370" s="12">
        <v>3</v>
      </c>
      <c r="F370" s="12" t="s">
        <v>1</v>
      </c>
      <c r="G370" s="12">
        <v>0</v>
      </c>
      <c r="H370" s="13" t="str">
        <f t="shared" si="23"/>
        <v>West Brom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441745</v>
      </c>
      <c r="B371" s="15">
        <v>42144</v>
      </c>
      <c r="C371" s="12" t="s">
        <v>62</v>
      </c>
      <c r="D371" s="12" t="s">
        <v>17</v>
      </c>
      <c r="E371" s="12">
        <v>0</v>
      </c>
      <c r="F371" s="12" t="s">
        <v>50</v>
      </c>
      <c r="G371" s="12">
        <v>0</v>
      </c>
      <c r="H371" s="13" t="str">
        <f t="shared" si="23"/>
        <v/>
      </c>
      <c r="I371" s="13" t="str">
        <f t="shared" si="24"/>
        <v>Arsenal</v>
      </c>
      <c r="J371" s="13" t="str">
        <f t="shared" si="25"/>
        <v>Sunderland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441794</v>
      </c>
      <c r="B372" s="15">
        <v>42148</v>
      </c>
      <c r="C372" s="12" t="s">
        <v>71</v>
      </c>
      <c r="D372" s="12" t="s">
        <v>12</v>
      </c>
      <c r="E372" s="12">
        <v>0</v>
      </c>
      <c r="F372" s="12" t="s">
        <v>81</v>
      </c>
      <c r="G372" s="12">
        <v>1</v>
      </c>
      <c r="H372" s="13" t="str">
        <f t="shared" si="23"/>
        <v>Burnley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441795</v>
      </c>
      <c r="B373" s="15">
        <v>42148</v>
      </c>
      <c r="C373" s="12" t="s">
        <v>71</v>
      </c>
      <c r="D373" s="12" t="s">
        <v>20</v>
      </c>
      <c r="E373" s="12">
        <v>2</v>
      </c>
      <c r="F373" s="12" t="s">
        <v>13</v>
      </c>
      <c r="G373" s="12">
        <v>0</v>
      </c>
      <c r="H373" s="13" t="str">
        <f t="shared" si="23"/>
        <v>Manchester City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441796</v>
      </c>
      <c r="B374" s="15">
        <v>42148</v>
      </c>
      <c r="C374" s="12" t="s">
        <v>71</v>
      </c>
      <c r="D374" s="12" t="s">
        <v>1</v>
      </c>
      <c r="E374" s="12">
        <v>3</v>
      </c>
      <c r="F374" s="12" t="s">
        <v>50</v>
      </c>
      <c r="G374" s="12">
        <v>1</v>
      </c>
      <c r="H374" s="13" t="str">
        <f t="shared" si="23"/>
        <v>Chelsea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441797</v>
      </c>
      <c r="B375" s="15">
        <v>42148</v>
      </c>
      <c r="C375" s="12" t="s">
        <v>71</v>
      </c>
      <c r="D375" s="12" t="s">
        <v>29</v>
      </c>
      <c r="E375" s="12">
        <v>2</v>
      </c>
      <c r="F375" s="12" t="s">
        <v>28</v>
      </c>
      <c r="G375" s="12">
        <v>0</v>
      </c>
      <c r="H375" s="13" t="str">
        <f t="shared" si="23"/>
        <v>Newcastle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441798</v>
      </c>
      <c r="B376" s="15">
        <v>42148</v>
      </c>
      <c r="C376" s="12" t="s">
        <v>71</v>
      </c>
      <c r="D376" s="12" t="s">
        <v>5</v>
      </c>
      <c r="E376" s="12">
        <v>1</v>
      </c>
      <c r="F376" s="12" t="s">
        <v>84</v>
      </c>
      <c r="G376" s="12">
        <v>0</v>
      </c>
      <c r="H376" s="13" t="str">
        <f t="shared" si="23"/>
        <v>Crystal Palace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441799</v>
      </c>
      <c r="B377" s="15">
        <v>42148</v>
      </c>
      <c r="C377" s="12" t="s">
        <v>71</v>
      </c>
      <c r="D377" s="12" t="s">
        <v>103</v>
      </c>
      <c r="E377" s="12">
        <v>6</v>
      </c>
      <c r="F377" s="12" t="s">
        <v>19</v>
      </c>
      <c r="G377" s="12">
        <v>1</v>
      </c>
      <c r="H377" s="13" t="str">
        <f t="shared" si="23"/>
        <v>Stoke City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441800</v>
      </c>
      <c r="B378" s="15">
        <v>42148</v>
      </c>
      <c r="C378" s="12" t="s">
        <v>71</v>
      </c>
      <c r="D378" s="12" t="s">
        <v>17</v>
      </c>
      <c r="E378" s="12">
        <v>4</v>
      </c>
      <c r="F378" s="12" t="s">
        <v>60</v>
      </c>
      <c r="G378" s="12">
        <v>1</v>
      </c>
      <c r="H378" s="13" t="str">
        <f t="shared" si="23"/>
        <v>Arsenal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441801</v>
      </c>
      <c r="B379" s="15">
        <v>42148</v>
      </c>
      <c r="C379" s="12" t="s">
        <v>71</v>
      </c>
      <c r="D379" s="12" t="s">
        <v>9</v>
      </c>
      <c r="E379" s="12">
        <v>0</v>
      </c>
      <c r="F379" s="12" t="s">
        <v>14</v>
      </c>
      <c r="G379" s="12">
        <v>1</v>
      </c>
      <c r="H379" s="13" t="str">
        <f t="shared" si="23"/>
        <v>Tottenham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441802</v>
      </c>
      <c r="B380" s="15">
        <v>42148</v>
      </c>
      <c r="C380" s="12" t="s">
        <v>71</v>
      </c>
      <c r="D380" s="12" t="s">
        <v>78</v>
      </c>
      <c r="E380" s="12">
        <v>0</v>
      </c>
      <c r="F380" s="12" t="s">
        <v>8</v>
      </c>
      <c r="G380" s="12">
        <v>0</v>
      </c>
      <c r="H380" s="13" t="str">
        <f t="shared" si="23"/>
        <v/>
      </c>
      <c r="I380" s="13" t="str">
        <f t="shared" si="24"/>
        <v>Hull</v>
      </c>
      <c r="J380" s="13" t="str">
        <f t="shared" si="25"/>
        <v>Manchester United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441803</v>
      </c>
      <c r="B381" s="15">
        <v>42148</v>
      </c>
      <c r="C381" s="12" t="s">
        <v>71</v>
      </c>
      <c r="D381" s="12" t="s">
        <v>31</v>
      </c>
      <c r="E381" s="12">
        <v>5</v>
      </c>
      <c r="F381" s="12" t="s">
        <v>21</v>
      </c>
      <c r="G381" s="12">
        <v>1</v>
      </c>
      <c r="H381" s="13" t="str">
        <f t="shared" si="23"/>
        <v>Leicester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EE04-4E78-42AB-95E8-68F99DDD7CCF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487438</v>
      </c>
      <c r="B2" s="15">
        <v>42224</v>
      </c>
      <c r="C2" s="12" t="s">
        <v>85</v>
      </c>
      <c r="D2" s="12" t="s">
        <v>9</v>
      </c>
      <c r="E2" s="12">
        <v>2</v>
      </c>
      <c r="F2" s="12" t="s">
        <v>56</v>
      </c>
      <c r="G2" s="12">
        <v>2</v>
      </c>
      <c r="H2" s="13" t="str">
        <f>IF(E2&gt;G2,D2,IF(G2&gt;E2,F2,""))</f>
        <v/>
      </c>
      <c r="I2" s="13" t="str">
        <f>IF(H2="",D2,"")</f>
        <v>Everton</v>
      </c>
      <c r="J2" s="13" t="str">
        <f>IF(H2="",F2,"")</f>
        <v>Watford</v>
      </c>
      <c r="K2" s="2"/>
      <c r="L2" s="2"/>
      <c r="M2" s="13" t="s">
        <v>31</v>
      </c>
      <c r="N2" s="16">
        <f t="shared" ref="N2:N21" si="0">COUNTIF($H$2:$H$381,M2)</f>
        <v>23</v>
      </c>
      <c r="O2" s="16">
        <f t="shared" ref="O2:O21" si="1">COUNTIF($J$2:$J$381,M2)+COUNTIF($I$2:$I$381,M2)</f>
        <v>12</v>
      </c>
      <c r="P2" s="16">
        <f t="shared" ref="P2:P21" si="2">(COUNTIF($F$2:$F$381,M2)+COUNTIF($D$2:$D$381,M2))-SUM(N2:O2)</f>
        <v>3</v>
      </c>
      <c r="Q2" s="16">
        <f t="shared" ref="Q2:Q21" si="3">SUM(N2:P2)</f>
        <v>38</v>
      </c>
      <c r="R2" s="16">
        <f t="shared" ref="R2:R21" si="4">SUMIF(D:D,M2,E:E)+SUMIF(F:F,M2,G:G)</f>
        <v>68</v>
      </c>
      <c r="S2" s="16">
        <f t="shared" ref="S2:S21" si="5">SUMIF(D:D,M2,G:G)+SUMIF(F:F,M2,E:E)</f>
        <v>36</v>
      </c>
      <c r="T2" s="16">
        <f t="shared" ref="T2:T21" si="6">R2-S2</f>
        <v>32</v>
      </c>
      <c r="U2" s="16">
        <f t="shared" ref="U2:U21" si="7">(N2*3)+O2</f>
        <v>81</v>
      </c>
      <c r="V2" s="16">
        <v>1</v>
      </c>
    </row>
    <row r="3" spans="1:22" ht="12" customHeight="1" x14ac:dyDescent="0.15">
      <c r="A3" s="12">
        <v>487439</v>
      </c>
      <c r="B3" s="15">
        <v>42224</v>
      </c>
      <c r="C3" s="12" t="s">
        <v>85</v>
      </c>
      <c r="D3" s="12" t="s">
        <v>31</v>
      </c>
      <c r="E3" s="12">
        <v>4</v>
      </c>
      <c r="F3" s="12" t="s">
        <v>50</v>
      </c>
      <c r="G3" s="12">
        <v>2</v>
      </c>
      <c r="H3" s="13" t="str">
        <f t="shared" ref="H3:H66" si="8">IF(E3&gt;G3,D3,IF(G3&gt;E3,F3,""))</f>
        <v>Leicester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17</v>
      </c>
      <c r="N3" s="16">
        <f t="shared" si="0"/>
        <v>20</v>
      </c>
      <c r="O3" s="16">
        <f t="shared" si="1"/>
        <v>11</v>
      </c>
      <c r="P3" s="16">
        <f t="shared" si="2"/>
        <v>7</v>
      </c>
      <c r="Q3" s="16">
        <f t="shared" si="3"/>
        <v>38</v>
      </c>
      <c r="R3" s="16">
        <f t="shared" si="4"/>
        <v>65</v>
      </c>
      <c r="S3" s="16">
        <f t="shared" si="5"/>
        <v>36</v>
      </c>
      <c r="T3" s="16">
        <f t="shared" si="6"/>
        <v>29</v>
      </c>
      <c r="U3" s="16">
        <f t="shared" si="7"/>
        <v>71</v>
      </c>
      <c r="V3" s="16">
        <v>2</v>
      </c>
    </row>
    <row r="4" spans="1:22" ht="12" customHeight="1" x14ac:dyDescent="0.15">
      <c r="A4" s="12">
        <v>487440</v>
      </c>
      <c r="B4" s="15">
        <v>42224</v>
      </c>
      <c r="C4" s="12" t="s">
        <v>85</v>
      </c>
      <c r="D4" s="12" t="s">
        <v>8</v>
      </c>
      <c r="E4" s="12">
        <v>1</v>
      </c>
      <c r="F4" s="12" t="s">
        <v>14</v>
      </c>
      <c r="G4" s="12">
        <v>0</v>
      </c>
      <c r="H4" s="13" t="str">
        <f t="shared" si="8"/>
        <v>Manchester United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14</v>
      </c>
      <c r="N4" s="16">
        <f t="shared" si="0"/>
        <v>19</v>
      </c>
      <c r="O4" s="16">
        <f t="shared" si="1"/>
        <v>13</v>
      </c>
      <c r="P4" s="16">
        <f t="shared" si="2"/>
        <v>6</v>
      </c>
      <c r="Q4" s="16">
        <f t="shared" si="3"/>
        <v>38</v>
      </c>
      <c r="R4" s="16">
        <f t="shared" si="4"/>
        <v>69</v>
      </c>
      <c r="S4" s="16">
        <f t="shared" si="5"/>
        <v>35</v>
      </c>
      <c r="T4" s="16">
        <f t="shared" si="6"/>
        <v>34</v>
      </c>
      <c r="U4" s="16">
        <f t="shared" si="7"/>
        <v>70</v>
      </c>
      <c r="V4" s="16">
        <v>3</v>
      </c>
    </row>
    <row r="5" spans="1:22" ht="12" customHeight="1" x14ac:dyDescent="0.15">
      <c r="A5" s="12">
        <v>487443</v>
      </c>
      <c r="B5" s="15">
        <v>42224</v>
      </c>
      <c r="C5" s="12" t="s">
        <v>85</v>
      </c>
      <c r="D5" s="12" t="s">
        <v>18</v>
      </c>
      <c r="E5" s="12">
        <v>1</v>
      </c>
      <c r="F5" s="12" t="s">
        <v>5</v>
      </c>
      <c r="G5" s="12">
        <v>3</v>
      </c>
      <c r="H5" s="13" t="str">
        <f t="shared" si="8"/>
        <v>Crystal Palace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20</v>
      </c>
      <c r="N5" s="16">
        <f t="shared" si="0"/>
        <v>19</v>
      </c>
      <c r="O5" s="16">
        <f t="shared" si="1"/>
        <v>9</v>
      </c>
      <c r="P5" s="16">
        <f t="shared" si="2"/>
        <v>10</v>
      </c>
      <c r="Q5" s="16">
        <f t="shared" si="3"/>
        <v>38</v>
      </c>
      <c r="R5" s="16">
        <f t="shared" si="4"/>
        <v>71</v>
      </c>
      <c r="S5" s="16">
        <f t="shared" si="5"/>
        <v>41</v>
      </c>
      <c r="T5" s="16">
        <f t="shared" si="6"/>
        <v>30</v>
      </c>
      <c r="U5" s="16">
        <f t="shared" si="7"/>
        <v>66</v>
      </c>
      <c r="V5" s="16">
        <v>4</v>
      </c>
    </row>
    <row r="6" spans="1:22" ht="12" customHeight="1" x14ac:dyDescent="0.15">
      <c r="A6" s="12">
        <v>487444</v>
      </c>
      <c r="B6" s="15">
        <v>42224</v>
      </c>
      <c r="C6" s="12" t="s">
        <v>85</v>
      </c>
      <c r="D6" s="12" t="s">
        <v>105</v>
      </c>
      <c r="E6" s="12">
        <v>0</v>
      </c>
      <c r="F6" s="12" t="s">
        <v>12</v>
      </c>
      <c r="G6" s="12">
        <v>1</v>
      </c>
      <c r="H6" s="13" t="str">
        <f t="shared" si="8"/>
        <v>Aston Villa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8</v>
      </c>
      <c r="N6" s="16">
        <f t="shared" si="0"/>
        <v>19</v>
      </c>
      <c r="O6" s="16">
        <f t="shared" si="1"/>
        <v>9</v>
      </c>
      <c r="P6" s="16">
        <f t="shared" si="2"/>
        <v>10</v>
      </c>
      <c r="Q6" s="16">
        <f t="shared" si="3"/>
        <v>38</v>
      </c>
      <c r="R6" s="16">
        <f t="shared" si="4"/>
        <v>49</v>
      </c>
      <c r="S6" s="16">
        <f t="shared" si="5"/>
        <v>35</v>
      </c>
      <c r="T6" s="16">
        <f t="shared" si="6"/>
        <v>14</v>
      </c>
      <c r="U6" s="16">
        <f t="shared" si="7"/>
        <v>66</v>
      </c>
      <c r="V6" s="16">
        <v>5</v>
      </c>
    </row>
    <row r="7" spans="1:22" ht="12" customHeight="1" x14ac:dyDescent="0.15">
      <c r="A7" s="12">
        <v>487446</v>
      </c>
      <c r="B7" s="15">
        <v>42224</v>
      </c>
      <c r="C7" s="12" t="s">
        <v>85</v>
      </c>
      <c r="D7" s="12" t="s">
        <v>1</v>
      </c>
      <c r="E7" s="12">
        <v>2</v>
      </c>
      <c r="F7" s="12" t="s">
        <v>84</v>
      </c>
      <c r="G7" s="12">
        <v>2</v>
      </c>
      <c r="H7" s="13" t="str">
        <f t="shared" si="8"/>
        <v/>
      </c>
      <c r="I7" s="13" t="str">
        <f t="shared" si="9"/>
        <v>Chelsea</v>
      </c>
      <c r="J7" s="13" t="str">
        <f t="shared" si="10"/>
        <v>Swansea</v>
      </c>
      <c r="K7" s="2"/>
      <c r="L7" s="2"/>
      <c r="M7" s="13" t="s">
        <v>13</v>
      </c>
      <c r="N7" s="16">
        <f t="shared" si="0"/>
        <v>18</v>
      </c>
      <c r="O7" s="16">
        <f t="shared" si="1"/>
        <v>9</v>
      </c>
      <c r="P7" s="16">
        <f t="shared" si="2"/>
        <v>11</v>
      </c>
      <c r="Q7" s="16">
        <f t="shared" si="3"/>
        <v>38</v>
      </c>
      <c r="R7" s="16">
        <f t="shared" si="4"/>
        <v>59</v>
      </c>
      <c r="S7" s="16">
        <f t="shared" si="5"/>
        <v>41</v>
      </c>
      <c r="T7" s="16">
        <f t="shared" si="6"/>
        <v>18</v>
      </c>
      <c r="U7" s="16">
        <f t="shared" si="7"/>
        <v>63</v>
      </c>
      <c r="V7" s="16">
        <v>6</v>
      </c>
    </row>
    <row r="8" spans="1:22" ht="12" customHeight="1" x14ac:dyDescent="0.15">
      <c r="A8" s="12">
        <v>487441</v>
      </c>
      <c r="B8" s="15">
        <v>42225</v>
      </c>
      <c r="C8" s="12" t="s">
        <v>85</v>
      </c>
      <c r="D8" s="12" t="s">
        <v>29</v>
      </c>
      <c r="E8" s="12">
        <v>2</v>
      </c>
      <c r="F8" s="12" t="s">
        <v>13</v>
      </c>
      <c r="G8" s="12">
        <v>2</v>
      </c>
      <c r="H8" s="13" t="str">
        <f t="shared" si="8"/>
        <v/>
      </c>
      <c r="I8" s="13" t="str">
        <f t="shared" si="9"/>
        <v>Newcastle</v>
      </c>
      <c r="J8" s="13" t="str">
        <f t="shared" si="10"/>
        <v>Southampton</v>
      </c>
      <c r="K8" s="2"/>
      <c r="L8" s="2"/>
      <c r="M8" s="13" t="s">
        <v>28</v>
      </c>
      <c r="N8" s="16">
        <f t="shared" si="0"/>
        <v>16</v>
      </c>
      <c r="O8" s="16">
        <f t="shared" si="1"/>
        <v>14</v>
      </c>
      <c r="P8" s="16">
        <f t="shared" si="2"/>
        <v>8</v>
      </c>
      <c r="Q8" s="16">
        <f t="shared" si="3"/>
        <v>38</v>
      </c>
      <c r="R8" s="16">
        <f t="shared" si="4"/>
        <v>65</v>
      </c>
      <c r="S8" s="16">
        <f t="shared" si="5"/>
        <v>51</v>
      </c>
      <c r="T8" s="16">
        <f t="shared" si="6"/>
        <v>14</v>
      </c>
      <c r="U8" s="16">
        <f t="shared" si="7"/>
        <v>62</v>
      </c>
      <c r="V8" s="16">
        <v>7</v>
      </c>
    </row>
    <row r="9" spans="1:22" ht="12" customHeight="1" x14ac:dyDescent="0.15">
      <c r="A9" s="12">
        <v>487442</v>
      </c>
      <c r="B9" s="15">
        <v>42225</v>
      </c>
      <c r="C9" s="12" t="s">
        <v>85</v>
      </c>
      <c r="D9" s="12" t="s">
        <v>17</v>
      </c>
      <c r="E9" s="12">
        <v>0</v>
      </c>
      <c r="F9" s="12" t="s">
        <v>28</v>
      </c>
      <c r="G9" s="12">
        <v>2</v>
      </c>
      <c r="H9" s="13" t="str">
        <f t="shared" si="8"/>
        <v>West Ham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19</v>
      </c>
      <c r="N9" s="16">
        <f t="shared" si="0"/>
        <v>16</v>
      </c>
      <c r="O9" s="16">
        <f t="shared" si="1"/>
        <v>12</v>
      </c>
      <c r="P9" s="16">
        <f t="shared" si="2"/>
        <v>10</v>
      </c>
      <c r="Q9" s="16">
        <f t="shared" si="3"/>
        <v>38</v>
      </c>
      <c r="R9" s="16">
        <f t="shared" si="4"/>
        <v>63</v>
      </c>
      <c r="S9" s="16">
        <f t="shared" si="5"/>
        <v>50</v>
      </c>
      <c r="T9" s="16">
        <f t="shared" si="6"/>
        <v>13</v>
      </c>
      <c r="U9" s="16">
        <f t="shared" si="7"/>
        <v>60</v>
      </c>
      <c r="V9" s="16">
        <v>8</v>
      </c>
    </row>
    <row r="10" spans="1:22" ht="12" customHeight="1" x14ac:dyDescent="0.15">
      <c r="A10" s="12">
        <v>487445</v>
      </c>
      <c r="B10" s="15">
        <v>42225</v>
      </c>
      <c r="C10" s="12" t="s">
        <v>85</v>
      </c>
      <c r="D10" s="12" t="s">
        <v>103</v>
      </c>
      <c r="E10" s="12">
        <v>0</v>
      </c>
      <c r="F10" s="12" t="s">
        <v>19</v>
      </c>
      <c r="G10" s="12">
        <v>1</v>
      </c>
      <c r="H10" s="13" t="str">
        <f t="shared" si="8"/>
        <v>Liverpool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103</v>
      </c>
      <c r="N10" s="16">
        <f t="shared" si="0"/>
        <v>14</v>
      </c>
      <c r="O10" s="16">
        <f t="shared" si="1"/>
        <v>9</v>
      </c>
      <c r="P10" s="16">
        <f t="shared" si="2"/>
        <v>15</v>
      </c>
      <c r="Q10" s="16">
        <f t="shared" si="3"/>
        <v>38</v>
      </c>
      <c r="R10" s="16">
        <f t="shared" si="4"/>
        <v>41</v>
      </c>
      <c r="S10" s="16">
        <f t="shared" si="5"/>
        <v>55</v>
      </c>
      <c r="T10" s="16">
        <f t="shared" si="6"/>
        <v>-14</v>
      </c>
      <c r="U10" s="16">
        <f t="shared" si="7"/>
        <v>51</v>
      </c>
      <c r="V10" s="16">
        <v>9</v>
      </c>
    </row>
    <row r="11" spans="1:22" ht="12" customHeight="1" x14ac:dyDescent="0.15">
      <c r="A11" s="12">
        <v>487447</v>
      </c>
      <c r="B11" s="15">
        <v>42226</v>
      </c>
      <c r="C11" s="12" t="s">
        <v>85</v>
      </c>
      <c r="D11" s="12" t="s">
        <v>60</v>
      </c>
      <c r="E11" s="12">
        <v>0</v>
      </c>
      <c r="F11" s="12" t="s">
        <v>20</v>
      </c>
      <c r="G11" s="12">
        <v>3</v>
      </c>
      <c r="H11" s="13" t="str">
        <f t="shared" si="8"/>
        <v>Manchester City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1</v>
      </c>
      <c r="N11" s="16">
        <f t="shared" si="0"/>
        <v>12</v>
      </c>
      <c r="O11" s="16">
        <f t="shared" si="1"/>
        <v>14</v>
      </c>
      <c r="P11" s="16">
        <f t="shared" si="2"/>
        <v>12</v>
      </c>
      <c r="Q11" s="16">
        <f t="shared" si="3"/>
        <v>38</v>
      </c>
      <c r="R11" s="16">
        <f t="shared" si="4"/>
        <v>59</v>
      </c>
      <c r="S11" s="16">
        <f t="shared" si="5"/>
        <v>53</v>
      </c>
      <c r="T11" s="16">
        <f t="shared" si="6"/>
        <v>6</v>
      </c>
      <c r="U11" s="16">
        <f t="shared" si="7"/>
        <v>50</v>
      </c>
      <c r="V11" s="16">
        <v>10</v>
      </c>
    </row>
    <row r="12" spans="1:22" ht="12" customHeight="1" x14ac:dyDescent="0.15">
      <c r="A12" s="12">
        <v>487449</v>
      </c>
      <c r="B12" s="15">
        <v>42230</v>
      </c>
      <c r="C12" s="12" t="s">
        <v>87</v>
      </c>
      <c r="D12" s="12" t="s">
        <v>12</v>
      </c>
      <c r="E12" s="12">
        <v>0</v>
      </c>
      <c r="F12" s="12" t="s">
        <v>8</v>
      </c>
      <c r="G12" s="12">
        <v>1</v>
      </c>
      <c r="H12" s="13" t="str">
        <f t="shared" si="8"/>
        <v>Manchester United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9</v>
      </c>
      <c r="N12" s="16">
        <f t="shared" si="0"/>
        <v>11</v>
      </c>
      <c r="O12" s="16">
        <f t="shared" si="1"/>
        <v>14</v>
      </c>
      <c r="P12" s="16">
        <f t="shared" si="2"/>
        <v>13</v>
      </c>
      <c r="Q12" s="16">
        <f t="shared" si="3"/>
        <v>38</v>
      </c>
      <c r="R12" s="16">
        <f t="shared" si="4"/>
        <v>59</v>
      </c>
      <c r="S12" s="16">
        <f t="shared" si="5"/>
        <v>55</v>
      </c>
      <c r="T12" s="16">
        <f t="shared" si="6"/>
        <v>4</v>
      </c>
      <c r="U12" s="16">
        <f t="shared" si="7"/>
        <v>47</v>
      </c>
      <c r="V12" s="16">
        <v>11</v>
      </c>
    </row>
    <row r="13" spans="1:22" ht="12" customHeight="1" x14ac:dyDescent="0.15">
      <c r="A13" s="12">
        <v>487448</v>
      </c>
      <c r="B13" s="15">
        <v>42231</v>
      </c>
      <c r="C13" s="12" t="s">
        <v>87</v>
      </c>
      <c r="D13" s="12" t="s">
        <v>84</v>
      </c>
      <c r="E13" s="12">
        <v>2</v>
      </c>
      <c r="F13" s="12" t="s">
        <v>29</v>
      </c>
      <c r="G13" s="12">
        <v>0</v>
      </c>
      <c r="H13" s="13" t="str">
        <f t="shared" si="8"/>
        <v>Swansea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84</v>
      </c>
      <c r="N13" s="16">
        <f t="shared" si="0"/>
        <v>12</v>
      </c>
      <c r="O13" s="16">
        <f t="shared" si="1"/>
        <v>11</v>
      </c>
      <c r="P13" s="16">
        <f t="shared" si="2"/>
        <v>15</v>
      </c>
      <c r="Q13" s="16">
        <f t="shared" si="3"/>
        <v>38</v>
      </c>
      <c r="R13" s="16">
        <f t="shared" si="4"/>
        <v>42</v>
      </c>
      <c r="S13" s="16">
        <f t="shared" si="5"/>
        <v>52</v>
      </c>
      <c r="T13" s="16">
        <f t="shared" si="6"/>
        <v>-10</v>
      </c>
      <c r="U13" s="16">
        <f t="shared" si="7"/>
        <v>47</v>
      </c>
      <c r="V13" s="16">
        <v>12</v>
      </c>
    </row>
    <row r="14" spans="1:22" ht="12" customHeight="1" x14ac:dyDescent="0.15">
      <c r="A14" s="12">
        <v>487450</v>
      </c>
      <c r="B14" s="15">
        <v>42231</v>
      </c>
      <c r="C14" s="12" t="s">
        <v>87</v>
      </c>
      <c r="D14" s="12" t="s">
        <v>14</v>
      </c>
      <c r="E14" s="12">
        <v>2</v>
      </c>
      <c r="F14" s="12" t="s">
        <v>103</v>
      </c>
      <c r="G14" s="12">
        <v>2</v>
      </c>
      <c r="H14" s="13" t="str">
        <f t="shared" si="8"/>
        <v/>
      </c>
      <c r="I14" s="13" t="str">
        <f t="shared" si="9"/>
        <v>Tottenham</v>
      </c>
      <c r="J14" s="13" t="str">
        <f t="shared" si="10"/>
        <v>Stoke City</v>
      </c>
      <c r="K14" s="2"/>
      <c r="L14" s="2"/>
      <c r="M14" s="13" t="s">
        <v>56</v>
      </c>
      <c r="N14" s="16">
        <f t="shared" si="0"/>
        <v>12</v>
      </c>
      <c r="O14" s="16">
        <f t="shared" si="1"/>
        <v>9</v>
      </c>
      <c r="P14" s="16">
        <f t="shared" si="2"/>
        <v>17</v>
      </c>
      <c r="Q14" s="16">
        <f t="shared" si="3"/>
        <v>38</v>
      </c>
      <c r="R14" s="16">
        <f t="shared" si="4"/>
        <v>40</v>
      </c>
      <c r="S14" s="16">
        <f t="shared" si="5"/>
        <v>50</v>
      </c>
      <c r="T14" s="16">
        <f t="shared" si="6"/>
        <v>-10</v>
      </c>
      <c r="U14" s="16">
        <f t="shared" si="7"/>
        <v>45</v>
      </c>
      <c r="V14" s="16">
        <v>13</v>
      </c>
    </row>
    <row r="15" spans="1:22" ht="12" customHeight="1" x14ac:dyDescent="0.15">
      <c r="A15" s="12">
        <v>487452</v>
      </c>
      <c r="B15" s="15">
        <v>42231</v>
      </c>
      <c r="C15" s="12" t="s">
        <v>87</v>
      </c>
      <c r="D15" s="12" t="s">
        <v>56</v>
      </c>
      <c r="E15" s="12">
        <v>0</v>
      </c>
      <c r="F15" s="12" t="s">
        <v>60</v>
      </c>
      <c r="G15" s="12">
        <v>0</v>
      </c>
      <c r="H15" s="13" t="str">
        <f t="shared" si="8"/>
        <v/>
      </c>
      <c r="I15" s="13" t="str">
        <f t="shared" si="9"/>
        <v>Watford</v>
      </c>
      <c r="J15" s="13" t="str">
        <f t="shared" si="10"/>
        <v>West Brom</v>
      </c>
      <c r="K15" s="2"/>
      <c r="L15" s="2"/>
      <c r="M15" s="13" t="s">
        <v>60</v>
      </c>
      <c r="N15" s="16">
        <f t="shared" si="0"/>
        <v>10</v>
      </c>
      <c r="O15" s="16">
        <f t="shared" si="1"/>
        <v>13</v>
      </c>
      <c r="P15" s="16">
        <f t="shared" si="2"/>
        <v>15</v>
      </c>
      <c r="Q15" s="16">
        <f t="shared" si="3"/>
        <v>38</v>
      </c>
      <c r="R15" s="16">
        <f t="shared" si="4"/>
        <v>34</v>
      </c>
      <c r="S15" s="16">
        <f t="shared" si="5"/>
        <v>48</v>
      </c>
      <c r="T15" s="16">
        <f t="shared" si="6"/>
        <v>-14</v>
      </c>
      <c r="U15" s="16">
        <f t="shared" si="7"/>
        <v>43</v>
      </c>
      <c r="V15" s="16">
        <v>14</v>
      </c>
    </row>
    <row r="16" spans="1:22" ht="12" customHeight="1" x14ac:dyDescent="0.15">
      <c r="A16" s="12">
        <v>487454</v>
      </c>
      <c r="B16" s="15">
        <v>42231</v>
      </c>
      <c r="C16" s="12" t="s">
        <v>87</v>
      </c>
      <c r="D16" s="12" t="s">
        <v>28</v>
      </c>
      <c r="E16" s="12">
        <v>1</v>
      </c>
      <c r="F16" s="12" t="s">
        <v>31</v>
      </c>
      <c r="G16" s="12">
        <v>2</v>
      </c>
      <c r="H16" s="13" t="str">
        <f t="shared" si="8"/>
        <v>Leicester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5</v>
      </c>
      <c r="N16" s="16">
        <f t="shared" si="0"/>
        <v>11</v>
      </c>
      <c r="O16" s="16">
        <f t="shared" si="1"/>
        <v>9</v>
      </c>
      <c r="P16" s="16">
        <f t="shared" si="2"/>
        <v>18</v>
      </c>
      <c r="Q16" s="16">
        <f t="shared" si="3"/>
        <v>38</v>
      </c>
      <c r="R16" s="16">
        <f t="shared" si="4"/>
        <v>39</v>
      </c>
      <c r="S16" s="16">
        <f t="shared" si="5"/>
        <v>51</v>
      </c>
      <c r="T16" s="16">
        <f t="shared" si="6"/>
        <v>-12</v>
      </c>
      <c r="U16" s="16">
        <f t="shared" si="7"/>
        <v>42</v>
      </c>
      <c r="V16" s="16">
        <v>15</v>
      </c>
    </row>
    <row r="17" spans="1:22" ht="12" customHeight="1" x14ac:dyDescent="0.15">
      <c r="A17" s="12">
        <v>487456</v>
      </c>
      <c r="B17" s="15">
        <v>42231</v>
      </c>
      <c r="C17" s="12" t="s">
        <v>87</v>
      </c>
      <c r="D17" s="12" t="s">
        <v>13</v>
      </c>
      <c r="E17" s="12">
        <v>0</v>
      </c>
      <c r="F17" s="12" t="s">
        <v>9</v>
      </c>
      <c r="G17" s="12">
        <v>3</v>
      </c>
      <c r="H17" s="13" t="str">
        <f t="shared" si="8"/>
        <v>Everton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105</v>
      </c>
      <c r="N17" s="16">
        <f t="shared" si="0"/>
        <v>11</v>
      </c>
      <c r="O17" s="16">
        <f t="shared" si="1"/>
        <v>9</v>
      </c>
      <c r="P17" s="16">
        <f t="shared" si="2"/>
        <v>18</v>
      </c>
      <c r="Q17" s="16">
        <f t="shared" si="3"/>
        <v>38</v>
      </c>
      <c r="R17" s="16">
        <f t="shared" si="4"/>
        <v>45</v>
      </c>
      <c r="S17" s="16">
        <f t="shared" si="5"/>
        <v>67</v>
      </c>
      <c r="T17" s="16">
        <f t="shared" si="6"/>
        <v>-22</v>
      </c>
      <c r="U17" s="16">
        <f t="shared" si="7"/>
        <v>42</v>
      </c>
      <c r="V17" s="16">
        <v>16</v>
      </c>
    </row>
    <row r="18" spans="1:22" ht="12" customHeight="1" x14ac:dyDescent="0.15">
      <c r="A18" s="12">
        <v>487457</v>
      </c>
      <c r="B18" s="15">
        <v>42231</v>
      </c>
      <c r="C18" s="12" t="s">
        <v>87</v>
      </c>
      <c r="D18" s="12" t="s">
        <v>50</v>
      </c>
      <c r="E18" s="12">
        <v>1</v>
      </c>
      <c r="F18" s="12" t="s">
        <v>18</v>
      </c>
      <c r="G18" s="12">
        <v>3</v>
      </c>
      <c r="H18" s="13" t="str">
        <f t="shared" si="8"/>
        <v>Norwich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50</v>
      </c>
      <c r="N18" s="16">
        <f t="shared" si="0"/>
        <v>9</v>
      </c>
      <c r="O18" s="16">
        <f t="shared" si="1"/>
        <v>12</v>
      </c>
      <c r="P18" s="16">
        <f t="shared" si="2"/>
        <v>17</v>
      </c>
      <c r="Q18" s="16">
        <f t="shared" si="3"/>
        <v>38</v>
      </c>
      <c r="R18" s="16">
        <f t="shared" si="4"/>
        <v>48</v>
      </c>
      <c r="S18" s="16">
        <f t="shared" si="5"/>
        <v>62</v>
      </c>
      <c r="T18" s="16">
        <f t="shared" si="6"/>
        <v>-14</v>
      </c>
      <c r="U18" s="16">
        <f t="shared" si="7"/>
        <v>39</v>
      </c>
      <c r="V18" s="16">
        <v>17</v>
      </c>
    </row>
    <row r="19" spans="1:22" ht="12" customHeight="1" x14ac:dyDescent="0.15">
      <c r="A19" s="12">
        <v>487451</v>
      </c>
      <c r="B19" s="15">
        <v>42232</v>
      </c>
      <c r="C19" s="12" t="s">
        <v>87</v>
      </c>
      <c r="D19" s="12" t="s">
        <v>5</v>
      </c>
      <c r="E19" s="12">
        <v>1</v>
      </c>
      <c r="F19" s="12" t="s">
        <v>17</v>
      </c>
      <c r="G19" s="12">
        <v>2</v>
      </c>
      <c r="H19" s="13" t="str">
        <f t="shared" si="8"/>
        <v>Arsenal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29</v>
      </c>
      <c r="N19" s="16">
        <f t="shared" si="0"/>
        <v>9</v>
      </c>
      <c r="O19" s="16">
        <f t="shared" si="1"/>
        <v>10</v>
      </c>
      <c r="P19" s="16">
        <f t="shared" si="2"/>
        <v>19</v>
      </c>
      <c r="Q19" s="16">
        <f t="shared" si="3"/>
        <v>38</v>
      </c>
      <c r="R19" s="16">
        <f t="shared" si="4"/>
        <v>44</v>
      </c>
      <c r="S19" s="16">
        <f t="shared" si="5"/>
        <v>65</v>
      </c>
      <c r="T19" s="16">
        <f t="shared" si="6"/>
        <v>-21</v>
      </c>
      <c r="U19" s="16">
        <f t="shared" si="7"/>
        <v>37</v>
      </c>
      <c r="V19" s="16">
        <v>18</v>
      </c>
    </row>
    <row r="20" spans="1:22" ht="12" customHeight="1" x14ac:dyDescent="0.15">
      <c r="A20" s="12">
        <v>487455</v>
      </c>
      <c r="B20" s="15">
        <v>42232</v>
      </c>
      <c r="C20" s="12" t="s">
        <v>87</v>
      </c>
      <c r="D20" s="12" t="s">
        <v>20</v>
      </c>
      <c r="E20" s="12">
        <v>3</v>
      </c>
      <c r="F20" s="12" t="s">
        <v>1</v>
      </c>
      <c r="G20" s="12">
        <v>0</v>
      </c>
      <c r="H20" s="13" t="str">
        <f t="shared" si="8"/>
        <v>Manchester City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18</v>
      </c>
      <c r="N20" s="16">
        <f t="shared" si="0"/>
        <v>9</v>
      </c>
      <c r="O20" s="16">
        <f t="shared" si="1"/>
        <v>7</v>
      </c>
      <c r="P20" s="16">
        <f t="shared" si="2"/>
        <v>22</v>
      </c>
      <c r="Q20" s="16">
        <f t="shared" si="3"/>
        <v>38</v>
      </c>
      <c r="R20" s="16">
        <f t="shared" si="4"/>
        <v>39</v>
      </c>
      <c r="S20" s="16">
        <f t="shared" si="5"/>
        <v>67</v>
      </c>
      <c r="T20" s="16">
        <f t="shared" si="6"/>
        <v>-28</v>
      </c>
      <c r="U20" s="16">
        <f t="shared" si="7"/>
        <v>34</v>
      </c>
      <c r="V20" s="16">
        <v>19</v>
      </c>
    </row>
    <row r="21" spans="1:22" ht="12" customHeight="1" x14ac:dyDescent="0.15">
      <c r="A21" s="12">
        <v>487453</v>
      </c>
      <c r="B21" s="15">
        <v>42233</v>
      </c>
      <c r="C21" s="12" t="s">
        <v>87</v>
      </c>
      <c r="D21" s="12" t="s">
        <v>19</v>
      </c>
      <c r="E21" s="12">
        <v>1</v>
      </c>
      <c r="F21" s="12" t="s">
        <v>105</v>
      </c>
      <c r="G21" s="12">
        <v>0</v>
      </c>
      <c r="H21" s="13" t="str">
        <f t="shared" si="8"/>
        <v>Liverpool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12</v>
      </c>
      <c r="N21" s="16">
        <f t="shared" si="0"/>
        <v>3</v>
      </c>
      <c r="O21" s="16">
        <f t="shared" si="1"/>
        <v>8</v>
      </c>
      <c r="P21" s="16">
        <f t="shared" si="2"/>
        <v>27</v>
      </c>
      <c r="Q21" s="16">
        <f t="shared" si="3"/>
        <v>38</v>
      </c>
      <c r="R21" s="16">
        <f t="shared" si="4"/>
        <v>27</v>
      </c>
      <c r="S21" s="16">
        <f t="shared" si="5"/>
        <v>76</v>
      </c>
      <c r="T21" s="16">
        <f t="shared" si="6"/>
        <v>-49</v>
      </c>
      <c r="U21" s="16">
        <f t="shared" si="7"/>
        <v>17</v>
      </c>
      <c r="V21" s="16">
        <v>20</v>
      </c>
    </row>
    <row r="22" spans="1:22" ht="12" customHeight="1" x14ac:dyDescent="0.15">
      <c r="A22" s="12">
        <v>487458</v>
      </c>
      <c r="B22" s="15">
        <v>42238</v>
      </c>
      <c r="C22" s="12" t="s">
        <v>86</v>
      </c>
      <c r="D22" s="12" t="s">
        <v>18</v>
      </c>
      <c r="E22" s="12">
        <v>1</v>
      </c>
      <c r="F22" s="12" t="s">
        <v>103</v>
      </c>
      <c r="G22" s="12">
        <v>1</v>
      </c>
      <c r="H22" s="13" t="str">
        <f t="shared" si="8"/>
        <v/>
      </c>
      <c r="I22" s="13" t="str">
        <f t="shared" si="9"/>
        <v>Norwich</v>
      </c>
      <c r="J22" s="13" t="str">
        <f t="shared" si="10"/>
        <v>Stoke City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487459</v>
      </c>
      <c r="B23" s="15">
        <v>42238</v>
      </c>
      <c r="C23" s="12" t="s">
        <v>86</v>
      </c>
      <c r="D23" s="12" t="s">
        <v>50</v>
      </c>
      <c r="E23" s="12">
        <v>1</v>
      </c>
      <c r="F23" s="12" t="s">
        <v>84</v>
      </c>
      <c r="G23" s="12">
        <v>1</v>
      </c>
      <c r="H23" s="13" t="str">
        <f t="shared" si="8"/>
        <v/>
      </c>
      <c r="I23" s="13" t="str">
        <f t="shared" si="9"/>
        <v>Sunderland</v>
      </c>
      <c r="J23" s="13" t="str">
        <f t="shared" si="10"/>
        <v>Swansea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487462</v>
      </c>
      <c r="B24" s="15">
        <v>42238</v>
      </c>
      <c r="C24" s="12" t="s">
        <v>86</v>
      </c>
      <c r="D24" s="12" t="s">
        <v>5</v>
      </c>
      <c r="E24" s="12">
        <v>2</v>
      </c>
      <c r="F24" s="12" t="s">
        <v>12</v>
      </c>
      <c r="G24" s="12">
        <v>1</v>
      </c>
      <c r="H24" s="13" t="str">
        <f t="shared" si="8"/>
        <v>Crystal Palace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487465</v>
      </c>
      <c r="B25" s="15">
        <v>42238</v>
      </c>
      <c r="C25" s="12" t="s">
        <v>86</v>
      </c>
      <c r="D25" s="12" t="s">
        <v>28</v>
      </c>
      <c r="E25" s="12">
        <v>3</v>
      </c>
      <c r="F25" s="12" t="s">
        <v>105</v>
      </c>
      <c r="G25" s="12">
        <v>4</v>
      </c>
      <c r="H25" s="13" t="str">
        <f t="shared" si="8"/>
        <v>Bournemouth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487466</v>
      </c>
      <c r="B26" s="15">
        <v>42238</v>
      </c>
      <c r="C26" s="12" t="s">
        <v>86</v>
      </c>
      <c r="D26" s="12" t="s">
        <v>31</v>
      </c>
      <c r="E26" s="12">
        <v>1</v>
      </c>
      <c r="F26" s="12" t="s">
        <v>14</v>
      </c>
      <c r="G26" s="12">
        <v>1</v>
      </c>
      <c r="H26" s="13" t="str">
        <f t="shared" si="8"/>
        <v/>
      </c>
      <c r="I26" s="13" t="str">
        <f t="shared" si="9"/>
        <v>Leicester</v>
      </c>
      <c r="J26" s="13" t="str">
        <f t="shared" si="10"/>
        <v>Tottenham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487467</v>
      </c>
      <c r="B27" s="15">
        <v>42238</v>
      </c>
      <c r="C27" s="12" t="s">
        <v>86</v>
      </c>
      <c r="D27" s="12" t="s">
        <v>8</v>
      </c>
      <c r="E27" s="12">
        <v>0</v>
      </c>
      <c r="F27" s="12" t="s">
        <v>29</v>
      </c>
      <c r="G27" s="12">
        <v>0</v>
      </c>
      <c r="H27" s="13" t="str">
        <f t="shared" si="8"/>
        <v/>
      </c>
      <c r="I27" s="13" t="str">
        <f t="shared" si="9"/>
        <v>Manchester United</v>
      </c>
      <c r="J27" s="13" t="str">
        <f t="shared" si="10"/>
        <v>Newcastle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487461</v>
      </c>
      <c r="B28" s="15">
        <v>42239</v>
      </c>
      <c r="C28" s="12" t="s">
        <v>86</v>
      </c>
      <c r="D28" s="12" t="s">
        <v>56</v>
      </c>
      <c r="E28" s="12">
        <v>0</v>
      </c>
      <c r="F28" s="12" t="s">
        <v>13</v>
      </c>
      <c r="G28" s="12">
        <v>0</v>
      </c>
      <c r="H28" s="13" t="str">
        <f t="shared" si="8"/>
        <v/>
      </c>
      <c r="I28" s="13" t="str">
        <f t="shared" si="9"/>
        <v>Watford</v>
      </c>
      <c r="J28" s="13" t="str">
        <f t="shared" si="10"/>
        <v>Southampton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487463</v>
      </c>
      <c r="B29" s="15">
        <v>42239</v>
      </c>
      <c r="C29" s="12" t="s">
        <v>86</v>
      </c>
      <c r="D29" s="12" t="s">
        <v>60</v>
      </c>
      <c r="E29" s="12">
        <v>2</v>
      </c>
      <c r="F29" s="12" t="s">
        <v>1</v>
      </c>
      <c r="G29" s="12">
        <v>3</v>
      </c>
      <c r="H29" s="13" t="str">
        <f t="shared" si="8"/>
        <v>Chelsea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487464</v>
      </c>
      <c r="B30" s="15">
        <v>42239</v>
      </c>
      <c r="C30" s="12" t="s">
        <v>86</v>
      </c>
      <c r="D30" s="12" t="s">
        <v>9</v>
      </c>
      <c r="E30" s="12">
        <v>0</v>
      </c>
      <c r="F30" s="12" t="s">
        <v>20</v>
      </c>
      <c r="G30" s="12">
        <v>2</v>
      </c>
      <c r="H30" s="13" t="str">
        <f t="shared" si="8"/>
        <v>Manchester City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487460</v>
      </c>
      <c r="B31" s="15">
        <v>42240</v>
      </c>
      <c r="C31" s="12" t="s">
        <v>86</v>
      </c>
      <c r="D31" s="12" t="s">
        <v>17</v>
      </c>
      <c r="E31" s="12">
        <v>0</v>
      </c>
      <c r="F31" s="12" t="s">
        <v>19</v>
      </c>
      <c r="G31" s="12">
        <v>0</v>
      </c>
      <c r="H31" s="13" t="str">
        <f t="shared" si="8"/>
        <v/>
      </c>
      <c r="I31" s="13" t="str">
        <f t="shared" si="9"/>
        <v>Arsenal</v>
      </c>
      <c r="J31" s="13" t="str">
        <f t="shared" si="10"/>
        <v>Liverpool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487469</v>
      </c>
      <c r="B32" s="15">
        <v>42245</v>
      </c>
      <c r="C32" s="12" t="s">
        <v>88</v>
      </c>
      <c r="D32" s="12" t="s">
        <v>103</v>
      </c>
      <c r="E32" s="12">
        <v>0</v>
      </c>
      <c r="F32" s="12" t="s">
        <v>60</v>
      </c>
      <c r="G32" s="12">
        <v>1</v>
      </c>
      <c r="H32" s="13" t="str">
        <f t="shared" si="8"/>
        <v>West Brom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487470</v>
      </c>
      <c r="B33" s="15">
        <v>42245</v>
      </c>
      <c r="C33" s="12" t="s">
        <v>88</v>
      </c>
      <c r="D33" s="12" t="s">
        <v>105</v>
      </c>
      <c r="E33" s="12">
        <v>1</v>
      </c>
      <c r="F33" s="12" t="s">
        <v>31</v>
      </c>
      <c r="G33" s="12">
        <v>1</v>
      </c>
      <c r="H33" s="13" t="str">
        <f t="shared" si="8"/>
        <v/>
      </c>
      <c r="I33" s="13" t="str">
        <f t="shared" si="9"/>
        <v>Bournemouth</v>
      </c>
      <c r="J33" s="13" t="str">
        <f t="shared" si="10"/>
        <v>Leicester</v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487472</v>
      </c>
      <c r="B34" s="15">
        <v>42245</v>
      </c>
      <c r="C34" s="12" t="s">
        <v>88</v>
      </c>
      <c r="D34" s="12" t="s">
        <v>1</v>
      </c>
      <c r="E34" s="12">
        <v>1</v>
      </c>
      <c r="F34" s="12" t="s">
        <v>5</v>
      </c>
      <c r="G34" s="12">
        <v>2</v>
      </c>
      <c r="H34" s="13" t="str">
        <f t="shared" si="8"/>
        <v>Crystal Palace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487473</v>
      </c>
      <c r="B35" s="15">
        <v>42245</v>
      </c>
      <c r="C35" s="12" t="s">
        <v>88</v>
      </c>
      <c r="D35" s="12" t="s">
        <v>14</v>
      </c>
      <c r="E35" s="12">
        <v>0</v>
      </c>
      <c r="F35" s="12" t="s">
        <v>9</v>
      </c>
      <c r="G35" s="12">
        <v>0</v>
      </c>
      <c r="H35" s="13" t="str">
        <f t="shared" si="8"/>
        <v/>
      </c>
      <c r="I35" s="13" t="str">
        <f t="shared" si="9"/>
        <v>Tottenham</v>
      </c>
      <c r="J35" s="13" t="str">
        <f t="shared" si="10"/>
        <v>Everton</v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487474</v>
      </c>
      <c r="B36" s="15">
        <v>42245</v>
      </c>
      <c r="C36" s="12" t="s">
        <v>88</v>
      </c>
      <c r="D36" s="12" t="s">
        <v>19</v>
      </c>
      <c r="E36" s="12">
        <v>0</v>
      </c>
      <c r="F36" s="12" t="s">
        <v>28</v>
      </c>
      <c r="G36" s="12">
        <v>3</v>
      </c>
      <c r="H36" s="13" t="str">
        <f t="shared" si="8"/>
        <v>West Ham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487475</v>
      </c>
      <c r="B37" s="15">
        <v>42245</v>
      </c>
      <c r="C37" s="12" t="s">
        <v>88</v>
      </c>
      <c r="D37" s="12" t="s">
        <v>20</v>
      </c>
      <c r="E37" s="12">
        <v>2</v>
      </c>
      <c r="F37" s="12" t="s">
        <v>56</v>
      </c>
      <c r="G37" s="12">
        <v>0</v>
      </c>
      <c r="H37" s="13" t="str">
        <f t="shared" si="8"/>
        <v>Manchester City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487476</v>
      </c>
      <c r="B38" s="15">
        <v>42245</v>
      </c>
      <c r="C38" s="12" t="s">
        <v>88</v>
      </c>
      <c r="D38" s="12" t="s">
        <v>12</v>
      </c>
      <c r="E38" s="12">
        <v>2</v>
      </c>
      <c r="F38" s="12" t="s">
        <v>50</v>
      </c>
      <c r="G38" s="12">
        <v>2</v>
      </c>
      <c r="H38" s="13" t="str">
        <f t="shared" si="8"/>
        <v/>
      </c>
      <c r="I38" s="13" t="str">
        <f t="shared" si="9"/>
        <v>Aston Villa</v>
      </c>
      <c r="J38" s="13" t="str">
        <f t="shared" si="10"/>
        <v>Sunderland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487477</v>
      </c>
      <c r="B39" s="15">
        <v>42245</v>
      </c>
      <c r="C39" s="12" t="s">
        <v>88</v>
      </c>
      <c r="D39" s="12" t="s">
        <v>29</v>
      </c>
      <c r="E39" s="12">
        <v>0</v>
      </c>
      <c r="F39" s="12" t="s">
        <v>17</v>
      </c>
      <c r="G39" s="12">
        <v>1</v>
      </c>
      <c r="H39" s="13" t="str">
        <f t="shared" si="8"/>
        <v>Arsenal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487468</v>
      </c>
      <c r="B40" s="15">
        <v>42246</v>
      </c>
      <c r="C40" s="12" t="s">
        <v>88</v>
      </c>
      <c r="D40" s="12" t="s">
        <v>13</v>
      </c>
      <c r="E40" s="12">
        <v>3</v>
      </c>
      <c r="F40" s="12" t="s">
        <v>18</v>
      </c>
      <c r="G40" s="12">
        <v>0</v>
      </c>
      <c r="H40" s="13" t="str">
        <f t="shared" si="8"/>
        <v>Southampton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487471</v>
      </c>
      <c r="B41" s="15">
        <v>42246</v>
      </c>
      <c r="C41" s="12" t="s">
        <v>88</v>
      </c>
      <c r="D41" s="12" t="s">
        <v>84</v>
      </c>
      <c r="E41" s="12">
        <v>2</v>
      </c>
      <c r="F41" s="12" t="s">
        <v>8</v>
      </c>
      <c r="G41" s="12">
        <v>1</v>
      </c>
      <c r="H41" s="13" t="str">
        <f t="shared" si="8"/>
        <v>Swansea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487480</v>
      </c>
      <c r="B42" s="15">
        <v>42259</v>
      </c>
      <c r="C42" s="12" t="s">
        <v>89</v>
      </c>
      <c r="D42" s="12" t="s">
        <v>8</v>
      </c>
      <c r="E42" s="12">
        <v>3</v>
      </c>
      <c r="F42" s="12" t="s">
        <v>19</v>
      </c>
      <c r="G42" s="12">
        <v>1</v>
      </c>
      <c r="H42" s="13" t="str">
        <f t="shared" si="8"/>
        <v>Manchester United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487481</v>
      </c>
      <c r="B43" s="15">
        <v>42259</v>
      </c>
      <c r="C43" s="12" t="s">
        <v>89</v>
      </c>
      <c r="D43" s="12" t="s">
        <v>18</v>
      </c>
      <c r="E43" s="12">
        <v>3</v>
      </c>
      <c r="F43" s="12" t="s">
        <v>105</v>
      </c>
      <c r="G43" s="12">
        <v>1</v>
      </c>
      <c r="H43" s="13" t="str">
        <f t="shared" si="8"/>
        <v>Norwich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487483</v>
      </c>
      <c r="B44" s="15">
        <v>42259</v>
      </c>
      <c r="C44" s="12" t="s">
        <v>89</v>
      </c>
      <c r="D44" s="12" t="s">
        <v>17</v>
      </c>
      <c r="E44" s="12">
        <v>2</v>
      </c>
      <c r="F44" s="12" t="s">
        <v>103</v>
      </c>
      <c r="G44" s="12">
        <v>0</v>
      </c>
      <c r="H44" s="13" t="str">
        <f t="shared" si="8"/>
        <v>Arsenal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487484</v>
      </c>
      <c r="B45" s="15">
        <v>42259</v>
      </c>
      <c r="C45" s="12" t="s">
        <v>89</v>
      </c>
      <c r="D45" s="12" t="s">
        <v>56</v>
      </c>
      <c r="E45" s="12">
        <v>1</v>
      </c>
      <c r="F45" s="12" t="s">
        <v>84</v>
      </c>
      <c r="G45" s="12">
        <v>0</v>
      </c>
      <c r="H45" s="13" t="str">
        <f t="shared" si="8"/>
        <v>Watford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487485</v>
      </c>
      <c r="B46" s="15">
        <v>42259</v>
      </c>
      <c r="C46" s="12" t="s">
        <v>89</v>
      </c>
      <c r="D46" s="12" t="s">
        <v>5</v>
      </c>
      <c r="E46" s="12">
        <v>0</v>
      </c>
      <c r="F46" s="12" t="s">
        <v>20</v>
      </c>
      <c r="G46" s="12">
        <v>1</v>
      </c>
      <c r="H46" s="13" t="str">
        <f t="shared" si="8"/>
        <v>Manchester City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487486</v>
      </c>
      <c r="B47" s="15">
        <v>42259</v>
      </c>
      <c r="C47" s="12" t="s">
        <v>89</v>
      </c>
      <c r="D47" s="12" t="s">
        <v>60</v>
      </c>
      <c r="E47" s="12">
        <v>0</v>
      </c>
      <c r="F47" s="12" t="s">
        <v>13</v>
      </c>
      <c r="G47" s="12">
        <v>0</v>
      </c>
      <c r="H47" s="13" t="str">
        <f t="shared" si="8"/>
        <v/>
      </c>
      <c r="I47" s="13" t="str">
        <f t="shared" si="9"/>
        <v>West Brom</v>
      </c>
      <c r="J47" s="13" t="str">
        <f t="shared" si="10"/>
        <v>Southampton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487487</v>
      </c>
      <c r="B48" s="15">
        <v>42259</v>
      </c>
      <c r="C48" s="12" t="s">
        <v>89</v>
      </c>
      <c r="D48" s="12" t="s">
        <v>9</v>
      </c>
      <c r="E48" s="12">
        <v>3</v>
      </c>
      <c r="F48" s="12" t="s">
        <v>1</v>
      </c>
      <c r="G48" s="12">
        <v>1</v>
      </c>
      <c r="H48" s="13" t="str">
        <f t="shared" si="8"/>
        <v>Everton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487479</v>
      </c>
      <c r="B49" s="15">
        <v>42260</v>
      </c>
      <c r="C49" s="12" t="s">
        <v>89</v>
      </c>
      <c r="D49" s="12" t="s">
        <v>31</v>
      </c>
      <c r="E49" s="12">
        <v>3</v>
      </c>
      <c r="F49" s="12" t="s">
        <v>12</v>
      </c>
      <c r="G49" s="12">
        <v>2</v>
      </c>
      <c r="H49" s="13" t="str">
        <f t="shared" si="8"/>
        <v>Leicester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487482</v>
      </c>
      <c r="B50" s="15">
        <v>42260</v>
      </c>
      <c r="C50" s="12" t="s">
        <v>89</v>
      </c>
      <c r="D50" s="12" t="s">
        <v>50</v>
      </c>
      <c r="E50" s="12">
        <v>0</v>
      </c>
      <c r="F50" s="12" t="s">
        <v>14</v>
      </c>
      <c r="G50" s="12">
        <v>1</v>
      </c>
      <c r="H50" s="13" t="str">
        <f t="shared" si="8"/>
        <v>Tottenham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487478</v>
      </c>
      <c r="B51" s="15">
        <v>42261</v>
      </c>
      <c r="C51" s="12" t="s">
        <v>89</v>
      </c>
      <c r="D51" s="12" t="s">
        <v>28</v>
      </c>
      <c r="E51" s="12">
        <v>2</v>
      </c>
      <c r="F51" s="12" t="s">
        <v>29</v>
      </c>
      <c r="G51" s="12">
        <v>0</v>
      </c>
      <c r="H51" s="13" t="str">
        <f t="shared" si="8"/>
        <v>West Ham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487488</v>
      </c>
      <c r="B52" s="15">
        <v>42266</v>
      </c>
      <c r="C52" s="12" t="s">
        <v>69</v>
      </c>
      <c r="D52" s="12" t="s">
        <v>29</v>
      </c>
      <c r="E52" s="12">
        <v>1</v>
      </c>
      <c r="F52" s="12" t="s">
        <v>56</v>
      </c>
      <c r="G52" s="12">
        <v>2</v>
      </c>
      <c r="H52" s="13" t="str">
        <f t="shared" si="8"/>
        <v>Watford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487490</v>
      </c>
      <c r="B53" s="15">
        <v>42266</v>
      </c>
      <c r="C53" s="12" t="s">
        <v>69</v>
      </c>
      <c r="D53" s="12" t="s">
        <v>12</v>
      </c>
      <c r="E53" s="12">
        <v>0</v>
      </c>
      <c r="F53" s="12" t="s">
        <v>60</v>
      </c>
      <c r="G53" s="12">
        <v>1</v>
      </c>
      <c r="H53" s="13" t="str">
        <f t="shared" si="8"/>
        <v>West Brom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487491</v>
      </c>
      <c r="B54" s="15">
        <v>42266</v>
      </c>
      <c r="C54" s="12" t="s">
        <v>69</v>
      </c>
      <c r="D54" s="12" t="s">
        <v>103</v>
      </c>
      <c r="E54" s="12">
        <v>2</v>
      </c>
      <c r="F54" s="12" t="s">
        <v>31</v>
      </c>
      <c r="G54" s="12">
        <v>2</v>
      </c>
      <c r="H54" s="13" t="str">
        <f t="shared" si="8"/>
        <v/>
      </c>
      <c r="I54" s="13" t="str">
        <f t="shared" si="9"/>
        <v>Stoke City</v>
      </c>
      <c r="J54" s="13" t="str">
        <f t="shared" si="10"/>
        <v>Leicester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487492</v>
      </c>
      <c r="B55" s="15">
        <v>42266</v>
      </c>
      <c r="C55" s="12" t="s">
        <v>69</v>
      </c>
      <c r="D55" s="12" t="s">
        <v>105</v>
      </c>
      <c r="E55" s="12">
        <v>2</v>
      </c>
      <c r="F55" s="12" t="s">
        <v>50</v>
      </c>
      <c r="G55" s="12">
        <v>0</v>
      </c>
      <c r="H55" s="13" t="str">
        <f t="shared" si="8"/>
        <v>Bournemouth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487493</v>
      </c>
      <c r="B56" s="15">
        <v>42266</v>
      </c>
      <c r="C56" s="12" t="s">
        <v>69</v>
      </c>
      <c r="D56" s="12" t="s">
        <v>84</v>
      </c>
      <c r="E56" s="12">
        <v>0</v>
      </c>
      <c r="F56" s="12" t="s">
        <v>9</v>
      </c>
      <c r="G56" s="12">
        <v>0</v>
      </c>
      <c r="H56" s="13" t="str">
        <f t="shared" si="8"/>
        <v/>
      </c>
      <c r="I56" s="13" t="str">
        <f t="shared" si="9"/>
        <v>Swansea</v>
      </c>
      <c r="J56" s="13" t="str">
        <f t="shared" si="10"/>
        <v>Everton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487494</v>
      </c>
      <c r="B57" s="15">
        <v>42266</v>
      </c>
      <c r="C57" s="12" t="s">
        <v>69</v>
      </c>
      <c r="D57" s="12" t="s">
        <v>1</v>
      </c>
      <c r="E57" s="12">
        <v>2</v>
      </c>
      <c r="F57" s="12" t="s">
        <v>17</v>
      </c>
      <c r="G57" s="12">
        <v>0</v>
      </c>
      <c r="H57" s="13" t="str">
        <f t="shared" si="8"/>
        <v>Chelsea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487497</v>
      </c>
      <c r="B58" s="15">
        <v>42266</v>
      </c>
      <c r="C58" s="12" t="s">
        <v>69</v>
      </c>
      <c r="D58" s="12" t="s">
        <v>20</v>
      </c>
      <c r="E58" s="12">
        <v>1</v>
      </c>
      <c r="F58" s="12" t="s">
        <v>28</v>
      </c>
      <c r="G58" s="12">
        <v>2</v>
      </c>
      <c r="H58" s="13" t="str">
        <f t="shared" si="8"/>
        <v>West Ham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487489</v>
      </c>
      <c r="B59" s="15">
        <v>42267</v>
      </c>
      <c r="C59" s="12" t="s">
        <v>69</v>
      </c>
      <c r="D59" s="12" t="s">
        <v>13</v>
      </c>
      <c r="E59" s="12">
        <v>2</v>
      </c>
      <c r="F59" s="12" t="s">
        <v>8</v>
      </c>
      <c r="G59" s="12">
        <v>3</v>
      </c>
      <c r="H59" s="13" t="str">
        <f t="shared" si="8"/>
        <v>Manchester United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487495</v>
      </c>
      <c r="B60" s="15">
        <v>42267</v>
      </c>
      <c r="C60" s="12" t="s">
        <v>69</v>
      </c>
      <c r="D60" s="12" t="s">
        <v>14</v>
      </c>
      <c r="E60" s="12">
        <v>1</v>
      </c>
      <c r="F60" s="12" t="s">
        <v>5</v>
      </c>
      <c r="G60" s="12">
        <v>0</v>
      </c>
      <c r="H60" s="13" t="str">
        <f t="shared" si="8"/>
        <v>Tottenham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487496</v>
      </c>
      <c r="B61" s="15">
        <v>42267</v>
      </c>
      <c r="C61" s="12" t="s">
        <v>69</v>
      </c>
      <c r="D61" s="12" t="s">
        <v>19</v>
      </c>
      <c r="E61" s="12">
        <v>1</v>
      </c>
      <c r="F61" s="12" t="s">
        <v>18</v>
      </c>
      <c r="G61" s="12">
        <v>1</v>
      </c>
      <c r="H61" s="13" t="str">
        <f t="shared" si="8"/>
        <v/>
      </c>
      <c r="I61" s="13" t="str">
        <f t="shared" si="9"/>
        <v>Liverpool</v>
      </c>
      <c r="J61" s="13" t="str">
        <f t="shared" si="10"/>
        <v>Norwich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487499</v>
      </c>
      <c r="B62" s="15">
        <v>42273</v>
      </c>
      <c r="C62" s="12" t="s">
        <v>70</v>
      </c>
      <c r="D62" s="12" t="s">
        <v>8</v>
      </c>
      <c r="E62" s="12">
        <v>3</v>
      </c>
      <c r="F62" s="12" t="s">
        <v>50</v>
      </c>
      <c r="G62" s="12">
        <v>0</v>
      </c>
      <c r="H62" s="13" t="str">
        <f t="shared" si="8"/>
        <v>Manchester United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487500</v>
      </c>
      <c r="B63" s="15">
        <v>42273</v>
      </c>
      <c r="C63" s="12" t="s">
        <v>70</v>
      </c>
      <c r="D63" s="12" t="s">
        <v>28</v>
      </c>
      <c r="E63" s="12">
        <v>2</v>
      </c>
      <c r="F63" s="12" t="s">
        <v>18</v>
      </c>
      <c r="G63" s="12">
        <v>2</v>
      </c>
      <c r="H63" s="13" t="str">
        <f t="shared" si="8"/>
        <v/>
      </c>
      <c r="I63" s="13" t="str">
        <f t="shared" si="9"/>
        <v>West Ham</v>
      </c>
      <c r="J63" s="13" t="str">
        <f t="shared" si="10"/>
        <v>Norwich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487501</v>
      </c>
      <c r="B64" s="15">
        <v>42273</v>
      </c>
      <c r="C64" s="12" t="s">
        <v>70</v>
      </c>
      <c r="D64" s="12" t="s">
        <v>29</v>
      </c>
      <c r="E64" s="12">
        <v>2</v>
      </c>
      <c r="F64" s="12" t="s">
        <v>1</v>
      </c>
      <c r="G64" s="12">
        <v>2</v>
      </c>
      <c r="H64" s="13" t="str">
        <f t="shared" si="8"/>
        <v/>
      </c>
      <c r="I64" s="13" t="str">
        <f t="shared" si="9"/>
        <v>Newcastle</v>
      </c>
      <c r="J64" s="13" t="str">
        <f t="shared" si="10"/>
        <v>Chelsea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487502</v>
      </c>
      <c r="B65" s="15">
        <v>42273</v>
      </c>
      <c r="C65" s="12" t="s">
        <v>70</v>
      </c>
      <c r="D65" s="12" t="s">
        <v>13</v>
      </c>
      <c r="E65" s="12">
        <v>3</v>
      </c>
      <c r="F65" s="12" t="s">
        <v>84</v>
      </c>
      <c r="G65" s="12">
        <v>1</v>
      </c>
      <c r="H65" s="13" t="str">
        <f t="shared" si="8"/>
        <v>Southampton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487503</v>
      </c>
      <c r="B66" s="15">
        <v>42273</v>
      </c>
      <c r="C66" s="12" t="s">
        <v>70</v>
      </c>
      <c r="D66" s="12" t="s">
        <v>103</v>
      </c>
      <c r="E66" s="12">
        <v>2</v>
      </c>
      <c r="F66" s="12" t="s">
        <v>105</v>
      </c>
      <c r="G66" s="12">
        <v>1</v>
      </c>
      <c r="H66" s="13" t="str">
        <f t="shared" si="8"/>
        <v>Stoke City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487504</v>
      </c>
      <c r="B67" s="15">
        <v>42273</v>
      </c>
      <c r="C67" s="12" t="s">
        <v>70</v>
      </c>
      <c r="D67" s="12" t="s">
        <v>14</v>
      </c>
      <c r="E67" s="12">
        <v>4</v>
      </c>
      <c r="F67" s="12" t="s">
        <v>20</v>
      </c>
      <c r="G67" s="12">
        <v>1</v>
      </c>
      <c r="H67" s="13" t="str">
        <f t="shared" ref="H67:H130" si="11">IF(E67&gt;G67,D67,IF(G67&gt;E67,F67,""))</f>
        <v>Tottenham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487505</v>
      </c>
      <c r="B68" s="15">
        <v>42273</v>
      </c>
      <c r="C68" s="12" t="s">
        <v>70</v>
      </c>
      <c r="D68" s="12" t="s">
        <v>31</v>
      </c>
      <c r="E68" s="12">
        <v>2</v>
      </c>
      <c r="F68" s="12" t="s">
        <v>17</v>
      </c>
      <c r="G68" s="12">
        <v>5</v>
      </c>
      <c r="H68" s="13" t="str">
        <f t="shared" si="11"/>
        <v>Arsenal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487507</v>
      </c>
      <c r="B69" s="15">
        <v>42273</v>
      </c>
      <c r="C69" s="12" t="s">
        <v>70</v>
      </c>
      <c r="D69" s="12" t="s">
        <v>19</v>
      </c>
      <c r="E69" s="12">
        <v>3</v>
      </c>
      <c r="F69" s="12" t="s">
        <v>12</v>
      </c>
      <c r="G69" s="12">
        <v>2</v>
      </c>
      <c r="H69" s="13" t="str">
        <f t="shared" si="11"/>
        <v>Liverpool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487506</v>
      </c>
      <c r="B70" s="15">
        <v>42274</v>
      </c>
      <c r="C70" s="12" t="s">
        <v>70</v>
      </c>
      <c r="D70" s="12" t="s">
        <v>56</v>
      </c>
      <c r="E70" s="12">
        <v>0</v>
      </c>
      <c r="F70" s="12" t="s">
        <v>5</v>
      </c>
      <c r="G70" s="12">
        <v>1</v>
      </c>
      <c r="H70" s="13" t="str">
        <f t="shared" si="11"/>
        <v>Crystal Palace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487498</v>
      </c>
      <c r="B71" s="15">
        <v>42275</v>
      </c>
      <c r="C71" s="12" t="s">
        <v>70</v>
      </c>
      <c r="D71" s="12" t="s">
        <v>60</v>
      </c>
      <c r="E71" s="12">
        <v>2</v>
      </c>
      <c r="F71" s="12" t="s">
        <v>9</v>
      </c>
      <c r="G71" s="12">
        <v>3</v>
      </c>
      <c r="H71" s="13" t="str">
        <f t="shared" si="11"/>
        <v>Everton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487508</v>
      </c>
      <c r="B72" s="15">
        <v>42280</v>
      </c>
      <c r="C72" s="12" t="s">
        <v>65</v>
      </c>
      <c r="D72" s="12" t="s">
        <v>5</v>
      </c>
      <c r="E72" s="12">
        <v>2</v>
      </c>
      <c r="F72" s="12" t="s">
        <v>60</v>
      </c>
      <c r="G72" s="12">
        <v>0</v>
      </c>
      <c r="H72" s="13" t="str">
        <f t="shared" si="11"/>
        <v>Crystal Palace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487510</v>
      </c>
      <c r="B73" s="15">
        <v>42280</v>
      </c>
      <c r="C73" s="12" t="s">
        <v>65</v>
      </c>
      <c r="D73" s="12" t="s">
        <v>20</v>
      </c>
      <c r="E73" s="12">
        <v>6</v>
      </c>
      <c r="F73" s="12" t="s">
        <v>29</v>
      </c>
      <c r="G73" s="12">
        <v>1</v>
      </c>
      <c r="H73" s="13" t="str">
        <f t="shared" si="11"/>
        <v>Manchester City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487512</v>
      </c>
      <c r="B74" s="15">
        <v>42280</v>
      </c>
      <c r="C74" s="12" t="s">
        <v>65</v>
      </c>
      <c r="D74" s="12" t="s">
        <v>18</v>
      </c>
      <c r="E74" s="12">
        <v>1</v>
      </c>
      <c r="F74" s="12" t="s">
        <v>31</v>
      </c>
      <c r="G74" s="12">
        <v>2</v>
      </c>
      <c r="H74" s="13" t="str">
        <f t="shared" si="11"/>
        <v>Leicester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487513</v>
      </c>
      <c r="B75" s="15">
        <v>42280</v>
      </c>
      <c r="C75" s="12" t="s">
        <v>65</v>
      </c>
      <c r="D75" s="12" t="s">
        <v>12</v>
      </c>
      <c r="E75" s="12">
        <v>0</v>
      </c>
      <c r="F75" s="12" t="s">
        <v>103</v>
      </c>
      <c r="G75" s="12">
        <v>1</v>
      </c>
      <c r="H75" s="13" t="str">
        <f t="shared" si="11"/>
        <v>Stoke City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487514</v>
      </c>
      <c r="B76" s="15">
        <v>42280</v>
      </c>
      <c r="C76" s="12" t="s">
        <v>65</v>
      </c>
      <c r="D76" s="12" t="s">
        <v>50</v>
      </c>
      <c r="E76" s="12">
        <v>2</v>
      </c>
      <c r="F76" s="12" t="s">
        <v>28</v>
      </c>
      <c r="G76" s="12">
        <v>2</v>
      </c>
      <c r="H76" s="13" t="str">
        <f t="shared" si="11"/>
        <v/>
      </c>
      <c r="I76" s="13" t="str">
        <f t="shared" si="12"/>
        <v>Sunderland</v>
      </c>
      <c r="J76" s="13" t="str">
        <f t="shared" si="13"/>
        <v>West Ham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487515</v>
      </c>
      <c r="B77" s="15">
        <v>42280</v>
      </c>
      <c r="C77" s="12" t="s">
        <v>65</v>
      </c>
      <c r="D77" s="12" t="s">
        <v>105</v>
      </c>
      <c r="E77" s="12">
        <v>1</v>
      </c>
      <c r="F77" s="12" t="s">
        <v>56</v>
      </c>
      <c r="G77" s="12">
        <v>1</v>
      </c>
      <c r="H77" s="13" t="str">
        <f t="shared" si="11"/>
        <v/>
      </c>
      <c r="I77" s="13" t="str">
        <f t="shared" si="12"/>
        <v>Bournemouth</v>
      </c>
      <c r="J77" s="13" t="str">
        <f t="shared" si="13"/>
        <v>Watford</v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487517</v>
      </c>
      <c r="B78" s="15">
        <v>42280</v>
      </c>
      <c r="C78" s="12" t="s">
        <v>65</v>
      </c>
      <c r="D78" s="12" t="s">
        <v>1</v>
      </c>
      <c r="E78" s="12">
        <v>1</v>
      </c>
      <c r="F78" s="12" t="s">
        <v>13</v>
      </c>
      <c r="G78" s="12">
        <v>3</v>
      </c>
      <c r="H78" s="13" t="str">
        <f t="shared" si="11"/>
        <v>Southampton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487509</v>
      </c>
      <c r="B79" s="15">
        <v>42281</v>
      </c>
      <c r="C79" s="12" t="s">
        <v>65</v>
      </c>
      <c r="D79" s="12" t="s">
        <v>9</v>
      </c>
      <c r="E79" s="12">
        <v>1</v>
      </c>
      <c r="F79" s="12" t="s">
        <v>19</v>
      </c>
      <c r="G79" s="12">
        <v>1</v>
      </c>
      <c r="H79" s="13" t="str">
        <f t="shared" si="11"/>
        <v/>
      </c>
      <c r="I79" s="13" t="str">
        <f t="shared" si="12"/>
        <v>Everton</v>
      </c>
      <c r="J79" s="13" t="str">
        <f t="shared" si="13"/>
        <v>Liverpool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487511</v>
      </c>
      <c r="B80" s="15">
        <v>42281</v>
      </c>
      <c r="C80" s="12" t="s">
        <v>65</v>
      </c>
      <c r="D80" s="12" t="s">
        <v>17</v>
      </c>
      <c r="E80" s="12">
        <v>3</v>
      </c>
      <c r="F80" s="12" t="s">
        <v>8</v>
      </c>
      <c r="G80" s="12">
        <v>0</v>
      </c>
      <c r="H80" s="13" t="str">
        <f t="shared" si="11"/>
        <v>Arsenal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487516</v>
      </c>
      <c r="B81" s="15">
        <v>42281</v>
      </c>
      <c r="C81" s="12" t="s">
        <v>65</v>
      </c>
      <c r="D81" s="12" t="s">
        <v>84</v>
      </c>
      <c r="E81" s="12">
        <v>2</v>
      </c>
      <c r="F81" s="12" t="s">
        <v>14</v>
      </c>
      <c r="G81" s="12">
        <v>2</v>
      </c>
      <c r="H81" s="13" t="str">
        <f t="shared" si="11"/>
        <v/>
      </c>
      <c r="I81" s="13" t="str">
        <f t="shared" si="12"/>
        <v>Swansea</v>
      </c>
      <c r="J81" s="13" t="str">
        <f t="shared" si="13"/>
        <v>Tottenham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487518</v>
      </c>
      <c r="B82" s="15">
        <v>42294</v>
      </c>
      <c r="C82" s="12" t="s">
        <v>90</v>
      </c>
      <c r="D82" s="12" t="s">
        <v>14</v>
      </c>
      <c r="E82" s="12">
        <v>0</v>
      </c>
      <c r="F82" s="12" t="s">
        <v>19</v>
      </c>
      <c r="G82" s="12">
        <v>0</v>
      </c>
      <c r="H82" s="13" t="str">
        <f t="shared" si="11"/>
        <v/>
      </c>
      <c r="I82" s="13" t="str">
        <f t="shared" si="12"/>
        <v>Tottenham</v>
      </c>
      <c r="J82" s="13" t="str">
        <f t="shared" si="13"/>
        <v>Liverpool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487519</v>
      </c>
      <c r="B83" s="15">
        <v>42294</v>
      </c>
      <c r="C83" s="12" t="s">
        <v>90</v>
      </c>
      <c r="D83" s="12" t="s">
        <v>5</v>
      </c>
      <c r="E83" s="12">
        <v>1</v>
      </c>
      <c r="F83" s="12" t="s">
        <v>28</v>
      </c>
      <c r="G83" s="12">
        <v>3</v>
      </c>
      <c r="H83" s="13" t="str">
        <f t="shared" si="11"/>
        <v>West Ham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487520</v>
      </c>
      <c r="B84" s="15">
        <v>42294</v>
      </c>
      <c r="C84" s="12" t="s">
        <v>90</v>
      </c>
      <c r="D84" s="12" t="s">
        <v>56</v>
      </c>
      <c r="E84" s="12">
        <v>0</v>
      </c>
      <c r="F84" s="12" t="s">
        <v>17</v>
      </c>
      <c r="G84" s="12">
        <v>3</v>
      </c>
      <c r="H84" s="13" t="str">
        <f t="shared" si="11"/>
        <v>Arsenal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487521</v>
      </c>
      <c r="B85" s="15">
        <v>42294</v>
      </c>
      <c r="C85" s="12" t="s">
        <v>90</v>
      </c>
      <c r="D85" s="12" t="s">
        <v>9</v>
      </c>
      <c r="E85" s="12">
        <v>0</v>
      </c>
      <c r="F85" s="12" t="s">
        <v>8</v>
      </c>
      <c r="G85" s="12">
        <v>3</v>
      </c>
      <c r="H85" s="13" t="str">
        <f t="shared" si="11"/>
        <v>Manchester United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487522</v>
      </c>
      <c r="B86" s="15">
        <v>42294</v>
      </c>
      <c r="C86" s="12" t="s">
        <v>90</v>
      </c>
      <c r="D86" s="12" t="s">
        <v>60</v>
      </c>
      <c r="E86" s="12">
        <v>1</v>
      </c>
      <c r="F86" s="12" t="s">
        <v>50</v>
      </c>
      <c r="G86" s="12">
        <v>0</v>
      </c>
      <c r="H86" s="13" t="str">
        <f t="shared" si="11"/>
        <v>West Brom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487523</v>
      </c>
      <c r="B87" s="15">
        <v>42294</v>
      </c>
      <c r="C87" s="12" t="s">
        <v>90</v>
      </c>
      <c r="D87" s="12" t="s">
        <v>20</v>
      </c>
      <c r="E87" s="12">
        <v>5</v>
      </c>
      <c r="F87" s="12" t="s">
        <v>105</v>
      </c>
      <c r="G87" s="12">
        <v>1</v>
      </c>
      <c r="H87" s="13" t="str">
        <f t="shared" si="11"/>
        <v>Manchester City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487525</v>
      </c>
      <c r="B88" s="15">
        <v>42294</v>
      </c>
      <c r="C88" s="12" t="s">
        <v>90</v>
      </c>
      <c r="D88" s="12" t="s">
        <v>13</v>
      </c>
      <c r="E88" s="12">
        <v>2</v>
      </c>
      <c r="F88" s="12" t="s">
        <v>31</v>
      </c>
      <c r="G88" s="12">
        <v>2</v>
      </c>
      <c r="H88" s="13" t="str">
        <f t="shared" si="11"/>
        <v/>
      </c>
      <c r="I88" s="13" t="str">
        <f t="shared" si="12"/>
        <v>Southampton</v>
      </c>
      <c r="J88" s="13" t="str">
        <f t="shared" si="13"/>
        <v>Leicester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487527</v>
      </c>
      <c r="B89" s="15">
        <v>42294</v>
      </c>
      <c r="C89" s="12" t="s">
        <v>90</v>
      </c>
      <c r="D89" s="12" t="s">
        <v>1</v>
      </c>
      <c r="E89" s="12">
        <v>2</v>
      </c>
      <c r="F89" s="12" t="s">
        <v>12</v>
      </c>
      <c r="G89" s="12">
        <v>0</v>
      </c>
      <c r="H89" s="13" t="str">
        <f t="shared" si="11"/>
        <v>Chelsea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487524</v>
      </c>
      <c r="B90" s="15">
        <v>42295</v>
      </c>
      <c r="C90" s="12" t="s">
        <v>90</v>
      </c>
      <c r="D90" s="12" t="s">
        <v>29</v>
      </c>
      <c r="E90" s="12">
        <v>6</v>
      </c>
      <c r="F90" s="12" t="s">
        <v>18</v>
      </c>
      <c r="G90" s="12">
        <v>2</v>
      </c>
      <c r="H90" s="13" t="str">
        <f t="shared" si="11"/>
        <v>Newcastle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487526</v>
      </c>
      <c r="B91" s="15">
        <v>42296</v>
      </c>
      <c r="C91" s="12" t="s">
        <v>90</v>
      </c>
      <c r="D91" s="12" t="s">
        <v>84</v>
      </c>
      <c r="E91" s="12">
        <v>0</v>
      </c>
      <c r="F91" s="12" t="s">
        <v>103</v>
      </c>
      <c r="G91" s="12">
        <v>1</v>
      </c>
      <c r="H91" s="13" t="str">
        <f t="shared" si="11"/>
        <v>Stoke City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487530</v>
      </c>
      <c r="B92" s="15">
        <v>42301</v>
      </c>
      <c r="C92" s="12" t="s">
        <v>79</v>
      </c>
      <c r="D92" s="12" t="s">
        <v>18</v>
      </c>
      <c r="E92" s="12">
        <v>0</v>
      </c>
      <c r="F92" s="12" t="s">
        <v>60</v>
      </c>
      <c r="G92" s="12">
        <v>1</v>
      </c>
      <c r="H92" s="13" t="str">
        <f t="shared" si="11"/>
        <v>West Brom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487531</v>
      </c>
      <c r="B93" s="15">
        <v>42301</v>
      </c>
      <c r="C93" s="12" t="s">
        <v>79</v>
      </c>
      <c r="D93" s="12" t="s">
        <v>17</v>
      </c>
      <c r="E93" s="12">
        <v>2</v>
      </c>
      <c r="F93" s="12" t="s">
        <v>9</v>
      </c>
      <c r="G93" s="12">
        <v>1</v>
      </c>
      <c r="H93" s="13" t="str">
        <f t="shared" si="11"/>
        <v>Arsenal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487532</v>
      </c>
      <c r="B94" s="15">
        <v>42301</v>
      </c>
      <c r="C94" s="12" t="s">
        <v>79</v>
      </c>
      <c r="D94" s="12" t="s">
        <v>103</v>
      </c>
      <c r="E94" s="12">
        <v>0</v>
      </c>
      <c r="F94" s="12" t="s">
        <v>56</v>
      </c>
      <c r="G94" s="12">
        <v>2</v>
      </c>
      <c r="H94" s="13" t="str">
        <f t="shared" si="11"/>
        <v>Watford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487533</v>
      </c>
      <c r="B95" s="15">
        <v>42301</v>
      </c>
      <c r="C95" s="12" t="s">
        <v>79</v>
      </c>
      <c r="D95" s="12" t="s">
        <v>12</v>
      </c>
      <c r="E95" s="12">
        <v>1</v>
      </c>
      <c r="F95" s="12" t="s">
        <v>84</v>
      </c>
      <c r="G95" s="12">
        <v>2</v>
      </c>
      <c r="H95" s="13" t="str">
        <f t="shared" si="11"/>
        <v>Swansea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487536</v>
      </c>
      <c r="B96" s="15">
        <v>42301</v>
      </c>
      <c r="C96" s="12" t="s">
        <v>79</v>
      </c>
      <c r="D96" s="12" t="s">
        <v>28</v>
      </c>
      <c r="E96" s="12">
        <v>2</v>
      </c>
      <c r="F96" s="12" t="s">
        <v>1</v>
      </c>
      <c r="G96" s="12">
        <v>1</v>
      </c>
      <c r="H96" s="13" t="str">
        <f t="shared" si="11"/>
        <v>West Ham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487537</v>
      </c>
      <c r="B97" s="15">
        <v>42301</v>
      </c>
      <c r="C97" s="12" t="s">
        <v>79</v>
      </c>
      <c r="D97" s="12" t="s">
        <v>31</v>
      </c>
      <c r="E97" s="12">
        <v>1</v>
      </c>
      <c r="F97" s="12" t="s">
        <v>5</v>
      </c>
      <c r="G97" s="12">
        <v>0</v>
      </c>
      <c r="H97" s="13" t="str">
        <f t="shared" si="11"/>
        <v>Leicester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487528</v>
      </c>
      <c r="B98" s="15">
        <v>42302</v>
      </c>
      <c r="C98" s="12" t="s">
        <v>79</v>
      </c>
      <c r="D98" s="12" t="s">
        <v>19</v>
      </c>
      <c r="E98" s="12">
        <v>1</v>
      </c>
      <c r="F98" s="12" t="s">
        <v>13</v>
      </c>
      <c r="G98" s="12">
        <v>1</v>
      </c>
      <c r="H98" s="13" t="str">
        <f t="shared" si="11"/>
        <v/>
      </c>
      <c r="I98" s="13" t="str">
        <f t="shared" si="12"/>
        <v>Liverpool</v>
      </c>
      <c r="J98" s="13" t="str">
        <f t="shared" si="13"/>
        <v>Southampton</v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487529</v>
      </c>
      <c r="B99" s="15">
        <v>42302</v>
      </c>
      <c r="C99" s="12" t="s">
        <v>79</v>
      </c>
      <c r="D99" s="12" t="s">
        <v>8</v>
      </c>
      <c r="E99" s="12">
        <v>0</v>
      </c>
      <c r="F99" s="12" t="s">
        <v>20</v>
      </c>
      <c r="G99" s="12">
        <v>0</v>
      </c>
      <c r="H99" s="13" t="str">
        <f t="shared" si="11"/>
        <v/>
      </c>
      <c r="I99" s="13" t="str">
        <f t="shared" si="12"/>
        <v>Manchester United</v>
      </c>
      <c r="J99" s="13" t="str">
        <f t="shared" si="13"/>
        <v>Manchester City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487534</v>
      </c>
      <c r="B100" s="15">
        <v>42302</v>
      </c>
      <c r="C100" s="12" t="s">
        <v>79</v>
      </c>
      <c r="D100" s="12" t="s">
        <v>50</v>
      </c>
      <c r="E100" s="12">
        <v>3</v>
      </c>
      <c r="F100" s="12" t="s">
        <v>29</v>
      </c>
      <c r="G100" s="12">
        <v>0</v>
      </c>
      <c r="H100" s="13" t="str">
        <f t="shared" si="11"/>
        <v>Sunderland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487535</v>
      </c>
      <c r="B101" s="15">
        <v>42302</v>
      </c>
      <c r="C101" s="12" t="s">
        <v>79</v>
      </c>
      <c r="D101" s="12" t="s">
        <v>105</v>
      </c>
      <c r="E101" s="12">
        <v>1</v>
      </c>
      <c r="F101" s="12" t="s">
        <v>14</v>
      </c>
      <c r="G101" s="12">
        <v>5</v>
      </c>
      <c r="H101" s="13" t="str">
        <f t="shared" si="11"/>
        <v>Tottenham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487538</v>
      </c>
      <c r="B102" s="15">
        <v>42308</v>
      </c>
      <c r="C102" s="12" t="s">
        <v>80</v>
      </c>
      <c r="D102" s="12" t="s">
        <v>84</v>
      </c>
      <c r="E102" s="12">
        <v>0</v>
      </c>
      <c r="F102" s="12" t="s">
        <v>17</v>
      </c>
      <c r="G102" s="12">
        <v>3</v>
      </c>
      <c r="H102" s="13" t="str">
        <f t="shared" si="11"/>
        <v>Arsenal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487539</v>
      </c>
      <c r="B103" s="15">
        <v>42308</v>
      </c>
      <c r="C103" s="12" t="s">
        <v>80</v>
      </c>
      <c r="D103" s="12" t="s">
        <v>1</v>
      </c>
      <c r="E103" s="12">
        <v>1</v>
      </c>
      <c r="F103" s="12" t="s">
        <v>19</v>
      </c>
      <c r="G103" s="12">
        <v>3</v>
      </c>
      <c r="H103" s="13" t="str">
        <f t="shared" si="11"/>
        <v>Liverpool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487541</v>
      </c>
      <c r="B104" s="15">
        <v>42308</v>
      </c>
      <c r="C104" s="12" t="s">
        <v>80</v>
      </c>
      <c r="D104" s="12" t="s">
        <v>5</v>
      </c>
      <c r="E104" s="12">
        <v>0</v>
      </c>
      <c r="F104" s="12" t="s">
        <v>8</v>
      </c>
      <c r="G104" s="12">
        <v>0</v>
      </c>
      <c r="H104" s="13" t="str">
        <f t="shared" si="11"/>
        <v/>
      </c>
      <c r="I104" s="13" t="str">
        <f t="shared" si="12"/>
        <v>Crystal Palace</v>
      </c>
      <c r="J104" s="13" t="str">
        <f t="shared" si="13"/>
        <v>Manchester United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487542</v>
      </c>
      <c r="B105" s="15">
        <v>42308</v>
      </c>
      <c r="C105" s="12" t="s">
        <v>80</v>
      </c>
      <c r="D105" s="12" t="s">
        <v>56</v>
      </c>
      <c r="E105" s="12">
        <v>2</v>
      </c>
      <c r="F105" s="12" t="s">
        <v>28</v>
      </c>
      <c r="G105" s="12">
        <v>0</v>
      </c>
      <c r="H105" s="13" t="str">
        <f t="shared" si="11"/>
        <v>Watford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487544</v>
      </c>
      <c r="B106" s="15">
        <v>42308</v>
      </c>
      <c r="C106" s="12" t="s">
        <v>80</v>
      </c>
      <c r="D106" s="12" t="s">
        <v>60</v>
      </c>
      <c r="E106" s="12">
        <v>2</v>
      </c>
      <c r="F106" s="12" t="s">
        <v>31</v>
      </c>
      <c r="G106" s="12">
        <v>3</v>
      </c>
      <c r="H106" s="13" t="str">
        <f t="shared" si="11"/>
        <v>Leicester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487545</v>
      </c>
      <c r="B107" s="15">
        <v>42308</v>
      </c>
      <c r="C107" s="12" t="s">
        <v>80</v>
      </c>
      <c r="D107" s="12" t="s">
        <v>20</v>
      </c>
      <c r="E107" s="12">
        <v>2</v>
      </c>
      <c r="F107" s="12" t="s">
        <v>18</v>
      </c>
      <c r="G107" s="12">
        <v>1</v>
      </c>
      <c r="H107" s="13" t="str">
        <f t="shared" si="11"/>
        <v>Manchester City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487546</v>
      </c>
      <c r="B108" s="15">
        <v>42308</v>
      </c>
      <c r="C108" s="12" t="s">
        <v>80</v>
      </c>
      <c r="D108" s="12" t="s">
        <v>29</v>
      </c>
      <c r="E108" s="12">
        <v>0</v>
      </c>
      <c r="F108" s="12" t="s">
        <v>103</v>
      </c>
      <c r="G108" s="12">
        <v>0</v>
      </c>
      <c r="H108" s="13" t="str">
        <f t="shared" si="11"/>
        <v/>
      </c>
      <c r="I108" s="13" t="str">
        <f t="shared" si="12"/>
        <v>Newcastle</v>
      </c>
      <c r="J108" s="13" t="str">
        <f t="shared" si="13"/>
        <v>Stoke City</v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487543</v>
      </c>
      <c r="B109" s="15">
        <v>42309</v>
      </c>
      <c r="C109" s="12" t="s">
        <v>80</v>
      </c>
      <c r="D109" s="12" t="s">
        <v>9</v>
      </c>
      <c r="E109" s="12">
        <v>6</v>
      </c>
      <c r="F109" s="12" t="s">
        <v>50</v>
      </c>
      <c r="G109" s="12">
        <v>2</v>
      </c>
      <c r="H109" s="13" t="str">
        <f t="shared" si="11"/>
        <v>Everton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487547</v>
      </c>
      <c r="B110" s="15">
        <v>42309</v>
      </c>
      <c r="C110" s="12" t="s">
        <v>80</v>
      </c>
      <c r="D110" s="12" t="s">
        <v>13</v>
      </c>
      <c r="E110" s="12">
        <v>2</v>
      </c>
      <c r="F110" s="12" t="s">
        <v>105</v>
      </c>
      <c r="G110" s="12">
        <v>0</v>
      </c>
      <c r="H110" s="13" t="str">
        <f t="shared" si="11"/>
        <v>Southampton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487540</v>
      </c>
      <c r="B111" s="15">
        <v>42310</v>
      </c>
      <c r="C111" s="12" t="s">
        <v>80</v>
      </c>
      <c r="D111" s="12" t="s">
        <v>14</v>
      </c>
      <c r="E111" s="12">
        <v>3</v>
      </c>
      <c r="F111" s="12" t="s">
        <v>12</v>
      </c>
      <c r="G111" s="12">
        <v>1</v>
      </c>
      <c r="H111" s="13" t="str">
        <f t="shared" si="11"/>
        <v>Tottenham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487548</v>
      </c>
      <c r="B112" s="15">
        <v>42315</v>
      </c>
      <c r="C112" s="12" t="s">
        <v>59</v>
      </c>
      <c r="D112" s="12" t="s">
        <v>28</v>
      </c>
      <c r="E112" s="12">
        <v>1</v>
      </c>
      <c r="F112" s="12" t="s">
        <v>9</v>
      </c>
      <c r="G112" s="12">
        <v>1</v>
      </c>
      <c r="H112" s="13" t="str">
        <f t="shared" si="11"/>
        <v/>
      </c>
      <c r="I112" s="13" t="str">
        <f t="shared" si="12"/>
        <v>West Ham</v>
      </c>
      <c r="J112" s="13" t="str">
        <f t="shared" si="13"/>
        <v>Everton</v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487549</v>
      </c>
      <c r="B113" s="15">
        <v>42315</v>
      </c>
      <c r="C113" s="12" t="s">
        <v>59</v>
      </c>
      <c r="D113" s="12" t="s">
        <v>31</v>
      </c>
      <c r="E113" s="12">
        <v>2</v>
      </c>
      <c r="F113" s="12" t="s">
        <v>56</v>
      </c>
      <c r="G113" s="12">
        <v>1</v>
      </c>
      <c r="H113" s="13" t="str">
        <f t="shared" si="11"/>
        <v>Leicester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487551</v>
      </c>
      <c r="B114" s="15">
        <v>42315</v>
      </c>
      <c r="C114" s="12" t="s">
        <v>59</v>
      </c>
      <c r="D114" s="12" t="s">
        <v>8</v>
      </c>
      <c r="E114" s="12">
        <v>2</v>
      </c>
      <c r="F114" s="12" t="s">
        <v>60</v>
      </c>
      <c r="G114" s="12">
        <v>0</v>
      </c>
      <c r="H114" s="13" t="str">
        <f t="shared" si="11"/>
        <v>Manchester United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487552</v>
      </c>
      <c r="B115" s="15">
        <v>42315</v>
      </c>
      <c r="C115" s="12" t="s">
        <v>59</v>
      </c>
      <c r="D115" s="12" t="s">
        <v>18</v>
      </c>
      <c r="E115" s="12">
        <v>1</v>
      </c>
      <c r="F115" s="12" t="s">
        <v>84</v>
      </c>
      <c r="G115" s="12">
        <v>0</v>
      </c>
      <c r="H115" s="13" t="str">
        <f t="shared" si="11"/>
        <v>Norwich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487554</v>
      </c>
      <c r="B116" s="15">
        <v>42315</v>
      </c>
      <c r="C116" s="12" t="s">
        <v>59</v>
      </c>
      <c r="D116" s="12" t="s">
        <v>103</v>
      </c>
      <c r="E116" s="12">
        <v>1</v>
      </c>
      <c r="F116" s="12" t="s">
        <v>1</v>
      </c>
      <c r="G116" s="12">
        <v>0</v>
      </c>
      <c r="H116" s="13" t="str">
        <f t="shared" si="11"/>
        <v>Stoke City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487556</v>
      </c>
      <c r="B117" s="15">
        <v>42315</v>
      </c>
      <c r="C117" s="12" t="s">
        <v>59</v>
      </c>
      <c r="D117" s="12" t="s">
        <v>50</v>
      </c>
      <c r="E117" s="12">
        <v>0</v>
      </c>
      <c r="F117" s="12" t="s">
        <v>13</v>
      </c>
      <c r="G117" s="12">
        <v>1</v>
      </c>
      <c r="H117" s="13" t="str">
        <f t="shared" si="11"/>
        <v>Southampton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487557</v>
      </c>
      <c r="B118" s="15">
        <v>42315</v>
      </c>
      <c r="C118" s="12" t="s">
        <v>59</v>
      </c>
      <c r="D118" s="12" t="s">
        <v>105</v>
      </c>
      <c r="E118" s="12">
        <v>0</v>
      </c>
      <c r="F118" s="12" t="s">
        <v>29</v>
      </c>
      <c r="G118" s="12">
        <v>1</v>
      </c>
      <c r="H118" s="13" t="str">
        <f t="shared" si="11"/>
        <v>Newcastle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487550</v>
      </c>
      <c r="B119" s="15">
        <v>42316</v>
      </c>
      <c r="C119" s="12" t="s">
        <v>59</v>
      </c>
      <c r="D119" s="12" t="s">
        <v>19</v>
      </c>
      <c r="E119" s="12">
        <v>1</v>
      </c>
      <c r="F119" s="12" t="s">
        <v>5</v>
      </c>
      <c r="G119" s="12">
        <v>2</v>
      </c>
      <c r="H119" s="13" t="str">
        <f t="shared" si="11"/>
        <v>Crystal Palace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487553</v>
      </c>
      <c r="B120" s="15">
        <v>42316</v>
      </c>
      <c r="C120" s="12" t="s">
        <v>59</v>
      </c>
      <c r="D120" s="12" t="s">
        <v>17</v>
      </c>
      <c r="E120" s="12">
        <v>1</v>
      </c>
      <c r="F120" s="12" t="s">
        <v>14</v>
      </c>
      <c r="G120" s="12">
        <v>1</v>
      </c>
      <c r="H120" s="13" t="str">
        <f t="shared" si="11"/>
        <v/>
      </c>
      <c r="I120" s="13" t="str">
        <f t="shared" si="12"/>
        <v>Arsenal</v>
      </c>
      <c r="J120" s="13" t="str">
        <f t="shared" si="13"/>
        <v>Tottenham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487555</v>
      </c>
      <c r="B121" s="15">
        <v>42316</v>
      </c>
      <c r="C121" s="12" t="s">
        <v>59</v>
      </c>
      <c r="D121" s="12" t="s">
        <v>12</v>
      </c>
      <c r="E121" s="12">
        <v>0</v>
      </c>
      <c r="F121" s="12" t="s">
        <v>20</v>
      </c>
      <c r="G121" s="12">
        <v>0</v>
      </c>
      <c r="H121" s="13" t="str">
        <f t="shared" si="11"/>
        <v/>
      </c>
      <c r="I121" s="13" t="str">
        <f t="shared" si="12"/>
        <v>Aston Villa</v>
      </c>
      <c r="J121" s="13" t="str">
        <f t="shared" si="13"/>
        <v>Manchester City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487558</v>
      </c>
      <c r="B122" s="15">
        <v>42329</v>
      </c>
      <c r="C122" s="12" t="s">
        <v>34</v>
      </c>
      <c r="D122" s="12" t="s">
        <v>13</v>
      </c>
      <c r="E122" s="12">
        <v>0</v>
      </c>
      <c r="F122" s="12" t="s">
        <v>103</v>
      </c>
      <c r="G122" s="12">
        <v>1</v>
      </c>
      <c r="H122" s="13" t="str">
        <f t="shared" si="11"/>
        <v>Stoke City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487559</v>
      </c>
      <c r="B123" s="15">
        <v>42329</v>
      </c>
      <c r="C123" s="12" t="s">
        <v>34</v>
      </c>
      <c r="D123" s="12" t="s">
        <v>84</v>
      </c>
      <c r="E123" s="12">
        <v>2</v>
      </c>
      <c r="F123" s="12" t="s">
        <v>105</v>
      </c>
      <c r="G123" s="12">
        <v>2</v>
      </c>
      <c r="H123" s="13" t="str">
        <f t="shared" si="11"/>
        <v/>
      </c>
      <c r="I123" s="13" t="str">
        <f t="shared" si="12"/>
        <v>Swansea</v>
      </c>
      <c r="J123" s="13" t="str">
        <f t="shared" si="13"/>
        <v>Bournemouth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487560</v>
      </c>
      <c r="B124" s="15">
        <v>42329</v>
      </c>
      <c r="C124" s="12" t="s">
        <v>34</v>
      </c>
      <c r="D124" s="12" t="s">
        <v>1</v>
      </c>
      <c r="E124" s="12">
        <v>1</v>
      </c>
      <c r="F124" s="12" t="s">
        <v>18</v>
      </c>
      <c r="G124" s="12">
        <v>0</v>
      </c>
      <c r="H124" s="13" t="str">
        <f t="shared" si="11"/>
        <v>Chelsea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487563</v>
      </c>
      <c r="B125" s="15">
        <v>42329</v>
      </c>
      <c r="C125" s="12" t="s">
        <v>34</v>
      </c>
      <c r="D125" s="12" t="s">
        <v>56</v>
      </c>
      <c r="E125" s="12">
        <v>1</v>
      </c>
      <c r="F125" s="12" t="s">
        <v>8</v>
      </c>
      <c r="G125" s="12">
        <v>2</v>
      </c>
      <c r="H125" s="13" t="str">
        <f t="shared" si="11"/>
        <v>Manchester United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487564</v>
      </c>
      <c r="B126" s="15">
        <v>42329</v>
      </c>
      <c r="C126" s="12" t="s">
        <v>34</v>
      </c>
      <c r="D126" s="12" t="s">
        <v>9</v>
      </c>
      <c r="E126" s="12">
        <v>4</v>
      </c>
      <c r="F126" s="12" t="s">
        <v>12</v>
      </c>
      <c r="G126" s="12">
        <v>0</v>
      </c>
      <c r="H126" s="13" t="str">
        <f t="shared" si="11"/>
        <v>Everton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487565</v>
      </c>
      <c r="B127" s="15">
        <v>42329</v>
      </c>
      <c r="C127" s="12" t="s">
        <v>34</v>
      </c>
      <c r="D127" s="12" t="s">
        <v>60</v>
      </c>
      <c r="E127" s="12">
        <v>2</v>
      </c>
      <c r="F127" s="12" t="s">
        <v>17</v>
      </c>
      <c r="G127" s="12">
        <v>1</v>
      </c>
      <c r="H127" s="13" t="str">
        <f t="shared" si="11"/>
        <v>West Brom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487566</v>
      </c>
      <c r="B128" s="15">
        <v>42329</v>
      </c>
      <c r="C128" s="12" t="s">
        <v>34</v>
      </c>
      <c r="D128" s="12" t="s">
        <v>20</v>
      </c>
      <c r="E128" s="12">
        <v>1</v>
      </c>
      <c r="F128" s="12" t="s">
        <v>19</v>
      </c>
      <c r="G128" s="12">
        <v>4</v>
      </c>
      <c r="H128" s="13" t="str">
        <f t="shared" si="11"/>
        <v>Liverpool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487567</v>
      </c>
      <c r="B129" s="15">
        <v>42329</v>
      </c>
      <c r="C129" s="12" t="s">
        <v>34</v>
      </c>
      <c r="D129" s="12" t="s">
        <v>29</v>
      </c>
      <c r="E129" s="12">
        <v>0</v>
      </c>
      <c r="F129" s="12" t="s">
        <v>31</v>
      </c>
      <c r="G129" s="12">
        <v>3</v>
      </c>
      <c r="H129" s="13" t="str">
        <f t="shared" si="11"/>
        <v>Leicester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487561</v>
      </c>
      <c r="B130" s="15">
        <v>42330</v>
      </c>
      <c r="C130" s="12" t="s">
        <v>34</v>
      </c>
      <c r="D130" s="12" t="s">
        <v>14</v>
      </c>
      <c r="E130" s="12">
        <v>4</v>
      </c>
      <c r="F130" s="12" t="s">
        <v>28</v>
      </c>
      <c r="G130" s="12">
        <v>1</v>
      </c>
      <c r="H130" s="13" t="str">
        <f t="shared" si="11"/>
        <v>Tottenham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487562</v>
      </c>
      <c r="B131" s="15">
        <v>42331</v>
      </c>
      <c r="C131" s="12" t="s">
        <v>34</v>
      </c>
      <c r="D131" s="12" t="s">
        <v>5</v>
      </c>
      <c r="E131" s="12">
        <v>0</v>
      </c>
      <c r="F131" s="12" t="s">
        <v>50</v>
      </c>
      <c r="G131" s="12">
        <v>1</v>
      </c>
      <c r="H131" s="13" t="str">
        <f t="shared" ref="H131:H194" si="14">IF(E131&gt;G131,D131,IF(G131&gt;E131,F131,""))</f>
        <v>Sunderland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487569</v>
      </c>
      <c r="B132" s="15">
        <v>42336</v>
      </c>
      <c r="C132" s="12" t="s">
        <v>91</v>
      </c>
      <c r="D132" s="12" t="s">
        <v>5</v>
      </c>
      <c r="E132" s="12">
        <v>5</v>
      </c>
      <c r="F132" s="12" t="s">
        <v>29</v>
      </c>
      <c r="G132" s="12">
        <v>1</v>
      </c>
      <c r="H132" s="13" t="str">
        <f t="shared" si="14"/>
        <v>Crystal Palace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487571</v>
      </c>
      <c r="B133" s="15">
        <v>42336</v>
      </c>
      <c r="C133" s="12" t="s">
        <v>91</v>
      </c>
      <c r="D133" s="12" t="s">
        <v>31</v>
      </c>
      <c r="E133" s="12">
        <v>1</v>
      </c>
      <c r="F133" s="12" t="s">
        <v>8</v>
      </c>
      <c r="G133" s="12">
        <v>1</v>
      </c>
      <c r="H133" s="13" t="str">
        <f t="shared" si="14"/>
        <v/>
      </c>
      <c r="I133" s="13" t="str">
        <f t="shared" si="15"/>
        <v>Leicester</v>
      </c>
      <c r="J133" s="13" t="str">
        <f t="shared" si="16"/>
        <v>Manchester United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487573</v>
      </c>
      <c r="B134" s="15">
        <v>42336</v>
      </c>
      <c r="C134" s="12" t="s">
        <v>91</v>
      </c>
      <c r="D134" s="12" t="s">
        <v>20</v>
      </c>
      <c r="E134" s="12">
        <v>3</v>
      </c>
      <c r="F134" s="12" t="s">
        <v>13</v>
      </c>
      <c r="G134" s="12">
        <v>1</v>
      </c>
      <c r="H134" s="13" t="str">
        <f t="shared" si="14"/>
        <v>Manchester City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487575</v>
      </c>
      <c r="B135" s="15">
        <v>42336</v>
      </c>
      <c r="C135" s="12" t="s">
        <v>91</v>
      </c>
      <c r="D135" s="12" t="s">
        <v>12</v>
      </c>
      <c r="E135" s="12">
        <v>2</v>
      </c>
      <c r="F135" s="12" t="s">
        <v>56</v>
      </c>
      <c r="G135" s="12">
        <v>3</v>
      </c>
      <c r="H135" s="13" t="str">
        <f t="shared" si="14"/>
        <v>Watford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487576</v>
      </c>
      <c r="B136" s="15">
        <v>42336</v>
      </c>
      <c r="C136" s="12" t="s">
        <v>91</v>
      </c>
      <c r="D136" s="12" t="s">
        <v>50</v>
      </c>
      <c r="E136" s="12">
        <v>2</v>
      </c>
      <c r="F136" s="12" t="s">
        <v>103</v>
      </c>
      <c r="G136" s="12">
        <v>0</v>
      </c>
      <c r="H136" s="13" t="str">
        <f t="shared" si="14"/>
        <v>Sunderland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487577</v>
      </c>
      <c r="B137" s="15">
        <v>42336</v>
      </c>
      <c r="C137" s="12" t="s">
        <v>91</v>
      </c>
      <c r="D137" s="12" t="s">
        <v>105</v>
      </c>
      <c r="E137" s="12">
        <v>3</v>
      </c>
      <c r="F137" s="12" t="s">
        <v>9</v>
      </c>
      <c r="G137" s="12">
        <v>3</v>
      </c>
      <c r="H137" s="13" t="str">
        <f t="shared" si="14"/>
        <v/>
      </c>
      <c r="I137" s="13" t="str">
        <f t="shared" si="15"/>
        <v>Bournemouth</v>
      </c>
      <c r="J137" s="13" t="str">
        <f t="shared" si="16"/>
        <v>Everton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487568</v>
      </c>
      <c r="B138" s="15">
        <v>42337</v>
      </c>
      <c r="C138" s="12" t="s">
        <v>91</v>
      </c>
      <c r="D138" s="12" t="s">
        <v>14</v>
      </c>
      <c r="E138" s="12">
        <v>0</v>
      </c>
      <c r="F138" s="12" t="s">
        <v>1</v>
      </c>
      <c r="G138" s="12">
        <v>0</v>
      </c>
      <c r="H138" s="13" t="str">
        <f t="shared" si="14"/>
        <v/>
      </c>
      <c r="I138" s="13" t="str">
        <f t="shared" si="15"/>
        <v>Tottenham</v>
      </c>
      <c r="J138" s="13" t="str">
        <f t="shared" si="16"/>
        <v>Chelsea</v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487570</v>
      </c>
      <c r="B139" s="15">
        <v>42337</v>
      </c>
      <c r="C139" s="12" t="s">
        <v>91</v>
      </c>
      <c r="D139" s="12" t="s">
        <v>28</v>
      </c>
      <c r="E139" s="12">
        <v>1</v>
      </c>
      <c r="F139" s="12" t="s">
        <v>60</v>
      </c>
      <c r="G139" s="12">
        <v>1</v>
      </c>
      <c r="H139" s="13" t="str">
        <f t="shared" si="14"/>
        <v/>
      </c>
      <c r="I139" s="13" t="str">
        <f t="shared" si="15"/>
        <v>West Ham</v>
      </c>
      <c r="J139" s="13" t="str">
        <f t="shared" si="16"/>
        <v>West Brom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487572</v>
      </c>
      <c r="B140" s="15">
        <v>42337</v>
      </c>
      <c r="C140" s="12" t="s">
        <v>91</v>
      </c>
      <c r="D140" s="12" t="s">
        <v>19</v>
      </c>
      <c r="E140" s="12">
        <v>1</v>
      </c>
      <c r="F140" s="12" t="s">
        <v>84</v>
      </c>
      <c r="G140" s="12">
        <v>0</v>
      </c>
      <c r="H140" s="13" t="str">
        <f t="shared" si="14"/>
        <v>Liverpool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487574</v>
      </c>
      <c r="B141" s="15">
        <v>42337</v>
      </c>
      <c r="C141" s="12" t="s">
        <v>91</v>
      </c>
      <c r="D141" s="12" t="s">
        <v>18</v>
      </c>
      <c r="E141" s="12">
        <v>1</v>
      </c>
      <c r="F141" s="12" t="s">
        <v>17</v>
      </c>
      <c r="G141" s="12">
        <v>1</v>
      </c>
      <c r="H141" s="13" t="str">
        <f t="shared" si="14"/>
        <v/>
      </c>
      <c r="I141" s="13" t="str">
        <f t="shared" si="15"/>
        <v>Norwich</v>
      </c>
      <c r="J141" s="13" t="str">
        <f t="shared" si="16"/>
        <v>Arsenal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487578</v>
      </c>
      <c r="B142" s="15">
        <v>42343</v>
      </c>
      <c r="C142" s="12" t="s">
        <v>22</v>
      </c>
      <c r="D142" s="12" t="s">
        <v>13</v>
      </c>
      <c r="E142" s="12">
        <v>1</v>
      </c>
      <c r="F142" s="12" t="s">
        <v>12</v>
      </c>
      <c r="G142" s="12">
        <v>1</v>
      </c>
      <c r="H142" s="13" t="str">
        <f t="shared" si="14"/>
        <v/>
      </c>
      <c r="I142" s="13" t="str">
        <f t="shared" si="15"/>
        <v>Southampton</v>
      </c>
      <c r="J142" s="13" t="str">
        <f t="shared" si="16"/>
        <v>Aston Villa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487579</v>
      </c>
      <c r="B143" s="15">
        <v>42343</v>
      </c>
      <c r="C143" s="12" t="s">
        <v>22</v>
      </c>
      <c r="D143" s="12" t="s">
        <v>103</v>
      </c>
      <c r="E143" s="12">
        <v>2</v>
      </c>
      <c r="F143" s="12" t="s">
        <v>20</v>
      </c>
      <c r="G143" s="12">
        <v>0</v>
      </c>
      <c r="H143" s="13" t="str">
        <f t="shared" si="14"/>
        <v>Stoke City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487580</v>
      </c>
      <c r="B144" s="15">
        <v>42343</v>
      </c>
      <c r="C144" s="12" t="s">
        <v>22</v>
      </c>
      <c r="D144" s="12" t="s">
        <v>17</v>
      </c>
      <c r="E144" s="12">
        <v>3</v>
      </c>
      <c r="F144" s="12" t="s">
        <v>50</v>
      </c>
      <c r="G144" s="12">
        <v>1</v>
      </c>
      <c r="H144" s="13" t="str">
        <f t="shared" si="14"/>
        <v>Arsenal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487581</v>
      </c>
      <c r="B145" s="15">
        <v>42343</v>
      </c>
      <c r="C145" s="12" t="s">
        <v>22</v>
      </c>
      <c r="D145" s="12" t="s">
        <v>84</v>
      </c>
      <c r="E145" s="12">
        <v>0</v>
      </c>
      <c r="F145" s="12" t="s">
        <v>31</v>
      </c>
      <c r="G145" s="12">
        <v>3</v>
      </c>
      <c r="H145" s="13" t="str">
        <f t="shared" si="14"/>
        <v>Leicester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487582</v>
      </c>
      <c r="B146" s="15">
        <v>42343</v>
      </c>
      <c r="C146" s="12" t="s">
        <v>22</v>
      </c>
      <c r="D146" s="12" t="s">
        <v>1</v>
      </c>
      <c r="E146" s="12">
        <v>0</v>
      </c>
      <c r="F146" s="12" t="s">
        <v>105</v>
      </c>
      <c r="G146" s="12">
        <v>1</v>
      </c>
      <c r="H146" s="13" t="str">
        <f t="shared" si="14"/>
        <v>Bournemouth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487583</v>
      </c>
      <c r="B147" s="15">
        <v>42343</v>
      </c>
      <c r="C147" s="12" t="s">
        <v>22</v>
      </c>
      <c r="D147" s="12" t="s">
        <v>56</v>
      </c>
      <c r="E147" s="12">
        <v>2</v>
      </c>
      <c r="F147" s="12" t="s">
        <v>18</v>
      </c>
      <c r="G147" s="12">
        <v>0</v>
      </c>
      <c r="H147" s="13" t="str">
        <f t="shared" si="14"/>
        <v>Watford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487585</v>
      </c>
      <c r="B148" s="15">
        <v>42343</v>
      </c>
      <c r="C148" s="12" t="s">
        <v>22</v>
      </c>
      <c r="D148" s="12" t="s">
        <v>60</v>
      </c>
      <c r="E148" s="12">
        <v>1</v>
      </c>
      <c r="F148" s="12" t="s">
        <v>14</v>
      </c>
      <c r="G148" s="12">
        <v>1</v>
      </c>
      <c r="H148" s="13" t="str">
        <f t="shared" si="14"/>
        <v/>
      </c>
      <c r="I148" s="13" t="str">
        <f t="shared" si="15"/>
        <v>West Brom</v>
      </c>
      <c r="J148" s="13" t="str">
        <f t="shared" si="16"/>
        <v>Tottenham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487586</v>
      </c>
      <c r="B149" s="15">
        <v>42343</v>
      </c>
      <c r="C149" s="12" t="s">
        <v>22</v>
      </c>
      <c r="D149" s="12" t="s">
        <v>8</v>
      </c>
      <c r="E149" s="12">
        <v>0</v>
      </c>
      <c r="F149" s="12" t="s">
        <v>28</v>
      </c>
      <c r="G149" s="12">
        <v>0</v>
      </c>
      <c r="H149" s="13" t="str">
        <f t="shared" si="14"/>
        <v/>
      </c>
      <c r="I149" s="13" t="str">
        <f t="shared" si="15"/>
        <v>Manchester United</v>
      </c>
      <c r="J149" s="13" t="str">
        <f t="shared" si="16"/>
        <v>West Ham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487587</v>
      </c>
      <c r="B150" s="15">
        <v>42344</v>
      </c>
      <c r="C150" s="12" t="s">
        <v>22</v>
      </c>
      <c r="D150" s="12" t="s">
        <v>29</v>
      </c>
      <c r="E150" s="12">
        <v>2</v>
      </c>
      <c r="F150" s="12" t="s">
        <v>19</v>
      </c>
      <c r="G150" s="12">
        <v>0</v>
      </c>
      <c r="H150" s="13" t="str">
        <f t="shared" si="14"/>
        <v>Newcastle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487584</v>
      </c>
      <c r="B151" s="15">
        <v>42345</v>
      </c>
      <c r="C151" s="12" t="s">
        <v>22</v>
      </c>
      <c r="D151" s="12" t="s">
        <v>9</v>
      </c>
      <c r="E151" s="12">
        <v>1</v>
      </c>
      <c r="F151" s="12" t="s">
        <v>5</v>
      </c>
      <c r="G151" s="12">
        <v>1</v>
      </c>
      <c r="H151" s="13" t="str">
        <f t="shared" si="14"/>
        <v/>
      </c>
      <c r="I151" s="13" t="str">
        <f t="shared" si="15"/>
        <v>Everton</v>
      </c>
      <c r="J151" s="13" t="str">
        <f t="shared" si="16"/>
        <v>Crystal Palace</v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487588</v>
      </c>
      <c r="B152" s="15">
        <v>42350</v>
      </c>
      <c r="C152" s="12" t="s">
        <v>32</v>
      </c>
      <c r="D152" s="12" t="s">
        <v>50</v>
      </c>
      <c r="E152" s="12">
        <v>0</v>
      </c>
      <c r="F152" s="12" t="s">
        <v>56</v>
      </c>
      <c r="G152" s="12">
        <v>1</v>
      </c>
      <c r="H152" s="13" t="str">
        <f t="shared" si="14"/>
        <v>Watford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487589</v>
      </c>
      <c r="B153" s="15">
        <v>42350</v>
      </c>
      <c r="C153" s="12" t="s">
        <v>32</v>
      </c>
      <c r="D153" s="12" t="s">
        <v>105</v>
      </c>
      <c r="E153" s="12">
        <v>2</v>
      </c>
      <c r="F153" s="12" t="s">
        <v>8</v>
      </c>
      <c r="G153" s="12">
        <v>1</v>
      </c>
      <c r="H153" s="13" t="str">
        <f t="shared" si="14"/>
        <v>Bournemouth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487591</v>
      </c>
      <c r="B154" s="15">
        <v>42350</v>
      </c>
      <c r="C154" s="12" t="s">
        <v>32</v>
      </c>
      <c r="D154" s="12" t="s">
        <v>5</v>
      </c>
      <c r="E154" s="12">
        <v>1</v>
      </c>
      <c r="F154" s="12" t="s">
        <v>13</v>
      </c>
      <c r="G154" s="12">
        <v>0</v>
      </c>
      <c r="H154" s="13" t="str">
        <f t="shared" si="14"/>
        <v>Crystal Palace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487592</v>
      </c>
      <c r="B155" s="15">
        <v>42350</v>
      </c>
      <c r="C155" s="12" t="s">
        <v>32</v>
      </c>
      <c r="D155" s="12" t="s">
        <v>28</v>
      </c>
      <c r="E155" s="12">
        <v>0</v>
      </c>
      <c r="F155" s="12" t="s">
        <v>103</v>
      </c>
      <c r="G155" s="12">
        <v>0</v>
      </c>
      <c r="H155" s="13" t="str">
        <f t="shared" si="14"/>
        <v/>
      </c>
      <c r="I155" s="13" t="str">
        <f t="shared" si="15"/>
        <v>West Ham</v>
      </c>
      <c r="J155" s="13" t="str">
        <f t="shared" si="16"/>
        <v>Stoke City</v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487595</v>
      </c>
      <c r="B156" s="15">
        <v>42350</v>
      </c>
      <c r="C156" s="12" t="s">
        <v>32</v>
      </c>
      <c r="D156" s="12" t="s">
        <v>20</v>
      </c>
      <c r="E156" s="12">
        <v>2</v>
      </c>
      <c r="F156" s="12" t="s">
        <v>84</v>
      </c>
      <c r="G156" s="12">
        <v>1</v>
      </c>
      <c r="H156" s="13" t="str">
        <f t="shared" si="14"/>
        <v>Manchester City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487596</v>
      </c>
      <c r="B157" s="15">
        <v>42350</v>
      </c>
      <c r="C157" s="12" t="s">
        <v>32</v>
      </c>
      <c r="D157" s="12" t="s">
        <v>18</v>
      </c>
      <c r="E157" s="12">
        <v>1</v>
      </c>
      <c r="F157" s="12" t="s">
        <v>9</v>
      </c>
      <c r="G157" s="12">
        <v>1</v>
      </c>
      <c r="H157" s="13" t="str">
        <f t="shared" si="14"/>
        <v/>
      </c>
      <c r="I157" s="13" t="str">
        <f t="shared" si="15"/>
        <v>Norwich</v>
      </c>
      <c r="J157" s="13" t="str">
        <f t="shared" si="16"/>
        <v>Everton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487590</v>
      </c>
      <c r="B158" s="15">
        <v>42351</v>
      </c>
      <c r="C158" s="12" t="s">
        <v>32</v>
      </c>
      <c r="D158" s="12" t="s">
        <v>14</v>
      </c>
      <c r="E158" s="12">
        <v>1</v>
      </c>
      <c r="F158" s="12" t="s">
        <v>29</v>
      </c>
      <c r="G158" s="12">
        <v>2</v>
      </c>
      <c r="H158" s="13" t="str">
        <f t="shared" si="14"/>
        <v>Newcastle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487594</v>
      </c>
      <c r="B159" s="15">
        <v>42351</v>
      </c>
      <c r="C159" s="12" t="s">
        <v>32</v>
      </c>
      <c r="D159" s="12" t="s">
        <v>19</v>
      </c>
      <c r="E159" s="12">
        <v>2</v>
      </c>
      <c r="F159" s="12" t="s">
        <v>60</v>
      </c>
      <c r="G159" s="12">
        <v>2</v>
      </c>
      <c r="H159" s="13" t="str">
        <f t="shared" si="14"/>
        <v/>
      </c>
      <c r="I159" s="13" t="str">
        <f t="shared" si="15"/>
        <v>Liverpool</v>
      </c>
      <c r="J159" s="13" t="str">
        <f t="shared" si="16"/>
        <v>West Brom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487597</v>
      </c>
      <c r="B160" s="15">
        <v>42351</v>
      </c>
      <c r="C160" s="12" t="s">
        <v>32</v>
      </c>
      <c r="D160" s="12" t="s">
        <v>12</v>
      </c>
      <c r="E160" s="12">
        <v>0</v>
      </c>
      <c r="F160" s="12" t="s">
        <v>17</v>
      </c>
      <c r="G160" s="12">
        <v>2</v>
      </c>
      <c r="H160" s="13" t="str">
        <f t="shared" si="14"/>
        <v>Arsenal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487593</v>
      </c>
      <c r="B161" s="15">
        <v>42352</v>
      </c>
      <c r="C161" s="12" t="s">
        <v>32</v>
      </c>
      <c r="D161" s="12" t="s">
        <v>31</v>
      </c>
      <c r="E161" s="12">
        <v>2</v>
      </c>
      <c r="F161" s="12" t="s">
        <v>1</v>
      </c>
      <c r="G161" s="12">
        <v>1</v>
      </c>
      <c r="H161" s="13" t="str">
        <f t="shared" si="14"/>
        <v>Leicester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487598</v>
      </c>
      <c r="B162" s="15">
        <v>42357</v>
      </c>
      <c r="C162" s="12" t="s">
        <v>92</v>
      </c>
      <c r="D162" s="12" t="s">
        <v>29</v>
      </c>
      <c r="E162" s="12">
        <v>1</v>
      </c>
      <c r="F162" s="12" t="s">
        <v>12</v>
      </c>
      <c r="G162" s="12">
        <v>1</v>
      </c>
      <c r="H162" s="13" t="str">
        <f t="shared" si="14"/>
        <v/>
      </c>
      <c r="I162" s="13" t="str">
        <f t="shared" si="15"/>
        <v>Newcastle</v>
      </c>
      <c r="J162" s="13" t="str">
        <f t="shared" si="16"/>
        <v>Aston Villa</v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487599</v>
      </c>
      <c r="B163" s="15">
        <v>42357</v>
      </c>
      <c r="C163" s="12" t="s">
        <v>92</v>
      </c>
      <c r="D163" s="12" t="s">
        <v>13</v>
      </c>
      <c r="E163" s="12">
        <v>0</v>
      </c>
      <c r="F163" s="12" t="s">
        <v>14</v>
      </c>
      <c r="G163" s="12">
        <v>2</v>
      </c>
      <c r="H163" s="13" t="str">
        <f t="shared" si="14"/>
        <v>Tottenham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487600</v>
      </c>
      <c r="B164" s="15">
        <v>42357</v>
      </c>
      <c r="C164" s="12" t="s">
        <v>92</v>
      </c>
      <c r="D164" s="12" t="s">
        <v>103</v>
      </c>
      <c r="E164" s="12">
        <v>1</v>
      </c>
      <c r="F164" s="12" t="s">
        <v>5</v>
      </c>
      <c r="G164" s="12">
        <v>2</v>
      </c>
      <c r="H164" s="13" t="str">
        <f t="shared" si="14"/>
        <v>Crystal Palace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487603</v>
      </c>
      <c r="B165" s="15">
        <v>42357</v>
      </c>
      <c r="C165" s="12" t="s">
        <v>92</v>
      </c>
      <c r="D165" s="12" t="s">
        <v>1</v>
      </c>
      <c r="E165" s="12">
        <v>3</v>
      </c>
      <c r="F165" s="12" t="s">
        <v>50</v>
      </c>
      <c r="G165" s="12">
        <v>1</v>
      </c>
      <c r="H165" s="13" t="str">
        <f t="shared" si="14"/>
        <v>Chelsea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487605</v>
      </c>
      <c r="B166" s="15">
        <v>42357</v>
      </c>
      <c r="C166" s="12" t="s">
        <v>92</v>
      </c>
      <c r="D166" s="12" t="s">
        <v>9</v>
      </c>
      <c r="E166" s="12">
        <v>2</v>
      </c>
      <c r="F166" s="12" t="s">
        <v>31</v>
      </c>
      <c r="G166" s="12">
        <v>3</v>
      </c>
      <c r="H166" s="13" t="str">
        <f t="shared" si="14"/>
        <v>Leicester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487606</v>
      </c>
      <c r="B167" s="15">
        <v>42357</v>
      </c>
      <c r="C167" s="12" t="s">
        <v>92</v>
      </c>
      <c r="D167" s="12" t="s">
        <v>60</v>
      </c>
      <c r="E167" s="12">
        <v>1</v>
      </c>
      <c r="F167" s="12" t="s">
        <v>105</v>
      </c>
      <c r="G167" s="12">
        <v>2</v>
      </c>
      <c r="H167" s="13" t="str">
        <f t="shared" si="14"/>
        <v>Bournemouth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487607</v>
      </c>
      <c r="B168" s="15">
        <v>42357</v>
      </c>
      <c r="C168" s="12" t="s">
        <v>92</v>
      </c>
      <c r="D168" s="12" t="s">
        <v>8</v>
      </c>
      <c r="E168" s="12">
        <v>1</v>
      </c>
      <c r="F168" s="12" t="s">
        <v>18</v>
      </c>
      <c r="G168" s="12">
        <v>2</v>
      </c>
      <c r="H168" s="13" t="str">
        <f t="shared" si="14"/>
        <v>Norwich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487602</v>
      </c>
      <c r="B169" s="15">
        <v>42358</v>
      </c>
      <c r="C169" s="12" t="s">
        <v>92</v>
      </c>
      <c r="D169" s="12" t="s">
        <v>84</v>
      </c>
      <c r="E169" s="12">
        <v>0</v>
      </c>
      <c r="F169" s="12" t="s">
        <v>28</v>
      </c>
      <c r="G169" s="12">
        <v>0</v>
      </c>
      <c r="H169" s="13" t="str">
        <f t="shared" si="14"/>
        <v/>
      </c>
      <c r="I169" s="13" t="str">
        <f t="shared" si="15"/>
        <v>Swansea</v>
      </c>
      <c r="J169" s="13" t="str">
        <f t="shared" si="16"/>
        <v>West Ham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487604</v>
      </c>
      <c r="B170" s="15">
        <v>42358</v>
      </c>
      <c r="C170" s="12" t="s">
        <v>92</v>
      </c>
      <c r="D170" s="12" t="s">
        <v>56</v>
      </c>
      <c r="E170" s="12">
        <v>3</v>
      </c>
      <c r="F170" s="12" t="s">
        <v>19</v>
      </c>
      <c r="G170" s="12">
        <v>0</v>
      </c>
      <c r="H170" s="13" t="str">
        <f t="shared" si="14"/>
        <v>Watford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487601</v>
      </c>
      <c r="B171" s="15">
        <v>42359</v>
      </c>
      <c r="C171" s="12" t="s">
        <v>92</v>
      </c>
      <c r="D171" s="12" t="s">
        <v>17</v>
      </c>
      <c r="E171" s="12">
        <v>2</v>
      </c>
      <c r="F171" s="12" t="s">
        <v>20</v>
      </c>
      <c r="G171" s="12">
        <v>1</v>
      </c>
      <c r="H171" s="13" t="str">
        <f t="shared" si="14"/>
        <v>Arsenal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487608</v>
      </c>
      <c r="B172" s="15">
        <v>42364</v>
      </c>
      <c r="C172" s="12" t="s">
        <v>93</v>
      </c>
      <c r="D172" s="12" t="s">
        <v>13</v>
      </c>
      <c r="E172" s="12">
        <v>4</v>
      </c>
      <c r="F172" s="12" t="s">
        <v>17</v>
      </c>
      <c r="G172" s="12">
        <v>0</v>
      </c>
      <c r="H172" s="13" t="str">
        <f t="shared" si="14"/>
        <v>Southampton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487609</v>
      </c>
      <c r="B173" s="15">
        <v>42364</v>
      </c>
      <c r="C173" s="12" t="s">
        <v>93</v>
      </c>
      <c r="D173" s="12" t="s">
        <v>12</v>
      </c>
      <c r="E173" s="12">
        <v>1</v>
      </c>
      <c r="F173" s="12" t="s">
        <v>28</v>
      </c>
      <c r="G173" s="12">
        <v>1</v>
      </c>
      <c r="H173" s="13" t="str">
        <f t="shared" si="14"/>
        <v/>
      </c>
      <c r="I173" s="13" t="str">
        <f t="shared" si="15"/>
        <v>Aston Villa</v>
      </c>
      <c r="J173" s="13" t="str">
        <f t="shared" si="16"/>
        <v>West Ham</v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487610</v>
      </c>
      <c r="B174" s="15">
        <v>42364</v>
      </c>
      <c r="C174" s="12" t="s">
        <v>93</v>
      </c>
      <c r="D174" s="12" t="s">
        <v>103</v>
      </c>
      <c r="E174" s="12">
        <v>2</v>
      </c>
      <c r="F174" s="12" t="s">
        <v>8</v>
      </c>
      <c r="G174" s="12">
        <v>0</v>
      </c>
      <c r="H174" s="13" t="str">
        <f t="shared" si="14"/>
        <v>Stoke City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487611</v>
      </c>
      <c r="B175" s="15">
        <v>42364</v>
      </c>
      <c r="C175" s="12" t="s">
        <v>93</v>
      </c>
      <c r="D175" s="12" t="s">
        <v>105</v>
      </c>
      <c r="E175" s="12">
        <v>0</v>
      </c>
      <c r="F175" s="12" t="s">
        <v>5</v>
      </c>
      <c r="G175" s="12">
        <v>0</v>
      </c>
      <c r="H175" s="13" t="str">
        <f t="shared" si="14"/>
        <v/>
      </c>
      <c r="I175" s="13" t="str">
        <f t="shared" si="15"/>
        <v>Bournemouth</v>
      </c>
      <c r="J175" s="13" t="str">
        <f t="shared" si="16"/>
        <v>Crystal Palace</v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487612</v>
      </c>
      <c r="B176" s="15">
        <v>42364</v>
      </c>
      <c r="C176" s="12" t="s">
        <v>93</v>
      </c>
      <c r="D176" s="12" t="s">
        <v>84</v>
      </c>
      <c r="E176" s="12">
        <v>1</v>
      </c>
      <c r="F176" s="12" t="s">
        <v>60</v>
      </c>
      <c r="G176" s="12">
        <v>0</v>
      </c>
      <c r="H176" s="13" t="str">
        <f t="shared" si="14"/>
        <v>Swansea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487613</v>
      </c>
      <c r="B177" s="15">
        <v>42364</v>
      </c>
      <c r="C177" s="12" t="s">
        <v>93</v>
      </c>
      <c r="D177" s="12" t="s">
        <v>1</v>
      </c>
      <c r="E177" s="12">
        <v>2</v>
      </c>
      <c r="F177" s="12" t="s">
        <v>56</v>
      </c>
      <c r="G177" s="12">
        <v>2</v>
      </c>
      <c r="H177" s="13" t="str">
        <f t="shared" si="14"/>
        <v/>
      </c>
      <c r="I177" s="13" t="str">
        <f t="shared" si="15"/>
        <v>Chelsea</v>
      </c>
      <c r="J177" s="13" t="str">
        <f t="shared" si="16"/>
        <v>Watford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487614</v>
      </c>
      <c r="B178" s="15">
        <v>42364</v>
      </c>
      <c r="C178" s="12" t="s">
        <v>93</v>
      </c>
      <c r="D178" s="12" t="s">
        <v>14</v>
      </c>
      <c r="E178" s="12">
        <v>3</v>
      </c>
      <c r="F178" s="12" t="s">
        <v>18</v>
      </c>
      <c r="G178" s="12">
        <v>0</v>
      </c>
      <c r="H178" s="13" t="str">
        <f t="shared" si="14"/>
        <v>Tottenham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487615</v>
      </c>
      <c r="B179" s="15">
        <v>42364</v>
      </c>
      <c r="C179" s="12" t="s">
        <v>93</v>
      </c>
      <c r="D179" s="12" t="s">
        <v>19</v>
      </c>
      <c r="E179" s="12">
        <v>1</v>
      </c>
      <c r="F179" s="12" t="s">
        <v>31</v>
      </c>
      <c r="G179" s="12">
        <v>0</v>
      </c>
      <c r="H179" s="13" t="str">
        <f t="shared" si="14"/>
        <v>Liverpool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487616</v>
      </c>
      <c r="B180" s="15">
        <v>42364</v>
      </c>
      <c r="C180" s="12" t="s">
        <v>93</v>
      </c>
      <c r="D180" s="12" t="s">
        <v>20</v>
      </c>
      <c r="E180" s="12">
        <v>4</v>
      </c>
      <c r="F180" s="12" t="s">
        <v>50</v>
      </c>
      <c r="G180" s="12">
        <v>1</v>
      </c>
      <c r="H180" s="13" t="str">
        <f t="shared" si="14"/>
        <v>Manchester City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487617</v>
      </c>
      <c r="B181" s="15">
        <v>42364</v>
      </c>
      <c r="C181" s="12" t="s">
        <v>93</v>
      </c>
      <c r="D181" s="12" t="s">
        <v>29</v>
      </c>
      <c r="E181" s="12">
        <v>0</v>
      </c>
      <c r="F181" s="12" t="s">
        <v>9</v>
      </c>
      <c r="G181" s="12">
        <v>1</v>
      </c>
      <c r="H181" s="13" t="str">
        <f t="shared" si="14"/>
        <v>Everton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487618</v>
      </c>
      <c r="B182" s="15">
        <v>42366</v>
      </c>
      <c r="C182" s="12" t="s">
        <v>75</v>
      </c>
      <c r="D182" s="12" t="s">
        <v>28</v>
      </c>
      <c r="E182" s="12">
        <v>2</v>
      </c>
      <c r="F182" s="12" t="s">
        <v>13</v>
      </c>
      <c r="G182" s="12">
        <v>1</v>
      </c>
      <c r="H182" s="13" t="str">
        <f t="shared" si="14"/>
        <v>West Ham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487620</v>
      </c>
      <c r="B183" s="15">
        <v>42366</v>
      </c>
      <c r="C183" s="12" t="s">
        <v>75</v>
      </c>
      <c r="D183" s="12" t="s">
        <v>8</v>
      </c>
      <c r="E183" s="12">
        <v>0</v>
      </c>
      <c r="F183" s="12" t="s">
        <v>1</v>
      </c>
      <c r="G183" s="12">
        <v>0</v>
      </c>
      <c r="H183" s="13" t="str">
        <f t="shared" si="14"/>
        <v/>
      </c>
      <c r="I183" s="13" t="str">
        <f t="shared" si="15"/>
        <v>Manchester United</v>
      </c>
      <c r="J183" s="13" t="str">
        <f t="shared" si="16"/>
        <v>Chelsea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487621</v>
      </c>
      <c r="B184" s="15">
        <v>42366</v>
      </c>
      <c r="C184" s="12" t="s">
        <v>75</v>
      </c>
      <c r="D184" s="12" t="s">
        <v>18</v>
      </c>
      <c r="E184" s="12">
        <v>2</v>
      </c>
      <c r="F184" s="12" t="s">
        <v>12</v>
      </c>
      <c r="G184" s="12">
        <v>0</v>
      </c>
      <c r="H184" s="13" t="str">
        <f t="shared" si="14"/>
        <v>Norwich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487623</v>
      </c>
      <c r="B185" s="15">
        <v>42366</v>
      </c>
      <c r="C185" s="12" t="s">
        <v>75</v>
      </c>
      <c r="D185" s="12" t="s">
        <v>17</v>
      </c>
      <c r="E185" s="12">
        <v>2</v>
      </c>
      <c r="F185" s="12" t="s">
        <v>105</v>
      </c>
      <c r="G185" s="12">
        <v>0</v>
      </c>
      <c r="H185" s="13" t="str">
        <f t="shared" si="14"/>
        <v>Arsenal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487624</v>
      </c>
      <c r="B186" s="15">
        <v>42366</v>
      </c>
      <c r="C186" s="12" t="s">
        <v>75</v>
      </c>
      <c r="D186" s="12" t="s">
        <v>56</v>
      </c>
      <c r="E186" s="12">
        <v>1</v>
      </c>
      <c r="F186" s="12" t="s">
        <v>14</v>
      </c>
      <c r="G186" s="12">
        <v>2</v>
      </c>
      <c r="H186" s="13" t="str">
        <f t="shared" si="14"/>
        <v>Tottenham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487625</v>
      </c>
      <c r="B187" s="15">
        <v>42366</v>
      </c>
      <c r="C187" s="12" t="s">
        <v>75</v>
      </c>
      <c r="D187" s="12" t="s">
        <v>5</v>
      </c>
      <c r="E187" s="12">
        <v>0</v>
      </c>
      <c r="F187" s="12" t="s">
        <v>84</v>
      </c>
      <c r="G187" s="12">
        <v>0</v>
      </c>
      <c r="H187" s="13" t="str">
        <f t="shared" si="14"/>
        <v/>
      </c>
      <c r="I187" s="13" t="str">
        <f t="shared" si="15"/>
        <v>Crystal Palace</v>
      </c>
      <c r="J187" s="13" t="str">
        <f t="shared" si="16"/>
        <v>Swansea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487626</v>
      </c>
      <c r="B188" s="15">
        <v>42366</v>
      </c>
      <c r="C188" s="12" t="s">
        <v>75</v>
      </c>
      <c r="D188" s="12" t="s">
        <v>60</v>
      </c>
      <c r="E188" s="12">
        <v>1</v>
      </c>
      <c r="F188" s="12" t="s">
        <v>29</v>
      </c>
      <c r="G188" s="12">
        <v>0</v>
      </c>
      <c r="H188" s="13" t="str">
        <f t="shared" si="14"/>
        <v>West Brom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487627</v>
      </c>
      <c r="B189" s="15">
        <v>42366</v>
      </c>
      <c r="C189" s="12" t="s">
        <v>75</v>
      </c>
      <c r="D189" s="12" t="s">
        <v>9</v>
      </c>
      <c r="E189" s="12">
        <v>3</v>
      </c>
      <c r="F189" s="12" t="s">
        <v>103</v>
      </c>
      <c r="G189" s="12">
        <v>4</v>
      </c>
      <c r="H189" s="13" t="str">
        <f t="shared" si="14"/>
        <v>Stoke City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487619</v>
      </c>
      <c r="B190" s="15">
        <v>42367</v>
      </c>
      <c r="C190" s="12" t="s">
        <v>75</v>
      </c>
      <c r="D190" s="12" t="s">
        <v>31</v>
      </c>
      <c r="E190" s="12">
        <v>0</v>
      </c>
      <c r="F190" s="12" t="s">
        <v>20</v>
      </c>
      <c r="G190" s="12">
        <v>0</v>
      </c>
      <c r="H190" s="13" t="str">
        <f t="shared" si="14"/>
        <v/>
      </c>
      <c r="I190" s="13" t="str">
        <f t="shared" si="15"/>
        <v>Leicester</v>
      </c>
      <c r="J190" s="13" t="str">
        <f t="shared" si="16"/>
        <v>Manchester City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487622</v>
      </c>
      <c r="B191" s="15">
        <v>42368</v>
      </c>
      <c r="C191" s="12" t="s">
        <v>75</v>
      </c>
      <c r="D191" s="12" t="s">
        <v>50</v>
      </c>
      <c r="E191" s="12">
        <v>0</v>
      </c>
      <c r="F191" s="12" t="s">
        <v>19</v>
      </c>
      <c r="G191" s="12">
        <v>1</v>
      </c>
      <c r="H191" s="13" t="str">
        <f t="shared" si="14"/>
        <v>Liverpool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487628</v>
      </c>
      <c r="B192" s="15">
        <v>42371</v>
      </c>
      <c r="C192" s="12" t="s">
        <v>94</v>
      </c>
      <c r="D192" s="12" t="s">
        <v>18</v>
      </c>
      <c r="E192" s="12">
        <v>1</v>
      </c>
      <c r="F192" s="12" t="s">
        <v>13</v>
      </c>
      <c r="G192" s="12">
        <v>0</v>
      </c>
      <c r="H192" s="13" t="str">
        <f t="shared" si="14"/>
        <v>Norwich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487629</v>
      </c>
      <c r="B193" s="15">
        <v>42371</v>
      </c>
      <c r="C193" s="12" t="s">
        <v>94</v>
      </c>
      <c r="D193" s="12" t="s">
        <v>50</v>
      </c>
      <c r="E193" s="12">
        <v>3</v>
      </c>
      <c r="F193" s="12" t="s">
        <v>12</v>
      </c>
      <c r="G193" s="12">
        <v>1</v>
      </c>
      <c r="H193" s="13" t="str">
        <f t="shared" si="14"/>
        <v>Sunderland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487630</v>
      </c>
      <c r="B194" s="15">
        <v>42371</v>
      </c>
      <c r="C194" s="12" t="s">
        <v>94</v>
      </c>
      <c r="D194" s="12" t="s">
        <v>17</v>
      </c>
      <c r="E194" s="12">
        <v>1</v>
      </c>
      <c r="F194" s="12" t="s">
        <v>29</v>
      </c>
      <c r="G194" s="12">
        <v>0</v>
      </c>
      <c r="H194" s="13" t="str">
        <f t="shared" si="14"/>
        <v>Arsenal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487631</v>
      </c>
      <c r="B195" s="15">
        <v>42371</v>
      </c>
      <c r="C195" s="12" t="s">
        <v>94</v>
      </c>
      <c r="D195" s="12" t="s">
        <v>56</v>
      </c>
      <c r="E195" s="12">
        <v>1</v>
      </c>
      <c r="F195" s="12" t="s">
        <v>20</v>
      </c>
      <c r="G195" s="12">
        <v>2</v>
      </c>
      <c r="H195" s="13" t="str">
        <f t="shared" ref="H195:H258" si="17">IF(E195&gt;G195,D195,IF(G195&gt;E195,F195,""))</f>
        <v>Manchester City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487633</v>
      </c>
      <c r="B196" s="15">
        <v>42371</v>
      </c>
      <c r="C196" s="12" t="s">
        <v>94</v>
      </c>
      <c r="D196" s="12" t="s">
        <v>60</v>
      </c>
      <c r="E196" s="12">
        <v>2</v>
      </c>
      <c r="F196" s="12" t="s">
        <v>103</v>
      </c>
      <c r="G196" s="12">
        <v>1</v>
      </c>
      <c r="H196" s="13" t="str">
        <f t="shared" si="17"/>
        <v>West Brom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487635</v>
      </c>
      <c r="B197" s="15">
        <v>42371</v>
      </c>
      <c r="C197" s="12" t="s">
        <v>94</v>
      </c>
      <c r="D197" s="12" t="s">
        <v>28</v>
      </c>
      <c r="E197" s="12">
        <v>2</v>
      </c>
      <c r="F197" s="12" t="s">
        <v>19</v>
      </c>
      <c r="G197" s="12">
        <v>0</v>
      </c>
      <c r="H197" s="13" t="str">
        <f t="shared" si="17"/>
        <v>West Ham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487636</v>
      </c>
      <c r="B198" s="15">
        <v>42371</v>
      </c>
      <c r="C198" s="12" t="s">
        <v>94</v>
      </c>
      <c r="D198" s="12" t="s">
        <v>31</v>
      </c>
      <c r="E198" s="12">
        <v>0</v>
      </c>
      <c r="F198" s="12" t="s">
        <v>105</v>
      </c>
      <c r="G198" s="12">
        <v>0</v>
      </c>
      <c r="H198" s="13" t="str">
        <f t="shared" si="17"/>
        <v/>
      </c>
      <c r="I198" s="13" t="str">
        <f t="shared" si="18"/>
        <v>Leicester</v>
      </c>
      <c r="J198" s="13" t="str">
        <f t="shared" si="19"/>
        <v>Bournemouth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487637</v>
      </c>
      <c r="B199" s="15">
        <v>42371</v>
      </c>
      <c r="C199" s="12" t="s">
        <v>94</v>
      </c>
      <c r="D199" s="12" t="s">
        <v>8</v>
      </c>
      <c r="E199" s="12">
        <v>2</v>
      </c>
      <c r="F199" s="12" t="s">
        <v>84</v>
      </c>
      <c r="G199" s="12">
        <v>1</v>
      </c>
      <c r="H199" s="13" t="str">
        <f t="shared" si="17"/>
        <v>Manchester United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487632</v>
      </c>
      <c r="B200" s="15">
        <v>42372</v>
      </c>
      <c r="C200" s="12" t="s">
        <v>94</v>
      </c>
      <c r="D200" s="12" t="s">
        <v>5</v>
      </c>
      <c r="E200" s="12">
        <v>0</v>
      </c>
      <c r="F200" s="12" t="s">
        <v>1</v>
      </c>
      <c r="G200" s="12">
        <v>3</v>
      </c>
      <c r="H200" s="13" t="str">
        <f t="shared" si="17"/>
        <v>Chelsea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487634</v>
      </c>
      <c r="B201" s="15">
        <v>42372</v>
      </c>
      <c r="C201" s="12" t="s">
        <v>94</v>
      </c>
      <c r="D201" s="12" t="s">
        <v>9</v>
      </c>
      <c r="E201" s="12">
        <v>1</v>
      </c>
      <c r="F201" s="12" t="s">
        <v>14</v>
      </c>
      <c r="G201" s="12">
        <v>1</v>
      </c>
      <c r="H201" s="13" t="str">
        <f t="shared" si="17"/>
        <v/>
      </c>
      <c r="I201" s="13" t="str">
        <f t="shared" si="18"/>
        <v>Everton</v>
      </c>
      <c r="J201" s="13" t="str">
        <f t="shared" si="19"/>
        <v>Tottenham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487639</v>
      </c>
      <c r="B202" s="15">
        <v>42381</v>
      </c>
      <c r="C202" s="12" t="s">
        <v>66</v>
      </c>
      <c r="D202" s="12" t="s">
        <v>12</v>
      </c>
      <c r="E202" s="12">
        <v>1</v>
      </c>
      <c r="F202" s="12" t="s">
        <v>5</v>
      </c>
      <c r="G202" s="12">
        <v>0</v>
      </c>
      <c r="H202" s="13" t="str">
        <f t="shared" si="17"/>
        <v>Aston Villa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487640</v>
      </c>
      <c r="B203" s="15">
        <v>42381</v>
      </c>
      <c r="C203" s="12" t="s">
        <v>66</v>
      </c>
      <c r="D203" s="12" t="s">
        <v>105</v>
      </c>
      <c r="E203" s="12">
        <v>1</v>
      </c>
      <c r="F203" s="12" t="s">
        <v>28</v>
      </c>
      <c r="G203" s="12">
        <v>3</v>
      </c>
      <c r="H203" s="13" t="str">
        <f t="shared" si="17"/>
        <v>West Ham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487645</v>
      </c>
      <c r="B204" s="15">
        <v>42381</v>
      </c>
      <c r="C204" s="12" t="s">
        <v>66</v>
      </c>
      <c r="D204" s="12" t="s">
        <v>29</v>
      </c>
      <c r="E204" s="12">
        <v>3</v>
      </c>
      <c r="F204" s="12" t="s">
        <v>8</v>
      </c>
      <c r="G204" s="12">
        <v>3</v>
      </c>
      <c r="H204" s="13" t="str">
        <f t="shared" si="17"/>
        <v/>
      </c>
      <c r="I204" s="13" t="str">
        <f t="shared" si="18"/>
        <v>Newcastle</v>
      </c>
      <c r="J204" s="13" t="str">
        <f t="shared" si="19"/>
        <v>Manchester United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487638</v>
      </c>
      <c r="B205" s="15">
        <v>42382</v>
      </c>
      <c r="C205" s="12" t="s">
        <v>66</v>
      </c>
      <c r="D205" s="12" t="s">
        <v>84</v>
      </c>
      <c r="E205" s="12">
        <v>2</v>
      </c>
      <c r="F205" s="12" t="s">
        <v>50</v>
      </c>
      <c r="G205" s="12">
        <v>4</v>
      </c>
      <c r="H205" s="13" t="str">
        <f t="shared" si="17"/>
        <v>Sunderland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487641</v>
      </c>
      <c r="B206" s="15">
        <v>42382</v>
      </c>
      <c r="C206" s="12" t="s">
        <v>66</v>
      </c>
      <c r="D206" s="12" t="s">
        <v>19</v>
      </c>
      <c r="E206" s="12">
        <v>3</v>
      </c>
      <c r="F206" s="12" t="s">
        <v>17</v>
      </c>
      <c r="G206" s="12">
        <v>3</v>
      </c>
      <c r="H206" s="13" t="str">
        <f t="shared" si="17"/>
        <v/>
      </c>
      <c r="I206" s="13" t="str">
        <f t="shared" si="18"/>
        <v>Liverpool</v>
      </c>
      <c r="J206" s="13" t="str">
        <f t="shared" si="19"/>
        <v>Arsenal</v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487642</v>
      </c>
      <c r="B207" s="15">
        <v>42382</v>
      </c>
      <c r="C207" s="12" t="s">
        <v>66</v>
      </c>
      <c r="D207" s="12" t="s">
        <v>103</v>
      </c>
      <c r="E207" s="12">
        <v>3</v>
      </c>
      <c r="F207" s="12" t="s">
        <v>18</v>
      </c>
      <c r="G207" s="12">
        <v>1</v>
      </c>
      <c r="H207" s="13" t="str">
        <f t="shared" si="17"/>
        <v>Stoke City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487643</v>
      </c>
      <c r="B208" s="15">
        <v>42382</v>
      </c>
      <c r="C208" s="12" t="s">
        <v>66</v>
      </c>
      <c r="D208" s="12" t="s">
        <v>1</v>
      </c>
      <c r="E208" s="12">
        <v>2</v>
      </c>
      <c r="F208" s="12" t="s">
        <v>60</v>
      </c>
      <c r="G208" s="12">
        <v>2</v>
      </c>
      <c r="H208" s="13" t="str">
        <f t="shared" si="17"/>
        <v/>
      </c>
      <c r="I208" s="13" t="str">
        <f t="shared" si="18"/>
        <v>Chelsea</v>
      </c>
      <c r="J208" s="13" t="str">
        <f t="shared" si="19"/>
        <v>West Brom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487644</v>
      </c>
      <c r="B209" s="15">
        <v>42382</v>
      </c>
      <c r="C209" s="12" t="s">
        <v>66</v>
      </c>
      <c r="D209" s="12" t="s">
        <v>20</v>
      </c>
      <c r="E209" s="12">
        <v>0</v>
      </c>
      <c r="F209" s="12" t="s">
        <v>9</v>
      </c>
      <c r="G209" s="12">
        <v>0</v>
      </c>
      <c r="H209" s="13" t="str">
        <f t="shared" si="17"/>
        <v/>
      </c>
      <c r="I209" s="13" t="str">
        <f t="shared" si="18"/>
        <v>Manchester City</v>
      </c>
      <c r="J209" s="13" t="str">
        <f t="shared" si="19"/>
        <v>Everton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487646</v>
      </c>
      <c r="B210" s="15">
        <v>42382</v>
      </c>
      <c r="C210" s="12" t="s">
        <v>66</v>
      </c>
      <c r="D210" s="12" t="s">
        <v>13</v>
      </c>
      <c r="E210" s="12">
        <v>2</v>
      </c>
      <c r="F210" s="12" t="s">
        <v>56</v>
      </c>
      <c r="G210" s="12">
        <v>0</v>
      </c>
      <c r="H210" s="13" t="str">
        <f t="shared" si="17"/>
        <v>Southampton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487647</v>
      </c>
      <c r="B211" s="15">
        <v>42382</v>
      </c>
      <c r="C211" s="12" t="s">
        <v>66</v>
      </c>
      <c r="D211" s="12" t="s">
        <v>14</v>
      </c>
      <c r="E211" s="12">
        <v>0</v>
      </c>
      <c r="F211" s="12" t="s">
        <v>31</v>
      </c>
      <c r="G211" s="12">
        <v>1</v>
      </c>
      <c r="H211" s="13" t="str">
        <f t="shared" si="17"/>
        <v>Leicester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487648</v>
      </c>
      <c r="B212" s="15">
        <v>42385</v>
      </c>
      <c r="C212" s="12" t="s">
        <v>67</v>
      </c>
      <c r="D212" s="12" t="s">
        <v>29</v>
      </c>
      <c r="E212" s="12">
        <v>2</v>
      </c>
      <c r="F212" s="12" t="s">
        <v>28</v>
      </c>
      <c r="G212" s="12">
        <v>1</v>
      </c>
      <c r="H212" s="13" t="str">
        <f t="shared" si="17"/>
        <v>Newcastle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487649</v>
      </c>
      <c r="B213" s="15">
        <v>42385</v>
      </c>
      <c r="C213" s="12" t="s">
        <v>67</v>
      </c>
      <c r="D213" s="12" t="s">
        <v>13</v>
      </c>
      <c r="E213" s="12">
        <v>3</v>
      </c>
      <c r="F213" s="12" t="s">
        <v>60</v>
      </c>
      <c r="G213" s="12">
        <v>0</v>
      </c>
      <c r="H213" s="13" t="str">
        <f t="shared" si="17"/>
        <v>Southampton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487650</v>
      </c>
      <c r="B214" s="15">
        <v>42385</v>
      </c>
      <c r="C214" s="12" t="s">
        <v>67</v>
      </c>
      <c r="D214" s="12" t="s">
        <v>12</v>
      </c>
      <c r="E214" s="12">
        <v>1</v>
      </c>
      <c r="F214" s="12" t="s">
        <v>31</v>
      </c>
      <c r="G214" s="12">
        <v>1</v>
      </c>
      <c r="H214" s="13" t="str">
        <f t="shared" si="17"/>
        <v/>
      </c>
      <c r="I214" s="13" t="str">
        <f t="shared" si="18"/>
        <v>Aston Villa</v>
      </c>
      <c r="J214" s="13" t="str">
        <f t="shared" si="19"/>
        <v>Leicester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487652</v>
      </c>
      <c r="B215" s="15">
        <v>42385</v>
      </c>
      <c r="C215" s="12" t="s">
        <v>67</v>
      </c>
      <c r="D215" s="12" t="s">
        <v>105</v>
      </c>
      <c r="E215" s="12">
        <v>3</v>
      </c>
      <c r="F215" s="12" t="s">
        <v>18</v>
      </c>
      <c r="G215" s="12">
        <v>0</v>
      </c>
      <c r="H215" s="13" t="str">
        <f t="shared" si="17"/>
        <v>Bournemouth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487654</v>
      </c>
      <c r="B216" s="15">
        <v>42385</v>
      </c>
      <c r="C216" s="12" t="s">
        <v>67</v>
      </c>
      <c r="D216" s="12" t="s">
        <v>1</v>
      </c>
      <c r="E216" s="12">
        <v>3</v>
      </c>
      <c r="F216" s="12" t="s">
        <v>9</v>
      </c>
      <c r="G216" s="12">
        <v>3</v>
      </c>
      <c r="H216" s="13" t="str">
        <f t="shared" si="17"/>
        <v/>
      </c>
      <c r="I216" s="13" t="str">
        <f t="shared" si="18"/>
        <v>Chelsea</v>
      </c>
      <c r="J216" s="13" t="str">
        <f t="shared" si="19"/>
        <v>Everton</v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487655</v>
      </c>
      <c r="B217" s="15">
        <v>42385</v>
      </c>
      <c r="C217" s="12" t="s">
        <v>67</v>
      </c>
      <c r="D217" s="12" t="s">
        <v>14</v>
      </c>
      <c r="E217" s="12">
        <v>4</v>
      </c>
      <c r="F217" s="12" t="s">
        <v>50</v>
      </c>
      <c r="G217" s="12">
        <v>1</v>
      </c>
      <c r="H217" s="13" t="str">
        <f t="shared" si="17"/>
        <v>Tottenham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487657</v>
      </c>
      <c r="B218" s="15">
        <v>42385</v>
      </c>
      <c r="C218" s="12" t="s">
        <v>67</v>
      </c>
      <c r="D218" s="12" t="s">
        <v>20</v>
      </c>
      <c r="E218" s="12">
        <v>4</v>
      </c>
      <c r="F218" s="12" t="s">
        <v>5</v>
      </c>
      <c r="G218" s="12">
        <v>0</v>
      </c>
      <c r="H218" s="13" t="str">
        <f t="shared" si="17"/>
        <v>Manchester City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487651</v>
      </c>
      <c r="B219" s="15">
        <v>42386</v>
      </c>
      <c r="C219" s="12" t="s">
        <v>67</v>
      </c>
      <c r="D219" s="12" t="s">
        <v>103</v>
      </c>
      <c r="E219" s="12">
        <v>0</v>
      </c>
      <c r="F219" s="12" t="s">
        <v>17</v>
      </c>
      <c r="G219" s="12">
        <v>0</v>
      </c>
      <c r="H219" s="13" t="str">
        <f t="shared" si="17"/>
        <v/>
      </c>
      <c r="I219" s="13" t="str">
        <f t="shared" si="18"/>
        <v>Stoke City</v>
      </c>
      <c r="J219" s="13" t="str">
        <f t="shared" si="19"/>
        <v>Arsenal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487656</v>
      </c>
      <c r="B220" s="15">
        <v>42386</v>
      </c>
      <c r="C220" s="12" t="s">
        <v>67</v>
      </c>
      <c r="D220" s="12" t="s">
        <v>19</v>
      </c>
      <c r="E220" s="12">
        <v>0</v>
      </c>
      <c r="F220" s="12" t="s">
        <v>8</v>
      </c>
      <c r="G220" s="12">
        <v>1</v>
      </c>
      <c r="H220" s="13" t="str">
        <f t="shared" si="17"/>
        <v>Manchester United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487653</v>
      </c>
      <c r="B221" s="15">
        <v>42387</v>
      </c>
      <c r="C221" s="12" t="s">
        <v>67</v>
      </c>
      <c r="D221" s="12" t="s">
        <v>84</v>
      </c>
      <c r="E221" s="12">
        <v>1</v>
      </c>
      <c r="F221" s="12" t="s">
        <v>56</v>
      </c>
      <c r="G221" s="12">
        <v>0</v>
      </c>
      <c r="H221" s="13" t="str">
        <f t="shared" si="17"/>
        <v>Swansea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487658</v>
      </c>
      <c r="B222" s="15">
        <v>42392</v>
      </c>
      <c r="C222" s="12" t="s">
        <v>76</v>
      </c>
      <c r="D222" s="12" t="s">
        <v>56</v>
      </c>
      <c r="E222" s="12">
        <v>2</v>
      </c>
      <c r="F222" s="12" t="s">
        <v>29</v>
      </c>
      <c r="G222" s="12">
        <v>1</v>
      </c>
      <c r="H222" s="13" t="str">
        <f t="shared" si="17"/>
        <v>Watford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487659</v>
      </c>
      <c r="B223" s="15">
        <v>42392</v>
      </c>
      <c r="C223" s="12" t="s">
        <v>76</v>
      </c>
      <c r="D223" s="12" t="s">
        <v>5</v>
      </c>
      <c r="E223" s="12">
        <v>1</v>
      </c>
      <c r="F223" s="12" t="s">
        <v>14</v>
      </c>
      <c r="G223" s="12">
        <v>3</v>
      </c>
      <c r="H223" s="13" t="str">
        <f t="shared" si="17"/>
        <v>Tottenham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487660</v>
      </c>
      <c r="B224" s="15">
        <v>42392</v>
      </c>
      <c r="C224" s="12" t="s">
        <v>76</v>
      </c>
      <c r="D224" s="12" t="s">
        <v>60</v>
      </c>
      <c r="E224" s="12">
        <v>0</v>
      </c>
      <c r="F224" s="12" t="s">
        <v>12</v>
      </c>
      <c r="G224" s="12">
        <v>0</v>
      </c>
      <c r="H224" s="13" t="str">
        <f t="shared" si="17"/>
        <v/>
      </c>
      <c r="I224" s="13" t="str">
        <f t="shared" si="18"/>
        <v>West Brom</v>
      </c>
      <c r="J224" s="13" t="str">
        <f t="shared" si="19"/>
        <v>Aston Villa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487662</v>
      </c>
      <c r="B225" s="15">
        <v>42392</v>
      </c>
      <c r="C225" s="12" t="s">
        <v>76</v>
      </c>
      <c r="D225" s="12" t="s">
        <v>28</v>
      </c>
      <c r="E225" s="12">
        <v>2</v>
      </c>
      <c r="F225" s="12" t="s">
        <v>20</v>
      </c>
      <c r="G225" s="12">
        <v>2</v>
      </c>
      <c r="H225" s="13" t="str">
        <f t="shared" si="17"/>
        <v/>
      </c>
      <c r="I225" s="13" t="str">
        <f t="shared" si="18"/>
        <v>West Ham</v>
      </c>
      <c r="J225" s="13" t="str">
        <f t="shared" si="19"/>
        <v>Manchester City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487663</v>
      </c>
      <c r="B226" s="15">
        <v>42392</v>
      </c>
      <c r="C226" s="12" t="s">
        <v>76</v>
      </c>
      <c r="D226" s="12" t="s">
        <v>31</v>
      </c>
      <c r="E226" s="12">
        <v>3</v>
      </c>
      <c r="F226" s="12" t="s">
        <v>103</v>
      </c>
      <c r="G226" s="12">
        <v>0</v>
      </c>
      <c r="H226" s="13" t="str">
        <f t="shared" si="17"/>
        <v>Leicester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487664</v>
      </c>
      <c r="B227" s="15">
        <v>42392</v>
      </c>
      <c r="C227" s="12" t="s">
        <v>76</v>
      </c>
      <c r="D227" s="12" t="s">
        <v>8</v>
      </c>
      <c r="E227" s="12">
        <v>0</v>
      </c>
      <c r="F227" s="12" t="s">
        <v>13</v>
      </c>
      <c r="G227" s="12">
        <v>1</v>
      </c>
      <c r="H227" s="13" t="str">
        <f t="shared" si="17"/>
        <v>Southampton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487665</v>
      </c>
      <c r="B228" s="15">
        <v>42392</v>
      </c>
      <c r="C228" s="12" t="s">
        <v>76</v>
      </c>
      <c r="D228" s="12" t="s">
        <v>18</v>
      </c>
      <c r="E228" s="12">
        <v>4</v>
      </c>
      <c r="F228" s="12" t="s">
        <v>19</v>
      </c>
      <c r="G228" s="12">
        <v>5</v>
      </c>
      <c r="H228" s="13" t="str">
        <f t="shared" si="17"/>
        <v>Liverpool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487666</v>
      </c>
      <c r="B229" s="15">
        <v>42392</v>
      </c>
      <c r="C229" s="12" t="s">
        <v>76</v>
      </c>
      <c r="D229" s="12" t="s">
        <v>50</v>
      </c>
      <c r="E229" s="12">
        <v>1</v>
      </c>
      <c r="F229" s="12" t="s">
        <v>105</v>
      </c>
      <c r="G229" s="12">
        <v>1</v>
      </c>
      <c r="H229" s="13" t="str">
        <f t="shared" si="17"/>
        <v/>
      </c>
      <c r="I229" s="13" t="str">
        <f t="shared" si="18"/>
        <v>Sunderland</v>
      </c>
      <c r="J229" s="13" t="str">
        <f t="shared" si="19"/>
        <v>Bournemouth</v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487661</v>
      </c>
      <c r="B230" s="15">
        <v>42393</v>
      </c>
      <c r="C230" s="12" t="s">
        <v>76</v>
      </c>
      <c r="D230" s="12" t="s">
        <v>9</v>
      </c>
      <c r="E230" s="12">
        <v>1</v>
      </c>
      <c r="F230" s="12" t="s">
        <v>84</v>
      </c>
      <c r="G230" s="12">
        <v>2</v>
      </c>
      <c r="H230" s="13" t="str">
        <f t="shared" si="17"/>
        <v>Swansea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487667</v>
      </c>
      <c r="B231" s="15">
        <v>42393</v>
      </c>
      <c r="C231" s="12" t="s">
        <v>76</v>
      </c>
      <c r="D231" s="12" t="s">
        <v>17</v>
      </c>
      <c r="E231" s="12">
        <v>0</v>
      </c>
      <c r="F231" s="12" t="s">
        <v>1</v>
      </c>
      <c r="G231" s="12">
        <v>1</v>
      </c>
      <c r="H231" s="13" t="str">
        <f t="shared" si="17"/>
        <v>Chelsea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487669</v>
      </c>
      <c r="B232" s="15">
        <v>42402</v>
      </c>
      <c r="C232" s="12" t="s">
        <v>95</v>
      </c>
      <c r="D232" s="12" t="s">
        <v>28</v>
      </c>
      <c r="E232" s="12">
        <v>2</v>
      </c>
      <c r="F232" s="12" t="s">
        <v>12</v>
      </c>
      <c r="G232" s="12">
        <v>0</v>
      </c>
      <c r="H232" s="13" t="str">
        <f t="shared" si="17"/>
        <v>West Ham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487670</v>
      </c>
      <c r="B233" s="15">
        <v>42402</v>
      </c>
      <c r="C233" s="12" t="s">
        <v>95</v>
      </c>
      <c r="D233" s="12" t="s">
        <v>17</v>
      </c>
      <c r="E233" s="12">
        <v>0</v>
      </c>
      <c r="F233" s="12" t="s">
        <v>13</v>
      </c>
      <c r="G233" s="12">
        <v>0</v>
      </c>
      <c r="H233" s="13" t="str">
        <f t="shared" si="17"/>
        <v/>
      </c>
      <c r="I233" s="13" t="str">
        <f t="shared" si="18"/>
        <v>Arsenal</v>
      </c>
      <c r="J233" s="13" t="str">
        <f t="shared" si="19"/>
        <v>Southampton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487671</v>
      </c>
      <c r="B234" s="15">
        <v>42402</v>
      </c>
      <c r="C234" s="12" t="s">
        <v>95</v>
      </c>
      <c r="D234" s="12" t="s">
        <v>31</v>
      </c>
      <c r="E234" s="12">
        <v>2</v>
      </c>
      <c r="F234" s="12" t="s">
        <v>19</v>
      </c>
      <c r="G234" s="12">
        <v>0</v>
      </c>
      <c r="H234" s="13" t="str">
        <f t="shared" si="17"/>
        <v>Leicester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487672</v>
      </c>
      <c r="B235" s="15">
        <v>42402</v>
      </c>
      <c r="C235" s="12" t="s">
        <v>95</v>
      </c>
      <c r="D235" s="12" t="s">
        <v>18</v>
      </c>
      <c r="E235" s="12">
        <v>0</v>
      </c>
      <c r="F235" s="12" t="s">
        <v>14</v>
      </c>
      <c r="G235" s="12">
        <v>3</v>
      </c>
      <c r="H235" s="13" t="str">
        <f t="shared" si="17"/>
        <v>Tottenham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487673</v>
      </c>
      <c r="B236" s="15">
        <v>42402</v>
      </c>
      <c r="C236" s="12" t="s">
        <v>95</v>
      </c>
      <c r="D236" s="12" t="s">
        <v>50</v>
      </c>
      <c r="E236" s="12">
        <v>0</v>
      </c>
      <c r="F236" s="12" t="s">
        <v>20</v>
      </c>
      <c r="G236" s="12">
        <v>1</v>
      </c>
      <c r="H236" s="13" t="str">
        <f t="shared" si="17"/>
        <v>Manchester City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487674</v>
      </c>
      <c r="B237" s="15">
        <v>42402</v>
      </c>
      <c r="C237" s="12" t="s">
        <v>95</v>
      </c>
      <c r="D237" s="12" t="s">
        <v>5</v>
      </c>
      <c r="E237" s="12">
        <v>1</v>
      </c>
      <c r="F237" s="12" t="s">
        <v>105</v>
      </c>
      <c r="G237" s="12">
        <v>2</v>
      </c>
      <c r="H237" s="13" t="str">
        <f t="shared" si="17"/>
        <v>Bournemouth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487675</v>
      </c>
      <c r="B238" s="15">
        <v>42402</v>
      </c>
      <c r="C238" s="12" t="s">
        <v>95</v>
      </c>
      <c r="D238" s="12" t="s">
        <v>8</v>
      </c>
      <c r="E238" s="12">
        <v>3</v>
      </c>
      <c r="F238" s="12" t="s">
        <v>103</v>
      </c>
      <c r="G238" s="12">
        <v>0</v>
      </c>
      <c r="H238" s="13" t="str">
        <f t="shared" si="17"/>
        <v>Manchester United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487676</v>
      </c>
      <c r="B239" s="15">
        <v>42402</v>
      </c>
      <c r="C239" s="12" t="s">
        <v>95</v>
      </c>
      <c r="D239" s="12" t="s">
        <v>60</v>
      </c>
      <c r="E239" s="12">
        <v>1</v>
      </c>
      <c r="F239" s="12" t="s">
        <v>84</v>
      </c>
      <c r="G239" s="12">
        <v>1</v>
      </c>
      <c r="H239" s="13" t="str">
        <f t="shared" si="17"/>
        <v/>
      </c>
      <c r="I239" s="13" t="str">
        <f t="shared" si="18"/>
        <v>West Brom</v>
      </c>
      <c r="J239" s="13" t="str">
        <f t="shared" si="19"/>
        <v>Swansea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487668</v>
      </c>
      <c r="B240" s="15">
        <v>42403</v>
      </c>
      <c r="C240" s="12" t="s">
        <v>95</v>
      </c>
      <c r="D240" s="12" t="s">
        <v>56</v>
      </c>
      <c r="E240" s="12">
        <v>0</v>
      </c>
      <c r="F240" s="12" t="s">
        <v>1</v>
      </c>
      <c r="G240" s="12">
        <v>0</v>
      </c>
      <c r="H240" s="13" t="str">
        <f t="shared" si="17"/>
        <v/>
      </c>
      <c r="I240" s="13" t="str">
        <f t="shared" si="18"/>
        <v>Watford</v>
      </c>
      <c r="J240" s="13" t="str">
        <f t="shared" si="19"/>
        <v>Chelsea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487677</v>
      </c>
      <c r="B241" s="15">
        <v>42403</v>
      </c>
      <c r="C241" s="12" t="s">
        <v>95</v>
      </c>
      <c r="D241" s="12" t="s">
        <v>9</v>
      </c>
      <c r="E241" s="12">
        <v>3</v>
      </c>
      <c r="F241" s="12" t="s">
        <v>29</v>
      </c>
      <c r="G241" s="12">
        <v>0</v>
      </c>
      <c r="H241" s="13" t="str">
        <f t="shared" si="17"/>
        <v>Everton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487678</v>
      </c>
      <c r="B242" s="15">
        <v>42406</v>
      </c>
      <c r="C242" s="12" t="s">
        <v>96</v>
      </c>
      <c r="D242" s="12" t="s">
        <v>13</v>
      </c>
      <c r="E242" s="12">
        <v>1</v>
      </c>
      <c r="F242" s="12" t="s">
        <v>28</v>
      </c>
      <c r="G242" s="12">
        <v>0</v>
      </c>
      <c r="H242" s="13" t="str">
        <f t="shared" si="17"/>
        <v>Southampton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487679</v>
      </c>
      <c r="B243" s="15">
        <v>42406</v>
      </c>
      <c r="C243" s="12" t="s">
        <v>96</v>
      </c>
      <c r="D243" s="12" t="s">
        <v>12</v>
      </c>
      <c r="E243" s="12">
        <v>2</v>
      </c>
      <c r="F243" s="12" t="s">
        <v>18</v>
      </c>
      <c r="G243" s="12">
        <v>0</v>
      </c>
      <c r="H243" s="13" t="str">
        <f t="shared" si="17"/>
        <v>Aston Villa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487680</v>
      </c>
      <c r="B244" s="15">
        <v>42406</v>
      </c>
      <c r="C244" s="12" t="s">
        <v>96</v>
      </c>
      <c r="D244" s="12" t="s">
        <v>103</v>
      </c>
      <c r="E244" s="12">
        <v>0</v>
      </c>
      <c r="F244" s="12" t="s">
        <v>9</v>
      </c>
      <c r="G244" s="12">
        <v>3</v>
      </c>
      <c r="H244" s="13" t="str">
        <f t="shared" si="17"/>
        <v>Everton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487682</v>
      </c>
      <c r="B245" s="15">
        <v>42406</v>
      </c>
      <c r="C245" s="12" t="s">
        <v>96</v>
      </c>
      <c r="D245" s="12" t="s">
        <v>84</v>
      </c>
      <c r="E245" s="12">
        <v>1</v>
      </c>
      <c r="F245" s="12" t="s">
        <v>5</v>
      </c>
      <c r="G245" s="12">
        <v>1</v>
      </c>
      <c r="H245" s="13" t="str">
        <f t="shared" si="17"/>
        <v/>
      </c>
      <c r="I245" s="13" t="str">
        <f t="shared" si="18"/>
        <v>Swansea</v>
      </c>
      <c r="J245" s="13" t="str">
        <f t="shared" si="19"/>
        <v>Crystal Palace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487684</v>
      </c>
      <c r="B246" s="15">
        <v>42406</v>
      </c>
      <c r="C246" s="12" t="s">
        <v>96</v>
      </c>
      <c r="D246" s="12" t="s">
        <v>14</v>
      </c>
      <c r="E246" s="12">
        <v>1</v>
      </c>
      <c r="F246" s="12" t="s">
        <v>56</v>
      </c>
      <c r="G246" s="12">
        <v>0</v>
      </c>
      <c r="H246" s="13" t="str">
        <f t="shared" si="17"/>
        <v>Tottenham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487685</v>
      </c>
      <c r="B247" s="15">
        <v>42406</v>
      </c>
      <c r="C247" s="12" t="s">
        <v>96</v>
      </c>
      <c r="D247" s="12" t="s">
        <v>19</v>
      </c>
      <c r="E247" s="12">
        <v>2</v>
      </c>
      <c r="F247" s="12" t="s">
        <v>50</v>
      </c>
      <c r="G247" s="12">
        <v>2</v>
      </c>
      <c r="H247" s="13" t="str">
        <f t="shared" si="17"/>
        <v/>
      </c>
      <c r="I247" s="13" t="str">
        <f t="shared" si="18"/>
        <v>Liverpool</v>
      </c>
      <c r="J247" s="13" t="str">
        <f t="shared" si="19"/>
        <v>Sunderland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487686</v>
      </c>
      <c r="B248" s="15">
        <v>42406</v>
      </c>
      <c r="C248" s="12" t="s">
        <v>96</v>
      </c>
      <c r="D248" s="12" t="s">
        <v>20</v>
      </c>
      <c r="E248" s="12">
        <v>1</v>
      </c>
      <c r="F248" s="12" t="s">
        <v>31</v>
      </c>
      <c r="G248" s="12">
        <v>3</v>
      </c>
      <c r="H248" s="13" t="str">
        <f t="shared" si="17"/>
        <v>Leicester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487687</v>
      </c>
      <c r="B249" s="15">
        <v>42406</v>
      </c>
      <c r="C249" s="12" t="s">
        <v>96</v>
      </c>
      <c r="D249" s="12" t="s">
        <v>29</v>
      </c>
      <c r="E249" s="12">
        <v>1</v>
      </c>
      <c r="F249" s="12" t="s">
        <v>60</v>
      </c>
      <c r="G249" s="12">
        <v>0</v>
      </c>
      <c r="H249" s="13" t="str">
        <f t="shared" si="17"/>
        <v>Newcastle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487681</v>
      </c>
      <c r="B250" s="15">
        <v>42407</v>
      </c>
      <c r="C250" s="12" t="s">
        <v>96</v>
      </c>
      <c r="D250" s="12" t="s">
        <v>105</v>
      </c>
      <c r="E250" s="12">
        <v>0</v>
      </c>
      <c r="F250" s="12" t="s">
        <v>17</v>
      </c>
      <c r="G250" s="12">
        <v>2</v>
      </c>
      <c r="H250" s="13" t="str">
        <f t="shared" si="17"/>
        <v>Arsenal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487683</v>
      </c>
      <c r="B251" s="15">
        <v>42407</v>
      </c>
      <c r="C251" s="12" t="s">
        <v>96</v>
      </c>
      <c r="D251" s="12" t="s">
        <v>1</v>
      </c>
      <c r="E251" s="12">
        <v>1</v>
      </c>
      <c r="F251" s="12" t="s">
        <v>8</v>
      </c>
      <c r="G251" s="12">
        <v>1</v>
      </c>
      <c r="H251" s="13" t="str">
        <f t="shared" si="17"/>
        <v/>
      </c>
      <c r="I251" s="13" t="str">
        <f t="shared" si="18"/>
        <v>Chelsea</v>
      </c>
      <c r="J251" s="13" t="str">
        <f t="shared" si="19"/>
        <v>Manchester United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487688</v>
      </c>
      <c r="B252" s="15">
        <v>42413</v>
      </c>
      <c r="C252" s="12" t="s">
        <v>97</v>
      </c>
      <c r="D252" s="12" t="s">
        <v>84</v>
      </c>
      <c r="E252" s="12">
        <v>0</v>
      </c>
      <c r="F252" s="12" t="s">
        <v>13</v>
      </c>
      <c r="G252" s="12">
        <v>1</v>
      </c>
      <c r="H252" s="13" t="str">
        <f t="shared" si="17"/>
        <v>Southampton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487689</v>
      </c>
      <c r="B253" s="15">
        <v>42413</v>
      </c>
      <c r="C253" s="12" t="s">
        <v>97</v>
      </c>
      <c r="D253" s="12" t="s">
        <v>1</v>
      </c>
      <c r="E253" s="12">
        <v>5</v>
      </c>
      <c r="F253" s="12" t="s">
        <v>29</v>
      </c>
      <c r="G253" s="12">
        <v>1</v>
      </c>
      <c r="H253" s="13" t="str">
        <f t="shared" si="17"/>
        <v>Chelsea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487690</v>
      </c>
      <c r="B254" s="15">
        <v>42413</v>
      </c>
      <c r="C254" s="12" t="s">
        <v>97</v>
      </c>
      <c r="D254" s="12" t="s">
        <v>5</v>
      </c>
      <c r="E254" s="12">
        <v>1</v>
      </c>
      <c r="F254" s="12" t="s">
        <v>56</v>
      </c>
      <c r="G254" s="12">
        <v>2</v>
      </c>
      <c r="H254" s="13" t="str">
        <f t="shared" si="17"/>
        <v>Watford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487691</v>
      </c>
      <c r="B255" s="15">
        <v>42413</v>
      </c>
      <c r="C255" s="12" t="s">
        <v>97</v>
      </c>
      <c r="D255" s="12" t="s">
        <v>9</v>
      </c>
      <c r="E255" s="12">
        <v>0</v>
      </c>
      <c r="F255" s="12" t="s">
        <v>60</v>
      </c>
      <c r="G255" s="12">
        <v>1</v>
      </c>
      <c r="H255" s="13" t="str">
        <f t="shared" si="17"/>
        <v>West Brom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487694</v>
      </c>
      <c r="B256" s="15">
        <v>42413</v>
      </c>
      <c r="C256" s="12" t="s">
        <v>97</v>
      </c>
      <c r="D256" s="12" t="s">
        <v>18</v>
      </c>
      <c r="E256" s="12">
        <v>2</v>
      </c>
      <c r="F256" s="12" t="s">
        <v>28</v>
      </c>
      <c r="G256" s="12">
        <v>2</v>
      </c>
      <c r="H256" s="13" t="str">
        <f t="shared" si="17"/>
        <v/>
      </c>
      <c r="I256" s="13" t="str">
        <f t="shared" si="18"/>
        <v>Norwich</v>
      </c>
      <c r="J256" s="13" t="str">
        <f t="shared" si="19"/>
        <v>West Ham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487696</v>
      </c>
      <c r="B257" s="15">
        <v>42413</v>
      </c>
      <c r="C257" s="12" t="s">
        <v>97</v>
      </c>
      <c r="D257" s="12" t="s">
        <v>50</v>
      </c>
      <c r="E257" s="12">
        <v>2</v>
      </c>
      <c r="F257" s="12" t="s">
        <v>8</v>
      </c>
      <c r="G257" s="12">
        <v>1</v>
      </c>
      <c r="H257" s="13" t="str">
        <f t="shared" si="17"/>
        <v>Sunderland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487697</v>
      </c>
      <c r="B258" s="15">
        <v>42413</v>
      </c>
      <c r="C258" s="12" t="s">
        <v>97</v>
      </c>
      <c r="D258" s="12" t="s">
        <v>105</v>
      </c>
      <c r="E258" s="12">
        <v>1</v>
      </c>
      <c r="F258" s="12" t="s">
        <v>103</v>
      </c>
      <c r="G258" s="12">
        <v>3</v>
      </c>
      <c r="H258" s="13" t="str">
        <f t="shared" si="17"/>
        <v>Stoke City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487692</v>
      </c>
      <c r="B259" s="15">
        <v>42414</v>
      </c>
      <c r="C259" s="12" t="s">
        <v>97</v>
      </c>
      <c r="D259" s="12" t="s">
        <v>20</v>
      </c>
      <c r="E259" s="12">
        <v>1</v>
      </c>
      <c r="F259" s="12" t="s">
        <v>14</v>
      </c>
      <c r="G259" s="12">
        <v>2</v>
      </c>
      <c r="H259" s="13" t="str">
        <f t="shared" ref="H259:H322" si="20">IF(E259&gt;G259,D259,IF(G259&gt;E259,F259,""))</f>
        <v>Tottenham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487693</v>
      </c>
      <c r="B260" s="15">
        <v>42414</v>
      </c>
      <c r="C260" s="12" t="s">
        <v>97</v>
      </c>
      <c r="D260" s="12" t="s">
        <v>17</v>
      </c>
      <c r="E260" s="12">
        <v>2</v>
      </c>
      <c r="F260" s="12" t="s">
        <v>31</v>
      </c>
      <c r="G260" s="12">
        <v>1</v>
      </c>
      <c r="H260" s="13" t="str">
        <f t="shared" si="20"/>
        <v>Arsenal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487695</v>
      </c>
      <c r="B261" s="15">
        <v>42414</v>
      </c>
      <c r="C261" s="12" t="s">
        <v>97</v>
      </c>
      <c r="D261" s="12" t="s">
        <v>12</v>
      </c>
      <c r="E261" s="12">
        <v>0</v>
      </c>
      <c r="F261" s="12" t="s">
        <v>19</v>
      </c>
      <c r="G261" s="12">
        <v>6</v>
      </c>
      <c r="H261" s="13" t="str">
        <f t="shared" si="20"/>
        <v>Liverpool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487699</v>
      </c>
      <c r="B262" s="15">
        <v>42427</v>
      </c>
      <c r="C262" s="12" t="s">
        <v>68</v>
      </c>
      <c r="D262" s="12" t="s">
        <v>31</v>
      </c>
      <c r="E262" s="12">
        <v>1</v>
      </c>
      <c r="F262" s="12" t="s">
        <v>18</v>
      </c>
      <c r="G262" s="12">
        <v>0</v>
      </c>
      <c r="H262" s="13" t="str">
        <f t="shared" si="20"/>
        <v>Leicester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487700</v>
      </c>
      <c r="B263" s="15">
        <v>42427</v>
      </c>
      <c r="C263" s="12" t="s">
        <v>68</v>
      </c>
      <c r="D263" s="12" t="s">
        <v>56</v>
      </c>
      <c r="E263" s="12">
        <v>0</v>
      </c>
      <c r="F263" s="12" t="s">
        <v>105</v>
      </c>
      <c r="G263" s="12">
        <v>0</v>
      </c>
      <c r="H263" s="13" t="str">
        <f t="shared" si="20"/>
        <v/>
      </c>
      <c r="I263" s="13" t="str">
        <f t="shared" si="21"/>
        <v>Watford</v>
      </c>
      <c r="J263" s="13" t="str">
        <f t="shared" si="22"/>
        <v>Bournemouth</v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487702</v>
      </c>
      <c r="B264" s="15">
        <v>42427</v>
      </c>
      <c r="C264" s="12" t="s">
        <v>68</v>
      </c>
      <c r="D264" s="12" t="s">
        <v>60</v>
      </c>
      <c r="E264" s="12">
        <v>3</v>
      </c>
      <c r="F264" s="12" t="s">
        <v>5</v>
      </c>
      <c r="G264" s="12">
        <v>2</v>
      </c>
      <c r="H264" s="13" t="str">
        <f t="shared" si="20"/>
        <v>West Brom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487704</v>
      </c>
      <c r="B265" s="15">
        <v>42427</v>
      </c>
      <c r="C265" s="12" t="s">
        <v>68</v>
      </c>
      <c r="D265" s="12" t="s">
        <v>28</v>
      </c>
      <c r="E265" s="12">
        <v>1</v>
      </c>
      <c r="F265" s="12" t="s">
        <v>50</v>
      </c>
      <c r="G265" s="12">
        <v>0</v>
      </c>
      <c r="H265" s="13" t="str">
        <f t="shared" si="20"/>
        <v>West Ham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487706</v>
      </c>
      <c r="B266" s="15">
        <v>42427</v>
      </c>
      <c r="C266" s="12" t="s">
        <v>68</v>
      </c>
      <c r="D266" s="12" t="s">
        <v>13</v>
      </c>
      <c r="E266" s="12">
        <v>1</v>
      </c>
      <c r="F266" s="12" t="s">
        <v>1</v>
      </c>
      <c r="G266" s="12">
        <v>2</v>
      </c>
      <c r="H266" s="13" t="str">
        <f t="shared" si="20"/>
        <v>Chelsea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487707</v>
      </c>
      <c r="B267" s="15">
        <v>42427</v>
      </c>
      <c r="C267" s="12" t="s">
        <v>68</v>
      </c>
      <c r="D267" s="12" t="s">
        <v>103</v>
      </c>
      <c r="E267" s="12">
        <v>2</v>
      </c>
      <c r="F267" s="12" t="s">
        <v>12</v>
      </c>
      <c r="G267" s="12">
        <v>1</v>
      </c>
      <c r="H267" s="13" t="str">
        <f t="shared" si="20"/>
        <v>Stoke City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487698</v>
      </c>
      <c r="B268" s="15">
        <v>42428</v>
      </c>
      <c r="C268" s="12" t="s">
        <v>68</v>
      </c>
      <c r="D268" s="12" t="s">
        <v>14</v>
      </c>
      <c r="E268" s="12">
        <v>2</v>
      </c>
      <c r="F268" s="12" t="s">
        <v>84</v>
      </c>
      <c r="G268" s="12">
        <v>1</v>
      </c>
      <c r="H268" s="13" t="str">
        <f t="shared" si="20"/>
        <v>Tottenham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487703</v>
      </c>
      <c r="B269" s="15">
        <v>42428</v>
      </c>
      <c r="C269" s="12" t="s">
        <v>68</v>
      </c>
      <c r="D269" s="12" t="s">
        <v>8</v>
      </c>
      <c r="E269" s="12">
        <v>3</v>
      </c>
      <c r="F269" s="12" t="s">
        <v>17</v>
      </c>
      <c r="G269" s="12">
        <v>2</v>
      </c>
      <c r="H269" s="13" t="str">
        <f t="shared" si="20"/>
        <v>Manchester United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487708</v>
      </c>
      <c r="B270" s="15">
        <v>42430</v>
      </c>
      <c r="C270" s="12" t="s">
        <v>98</v>
      </c>
      <c r="D270" s="12" t="s">
        <v>105</v>
      </c>
      <c r="E270" s="12">
        <v>2</v>
      </c>
      <c r="F270" s="12" t="s">
        <v>13</v>
      </c>
      <c r="G270" s="12">
        <v>0</v>
      </c>
      <c r="H270" s="13" t="str">
        <f t="shared" si="20"/>
        <v>Bournemouth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487709</v>
      </c>
      <c r="B271" s="15">
        <v>42430</v>
      </c>
      <c r="C271" s="12" t="s">
        <v>98</v>
      </c>
      <c r="D271" s="12" t="s">
        <v>31</v>
      </c>
      <c r="E271" s="12">
        <v>2</v>
      </c>
      <c r="F271" s="12" t="s">
        <v>60</v>
      </c>
      <c r="G271" s="12">
        <v>2</v>
      </c>
      <c r="H271" s="13" t="str">
        <f t="shared" si="20"/>
        <v/>
      </c>
      <c r="I271" s="13" t="str">
        <f t="shared" si="21"/>
        <v>Leicester</v>
      </c>
      <c r="J271" s="13" t="str">
        <f t="shared" si="22"/>
        <v>West Brom</v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487710</v>
      </c>
      <c r="B272" s="15">
        <v>42430</v>
      </c>
      <c r="C272" s="12" t="s">
        <v>98</v>
      </c>
      <c r="D272" s="12" t="s">
        <v>18</v>
      </c>
      <c r="E272" s="12">
        <v>1</v>
      </c>
      <c r="F272" s="12" t="s">
        <v>1</v>
      </c>
      <c r="G272" s="12">
        <v>2</v>
      </c>
      <c r="H272" s="13" t="str">
        <f t="shared" si="20"/>
        <v>Chelsea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487711</v>
      </c>
      <c r="B273" s="15">
        <v>42430</v>
      </c>
      <c r="C273" s="12" t="s">
        <v>98</v>
      </c>
      <c r="D273" s="12" t="s">
        <v>50</v>
      </c>
      <c r="E273" s="12">
        <v>2</v>
      </c>
      <c r="F273" s="12" t="s">
        <v>5</v>
      </c>
      <c r="G273" s="12">
        <v>2</v>
      </c>
      <c r="H273" s="13" t="str">
        <f t="shared" si="20"/>
        <v/>
      </c>
      <c r="I273" s="13" t="str">
        <f t="shared" si="21"/>
        <v>Sunderland</v>
      </c>
      <c r="J273" s="13" t="str">
        <f t="shared" si="22"/>
        <v>Crystal Palace</v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487714</v>
      </c>
      <c r="B274" s="15">
        <v>42430</v>
      </c>
      <c r="C274" s="12" t="s">
        <v>98</v>
      </c>
      <c r="D274" s="12" t="s">
        <v>12</v>
      </c>
      <c r="E274" s="12">
        <v>1</v>
      </c>
      <c r="F274" s="12" t="s">
        <v>9</v>
      </c>
      <c r="G274" s="12">
        <v>3</v>
      </c>
      <c r="H274" s="13" t="str">
        <f t="shared" si="20"/>
        <v>Everton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487712</v>
      </c>
      <c r="B275" s="15">
        <v>42431</v>
      </c>
      <c r="C275" s="12" t="s">
        <v>98</v>
      </c>
      <c r="D275" s="12" t="s">
        <v>28</v>
      </c>
      <c r="E275" s="12">
        <v>1</v>
      </c>
      <c r="F275" s="12" t="s">
        <v>14</v>
      </c>
      <c r="G275" s="12">
        <v>0</v>
      </c>
      <c r="H275" s="13" t="str">
        <f t="shared" si="20"/>
        <v>West Ham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487713</v>
      </c>
      <c r="B276" s="15">
        <v>42431</v>
      </c>
      <c r="C276" s="12" t="s">
        <v>98</v>
      </c>
      <c r="D276" s="12" t="s">
        <v>17</v>
      </c>
      <c r="E276" s="12">
        <v>1</v>
      </c>
      <c r="F276" s="12" t="s">
        <v>84</v>
      </c>
      <c r="G276" s="12">
        <v>2</v>
      </c>
      <c r="H276" s="13" t="str">
        <f t="shared" si="20"/>
        <v>Swansea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487715</v>
      </c>
      <c r="B277" s="15">
        <v>42431</v>
      </c>
      <c r="C277" s="12" t="s">
        <v>98</v>
      </c>
      <c r="D277" s="12" t="s">
        <v>8</v>
      </c>
      <c r="E277" s="12">
        <v>1</v>
      </c>
      <c r="F277" s="12" t="s">
        <v>56</v>
      </c>
      <c r="G277" s="12">
        <v>0</v>
      </c>
      <c r="H277" s="13" t="str">
        <f t="shared" si="20"/>
        <v>Manchester United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487716</v>
      </c>
      <c r="B278" s="15">
        <v>42431</v>
      </c>
      <c r="C278" s="12" t="s">
        <v>98</v>
      </c>
      <c r="D278" s="12" t="s">
        <v>19</v>
      </c>
      <c r="E278" s="12">
        <v>3</v>
      </c>
      <c r="F278" s="12" t="s">
        <v>20</v>
      </c>
      <c r="G278" s="12">
        <v>0</v>
      </c>
      <c r="H278" s="13" t="str">
        <f t="shared" si="20"/>
        <v>Liverpool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487717</v>
      </c>
      <c r="B279" s="15">
        <v>42431</v>
      </c>
      <c r="C279" s="12" t="s">
        <v>98</v>
      </c>
      <c r="D279" s="12" t="s">
        <v>103</v>
      </c>
      <c r="E279" s="12">
        <v>1</v>
      </c>
      <c r="F279" s="12" t="s">
        <v>29</v>
      </c>
      <c r="G279" s="12">
        <v>0</v>
      </c>
      <c r="H279" s="13" t="str">
        <f t="shared" si="20"/>
        <v>Stoke City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487718</v>
      </c>
      <c r="B280" s="15">
        <v>42434</v>
      </c>
      <c r="C280" s="12" t="s">
        <v>99</v>
      </c>
      <c r="D280" s="12" t="s">
        <v>13</v>
      </c>
      <c r="E280" s="12">
        <v>1</v>
      </c>
      <c r="F280" s="12" t="s">
        <v>50</v>
      </c>
      <c r="G280" s="12">
        <v>1</v>
      </c>
      <c r="H280" s="13" t="str">
        <f t="shared" si="20"/>
        <v/>
      </c>
      <c r="I280" s="13" t="str">
        <f t="shared" si="21"/>
        <v>Southampton</v>
      </c>
      <c r="J280" s="13" t="str">
        <f t="shared" si="22"/>
        <v>Sunderland</v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487719</v>
      </c>
      <c r="B281" s="15">
        <v>42434</v>
      </c>
      <c r="C281" s="12" t="s">
        <v>99</v>
      </c>
      <c r="D281" s="12" t="s">
        <v>84</v>
      </c>
      <c r="E281" s="12">
        <v>1</v>
      </c>
      <c r="F281" s="12" t="s">
        <v>18</v>
      </c>
      <c r="G281" s="12">
        <v>0</v>
      </c>
      <c r="H281" s="13" t="str">
        <f t="shared" si="20"/>
        <v>Swansea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487720</v>
      </c>
      <c r="B282" s="15">
        <v>42434</v>
      </c>
      <c r="C282" s="12" t="s">
        <v>99</v>
      </c>
      <c r="D282" s="12" t="s">
        <v>1</v>
      </c>
      <c r="E282" s="12">
        <v>1</v>
      </c>
      <c r="F282" s="12" t="s">
        <v>103</v>
      </c>
      <c r="G282" s="12">
        <v>1</v>
      </c>
      <c r="H282" s="13" t="str">
        <f t="shared" si="20"/>
        <v/>
      </c>
      <c r="I282" s="13" t="str">
        <f t="shared" si="21"/>
        <v>Chelsea</v>
      </c>
      <c r="J282" s="13" t="str">
        <f t="shared" si="22"/>
        <v>Stoke City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487721</v>
      </c>
      <c r="B283" s="15">
        <v>42434</v>
      </c>
      <c r="C283" s="12" t="s">
        <v>99</v>
      </c>
      <c r="D283" s="12" t="s">
        <v>14</v>
      </c>
      <c r="E283" s="12">
        <v>2</v>
      </c>
      <c r="F283" s="12" t="s">
        <v>17</v>
      </c>
      <c r="G283" s="12">
        <v>2</v>
      </c>
      <c r="H283" s="13" t="str">
        <f t="shared" si="20"/>
        <v/>
      </c>
      <c r="I283" s="13" t="str">
        <f t="shared" si="21"/>
        <v>Tottenham</v>
      </c>
      <c r="J283" s="13" t="str">
        <f t="shared" si="22"/>
        <v>Arsenal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487723</v>
      </c>
      <c r="B284" s="15">
        <v>42434</v>
      </c>
      <c r="C284" s="12" t="s">
        <v>99</v>
      </c>
      <c r="D284" s="12" t="s">
        <v>56</v>
      </c>
      <c r="E284" s="12">
        <v>0</v>
      </c>
      <c r="F284" s="12" t="s">
        <v>31</v>
      </c>
      <c r="G284" s="12">
        <v>1</v>
      </c>
      <c r="H284" s="13" t="str">
        <f t="shared" si="20"/>
        <v>Leicester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487724</v>
      </c>
      <c r="B285" s="15">
        <v>42434</v>
      </c>
      <c r="C285" s="12" t="s">
        <v>99</v>
      </c>
      <c r="D285" s="12" t="s">
        <v>9</v>
      </c>
      <c r="E285" s="12">
        <v>2</v>
      </c>
      <c r="F285" s="12" t="s">
        <v>28</v>
      </c>
      <c r="G285" s="12">
        <v>3</v>
      </c>
      <c r="H285" s="13" t="str">
        <f t="shared" si="20"/>
        <v>West Ham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487726</v>
      </c>
      <c r="B286" s="15">
        <v>42434</v>
      </c>
      <c r="C286" s="12" t="s">
        <v>99</v>
      </c>
      <c r="D286" s="12" t="s">
        <v>20</v>
      </c>
      <c r="E286" s="12">
        <v>4</v>
      </c>
      <c r="F286" s="12" t="s">
        <v>12</v>
      </c>
      <c r="G286" s="12">
        <v>0</v>
      </c>
      <c r="H286" s="13" t="str">
        <f t="shared" si="20"/>
        <v>Manchester City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487727</v>
      </c>
      <c r="B287" s="15">
        <v>42434</v>
      </c>
      <c r="C287" s="12" t="s">
        <v>99</v>
      </c>
      <c r="D287" s="12" t="s">
        <v>29</v>
      </c>
      <c r="E287" s="12">
        <v>1</v>
      </c>
      <c r="F287" s="12" t="s">
        <v>105</v>
      </c>
      <c r="G287" s="12">
        <v>3</v>
      </c>
      <c r="H287" s="13" t="str">
        <f t="shared" si="20"/>
        <v>Bournemouth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487722</v>
      </c>
      <c r="B288" s="15">
        <v>42435</v>
      </c>
      <c r="C288" s="12" t="s">
        <v>99</v>
      </c>
      <c r="D288" s="12" t="s">
        <v>5</v>
      </c>
      <c r="E288" s="12">
        <v>1</v>
      </c>
      <c r="F288" s="12" t="s">
        <v>19</v>
      </c>
      <c r="G288" s="12">
        <v>2</v>
      </c>
      <c r="H288" s="13" t="str">
        <f t="shared" si="20"/>
        <v>Liverpool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487725</v>
      </c>
      <c r="B289" s="15">
        <v>42435</v>
      </c>
      <c r="C289" s="12" t="s">
        <v>99</v>
      </c>
      <c r="D289" s="12" t="s">
        <v>60</v>
      </c>
      <c r="E289" s="12">
        <v>1</v>
      </c>
      <c r="F289" s="12" t="s">
        <v>8</v>
      </c>
      <c r="G289" s="12">
        <v>0</v>
      </c>
      <c r="H289" s="13" t="str">
        <f t="shared" si="20"/>
        <v>West Brom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487728</v>
      </c>
      <c r="B290" s="15">
        <v>42441</v>
      </c>
      <c r="C290" s="12" t="s">
        <v>100</v>
      </c>
      <c r="D290" s="12" t="s">
        <v>103</v>
      </c>
      <c r="E290" s="12">
        <v>1</v>
      </c>
      <c r="F290" s="12" t="s">
        <v>13</v>
      </c>
      <c r="G290" s="12">
        <v>2</v>
      </c>
      <c r="H290" s="13" t="str">
        <f t="shared" si="20"/>
        <v>Southampton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487731</v>
      </c>
      <c r="B291" s="15">
        <v>42441</v>
      </c>
      <c r="C291" s="12" t="s">
        <v>100</v>
      </c>
      <c r="D291" s="12" t="s">
        <v>105</v>
      </c>
      <c r="E291" s="12">
        <v>3</v>
      </c>
      <c r="F291" s="12" t="s">
        <v>84</v>
      </c>
      <c r="G291" s="12">
        <v>2</v>
      </c>
      <c r="H291" s="13" t="str">
        <f t="shared" si="20"/>
        <v>Bournemouth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487736</v>
      </c>
      <c r="B292" s="15">
        <v>42441</v>
      </c>
      <c r="C292" s="12" t="s">
        <v>100</v>
      </c>
      <c r="D292" s="12" t="s">
        <v>18</v>
      </c>
      <c r="E292" s="12">
        <v>0</v>
      </c>
      <c r="F292" s="12" t="s">
        <v>20</v>
      </c>
      <c r="G292" s="12">
        <v>0</v>
      </c>
      <c r="H292" s="13" t="str">
        <f t="shared" si="20"/>
        <v/>
      </c>
      <c r="I292" s="13" t="str">
        <f t="shared" si="21"/>
        <v>Norwich</v>
      </c>
      <c r="J292" s="13" t="str">
        <f t="shared" si="22"/>
        <v>Manchester City</v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487729</v>
      </c>
      <c r="B293" s="15">
        <v>42442</v>
      </c>
      <c r="C293" s="12" t="s">
        <v>100</v>
      </c>
      <c r="D293" s="12" t="s">
        <v>12</v>
      </c>
      <c r="E293" s="12">
        <v>0</v>
      </c>
      <c r="F293" s="12" t="s">
        <v>14</v>
      </c>
      <c r="G293" s="12">
        <v>2</v>
      </c>
      <c r="H293" s="13" t="str">
        <f t="shared" si="20"/>
        <v>Tottenham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487733</v>
      </c>
      <c r="B294" s="15">
        <v>42443</v>
      </c>
      <c r="C294" s="12" t="s">
        <v>100</v>
      </c>
      <c r="D294" s="12" t="s">
        <v>31</v>
      </c>
      <c r="E294" s="12">
        <v>1</v>
      </c>
      <c r="F294" s="12" t="s">
        <v>29</v>
      </c>
      <c r="G294" s="12">
        <v>0</v>
      </c>
      <c r="H294" s="13" t="str">
        <f t="shared" si="20"/>
        <v>Leicester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487740</v>
      </c>
      <c r="B295" s="15">
        <v>42448</v>
      </c>
      <c r="C295" s="12" t="s">
        <v>77</v>
      </c>
      <c r="D295" s="12" t="s">
        <v>84</v>
      </c>
      <c r="E295" s="12">
        <v>1</v>
      </c>
      <c r="F295" s="12" t="s">
        <v>12</v>
      </c>
      <c r="G295" s="12">
        <v>0</v>
      </c>
      <c r="H295" s="13" t="str">
        <f t="shared" si="20"/>
        <v>Swansea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487741</v>
      </c>
      <c r="B296" s="15">
        <v>42448</v>
      </c>
      <c r="C296" s="12" t="s">
        <v>77</v>
      </c>
      <c r="D296" s="12" t="s">
        <v>1</v>
      </c>
      <c r="E296" s="12">
        <v>2</v>
      </c>
      <c r="F296" s="12" t="s">
        <v>28</v>
      </c>
      <c r="G296" s="12">
        <v>2</v>
      </c>
      <c r="H296" s="13" t="str">
        <f t="shared" si="20"/>
        <v/>
      </c>
      <c r="I296" s="13" t="str">
        <f t="shared" si="21"/>
        <v>Chelsea</v>
      </c>
      <c r="J296" s="13" t="str">
        <f t="shared" si="22"/>
        <v>West Ham</v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487743</v>
      </c>
      <c r="B297" s="15">
        <v>42448</v>
      </c>
      <c r="C297" s="12" t="s">
        <v>77</v>
      </c>
      <c r="D297" s="12" t="s">
        <v>5</v>
      </c>
      <c r="E297" s="12">
        <v>0</v>
      </c>
      <c r="F297" s="12" t="s">
        <v>31</v>
      </c>
      <c r="G297" s="12">
        <v>1</v>
      </c>
      <c r="H297" s="13" t="str">
        <f t="shared" si="20"/>
        <v>Leicester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487744</v>
      </c>
      <c r="B298" s="15">
        <v>42448</v>
      </c>
      <c r="C298" s="12" t="s">
        <v>77</v>
      </c>
      <c r="D298" s="12" t="s">
        <v>56</v>
      </c>
      <c r="E298" s="12">
        <v>1</v>
      </c>
      <c r="F298" s="12" t="s">
        <v>103</v>
      </c>
      <c r="G298" s="12">
        <v>2</v>
      </c>
      <c r="H298" s="13" t="str">
        <f t="shared" si="20"/>
        <v>Stoke City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487745</v>
      </c>
      <c r="B299" s="15">
        <v>42448</v>
      </c>
      <c r="C299" s="12" t="s">
        <v>77</v>
      </c>
      <c r="D299" s="12" t="s">
        <v>9</v>
      </c>
      <c r="E299" s="12">
        <v>0</v>
      </c>
      <c r="F299" s="12" t="s">
        <v>17</v>
      </c>
      <c r="G299" s="12">
        <v>2</v>
      </c>
      <c r="H299" s="13" t="str">
        <f t="shared" si="20"/>
        <v>Arsenal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487746</v>
      </c>
      <c r="B300" s="15">
        <v>42448</v>
      </c>
      <c r="C300" s="12" t="s">
        <v>77</v>
      </c>
      <c r="D300" s="12" t="s">
        <v>60</v>
      </c>
      <c r="E300" s="12">
        <v>0</v>
      </c>
      <c r="F300" s="12" t="s">
        <v>18</v>
      </c>
      <c r="G300" s="12">
        <v>1</v>
      </c>
      <c r="H300" s="13" t="str">
        <f t="shared" si="20"/>
        <v>Norwich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487738</v>
      </c>
      <c r="B301" s="15">
        <v>42449</v>
      </c>
      <c r="C301" s="12" t="s">
        <v>77</v>
      </c>
      <c r="D301" s="12" t="s">
        <v>29</v>
      </c>
      <c r="E301" s="12">
        <v>1</v>
      </c>
      <c r="F301" s="12" t="s">
        <v>50</v>
      </c>
      <c r="G301" s="12">
        <v>1</v>
      </c>
      <c r="H301" s="13" t="str">
        <f t="shared" si="20"/>
        <v/>
      </c>
      <c r="I301" s="13" t="str">
        <f t="shared" si="21"/>
        <v>Newcastle</v>
      </c>
      <c r="J301" s="13" t="str">
        <f t="shared" si="22"/>
        <v>Sunderland</v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487739</v>
      </c>
      <c r="B302" s="15">
        <v>42449</v>
      </c>
      <c r="C302" s="12" t="s">
        <v>77</v>
      </c>
      <c r="D302" s="12" t="s">
        <v>13</v>
      </c>
      <c r="E302" s="12">
        <v>3</v>
      </c>
      <c r="F302" s="12" t="s">
        <v>19</v>
      </c>
      <c r="G302" s="12">
        <v>2</v>
      </c>
      <c r="H302" s="13" t="str">
        <f t="shared" si="20"/>
        <v>Southampton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487742</v>
      </c>
      <c r="B303" s="15">
        <v>42449</v>
      </c>
      <c r="C303" s="12" t="s">
        <v>77</v>
      </c>
      <c r="D303" s="12" t="s">
        <v>14</v>
      </c>
      <c r="E303" s="12">
        <v>3</v>
      </c>
      <c r="F303" s="12" t="s">
        <v>105</v>
      </c>
      <c r="G303" s="12">
        <v>0</v>
      </c>
      <c r="H303" s="13" t="str">
        <f t="shared" si="20"/>
        <v>Tottenham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487747</v>
      </c>
      <c r="B304" s="15">
        <v>42449</v>
      </c>
      <c r="C304" s="12" t="s">
        <v>77</v>
      </c>
      <c r="D304" s="12" t="s">
        <v>20</v>
      </c>
      <c r="E304" s="12">
        <v>0</v>
      </c>
      <c r="F304" s="12" t="s">
        <v>8</v>
      </c>
      <c r="G304" s="12">
        <v>1</v>
      </c>
      <c r="H304" s="13" t="str">
        <f t="shared" si="20"/>
        <v>Manchester United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487748</v>
      </c>
      <c r="B305" s="15">
        <v>42462</v>
      </c>
      <c r="C305" s="12" t="s">
        <v>23</v>
      </c>
      <c r="D305" s="12" t="s">
        <v>17</v>
      </c>
      <c r="E305" s="12">
        <v>4</v>
      </c>
      <c r="F305" s="12" t="s">
        <v>56</v>
      </c>
      <c r="G305" s="12">
        <v>0</v>
      </c>
      <c r="H305" s="13" t="str">
        <f t="shared" si="20"/>
        <v>Arsenal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487749</v>
      </c>
      <c r="B306" s="15">
        <v>42462</v>
      </c>
      <c r="C306" s="12" t="s">
        <v>23</v>
      </c>
      <c r="D306" s="12" t="s">
        <v>103</v>
      </c>
      <c r="E306" s="12">
        <v>2</v>
      </c>
      <c r="F306" s="12" t="s">
        <v>84</v>
      </c>
      <c r="G306" s="12">
        <v>2</v>
      </c>
      <c r="H306" s="13" t="str">
        <f t="shared" si="20"/>
        <v/>
      </c>
      <c r="I306" s="13" t="str">
        <f t="shared" si="21"/>
        <v>Stoke City</v>
      </c>
      <c r="J306" s="13" t="str">
        <f t="shared" si="22"/>
        <v>Swansea</v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487750</v>
      </c>
      <c r="B307" s="15">
        <v>42462</v>
      </c>
      <c r="C307" s="12" t="s">
        <v>23</v>
      </c>
      <c r="D307" s="12" t="s">
        <v>12</v>
      </c>
      <c r="E307" s="12">
        <v>0</v>
      </c>
      <c r="F307" s="12" t="s">
        <v>1</v>
      </c>
      <c r="G307" s="12">
        <v>4</v>
      </c>
      <c r="H307" s="13" t="str">
        <f t="shared" si="20"/>
        <v>Chelsea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487751</v>
      </c>
      <c r="B308" s="15">
        <v>42462</v>
      </c>
      <c r="C308" s="12" t="s">
        <v>23</v>
      </c>
      <c r="D308" s="12" t="s">
        <v>50</v>
      </c>
      <c r="E308" s="12">
        <v>0</v>
      </c>
      <c r="F308" s="12" t="s">
        <v>60</v>
      </c>
      <c r="G308" s="12">
        <v>0</v>
      </c>
      <c r="H308" s="13" t="str">
        <f t="shared" si="20"/>
        <v/>
      </c>
      <c r="I308" s="13" t="str">
        <f t="shared" si="21"/>
        <v>Sunderland</v>
      </c>
      <c r="J308" s="13" t="str">
        <f t="shared" si="22"/>
        <v>West Brom</v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487752</v>
      </c>
      <c r="B309" s="15">
        <v>42462</v>
      </c>
      <c r="C309" s="12" t="s">
        <v>23</v>
      </c>
      <c r="D309" s="12" t="s">
        <v>105</v>
      </c>
      <c r="E309" s="12">
        <v>0</v>
      </c>
      <c r="F309" s="12" t="s">
        <v>20</v>
      </c>
      <c r="G309" s="12">
        <v>4</v>
      </c>
      <c r="H309" s="13" t="str">
        <f t="shared" si="20"/>
        <v>Manchester City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487753</v>
      </c>
      <c r="B310" s="15">
        <v>42462</v>
      </c>
      <c r="C310" s="12" t="s">
        <v>23</v>
      </c>
      <c r="D310" s="12" t="s">
        <v>28</v>
      </c>
      <c r="E310" s="12">
        <v>2</v>
      </c>
      <c r="F310" s="12" t="s">
        <v>5</v>
      </c>
      <c r="G310" s="12">
        <v>2</v>
      </c>
      <c r="H310" s="13" t="str">
        <f t="shared" si="20"/>
        <v/>
      </c>
      <c r="I310" s="13" t="str">
        <f t="shared" si="21"/>
        <v>West Ham</v>
      </c>
      <c r="J310" s="13" t="str">
        <f t="shared" si="22"/>
        <v>Crystal Palace</v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487755</v>
      </c>
      <c r="B311" s="15">
        <v>42462</v>
      </c>
      <c r="C311" s="12" t="s">
        <v>23</v>
      </c>
      <c r="D311" s="12" t="s">
        <v>19</v>
      </c>
      <c r="E311" s="12">
        <v>1</v>
      </c>
      <c r="F311" s="12" t="s">
        <v>14</v>
      </c>
      <c r="G311" s="12">
        <v>1</v>
      </c>
      <c r="H311" s="13" t="str">
        <f t="shared" si="20"/>
        <v/>
      </c>
      <c r="I311" s="13" t="str">
        <f t="shared" si="21"/>
        <v>Liverpool</v>
      </c>
      <c r="J311" s="13" t="str">
        <f t="shared" si="22"/>
        <v>Tottenham</v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487757</v>
      </c>
      <c r="B312" s="15">
        <v>42462</v>
      </c>
      <c r="C312" s="12" t="s">
        <v>23</v>
      </c>
      <c r="D312" s="12" t="s">
        <v>18</v>
      </c>
      <c r="E312" s="12">
        <v>3</v>
      </c>
      <c r="F312" s="12" t="s">
        <v>29</v>
      </c>
      <c r="G312" s="12">
        <v>2</v>
      </c>
      <c r="H312" s="13" t="str">
        <f t="shared" si="20"/>
        <v>Norwich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487754</v>
      </c>
      <c r="B313" s="15">
        <v>42463</v>
      </c>
      <c r="C313" s="12" t="s">
        <v>23</v>
      </c>
      <c r="D313" s="12" t="s">
        <v>31</v>
      </c>
      <c r="E313" s="12">
        <v>1</v>
      </c>
      <c r="F313" s="12" t="s">
        <v>13</v>
      </c>
      <c r="G313" s="12">
        <v>0</v>
      </c>
      <c r="H313" s="13" t="str">
        <f t="shared" si="20"/>
        <v>Leicester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487756</v>
      </c>
      <c r="B314" s="15">
        <v>42463</v>
      </c>
      <c r="C314" s="12" t="s">
        <v>23</v>
      </c>
      <c r="D314" s="12" t="s">
        <v>8</v>
      </c>
      <c r="E314" s="12">
        <v>1</v>
      </c>
      <c r="F314" s="12" t="s">
        <v>9</v>
      </c>
      <c r="G314" s="12">
        <v>0</v>
      </c>
      <c r="H314" s="13" t="str">
        <f t="shared" si="20"/>
        <v>Manchester United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487758</v>
      </c>
      <c r="B315" s="15">
        <v>42469</v>
      </c>
      <c r="C315" s="12" t="s">
        <v>62</v>
      </c>
      <c r="D315" s="12" t="s">
        <v>28</v>
      </c>
      <c r="E315" s="12">
        <v>3</v>
      </c>
      <c r="F315" s="12" t="s">
        <v>17</v>
      </c>
      <c r="G315" s="12">
        <v>3</v>
      </c>
      <c r="H315" s="13" t="str">
        <f t="shared" si="20"/>
        <v/>
      </c>
      <c r="I315" s="13" t="str">
        <f t="shared" si="21"/>
        <v>West Ham</v>
      </c>
      <c r="J315" s="13" t="str">
        <f t="shared" si="22"/>
        <v>Arsenal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487759</v>
      </c>
      <c r="B316" s="15">
        <v>42469</v>
      </c>
      <c r="C316" s="12" t="s">
        <v>62</v>
      </c>
      <c r="D316" s="12" t="s">
        <v>20</v>
      </c>
      <c r="E316" s="12">
        <v>2</v>
      </c>
      <c r="F316" s="12" t="s">
        <v>60</v>
      </c>
      <c r="G316" s="12">
        <v>1</v>
      </c>
      <c r="H316" s="13" t="str">
        <f t="shared" si="20"/>
        <v>Manchester City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487760</v>
      </c>
      <c r="B317" s="15">
        <v>42469</v>
      </c>
      <c r="C317" s="12" t="s">
        <v>62</v>
      </c>
      <c r="D317" s="12" t="s">
        <v>13</v>
      </c>
      <c r="E317" s="12">
        <v>3</v>
      </c>
      <c r="F317" s="12" t="s">
        <v>29</v>
      </c>
      <c r="G317" s="12">
        <v>1</v>
      </c>
      <c r="H317" s="13" t="str">
        <f t="shared" si="20"/>
        <v>Southampton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487762</v>
      </c>
      <c r="B318" s="15">
        <v>42469</v>
      </c>
      <c r="C318" s="12" t="s">
        <v>62</v>
      </c>
      <c r="D318" s="12" t="s">
        <v>84</v>
      </c>
      <c r="E318" s="12">
        <v>1</v>
      </c>
      <c r="F318" s="12" t="s">
        <v>1</v>
      </c>
      <c r="G318" s="12">
        <v>0</v>
      </c>
      <c r="H318" s="13" t="str">
        <f t="shared" si="20"/>
        <v>Swansea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487763</v>
      </c>
      <c r="B319" s="15">
        <v>42469</v>
      </c>
      <c r="C319" s="12" t="s">
        <v>62</v>
      </c>
      <c r="D319" s="12" t="s">
        <v>12</v>
      </c>
      <c r="E319" s="12">
        <v>1</v>
      </c>
      <c r="F319" s="12" t="s">
        <v>105</v>
      </c>
      <c r="G319" s="12">
        <v>2</v>
      </c>
      <c r="H319" s="13" t="str">
        <f t="shared" si="20"/>
        <v>Bournemouth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487765</v>
      </c>
      <c r="B320" s="15">
        <v>42469</v>
      </c>
      <c r="C320" s="12" t="s">
        <v>62</v>
      </c>
      <c r="D320" s="12" t="s">
        <v>5</v>
      </c>
      <c r="E320" s="12">
        <v>1</v>
      </c>
      <c r="F320" s="12" t="s">
        <v>18</v>
      </c>
      <c r="G320" s="12">
        <v>0</v>
      </c>
      <c r="H320" s="13" t="str">
        <f t="shared" si="20"/>
        <v>Crystal Palace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487766</v>
      </c>
      <c r="B321" s="15">
        <v>42469</v>
      </c>
      <c r="C321" s="12" t="s">
        <v>62</v>
      </c>
      <c r="D321" s="12" t="s">
        <v>56</v>
      </c>
      <c r="E321" s="12">
        <v>1</v>
      </c>
      <c r="F321" s="12" t="s">
        <v>9</v>
      </c>
      <c r="G321" s="12">
        <v>1</v>
      </c>
      <c r="H321" s="13" t="str">
        <f t="shared" si="20"/>
        <v/>
      </c>
      <c r="I321" s="13" t="str">
        <f t="shared" si="21"/>
        <v>Watford</v>
      </c>
      <c r="J321" s="13" t="str">
        <f t="shared" si="22"/>
        <v>Everton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487761</v>
      </c>
      <c r="B322" s="15">
        <v>42470</v>
      </c>
      <c r="C322" s="12" t="s">
        <v>62</v>
      </c>
      <c r="D322" s="12" t="s">
        <v>50</v>
      </c>
      <c r="E322" s="12">
        <v>0</v>
      </c>
      <c r="F322" s="12" t="s">
        <v>31</v>
      </c>
      <c r="G322" s="12">
        <v>2</v>
      </c>
      <c r="H322" s="13" t="str">
        <f t="shared" si="20"/>
        <v>Leicester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487764</v>
      </c>
      <c r="B323" s="15">
        <v>42470</v>
      </c>
      <c r="C323" s="12" t="s">
        <v>62</v>
      </c>
      <c r="D323" s="12" t="s">
        <v>14</v>
      </c>
      <c r="E323" s="12">
        <v>3</v>
      </c>
      <c r="F323" s="12" t="s">
        <v>8</v>
      </c>
      <c r="G323" s="12">
        <v>0</v>
      </c>
      <c r="H323" s="13" t="str">
        <f t="shared" ref="H323:H381" si="23">IF(E323&gt;G323,D323,IF(G323&gt;E323,F323,""))</f>
        <v>Tottenham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487767</v>
      </c>
      <c r="B324" s="15">
        <v>42470</v>
      </c>
      <c r="C324" s="12" t="s">
        <v>62</v>
      </c>
      <c r="D324" s="12" t="s">
        <v>19</v>
      </c>
      <c r="E324" s="12">
        <v>4</v>
      </c>
      <c r="F324" s="12" t="s">
        <v>103</v>
      </c>
      <c r="G324" s="12">
        <v>1</v>
      </c>
      <c r="H324" s="13" t="str">
        <f t="shared" si="23"/>
        <v>Liverpool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487779</v>
      </c>
      <c r="B325" s="15">
        <v>42473</v>
      </c>
      <c r="C325" s="12" t="s">
        <v>82</v>
      </c>
      <c r="D325" s="12" t="s">
        <v>5</v>
      </c>
      <c r="E325" s="12">
        <v>0</v>
      </c>
      <c r="F325" s="12" t="s">
        <v>9</v>
      </c>
      <c r="G325" s="12">
        <v>0</v>
      </c>
      <c r="H325" s="13" t="str">
        <f t="shared" si="23"/>
        <v/>
      </c>
      <c r="I325" s="13" t="str">
        <f t="shared" si="24"/>
        <v>Crystal Palace</v>
      </c>
      <c r="J325" s="13" t="str">
        <f t="shared" si="25"/>
        <v>Everton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487768</v>
      </c>
      <c r="B326" s="15">
        <v>42476</v>
      </c>
      <c r="C326" s="12" t="s">
        <v>54</v>
      </c>
      <c r="D326" s="12" t="s">
        <v>29</v>
      </c>
      <c r="E326" s="12">
        <v>3</v>
      </c>
      <c r="F326" s="12" t="s">
        <v>84</v>
      </c>
      <c r="G326" s="12">
        <v>0</v>
      </c>
      <c r="H326" s="13" t="str">
        <f t="shared" si="23"/>
        <v>Newcastle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487770</v>
      </c>
      <c r="B327" s="15">
        <v>42476</v>
      </c>
      <c r="C327" s="12" t="s">
        <v>54</v>
      </c>
      <c r="D327" s="12" t="s">
        <v>18</v>
      </c>
      <c r="E327" s="12">
        <v>0</v>
      </c>
      <c r="F327" s="12" t="s">
        <v>50</v>
      </c>
      <c r="G327" s="12">
        <v>3</v>
      </c>
      <c r="H327" s="13" t="str">
        <f t="shared" si="23"/>
        <v>Sunderland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487773</v>
      </c>
      <c r="B328" s="15">
        <v>42476</v>
      </c>
      <c r="C328" s="12" t="s">
        <v>54</v>
      </c>
      <c r="D328" s="12" t="s">
        <v>1</v>
      </c>
      <c r="E328" s="12">
        <v>0</v>
      </c>
      <c r="F328" s="12" t="s">
        <v>20</v>
      </c>
      <c r="G328" s="12">
        <v>3</v>
      </c>
      <c r="H328" s="13" t="str">
        <f t="shared" si="23"/>
        <v>Manchester City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487774</v>
      </c>
      <c r="B329" s="15">
        <v>42476</v>
      </c>
      <c r="C329" s="12" t="s">
        <v>54</v>
      </c>
      <c r="D329" s="12" t="s">
        <v>60</v>
      </c>
      <c r="E329" s="12">
        <v>0</v>
      </c>
      <c r="F329" s="12" t="s">
        <v>56</v>
      </c>
      <c r="G329" s="12">
        <v>1</v>
      </c>
      <c r="H329" s="13" t="str">
        <f t="shared" si="23"/>
        <v>Watford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487775</v>
      </c>
      <c r="B330" s="15">
        <v>42476</v>
      </c>
      <c r="C330" s="12" t="s">
        <v>54</v>
      </c>
      <c r="D330" s="12" t="s">
        <v>9</v>
      </c>
      <c r="E330" s="12">
        <v>1</v>
      </c>
      <c r="F330" s="12" t="s">
        <v>13</v>
      </c>
      <c r="G330" s="12">
        <v>1</v>
      </c>
      <c r="H330" s="13" t="str">
        <f t="shared" si="23"/>
        <v/>
      </c>
      <c r="I330" s="13" t="str">
        <f t="shared" si="24"/>
        <v>Everton</v>
      </c>
      <c r="J330" s="13" t="str">
        <f t="shared" si="25"/>
        <v>Southampton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487777</v>
      </c>
      <c r="B331" s="15">
        <v>42476</v>
      </c>
      <c r="C331" s="12" t="s">
        <v>54</v>
      </c>
      <c r="D331" s="12" t="s">
        <v>8</v>
      </c>
      <c r="E331" s="12">
        <v>1</v>
      </c>
      <c r="F331" s="12" t="s">
        <v>12</v>
      </c>
      <c r="G331" s="12">
        <v>0</v>
      </c>
      <c r="H331" s="13" t="str">
        <f t="shared" si="23"/>
        <v>Manchester United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487769</v>
      </c>
      <c r="B332" s="15">
        <v>42477</v>
      </c>
      <c r="C332" s="12" t="s">
        <v>54</v>
      </c>
      <c r="D332" s="12" t="s">
        <v>17</v>
      </c>
      <c r="E332" s="12">
        <v>1</v>
      </c>
      <c r="F332" s="12" t="s">
        <v>5</v>
      </c>
      <c r="G332" s="12">
        <v>1</v>
      </c>
      <c r="H332" s="13" t="str">
        <f t="shared" si="23"/>
        <v/>
      </c>
      <c r="I332" s="13" t="str">
        <f t="shared" si="24"/>
        <v>Arsenal</v>
      </c>
      <c r="J332" s="13" t="str">
        <f t="shared" si="25"/>
        <v>Crystal Palace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487771</v>
      </c>
      <c r="B333" s="15">
        <v>42477</v>
      </c>
      <c r="C333" s="12" t="s">
        <v>54</v>
      </c>
      <c r="D333" s="12" t="s">
        <v>105</v>
      </c>
      <c r="E333" s="12">
        <v>1</v>
      </c>
      <c r="F333" s="12" t="s">
        <v>19</v>
      </c>
      <c r="G333" s="12">
        <v>2</v>
      </c>
      <c r="H333" s="13" t="str">
        <f t="shared" si="23"/>
        <v>Liverpool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487776</v>
      </c>
      <c r="B334" s="15">
        <v>42477</v>
      </c>
      <c r="C334" s="12" t="s">
        <v>54</v>
      </c>
      <c r="D334" s="12" t="s">
        <v>31</v>
      </c>
      <c r="E334" s="12">
        <v>2</v>
      </c>
      <c r="F334" s="12" t="s">
        <v>28</v>
      </c>
      <c r="G334" s="12">
        <v>2</v>
      </c>
      <c r="H334" s="13" t="str">
        <f t="shared" si="23"/>
        <v/>
      </c>
      <c r="I334" s="13" t="str">
        <f t="shared" si="24"/>
        <v>Leicester</v>
      </c>
      <c r="J334" s="13" t="str">
        <f t="shared" si="25"/>
        <v>West Ham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487772</v>
      </c>
      <c r="B335" s="15">
        <v>42478</v>
      </c>
      <c r="C335" s="12" t="s">
        <v>54</v>
      </c>
      <c r="D335" s="12" t="s">
        <v>103</v>
      </c>
      <c r="E335" s="12">
        <v>0</v>
      </c>
      <c r="F335" s="12" t="s">
        <v>14</v>
      </c>
      <c r="G335" s="12">
        <v>4</v>
      </c>
      <c r="H335" s="13" t="str">
        <f t="shared" si="23"/>
        <v>Tottenham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487705</v>
      </c>
      <c r="B336" s="15">
        <v>42479</v>
      </c>
      <c r="C336" s="12" t="s">
        <v>68</v>
      </c>
      <c r="D336" s="12" t="s">
        <v>29</v>
      </c>
      <c r="E336" s="12">
        <v>1</v>
      </c>
      <c r="F336" s="12" t="s">
        <v>20</v>
      </c>
      <c r="G336" s="12">
        <v>1</v>
      </c>
      <c r="H336" s="13" t="str">
        <f t="shared" si="23"/>
        <v/>
      </c>
      <c r="I336" s="13" t="str">
        <f t="shared" si="24"/>
        <v>Newcastle</v>
      </c>
      <c r="J336" s="13" t="str">
        <f t="shared" si="25"/>
        <v>Manchester City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487701</v>
      </c>
      <c r="B337" s="15">
        <v>42480</v>
      </c>
      <c r="C337" s="12" t="s">
        <v>68</v>
      </c>
      <c r="D337" s="12" t="s">
        <v>19</v>
      </c>
      <c r="E337" s="12">
        <v>4</v>
      </c>
      <c r="F337" s="12" t="s">
        <v>9</v>
      </c>
      <c r="G337" s="12">
        <v>0</v>
      </c>
      <c r="H337" s="13" t="str">
        <f t="shared" si="23"/>
        <v>Liverpool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487732</v>
      </c>
      <c r="B338" s="15">
        <v>42480</v>
      </c>
      <c r="C338" s="12" t="s">
        <v>100</v>
      </c>
      <c r="D338" s="12" t="s">
        <v>28</v>
      </c>
      <c r="E338" s="12">
        <v>3</v>
      </c>
      <c r="F338" s="12" t="s">
        <v>56</v>
      </c>
      <c r="G338" s="12">
        <v>1</v>
      </c>
      <c r="H338" s="13" t="str">
        <f t="shared" si="23"/>
        <v>West Ham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487735</v>
      </c>
      <c r="B339" s="15">
        <v>42480</v>
      </c>
      <c r="C339" s="12" t="s">
        <v>100</v>
      </c>
      <c r="D339" s="12" t="s">
        <v>8</v>
      </c>
      <c r="E339" s="12">
        <v>2</v>
      </c>
      <c r="F339" s="12" t="s">
        <v>5</v>
      </c>
      <c r="G339" s="12">
        <v>0</v>
      </c>
      <c r="H339" s="13" t="str">
        <f t="shared" si="23"/>
        <v>Manchester United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487737</v>
      </c>
      <c r="B340" s="15">
        <v>42481</v>
      </c>
      <c r="C340" s="12" t="s">
        <v>100</v>
      </c>
      <c r="D340" s="12" t="s">
        <v>17</v>
      </c>
      <c r="E340" s="12">
        <v>2</v>
      </c>
      <c r="F340" s="12" t="s">
        <v>60</v>
      </c>
      <c r="G340" s="12">
        <v>0</v>
      </c>
      <c r="H340" s="13" t="str">
        <f t="shared" si="23"/>
        <v>Arsenal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487782</v>
      </c>
      <c r="B341" s="15">
        <v>42483</v>
      </c>
      <c r="C341" s="12" t="s">
        <v>82</v>
      </c>
      <c r="D341" s="12" t="s">
        <v>19</v>
      </c>
      <c r="E341" s="12">
        <v>2</v>
      </c>
      <c r="F341" s="12" t="s">
        <v>29</v>
      </c>
      <c r="G341" s="12">
        <v>2</v>
      </c>
      <c r="H341" s="13" t="str">
        <f t="shared" si="23"/>
        <v/>
      </c>
      <c r="I341" s="13" t="str">
        <f t="shared" si="24"/>
        <v>Liverpool</v>
      </c>
      <c r="J341" s="13" t="str">
        <f t="shared" si="25"/>
        <v>Newcastle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487783</v>
      </c>
      <c r="B342" s="15">
        <v>42483</v>
      </c>
      <c r="C342" s="12" t="s">
        <v>82</v>
      </c>
      <c r="D342" s="12" t="s">
        <v>20</v>
      </c>
      <c r="E342" s="12">
        <v>4</v>
      </c>
      <c r="F342" s="12" t="s">
        <v>103</v>
      </c>
      <c r="G342" s="12">
        <v>0</v>
      </c>
      <c r="H342" s="13" t="str">
        <f t="shared" si="23"/>
        <v>Manchester City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487785</v>
      </c>
      <c r="B343" s="15">
        <v>42483</v>
      </c>
      <c r="C343" s="12" t="s">
        <v>82</v>
      </c>
      <c r="D343" s="12" t="s">
        <v>12</v>
      </c>
      <c r="E343" s="12">
        <v>2</v>
      </c>
      <c r="F343" s="12" t="s">
        <v>13</v>
      </c>
      <c r="G343" s="12">
        <v>4</v>
      </c>
      <c r="H343" s="13" t="str">
        <f t="shared" si="23"/>
        <v>Southampton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487787</v>
      </c>
      <c r="B344" s="15">
        <v>42483</v>
      </c>
      <c r="C344" s="12" t="s">
        <v>82</v>
      </c>
      <c r="D344" s="12" t="s">
        <v>105</v>
      </c>
      <c r="E344" s="12">
        <v>1</v>
      </c>
      <c r="F344" s="12" t="s">
        <v>1</v>
      </c>
      <c r="G344" s="12">
        <v>4</v>
      </c>
      <c r="H344" s="13" t="str">
        <f t="shared" si="23"/>
        <v>Chelsea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487781</v>
      </c>
      <c r="B345" s="15">
        <v>42484</v>
      </c>
      <c r="C345" s="12" t="s">
        <v>82</v>
      </c>
      <c r="D345" s="12" t="s">
        <v>31</v>
      </c>
      <c r="E345" s="12">
        <v>4</v>
      </c>
      <c r="F345" s="12" t="s">
        <v>84</v>
      </c>
      <c r="G345" s="12">
        <v>0</v>
      </c>
      <c r="H345" s="13" t="str">
        <f t="shared" si="23"/>
        <v>Leicester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487786</v>
      </c>
      <c r="B346" s="15">
        <v>42484</v>
      </c>
      <c r="C346" s="12" t="s">
        <v>82</v>
      </c>
      <c r="D346" s="12" t="s">
        <v>50</v>
      </c>
      <c r="E346" s="12">
        <v>0</v>
      </c>
      <c r="F346" s="12" t="s">
        <v>17</v>
      </c>
      <c r="G346" s="12">
        <v>0</v>
      </c>
      <c r="H346" s="13" t="str">
        <f t="shared" si="23"/>
        <v/>
      </c>
      <c r="I346" s="13" t="str">
        <f t="shared" si="24"/>
        <v>Sunderland</v>
      </c>
      <c r="J346" s="13" t="str">
        <f t="shared" si="25"/>
        <v>Arsenal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487778</v>
      </c>
      <c r="B347" s="15">
        <v>42485</v>
      </c>
      <c r="C347" s="12" t="s">
        <v>82</v>
      </c>
      <c r="D347" s="12" t="s">
        <v>14</v>
      </c>
      <c r="E347" s="12">
        <v>1</v>
      </c>
      <c r="F347" s="12" t="s">
        <v>60</v>
      </c>
      <c r="G347" s="12">
        <v>1</v>
      </c>
      <c r="H347" s="13" t="str">
        <f t="shared" si="23"/>
        <v/>
      </c>
      <c r="I347" s="13" t="str">
        <f t="shared" si="24"/>
        <v>Tottenham</v>
      </c>
      <c r="J347" s="13" t="str">
        <f t="shared" si="25"/>
        <v>West Brom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487789</v>
      </c>
      <c r="B348" s="15">
        <v>42490</v>
      </c>
      <c r="C348" s="12" t="s">
        <v>101</v>
      </c>
      <c r="D348" s="12" t="s">
        <v>103</v>
      </c>
      <c r="E348" s="12">
        <v>1</v>
      </c>
      <c r="F348" s="12" t="s">
        <v>50</v>
      </c>
      <c r="G348" s="12">
        <v>1</v>
      </c>
      <c r="H348" s="13" t="str">
        <f t="shared" si="23"/>
        <v/>
      </c>
      <c r="I348" s="13" t="str">
        <f t="shared" si="24"/>
        <v>Stoke City</v>
      </c>
      <c r="J348" s="13" t="str">
        <f t="shared" si="25"/>
        <v>Sunderland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487790</v>
      </c>
      <c r="B349" s="15">
        <v>42490</v>
      </c>
      <c r="C349" s="12" t="s">
        <v>101</v>
      </c>
      <c r="D349" s="12" t="s">
        <v>17</v>
      </c>
      <c r="E349" s="12">
        <v>1</v>
      </c>
      <c r="F349" s="12" t="s">
        <v>18</v>
      </c>
      <c r="G349" s="12">
        <v>0</v>
      </c>
      <c r="H349" s="13" t="str">
        <f t="shared" si="23"/>
        <v>Arsenal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487793</v>
      </c>
      <c r="B350" s="15">
        <v>42490</v>
      </c>
      <c r="C350" s="12" t="s">
        <v>101</v>
      </c>
      <c r="D350" s="12" t="s">
        <v>60</v>
      </c>
      <c r="E350" s="12">
        <v>0</v>
      </c>
      <c r="F350" s="12" t="s">
        <v>28</v>
      </c>
      <c r="G350" s="12">
        <v>3</v>
      </c>
      <c r="H350" s="13" t="str">
        <f t="shared" si="23"/>
        <v>West Ham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487794</v>
      </c>
      <c r="B351" s="15">
        <v>42490</v>
      </c>
      <c r="C351" s="12" t="s">
        <v>101</v>
      </c>
      <c r="D351" s="12" t="s">
        <v>56</v>
      </c>
      <c r="E351" s="12">
        <v>3</v>
      </c>
      <c r="F351" s="12" t="s">
        <v>12</v>
      </c>
      <c r="G351" s="12">
        <v>2</v>
      </c>
      <c r="H351" s="13" t="str">
        <f t="shared" si="23"/>
        <v>Watford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487795</v>
      </c>
      <c r="B352" s="15">
        <v>42490</v>
      </c>
      <c r="C352" s="12" t="s">
        <v>101</v>
      </c>
      <c r="D352" s="12" t="s">
        <v>9</v>
      </c>
      <c r="E352" s="12">
        <v>2</v>
      </c>
      <c r="F352" s="12" t="s">
        <v>105</v>
      </c>
      <c r="G352" s="12">
        <v>1</v>
      </c>
      <c r="H352" s="13" t="str">
        <f t="shared" si="23"/>
        <v>Everton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487797</v>
      </c>
      <c r="B353" s="15">
        <v>42490</v>
      </c>
      <c r="C353" s="12" t="s">
        <v>101</v>
      </c>
      <c r="D353" s="12" t="s">
        <v>29</v>
      </c>
      <c r="E353" s="12">
        <v>1</v>
      </c>
      <c r="F353" s="12" t="s">
        <v>5</v>
      </c>
      <c r="G353" s="12">
        <v>0</v>
      </c>
      <c r="H353" s="13" t="str">
        <f t="shared" si="23"/>
        <v>Newcastle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487788</v>
      </c>
      <c r="B354" s="15">
        <v>42491</v>
      </c>
      <c r="C354" s="12" t="s">
        <v>101</v>
      </c>
      <c r="D354" s="12" t="s">
        <v>13</v>
      </c>
      <c r="E354" s="12">
        <v>4</v>
      </c>
      <c r="F354" s="12" t="s">
        <v>20</v>
      </c>
      <c r="G354" s="12">
        <v>2</v>
      </c>
      <c r="H354" s="13" t="str">
        <f t="shared" si="23"/>
        <v>Southampton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487791</v>
      </c>
      <c r="B355" s="15">
        <v>42491</v>
      </c>
      <c r="C355" s="12" t="s">
        <v>101</v>
      </c>
      <c r="D355" s="12" t="s">
        <v>84</v>
      </c>
      <c r="E355" s="12">
        <v>3</v>
      </c>
      <c r="F355" s="12" t="s">
        <v>19</v>
      </c>
      <c r="G355" s="12">
        <v>1</v>
      </c>
      <c r="H355" s="13" t="str">
        <f t="shared" si="23"/>
        <v>Swansea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487796</v>
      </c>
      <c r="B356" s="15">
        <v>42491</v>
      </c>
      <c r="C356" s="12" t="s">
        <v>101</v>
      </c>
      <c r="D356" s="12" t="s">
        <v>8</v>
      </c>
      <c r="E356" s="12">
        <v>1</v>
      </c>
      <c r="F356" s="12" t="s">
        <v>31</v>
      </c>
      <c r="G356" s="12">
        <v>1</v>
      </c>
      <c r="H356" s="13" t="str">
        <f t="shared" si="23"/>
        <v/>
      </c>
      <c r="I356" s="13" t="str">
        <f t="shared" si="24"/>
        <v>Manchester United</v>
      </c>
      <c r="J356" s="13" t="str">
        <f t="shared" si="25"/>
        <v>Leicester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487792</v>
      </c>
      <c r="B357" s="15">
        <v>42492</v>
      </c>
      <c r="C357" s="12" t="s">
        <v>101</v>
      </c>
      <c r="D357" s="12" t="s">
        <v>1</v>
      </c>
      <c r="E357" s="12">
        <v>2</v>
      </c>
      <c r="F357" s="12" t="s">
        <v>14</v>
      </c>
      <c r="G357" s="12">
        <v>2</v>
      </c>
      <c r="H357" s="13" t="str">
        <f t="shared" si="23"/>
        <v/>
      </c>
      <c r="I357" s="13" t="str">
        <f t="shared" si="24"/>
        <v>Chelsea</v>
      </c>
      <c r="J357" s="13" t="str">
        <f t="shared" si="25"/>
        <v>Tottenham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487798</v>
      </c>
      <c r="B358" s="15">
        <v>42497</v>
      </c>
      <c r="C358" s="12" t="s">
        <v>74</v>
      </c>
      <c r="D358" s="12" t="s">
        <v>28</v>
      </c>
      <c r="E358" s="12">
        <v>1</v>
      </c>
      <c r="F358" s="12" t="s">
        <v>84</v>
      </c>
      <c r="G358" s="12">
        <v>4</v>
      </c>
      <c r="H358" s="13" t="str">
        <f t="shared" si="23"/>
        <v>Swansea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487799</v>
      </c>
      <c r="B359" s="15">
        <v>42497</v>
      </c>
      <c r="C359" s="12" t="s">
        <v>74</v>
      </c>
      <c r="D359" s="12" t="s">
        <v>31</v>
      </c>
      <c r="E359" s="12">
        <v>3</v>
      </c>
      <c r="F359" s="12" t="s">
        <v>9</v>
      </c>
      <c r="G359" s="12">
        <v>1</v>
      </c>
      <c r="H359" s="13" t="str">
        <f t="shared" si="23"/>
        <v>Leicester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487802</v>
      </c>
      <c r="B360" s="15">
        <v>42497</v>
      </c>
      <c r="C360" s="12" t="s">
        <v>74</v>
      </c>
      <c r="D360" s="12" t="s">
        <v>18</v>
      </c>
      <c r="E360" s="12">
        <v>0</v>
      </c>
      <c r="F360" s="12" t="s">
        <v>8</v>
      </c>
      <c r="G360" s="12">
        <v>1</v>
      </c>
      <c r="H360" s="13" t="str">
        <f t="shared" si="23"/>
        <v>Manchester United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487803</v>
      </c>
      <c r="B361" s="15">
        <v>42497</v>
      </c>
      <c r="C361" s="12" t="s">
        <v>74</v>
      </c>
      <c r="D361" s="12" t="s">
        <v>12</v>
      </c>
      <c r="E361" s="12">
        <v>0</v>
      </c>
      <c r="F361" s="12" t="s">
        <v>29</v>
      </c>
      <c r="G361" s="12">
        <v>0</v>
      </c>
      <c r="H361" s="13" t="str">
        <f t="shared" si="23"/>
        <v/>
      </c>
      <c r="I361" s="13" t="str">
        <f t="shared" si="24"/>
        <v>Aston Villa</v>
      </c>
      <c r="J361" s="13" t="str">
        <f t="shared" si="25"/>
        <v>Newcastle</v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487804</v>
      </c>
      <c r="B362" s="15">
        <v>42497</v>
      </c>
      <c r="C362" s="12" t="s">
        <v>74</v>
      </c>
      <c r="D362" s="12" t="s">
        <v>50</v>
      </c>
      <c r="E362" s="12">
        <v>3</v>
      </c>
      <c r="F362" s="12" t="s">
        <v>1</v>
      </c>
      <c r="G362" s="12">
        <v>2</v>
      </c>
      <c r="H362" s="13" t="str">
        <f t="shared" si="23"/>
        <v>Sunderland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487805</v>
      </c>
      <c r="B363" s="15">
        <v>42497</v>
      </c>
      <c r="C363" s="12" t="s">
        <v>74</v>
      </c>
      <c r="D363" s="12" t="s">
        <v>105</v>
      </c>
      <c r="E363" s="12">
        <v>1</v>
      </c>
      <c r="F363" s="12" t="s">
        <v>60</v>
      </c>
      <c r="G363" s="12">
        <v>1</v>
      </c>
      <c r="H363" s="13" t="str">
        <f t="shared" si="23"/>
        <v/>
      </c>
      <c r="I363" s="13" t="str">
        <f t="shared" si="24"/>
        <v>Bournemouth</v>
      </c>
      <c r="J363" s="13" t="str">
        <f t="shared" si="25"/>
        <v>West Brom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487807</v>
      </c>
      <c r="B364" s="15">
        <v>42497</v>
      </c>
      <c r="C364" s="12" t="s">
        <v>74</v>
      </c>
      <c r="D364" s="12" t="s">
        <v>5</v>
      </c>
      <c r="E364" s="12">
        <v>2</v>
      </c>
      <c r="F364" s="12" t="s">
        <v>103</v>
      </c>
      <c r="G364" s="12">
        <v>1</v>
      </c>
      <c r="H364" s="13" t="str">
        <f t="shared" si="23"/>
        <v>Crystal Palace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487800</v>
      </c>
      <c r="B365" s="15">
        <v>42498</v>
      </c>
      <c r="C365" s="12" t="s">
        <v>74</v>
      </c>
      <c r="D365" s="12" t="s">
        <v>19</v>
      </c>
      <c r="E365" s="12">
        <v>2</v>
      </c>
      <c r="F365" s="12" t="s">
        <v>56</v>
      </c>
      <c r="G365" s="12">
        <v>0</v>
      </c>
      <c r="H365" s="13" t="str">
        <f t="shared" si="23"/>
        <v>Liverpool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487801</v>
      </c>
      <c r="B366" s="15">
        <v>42498</v>
      </c>
      <c r="C366" s="12" t="s">
        <v>74</v>
      </c>
      <c r="D366" s="12" t="s">
        <v>20</v>
      </c>
      <c r="E366" s="12">
        <v>2</v>
      </c>
      <c r="F366" s="12" t="s">
        <v>17</v>
      </c>
      <c r="G366" s="12">
        <v>2</v>
      </c>
      <c r="H366" s="13" t="str">
        <f t="shared" si="23"/>
        <v/>
      </c>
      <c r="I366" s="13" t="str">
        <f t="shared" si="24"/>
        <v>Manchester City</v>
      </c>
      <c r="J366" s="13" t="str">
        <f t="shared" si="25"/>
        <v>Arsenal</v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487806</v>
      </c>
      <c r="B367" s="15">
        <v>42498</v>
      </c>
      <c r="C367" s="12" t="s">
        <v>74</v>
      </c>
      <c r="D367" s="12" t="s">
        <v>14</v>
      </c>
      <c r="E367" s="12">
        <v>1</v>
      </c>
      <c r="F367" s="12" t="s">
        <v>13</v>
      </c>
      <c r="G367" s="12">
        <v>2</v>
      </c>
      <c r="H367" s="13" t="str">
        <f t="shared" si="23"/>
        <v>Southampton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487780</v>
      </c>
      <c r="B368" s="15">
        <v>42500</v>
      </c>
      <c r="C368" s="12" t="s">
        <v>82</v>
      </c>
      <c r="D368" s="12" t="s">
        <v>28</v>
      </c>
      <c r="E368" s="12">
        <v>3</v>
      </c>
      <c r="F368" s="12" t="s">
        <v>8</v>
      </c>
      <c r="G368" s="12">
        <v>2</v>
      </c>
      <c r="H368" s="13" t="str">
        <f t="shared" si="23"/>
        <v>West Ham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487730</v>
      </c>
      <c r="B369" s="15">
        <v>42501</v>
      </c>
      <c r="C369" s="12" t="s">
        <v>100</v>
      </c>
      <c r="D369" s="12" t="s">
        <v>50</v>
      </c>
      <c r="E369" s="12">
        <v>3</v>
      </c>
      <c r="F369" s="12" t="s">
        <v>9</v>
      </c>
      <c r="G369" s="12">
        <v>0</v>
      </c>
      <c r="H369" s="13" t="str">
        <f t="shared" si="23"/>
        <v>Sunderland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487734</v>
      </c>
      <c r="B370" s="15">
        <v>42501</v>
      </c>
      <c r="C370" s="12" t="s">
        <v>100</v>
      </c>
      <c r="D370" s="12" t="s">
        <v>19</v>
      </c>
      <c r="E370" s="12">
        <v>1</v>
      </c>
      <c r="F370" s="12" t="s">
        <v>1</v>
      </c>
      <c r="G370" s="12">
        <v>1</v>
      </c>
      <c r="H370" s="13" t="str">
        <f t="shared" si="23"/>
        <v/>
      </c>
      <c r="I370" s="13" t="str">
        <f t="shared" si="24"/>
        <v>Liverpool</v>
      </c>
      <c r="J370" s="13" t="str">
        <f t="shared" si="25"/>
        <v>Chelsea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487784</v>
      </c>
      <c r="B371" s="15">
        <v>42501</v>
      </c>
      <c r="C371" s="12" t="s">
        <v>82</v>
      </c>
      <c r="D371" s="12" t="s">
        <v>18</v>
      </c>
      <c r="E371" s="12">
        <v>4</v>
      </c>
      <c r="F371" s="12" t="s">
        <v>56</v>
      </c>
      <c r="G371" s="12">
        <v>2</v>
      </c>
      <c r="H371" s="13" t="str">
        <f t="shared" si="23"/>
        <v>Norwich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487808</v>
      </c>
      <c r="B372" s="15">
        <v>42505</v>
      </c>
      <c r="C372" s="12" t="s">
        <v>71</v>
      </c>
      <c r="D372" s="12" t="s">
        <v>9</v>
      </c>
      <c r="E372" s="12">
        <v>3</v>
      </c>
      <c r="F372" s="12" t="s">
        <v>18</v>
      </c>
      <c r="G372" s="12">
        <v>0</v>
      </c>
      <c r="H372" s="13" t="str">
        <f t="shared" si="23"/>
        <v>Everton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487809</v>
      </c>
      <c r="B373" s="15">
        <v>42505</v>
      </c>
      <c r="C373" s="12" t="s">
        <v>71</v>
      </c>
      <c r="D373" s="12" t="s">
        <v>60</v>
      </c>
      <c r="E373" s="12">
        <v>1</v>
      </c>
      <c r="F373" s="12" t="s">
        <v>19</v>
      </c>
      <c r="G373" s="12">
        <v>1</v>
      </c>
      <c r="H373" s="13" t="str">
        <f t="shared" si="23"/>
        <v/>
      </c>
      <c r="I373" s="13" t="str">
        <f t="shared" si="24"/>
        <v>West Brom</v>
      </c>
      <c r="J373" s="13" t="str">
        <f t="shared" si="25"/>
        <v>Liverpool</v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487811</v>
      </c>
      <c r="B374" s="15">
        <v>42505</v>
      </c>
      <c r="C374" s="12" t="s">
        <v>71</v>
      </c>
      <c r="D374" s="12" t="s">
        <v>29</v>
      </c>
      <c r="E374" s="12">
        <v>5</v>
      </c>
      <c r="F374" s="12" t="s">
        <v>14</v>
      </c>
      <c r="G374" s="12">
        <v>1</v>
      </c>
      <c r="H374" s="13" t="str">
        <f t="shared" si="23"/>
        <v>Newcastle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487812</v>
      </c>
      <c r="B375" s="15">
        <v>42505</v>
      </c>
      <c r="C375" s="12" t="s">
        <v>71</v>
      </c>
      <c r="D375" s="12" t="s">
        <v>13</v>
      </c>
      <c r="E375" s="12">
        <v>4</v>
      </c>
      <c r="F375" s="12" t="s">
        <v>5</v>
      </c>
      <c r="G375" s="12">
        <v>1</v>
      </c>
      <c r="H375" s="13" t="str">
        <f t="shared" si="23"/>
        <v>Southampton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487813</v>
      </c>
      <c r="B376" s="15">
        <v>42505</v>
      </c>
      <c r="C376" s="12" t="s">
        <v>71</v>
      </c>
      <c r="D376" s="12" t="s">
        <v>103</v>
      </c>
      <c r="E376" s="12">
        <v>2</v>
      </c>
      <c r="F376" s="12" t="s">
        <v>28</v>
      </c>
      <c r="G376" s="12">
        <v>1</v>
      </c>
      <c r="H376" s="13" t="str">
        <f t="shared" si="23"/>
        <v>Stoke City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487814</v>
      </c>
      <c r="B377" s="15">
        <v>42505</v>
      </c>
      <c r="C377" s="12" t="s">
        <v>71</v>
      </c>
      <c r="D377" s="12" t="s">
        <v>17</v>
      </c>
      <c r="E377" s="12">
        <v>4</v>
      </c>
      <c r="F377" s="12" t="s">
        <v>12</v>
      </c>
      <c r="G377" s="12">
        <v>0</v>
      </c>
      <c r="H377" s="13" t="str">
        <f t="shared" si="23"/>
        <v>Arsenal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487815</v>
      </c>
      <c r="B378" s="15">
        <v>42505</v>
      </c>
      <c r="C378" s="12" t="s">
        <v>71</v>
      </c>
      <c r="D378" s="12" t="s">
        <v>84</v>
      </c>
      <c r="E378" s="12">
        <v>1</v>
      </c>
      <c r="F378" s="12" t="s">
        <v>20</v>
      </c>
      <c r="G378" s="12">
        <v>1</v>
      </c>
      <c r="H378" s="13" t="str">
        <f t="shared" si="23"/>
        <v/>
      </c>
      <c r="I378" s="13" t="str">
        <f t="shared" si="24"/>
        <v>Swansea</v>
      </c>
      <c r="J378" s="13" t="str">
        <f t="shared" si="25"/>
        <v>Manchester City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487816</v>
      </c>
      <c r="B379" s="15">
        <v>42505</v>
      </c>
      <c r="C379" s="12" t="s">
        <v>71</v>
      </c>
      <c r="D379" s="12" t="s">
        <v>1</v>
      </c>
      <c r="E379" s="12">
        <v>1</v>
      </c>
      <c r="F379" s="12" t="s">
        <v>31</v>
      </c>
      <c r="G379" s="12">
        <v>1</v>
      </c>
      <c r="H379" s="13" t="str">
        <f t="shared" si="23"/>
        <v/>
      </c>
      <c r="I379" s="13" t="str">
        <f t="shared" si="24"/>
        <v>Chelsea</v>
      </c>
      <c r="J379" s="13" t="str">
        <f t="shared" si="25"/>
        <v>Leicester</v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487817</v>
      </c>
      <c r="B380" s="15">
        <v>42505</v>
      </c>
      <c r="C380" s="12" t="s">
        <v>71</v>
      </c>
      <c r="D380" s="12" t="s">
        <v>56</v>
      </c>
      <c r="E380" s="12">
        <v>2</v>
      </c>
      <c r="F380" s="12" t="s">
        <v>50</v>
      </c>
      <c r="G380" s="12">
        <v>2</v>
      </c>
      <c r="H380" s="13" t="str">
        <f t="shared" si="23"/>
        <v/>
      </c>
      <c r="I380" s="13" t="str">
        <f t="shared" si="24"/>
        <v>Watford</v>
      </c>
      <c r="J380" s="13" t="str">
        <f t="shared" si="25"/>
        <v>Sunderland</v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487810</v>
      </c>
      <c r="B381" s="15">
        <v>42507</v>
      </c>
      <c r="C381" s="12" t="s">
        <v>71</v>
      </c>
      <c r="D381" s="12" t="s">
        <v>8</v>
      </c>
      <c r="E381" s="12">
        <v>3</v>
      </c>
      <c r="F381" s="12" t="s">
        <v>105</v>
      </c>
      <c r="G381" s="12">
        <v>1</v>
      </c>
      <c r="H381" s="13" t="str">
        <f t="shared" si="23"/>
        <v>Manchester United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2879EE04-4E78-42AB-95E8-68F99DDD7CCF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3191-B07C-4E0B-BF4E-E4D10C8411A6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508731</v>
      </c>
      <c r="B2" s="15">
        <v>42595</v>
      </c>
      <c r="C2" s="12" t="s">
        <v>85</v>
      </c>
      <c r="D2" s="12" t="s">
        <v>78</v>
      </c>
      <c r="E2" s="12">
        <v>2</v>
      </c>
      <c r="F2" s="12" t="s">
        <v>31</v>
      </c>
      <c r="G2" s="12">
        <v>1</v>
      </c>
      <c r="H2" s="13" t="str">
        <f>IF(E2&gt;G2,D2,IF(G2&gt;E2,F2,""))</f>
        <v>Hull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</v>
      </c>
      <c r="N2" s="16">
        <f t="shared" ref="N2:N21" si="0">COUNTIF($H$2:$H$381,M2)</f>
        <v>30</v>
      </c>
      <c r="O2" s="16">
        <f t="shared" ref="O2:O21" si="1">COUNTIF($J$2:$J$381,M2)+COUNTIF($I$2:$I$381,M2)</f>
        <v>3</v>
      </c>
      <c r="P2" s="16">
        <f t="shared" ref="P2:P21" si="2">(COUNTIF($F$2:$F$381,M2)+COUNTIF($D$2:$D$381,M2))-SUM(N2:O2)</f>
        <v>5</v>
      </c>
      <c r="Q2" s="16">
        <f t="shared" ref="Q2:Q21" si="3">SUM(N2:P2)</f>
        <v>38</v>
      </c>
      <c r="R2" s="16">
        <f t="shared" ref="R2:R21" si="4">SUMIF(D:D,M2,E:E)+SUMIF(F:F,M2,G:G)</f>
        <v>85</v>
      </c>
      <c r="S2" s="16">
        <f t="shared" ref="S2:S21" si="5">SUMIF(D:D,M2,G:G)+SUMIF(F:F,M2,E:E)</f>
        <v>33</v>
      </c>
      <c r="T2" s="16">
        <f t="shared" ref="T2:T21" si="6">R2-S2</f>
        <v>52</v>
      </c>
      <c r="U2" s="16">
        <f t="shared" ref="U2:U21" si="7">(N2*3)+O2</f>
        <v>93</v>
      </c>
      <c r="V2" s="16">
        <v>1</v>
      </c>
    </row>
    <row r="3" spans="1:22" ht="12" customHeight="1" x14ac:dyDescent="0.15">
      <c r="A3" s="12">
        <v>508732</v>
      </c>
      <c r="B3" s="15">
        <v>42595</v>
      </c>
      <c r="C3" s="12" t="s">
        <v>85</v>
      </c>
      <c r="D3" s="12" t="s">
        <v>5</v>
      </c>
      <c r="E3" s="12">
        <v>0</v>
      </c>
      <c r="F3" s="12" t="s">
        <v>60</v>
      </c>
      <c r="G3" s="12">
        <v>1</v>
      </c>
      <c r="H3" s="13" t="str">
        <f t="shared" ref="H3:H66" si="8">IF(E3&gt;G3,D3,IF(G3&gt;E3,F3,""))</f>
        <v>West Brom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14</v>
      </c>
      <c r="N3" s="16">
        <f t="shared" si="0"/>
        <v>26</v>
      </c>
      <c r="O3" s="16">
        <f t="shared" si="1"/>
        <v>8</v>
      </c>
      <c r="P3" s="16">
        <f t="shared" si="2"/>
        <v>4</v>
      </c>
      <c r="Q3" s="16">
        <f t="shared" si="3"/>
        <v>38</v>
      </c>
      <c r="R3" s="16">
        <f t="shared" si="4"/>
        <v>86</v>
      </c>
      <c r="S3" s="16">
        <f t="shared" si="5"/>
        <v>26</v>
      </c>
      <c r="T3" s="16">
        <f t="shared" si="6"/>
        <v>60</v>
      </c>
      <c r="U3" s="16">
        <f t="shared" si="7"/>
        <v>86</v>
      </c>
      <c r="V3" s="16">
        <v>2</v>
      </c>
    </row>
    <row r="4" spans="1:22" ht="12" customHeight="1" x14ac:dyDescent="0.15">
      <c r="A4" s="12">
        <v>508733</v>
      </c>
      <c r="B4" s="15">
        <v>42595</v>
      </c>
      <c r="C4" s="12" t="s">
        <v>85</v>
      </c>
      <c r="D4" s="12" t="s">
        <v>9</v>
      </c>
      <c r="E4" s="12">
        <v>1</v>
      </c>
      <c r="F4" s="12" t="s">
        <v>14</v>
      </c>
      <c r="G4" s="12">
        <v>1</v>
      </c>
      <c r="H4" s="13" t="str">
        <f t="shared" si="8"/>
        <v/>
      </c>
      <c r="I4" s="13" t="str">
        <f t="shared" si="9"/>
        <v>Everton</v>
      </c>
      <c r="J4" s="13" t="str">
        <f t="shared" si="10"/>
        <v>Tottenham</v>
      </c>
      <c r="K4" s="2"/>
      <c r="L4" s="2"/>
      <c r="M4" s="13" t="s">
        <v>20</v>
      </c>
      <c r="N4" s="16">
        <f t="shared" si="0"/>
        <v>23</v>
      </c>
      <c r="O4" s="16">
        <f t="shared" si="1"/>
        <v>9</v>
      </c>
      <c r="P4" s="16">
        <f t="shared" si="2"/>
        <v>6</v>
      </c>
      <c r="Q4" s="16">
        <f t="shared" si="3"/>
        <v>38</v>
      </c>
      <c r="R4" s="16">
        <f t="shared" si="4"/>
        <v>80</v>
      </c>
      <c r="S4" s="16">
        <f t="shared" si="5"/>
        <v>39</v>
      </c>
      <c r="T4" s="16">
        <f t="shared" si="6"/>
        <v>41</v>
      </c>
      <c r="U4" s="16">
        <f t="shared" si="7"/>
        <v>78</v>
      </c>
      <c r="V4" s="16">
        <v>3</v>
      </c>
    </row>
    <row r="5" spans="1:22" ht="12" customHeight="1" x14ac:dyDescent="0.15">
      <c r="A5" s="12">
        <v>508734</v>
      </c>
      <c r="B5" s="15">
        <v>42595</v>
      </c>
      <c r="C5" s="12" t="s">
        <v>85</v>
      </c>
      <c r="D5" s="12" t="s">
        <v>4</v>
      </c>
      <c r="E5" s="12">
        <v>1</v>
      </c>
      <c r="F5" s="12" t="s">
        <v>103</v>
      </c>
      <c r="G5" s="12">
        <v>1</v>
      </c>
      <c r="H5" s="13" t="str">
        <f t="shared" si="8"/>
        <v/>
      </c>
      <c r="I5" s="13" t="str">
        <f t="shared" si="9"/>
        <v>Middlesbrough</v>
      </c>
      <c r="J5" s="13" t="str">
        <f t="shared" si="10"/>
        <v>Stoke City</v>
      </c>
      <c r="K5" s="2"/>
      <c r="L5" s="2"/>
      <c r="M5" s="13" t="s">
        <v>19</v>
      </c>
      <c r="N5" s="16">
        <f t="shared" si="0"/>
        <v>22</v>
      </c>
      <c r="O5" s="16">
        <f t="shared" si="1"/>
        <v>10</v>
      </c>
      <c r="P5" s="16">
        <f t="shared" si="2"/>
        <v>6</v>
      </c>
      <c r="Q5" s="16">
        <f t="shared" si="3"/>
        <v>38</v>
      </c>
      <c r="R5" s="16">
        <f t="shared" si="4"/>
        <v>78</v>
      </c>
      <c r="S5" s="16">
        <f t="shared" si="5"/>
        <v>42</v>
      </c>
      <c r="T5" s="16">
        <f t="shared" si="6"/>
        <v>36</v>
      </c>
      <c r="U5" s="16">
        <f t="shared" si="7"/>
        <v>76</v>
      </c>
      <c r="V5" s="16">
        <v>4</v>
      </c>
    </row>
    <row r="6" spans="1:22" ht="12" customHeight="1" x14ac:dyDescent="0.15">
      <c r="A6" s="12">
        <v>508735</v>
      </c>
      <c r="B6" s="15">
        <v>42595</v>
      </c>
      <c r="C6" s="12" t="s">
        <v>85</v>
      </c>
      <c r="D6" s="12" t="s">
        <v>81</v>
      </c>
      <c r="E6" s="12">
        <v>0</v>
      </c>
      <c r="F6" s="12" t="s">
        <v>84</v>
      </c>
      <c r="G6" s="12">
        <v>1</v>
      </c>
      <c r="H6" s="13" t="str">
        <f t="shared" si="8"/>
        <v>Swansea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17</v>
      </c>
      <c r="N6" s="16">
        <f t="shared" si="0"/>
        <v>23</v>
      </c>
      <c r="O6" s="16">
        <f t="shared" si="1"/>
        <v>6</v>
      </c>
      <c r="P6" s="16">
        <f t="shared" si="2"/>
        <v>9</v>
      </c>
      <c r="Q6" s="16">
        <f t="shared" si="3"/>
        <v>38</v>
      </c>
      <c r="R6" s="16">
        <f t="shared" si="4"/>
        <v>77</v>
      </c>
      <c r="S6" s="16">
        <f t="shared" si="5"/>
        <v>44</v>
      </c>
      <c r="T6" s="16">
        <f t="shared" si="6"/>
        <v>33</v>
      </c>
      <c r="U6" s="16">
        <f t="shared" si="7"/>
        <v>75</v>
      </c>
      <c r="V6" s="16">
        <v>5</v>
      </c>
    </row>
    <row r="7" spans="1:22" ht="12" customHeight="1" x14ac:dyDescent="0.15">
      <c r="A7" s="12">
        <v>508736</v>
      </c>
      <c r="B7" s="15">
        <v>42595</v>
      </c>
      <c r="C7" s="12" t="s">
        <v>85</v>
      </c>
      <c r="D7" s="12" t="s">
        <v>13</v>
      </c>
      <c r="E7" s="12">
        <v>1</v>
      </c>
      <c r="F7" s="12" t="s">
        <v>56</v>
      </c>
      <c r="G7" s="12">
        <v>1</v>
      </c>
      <c r="H7" s="13" t="str">
        <f t="shared" si="8"/>
        <v/>
      </c>
      <c r="I7" s="13" t="str">
        <f t="shared" si="9"/>
        <v>Southampton</v>
      </c>
      <c r="J7" s="13" t="str">
        <f t="shared" si="10"/>
        <v>Watford</v>
      </c>
      <c r="K7" s="2"/>
      <c r="L7" s="2"/>
      <c r="M7" s="13" t="s">
        <v>8</v>
      </c>
      <c r="N7" s="16">
        <f t="shared" si="0"/>
        <v>18</v>
      </c>
      <c r="O7" s="16">
        <f t="shared" si="1"/>
        <v>15</v>
      </c>
      <c r="P7" s="16">
        <f t="shared" si="2"/>
        <v>5</v>
      </c>
      <c r="Q7" s="16">
        <f t="shared" si="3"/>
        <v>38</v>
      </c>
      <c r="R7" s="16">
        <f t="shared" si="4"/>
        <v>54</v>
      </c>
      <c r="S7" s="16">
        <f t="shared" si="5"/>
        <v>29</v>
      </c>
      <c r="T7" s="16">
        <f t="shared" si="6"/>
        <v>25</v>
      </c>
      <c r="U7" s="16">
        <f t="shared" si="7"/>
        <v>69</v>
      </c>
      <c r="V7" s="16">
        <v>6</v>
      </c>
    </row>
    <row r="8" spans="1:22" ht="12" customHeight="1" x14ac:dyDescent="0.15">
      <c r="A8" s="12">
        <v>508737</v>
      </c>
      <c r="B8" s="15">
        <v>42595</v>
      </c>
      <c r="C8" s="12" t="s">
        <v>85</v>
      </c>
      <c r="D8" s="12" t="s">
        <v>20</v>
      </c>
      <c r="E8" s="12">
        <v>2</v>
      </c>
      <c r="F8" s="12" t="s">
        <v>50</v>
      </c>
      <c r="G8" s="12">
        <v>1</v>
      </c>
      <c r="H8" s="13" t="str">
        <f t="shared" si="8"/>
        <v>Manchester City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9</v>
      </c>
      <c r="N8" s="16">
        <f t="shared" si="0"/>
        <v>17</v>
      </c>
      <c r="O8" s="16">
        <f t="shared" si="1"/>
        <v>10</v>
      </c>
      <c r="P8" s="16">
        <f t="shared" si="2"/>
        <v>11</v>
      </c>
      <c r="Q8" s="16">
        <f t="shared" si="3"/>
        <v>38</v>
      </c>
      <c r="R8" s="16">
        <f t="shared" si="4"/>
        <v>62</v>
      </c>
      <c r="S8" s="16">
        <f t="shared" si="5"/>
        <v>44</v>
      </c>
      <c r="T8" s="16">
        <f t="shared" si="6"/>
        <v>18</v>
      </c>
      <c r="U8" s="16">
        <f t="shared" si="7"/>
        <v>61</v>
      </c>
      <c r="V8" s="16">
        <v>7</v>
      </c>
    </row>
    <row r="9" spans="1:22" ht="12" customHeight="1" x14ac:dyDescent="0.15">
      <c r="A9" s="12">
        <v>508738</v>
      </c>
      <c r="B9" s="15">
        <v>42596</v>
      </c>
      <c r="C9" s="12" t="s">
        <v>85</v>
      </c>
      <c r="D9" s="12" t="s">
        <v>105</v>
      </c>
      <c r="E9" s="12">
        <v>1</v>
      </c>
      <c r="F9" s="12" t="s">
        <v>8</v>
      </c>
      <c r="G9" s="12">
        <v>3</v>
      </c>
      <c r="H9" s="13" t="str">
        <f t="shared" si="8"/>
        <v>Manchester United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13</v>
      </c>
      <c r="N9" s="16">
        <f t="shared" si="0"/>
        <v>12</v>
      </c>
      <c r="O9" s="16">
        <f t="shared" si="1"/>
        <v>10</v>
      </c>
      <c r="P9" s="16">
        <f t="shared" si="2"/>
        <v>16</v>
      </c>
      <c r="Q9" s="16">
        <f t="shared" si="3"/>
        <v>38</v>
      </c>
      <c r="R9" s="16">
        <f t="shared" si="4"/>
        <v>41</v>
      </c>
      <c r="S9" s="16">
        <f t="shared" si="5"/>
        <v>48</v>
      </c>
      <c r="T9" s="16">
        <f t="shared" si="6"/>
        <v>-7</v>
      </c>
      <c r="U9" s="16">
        <f t="shared" si="7"/>
        <v>46</v>
      </c>
      <c r="V9" s="16">
        <v>8</v>
      </c>
    </row>
    <row r="10" spans="1:22" ht="12" customHeight="1" x14ac:dyDescent="0.15">
      <c r="A10" s="12">
        <v>508739</v>
      </c>
      <c r="B10" s="15">
        <v>42596</v>
      </c>
      <c r="C10" s="12" t="s">
        <v>85</v>
      </c>
      <c r="D10" s="12" t="s">
        <v>17</v>
      </c>
      <c r="E10" s="12">
        <v>3</v>
      </c>
      <c r="F10" s="12" t="s">
        <v>19</v>
      </c>
      <c r="G10" s="12">
        <v>4</v>
      </c>
      <c r="H10" s="13" t="str">
        <f t="shared" si="8"/>
        <v>Liverpool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105</v>
      </c>
      <c r="N10" s="16">
        <f t="shared" si="0"/>
        <v>12</v>
      </c>
      <c r="O10" s="16">
        <f t="shared" si="1"/>
        <v>10</v>
      </c>
      <c r="P10" s="16">
        <f t="shared" si="2"/>
        <v>16</v>
      </c>
      <c r="Q10" s="16">
        <f t="shared" si="3"/>
        <v>38</v>
      </c>
      <c r="R10" s="16">
        <f t="shared" si="4"/>
        <v>55</v>
      </c>
      <c r="S10" s="16">
        <f t="shared" si="5"/>
        <v>67</v>
      </c>
      <c r="T10" s="16">
        <f t="shared" si="6"/>
        <v>-12</v>
      </c>
      <c r="U10" s="16">
        <f t="shared" si="7"/>
        <v>46</v>
      </c>
      <c r="V10" s="16">
        <v>9</v>
      </c>
    </row>
    <row r="11" spans="1:22" ht="12" customHeight="1" x14ac:dyDescent="0.15">
      <c r="A11" s="12">
        <v>508740</v>
      </c>
      <c r="B11" s="15">
        <v>42597</v>
      </c>
      <c r="C11" s="12" t="s">
        <v>85</v>
      </c>
      <c r="D11" s="12" t="s">
        <v>1</v>
      </c>
      <c r="E11" s="12">
        <v>2</v>
      </c>
      <c r="F11" s="12" t="s">
        <v>28</v>
      </c>
      <c r="G11" s="12">
        <v>1</v>
      </c>
      <c r="H11" s="13" t="str">
        <f t="shared" si="8"/>
        <v>Chelsea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60</v>
      </c>
      <c r="N11" s="16">
        <f t="shared" si="0"/>
        <v>12</v>
      </c>
      <c r="O11" s="16">
        <f t="shared" si="1"/>
        <v>9</v>
      </c>
      <c r="P11" s="16">
        <f t="shared" si="2"/>
        <v>17</v>
      </c>
      <c r="Q11" s="16">
        <f t="shared" si="3"/>
        <v>38</v>
      </c>
      <c r="R11" s="16">
        <f t="shared" si="4"/>
        <v>43</v>
      </c>
      <c r="S11" s="16">
        <f t="shared" si="5"/>
        <v>51</v>
      </c>
      <c r="T11" s="16">
        <f t="shared" si="6"/>
        <v>-8</v>
      </c>
      <c r="U11" s="16">
        <f t="shared" si="7"/>
        <v>45</v>
      </c>
      <c r="V11" s="16">
        <v>10</v>
      </c>
    </row>
    <row r="12" spans="1:22" ht="12" customHeight="1" x14ac:dyDescent="0.15">
      <c r="A12" s="12">
        <v>508741</v>
      </c>
      <c r="B12" s="15">
        <v>42601</v>
      </c>
      <c r="C12" s="12" t="s">
        <v>87</v>
      </c>
      <c r="D12" s="12" t="s">
        <v>8</v>
      </c>
      <c r="E12" s="12">
        <v>2</v>
      </c>
      <c r="F12" s="12" t="s">
        <v>13</v>
      </c>
      <c r="G12" s="12">
        <v>0</v>
      </c>
      <c r="H12" s="13" t="str">
        <f t="shared" si="8"/>
        <v>Manchester United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28</v>
      </c>
      <c r="N12" s="16">
        <f t="shared" si="0"/>
        <v>12</v>
      </c>
      <c r="O12" s="16">
        <f t="shared" si="1"/>
        <v>9</v>
      </c>
      <c r="P12" s="16">
        <f t="shared" si="2"/>
        <v>17</v>
      </c>
      <c r="Q12" s="16">
        <f t="shared" si="3"/>
        <v>38</v>
      </c>
      <c r="R12" s="16">
        <f t="shared" si="4"/>
        <v>47</v>
      </c>
      <c r="S12" s="16">
        <f t="shared" si="5"/>
        <v>64</v>
      </c>
      <c r="T12" s="16">
        <f t="shared" si="6"/>
        <v>-17</v>
      </c>
      <c r="U12" s="16">
        <f t="shared" si="7"/>
        <v>45</v>
      </c>
      <c r="V12" s="16">
        <v>11</v>
      </c>
    </row>
    <row r="13" spans="1:22" ht="12" customHeight="1" x14ac:dyDescent="0.15">
      <c r="A13" s="12">
        <v>508742</v>
      </c>
      <c r="B13" s="15">
        <v>42602</v>
      </c>
      <c r="C13" s="12" t="s">
        <v>87</v>
      </c>
      <c r="D13" s="12" t="s">
        <v>103</v>
      </c>
      <c r="E13" s="12">
        <v>1</v>
      </c>
      <c r="F13" s="12" t="s">
        <v>20</v>
      </c>
      <c r="G13" s="12">
        <v>4</v>
      </c>
      <c r="H13" s="13" t="str">
        <f t="shared" si="8"/>
        <v>Manchester City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31</v>
      </c>
      <c r="N13" s="16">
        <f t="shared" si="0"/>
        <v>12</v>
      </c>
      <c r="O13" s="16">
        <f t="shared" si="1"/>
        <v>8</v>
      </c>
      <c r="P13" s="16">
        <f t="shared" si="2"/>
        <v>18</v>
      </c>
      <c r="Q13" s="16">
        <f t="shared" si="3"/>
        <v>38</v>
      </c>
      <c r="R13" s="16">
        <f t="shared" si="4"/>
        <v>48</v>
      </c>
      <c r="S13" s="16">
        <f t="shared" si="5"/>
        <v>63</v>
      </c>
      <c r="T13" s="16">
        <f t="shared" si="6"/>
        <v>-15</v>
      </c>
      <c r="U13" s="16">
        <f t="shared" si="7"/>
        <v>44</v>
      </c>
      <c r="V13" s="16">
        <v>12</v>
      </c>
    </row>
    <row r="14" spans="1:22" ht="12" customHeight="1" x14ac:dyDescent="0.15">
      <c r="A14" s="12">
        <v>508743</v>
      </c>
      <c r="B14" s="15">
        <v>42602</v>
      </c>
      <c r="C14" s="12" t="s">
        <v>87</v>
      </c>
      <c r="D14" s="12" t="s">
        <v>84</v>
      </c>
      <c r="E14" s="12">
        <v>0</v>
      </c>
      <c r="F14" s="12" t="s">
        <v>78</v>
      </c>
      <c r="G14" s="12">
        <v>2</v>
      </c>
      <c r="H14" s="13" t="str">
        <f t="shared" si="8"/>
        <v>Hull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103</v>
      </c>
      <c r="N14" s="16">
        <f t="shared" si="0"/>
        <v>11</v>
      </c>
      <c r="O14" s="16">
        <f t="shared" si="1"/>
        <v>11</v>
      </c>
      <c r="P14" s="16">
        <f t="shared" si="2"/>
        <v>16</v>
      </c>
      <c r="Q14" s="16">
        <f t="shared" si="3"/>
        <v>38</v>
      </c>
      <c r="R14" s="16">
        <f t="shared" si="4"/>
        <v>41</v>
      </c>
      <c r="S14" s="16">
        <f t="shared" si="5"/>
        <v>56</v>
      </c>
      <c r="T14" s="16">
        <f t="shared" si="6"/>
        <v>-15</v>
      </c>
      <c r="U14" s="16">
        <f t="shared" si="7"/>
        <v>44</v>
      </c>
      <c r="V14" s="16">
        <v>13</v>
      </c>
    </row>
    <row r="15" spans="1:22" ht="12" customHeight="1" x14ac:dyDescent="0.15">
      <c r="A15" s="12">
        <v>508744</v>
      </c>
      <c r="B15" s="15">
        <v>42602</v>
      </c>
      <c r="C15" s="12" t="s">
        <v>87</v>
      </c>
      <c r="D15" s="12" t="s">
        <v>81</v>
      </c>
      <c r="E15" s="12">
        <v>2</v>
      </c>
      <c r="F15" s="12" t="s">
        <v>19</v>
      </c>
      <c r="G15" s="12">
        <v>0</v>
      </c>
      <c r="H15" s="13" t="str">
        <f t="shared" si="8"/>
        <v>Burnley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</v>
      </c>
      <c r="N15" s="16">
        <f t="shared" si="0"/>
        <v>12</v>
      </c>
      <c r="O15" s="16">
        <f t="shared" si="1"/>
        <v>5</v>
      </c>
      <c r="P15" s="16">
        <f t="shared" si="2"/>
        <v>21</v>
      </c>
      <c r="Q15" s="16">
        <f t="shared" si="3"/>
        <v>38</v>
      </c>
      <c r="R15" s="16">
        <f t="shared" si="4"/>
        <v>50</v>
      </c>
      <c r="S15" s="16">
        <f t="shared" si="5"/>
        <v>63</v>
      </c>
      <c r="T15" s="16">
        <f t="shared" si="6"/>
        <v>-13</v>
      </c>
      <c r="U15" s="16">
        <f t="shared" si="7"/>
        <v>41</v>
      </c>
      <c r="V15" s="16">
        <v>14</v>
      </c>
    </row>
    <row r="16" spans="1:22" ht="12" customHeight="1" x14ac:dyDescent="0.15">
      <c r="A16" s="12">
        <v>508745</v>
      </c>
      <c r="B16" s="15">
        <v>42602</v>
      </c>
      <c r="C16" s="12" t="s">
        <v>87</v>
      </c>
      <c r="D16" s="12" t="s">
        <v>14</v>
      </c>
      <c r="E16" s="12">
        <v>1</v>
      </c>
      <c r="F16" s="12" t="s">
        <v>5</v>
      </c>
      <c r="G16" s="12">
        <v>0</v>
      </c>
      <c r="H16" s="13" t="str">
        <f t="shared" si="8"/>
        <v>Tottenham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84</v>
      </c>
      <c r="N16" s="16">
        <f t="shared" si="0"/>
        <v>12</v>
      </c>
      <c r="O16" s="16">
        <f t="shared" si="1"/>
        <v>5</v>
      </c>
      <c r="P16" s="16">
        <f t="shared" si="2"/>
        <v>21</v>
      </c>
      <c r="Q16" s="16">
        <f t="shared" si="3"/>
        <v>38</v>
      </c>
      <c r="R16" s="16">
        <f t="shared" si="4"/>
        <v>45</v>
      </c>
      <c r="S16" s="16">
        <f t="shared" si="5"/>
        <v>70</v>
      </c>
      <c r="T16" s="16">
        <f t="shared" si="6"/>
        <v>-25</v>
      </c>
      <c r="U16" s="16">
        <f t="shared" si="7"/>
        <v>41</v>
      </c>
      <c r="V16" s="16">
        <v>15</v>
      </c>
    </row>
    <row r="17" spans="1:22" ht="12" customHeight="1" x14ac:dyDescent="0.15">
      <c r="A17" s="12">
        <v>508746</v>
      </c>
      <c r="B17" s="15">
        <v>42602</v>
      </c>
      <c r="C17" s="12" t="s">
        <v>87</v>
      </c>
      <c r="D17" s="12" t="s">
        <v>56</v>
      </c>
      <c r="E17" s="12">
        <v>1</v>
      </c>
      <c r="F17" s="12" t="s">
        <v>1</v>
      </c>
      <c r="G17" s="12">
        <v>2</v>
      </c>
      <c r="H17" s="13" t="str">
        <f t="shared" si="8"/>
        <v>Chelsea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81</v>
      </c>
      <c r="N17" s="16">
        <f t="shared" si="0"/>
        <v>11</v>
      </c>
      <c r="O17" s="16">
        <f t="shared" si="1"/>
        <v>7</v>
      </c>
      <c r="P17" s="16">
        <f t="shared" si="2"/>
        <v>20</v>
      </c>
      <c r="Q17" s="16">
        <f t="shared" si="3"/>
        <v>38</v>
      </c>
      <c r="R17" s="16">
        <f t="shared" si="4"/>
        <v>39</v>
      </c>
      <c r="S17" s="16">
        <f t="shared" si="5"/>
        <v>55</v>
      </c>
      <c r="T17" s="16">
        <f t="shared" si="6"/>
        <v>-16</v>
      </c>
      <c r="U17" s="16">
        <f t="shared" si="7"/>
        <v>40</v>
      </c>
      <c r="V17" s="16">
        <v>16</v>
      </c>
    </row>
    <row r="18" spans="1:22" ht="12" customHeight="1" x14ac:dyDescent="0.15">
      <c r="A18" s="12">
        <v>508747</v>
      </c>
      <c r="B18" s="15">
        <v>42602</v>
      </c>
      <c r="C18" s="12" t="s">
        <v>87</v>
      </c>
      <c r="D18" s="12" t="s">
        <v>60</v>
      </c>
      <c r="E18" s="12">
        <v>1</v>
      </c>
      <c r="F18" s="12" t="s">
        <v>9</v>
      </c>
      <c r="G18" s="12">
        <v>2</v>
      </c>
      <c r="H18" s="13" t="str">
        <f t="shared" si="8"/>
        <v>Everton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56</v>
      </c>
      <c r="N18" s="16">
        <f t="shared" si="0"/>
        <v>11</v>
      </c>
      <c r="O18" s="16">
        <f t="shared" si="1"/>
        <v>7</v>
      </c>
      <c r="P18" s="16">
        <f t="shared" si="2"/>
        <v>20</v>
      </c>
      <c r="Q18" s="16">
        <f t="shared" si="3"/>
        <v>38</v>
      </c>
      <c r="R18" s="16">
        <f t="shared" si="4"/>
        <v>40</v>
      </c>
      <c r="S18" s="16">
        <f t="shared" si="5"/>
        <v>68</v>
      </c>
      <c r="T18" s="16">
        <f t="shared" si="6"/>
        <v>-28</v>
      </c>
      <c r="U18" s="16">
        <f t="shared" si="7"/>
        <v>40</v>
      </c>
      <c r="V18" s="16">
        <v>17</v>
      </c>
    </row>
    <row r="19" spans="1:22" ht="12" customHeight="1" x14ac:dyDescent="0.15">
      <c r="A19" s="12">
        <v>508748</v>
      </c>
      <c r="B19" s="15">
        <v>42602</v>
      </c>
      <c r="C19" s="12" t="s">
        <v>87</v>
      </c>
      <c r="D19" s="12" t="s">
        <v>31</v>
      </c>
      <c r="E19" s="12">
        <v>0</v>
      </c>
      <c r="F19" s="12" t="s">
        <v>17</v>
      </c>
      <c r="G19" s="12">
        <v>0</v>
      </c>
      <c r="H19" s="13" t="str">
        <f t="shared" si="8"/>
        <v/>
      </c>
      <c r="I19" s="13" t="str">
        <f t="shared" si="9"/>
        <v>Leicester</v>
      </c>
      <c r="J19" s="13" t="str">
        <f t="shared" si="10"/>
        <v>Arsenal</v>
      </c>
      <c r="K19" s="2"/>
      <c r="L19" s="2"/>
      <c r="M19" s="13" t="s">
        <v>78</v>
      </c>
      <c r="N19" s="16">
        <f t="shared" si="0"/>
        <v>9</v>
      </c>
      <c r="O19" s="16">
        <f t="shared" si="1"/>
        <v>7</v>
      </c>
      <c r="P19" s="16">
        <f t="shared" si="2"/>
        <v>22</v>
      </c>
      <c r="Q19" s="16">
        <f t="shared" si="3"/>
        <v>38</v>
      </c>
      <c r="R19" s="16">
        <f t="shared" si="4"/>
        <v>37</v>
      </c>
      <c r="S19" s="16">
        <f t="shared" si="5"/>
        <v>80</v>
      </c>
      <c r="T19" s="16">
        <f t="shared" si="6"/>
        <v>-43</v>
      </c>
      <c r="U19" s="16">
        <f t="shared" si="7"/>
        <v>34</v>
      </c>
      <c r="V19" s="16">
        <v>18</v>
      </c>
    </row>
    <row r="20" spans="1:22" ht="12" customHeight="1" x14ac:dyDescent="0.15">
      <c r="A20" s="12">
        <v>508749</v>
      </c>
      <c r="B20" s="15">
        <v>42603</v>
      </c>
      <c r="C20" s="12" t="s">
        <v>87</v>
      </c>
      <c r="D20" s="12" t="s">
        <v>50</v>
      </c>
      <c r="E20" s="12">
        <v>1</v>
      </c>
      <c r="F20" s="12" t="s">
        <v>4</v>
      </c>
      <c r="G20" s="12">
        <v>2</v>
      </c>
      <c r="H20" s="13" t="str">
        <f t="shared" si="8"/>
        <v>Middlesbrough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4</v>
      </c>
      <c r="N20" s="16">
        <f t="shared" si="0"/>
        <v>5</v>
      </c>
      <c r="O20" s="16">
        <f t="shared" si="1"/>
        <v>13</v>
      </c>
      <c r="P20" s="16">
        <f t="shared" si="2"/>
        <v>20</v>
      </c>
      <c r="Q20" s="16">
        <f t="shared" si="3"/>
        <v>38</v>
      </c>
      <c r="R20" s="16">
        <f t="shared" si="4"/>
        <v>27</v>
      </c>
      <c r="S20" s="16">
        <f t="shared" si="5"/>
        <v>53</v>
      </c>
      <c r="T20" s="16">
        <f t="shared" si="6"/>
        <v>-26</v>
      </c>
      <c r="U20" s="16">
        <f t="shared" si="7"/>
        <v>28</v>
      </c>
      <c r="V20" s="16">
        <v>19</v>
      </c>
    </row>
    <row r="21" spans="1:22" ht="12" customHeight="1" x14ac:dyDescent="0.15">
      <c r="A21" s="12">
        <v>508750</v>
      </c>
      <c r="B21" s="15">
        <v>42603</v>
      </c>
      <c r="C21" s="12" t="s">
        <v>87</v>
      </c>
      <c r="D21" s="12" t="s">
        <v>28</v>
      </c>
      <c r="E21" s="12">
        <v>1</v>
      </c>
      <c r="F21" s="12" t="s">
        <v>105</v>
      </c>
      <c r="G21" s="12">
        <v>0</v>
      </c>
      <c r="H21" s="13" t="str">
        <f t="shared" si="8"/>
        <v>West Ham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50</v>
      </c>
      <c r="N21" s="16">
        <f t="shared" si="0"/>
        <v>6</v>
      </c>
      <c r="O21" s="16">
        <f t="shared" si="1"/>
        <v>6</v>
      </c>
      <c r="P21" s="16">
        <f t="shared" si="2"/>
        <v>26</v>
      </c>
      <c r="Q21" s="16">
        <f t="shared" si="3"/>
        <v>38</v>
      </c>
      <c r="R21" s="16">
        <f t="shared" si="4"/>
        <v>29</v>
      </c>
      <c r="S21" s="16">
        <f t="shared" si="5"/>
        <v>69</v>
      </c>
      <c r="T21" s="16">
        <f t="shared" si="6"/>
        <v>-40</v>
      </c>
      <c r="U21" s="16">
        <f t="shared" si="7"/>
        <v>24</v>
      </c>
      <c r="V21" s="16">
        <v>20</v>
      </c>
    </row>
    <row r="22" spans="1:22" ht="12" customHeight="1" x14ac:dyDescent="0.15">
      <c r="A22" s="12">
        <v>508751</v>
      </c>
      <c r="B22" s="15">
        <v>42609</v>
      </c>
      <c r="C22" s="12" t="s">
        <v>86</v>
      </c>
      <c r="D22" s="12" t="s">
        <v>14</v>
      </c>
      <c r="E22" s="12">
        <v>1</v>
      </c>
      <c r="F22" s="12" t="s">
        <v>19</v>
      </c>
      <c r="G22" s="12">
        <v>1</v>
      </c>
      <c r="H22" s="13" t="str">
        <f t="shared" si="8"/>
        <v/>
      </c>
      <c r="I22" s="13" t="str">
        <f t="shared" si="9"/>
        <v>Tottenham</v>
      </c>
      <c r="J22" s="13" t="str">
        <f t="shared" si="10"/>
        <v>Liverpool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508752</v>
      </c>
      <c r="B23" s="15">
        <v>42609</v>
      </c>
      <c r="C23" s="12" t="s">
        <v>86</v>
      </c>
      <c r="D23" s="12" t="s">
        <v>13</v>
      </c>
      <c r="E23" s="12">
        <v>1</v>
      </c>
      <c r="F23" s="12" t="s">
        <v>50</v>
      </c>
      <c r="G23" s="12">
        <v>1</v>
      </c>
      <c r="H23" s="13" t="str">
        <f t="shared" si="8"/>
        <v/>
      </c>
      <c r="I23" s="13" t="str">
        <f t="shared" si="9"/>
        <v>Southampton</v>
      </c>
      <c r="J23" s="13" t="str">
        <f t="shared" si="10"/>
        <v>Sunderland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508753</v>
      </c>
      <c r="B24" s="15">
        <v>42609</v>
      </c>
      <c r="C24" s="12" t="s">
        <v>86</v>
      </c>
      <c r="D24" s="12" t="s">
        <v>1</v>
      </c>
      <c r="E24" s="12">
        <v>3</v>
      </c>
      <c r="F24" s="12" t="s">
        <v>81</v>
      </c>
      <c r="G24" s="12">
        <v>0</v>
      </c>
      <c r="H24" s="13" t="str">
        <f t="shared" si="8"/>
        <v>Chelsea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508754</v>
      </c>
      <c r="B25" s="15">
        <v>42609</v>
      </c>
      <c r="C25" s="12" t="s">
        <v>86</v>
      </c>
      <c r="D25" s="12" t="s">
        <v>5</v>
      </c>
      <c r="E25" s="12">
        <v>1</v>
      </c>
      <c r="F25" s="12" t="s">
        <v>105</v>
      </c>
      <c r="G25" s="12">
        <v>1</v>
      </c>
      <c r="H25" s="13" t="str">
        <f t="shared" si="8"/>
        <v/>
      </c>
      <c r="I25" s="13" t="str">
        <f t="shared" si="9"/>
        <v>Crystal Palace</v>
      </c>
      <c r="J25" s="13" t="str">
        <f t="shared" si="10"/>
        <v>Bournemouth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508755</v>
      </c>
      <c r="B26" s="15">
        <v>42609</v>
      </c>
      <c r="C26" s="12" t="s">
        <v>86</v>
      </c>
      <c r="D26" s="12" t="s">
        <v>56</v>
      </c>
      <c r="E26" s="12">
        <v>1</v>
      </c>
      <c r="F26" s="12" t="s">
        <v>17</v>
      </c>
      <c r="G26" s="12">
        <v>3</v>
      </c>
      <c r="H26" s="13" t="str">
        <f t="shared" si="8"/>
        <v>Arsenal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508756</v>
      </c>
      <c r="B27" s="15">
        <v>42609</v>
      </c>
      <c r="C27" s="12" t="s">
        <v>86</v>
      </c>
      <c r="D27" s="12" t="s">
        <v>9</v>
      </c>
      <c r="E27" s="12">
        <v>1</v>
      </c>
      <c r="F27" s="12" t="s">
        <v>103</v>
      </c>
      <c r="G27" s="12">
        <v>0</v>
      </c>
      <c r="H27" s="13" t="str">
        <f t="shared" si="8"/>
        <v>Everton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508757</v>
      </c>
      <c r="B28" s="15">
        <v>42609</v>
      </c>
      <c r="C28" s="12" t="s">
        <v>86</v>
      </c>
      <c r="D28" s="12" t="s">
        <v>31</v>
      </c>
      <c r="E28" s="12">
        <v>2</v>
      </c>
      <c r="F28" s="12" t="s">
        <v>84</v>
      </c>
      <c r="G28" s="12">
        <v>1</v>
      </c>
      <c r="H28" s="13" t="str">
        <f t="shared" si="8"/>
        <v>Leicester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508758</v>
      </c>
      <c r="B29" s="15">
        <v>42609</v>
      </c>
      <c r="C29" s="12" t="s">
        <v>86</v>
      </c>
      <c r="D29" s="12" t="s">
        <v>78</v>
      </c>
      <c r="E29" s="12">
        <v>0</v>
      </c>
      <c r="F29" s="12" t="s">
        <v>8</v>
      </c>
      <c r="G29" s="12">
        <v>1</v>
      </c>
      <c r="H29" s="13" t="str">
        <f t="shared" si="8"/>
        <v>Manchester United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508759</v>
      </c>
      <c r="B30" s="15">
        <v>42610</v>
      </c>
      <c r="C30" s="12" t="s">
        <v>86</v>
      </c>
      <c r="D30" s="12" t="s">
        <v>60</v>
      </c>
      <c r="E30" s="12">
        <v>0</v>
      </c>
      <c r="F30" s="12" t="s">
        <v>4</v>
      </c>
      <c r="G30" s="12">
        <v>0</v>
      </c>
      <c r="H30" s="13" t="str">
        <f t="shared" si="8"/>
        <v/>
      </c>
      <c r="I30" s="13" t="str">
        <f t="shared" si="9"/>
        <v>West Brom</v>
      </c>
      <c r="J30" s="13" t="str">
        <f t="shared" si="10"/>
        <v>Middlesbrough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508760</v>
      </c>
      <c r="B31" s="15">
        <v>42610</v>
      </c>
      <c r="C31" s="12" t="s">
        <v>86</v>
      </c>
      <c r="D31" s="12" t="s">
        <v>20</v>
      </c>
      <c r="E31" s="12">
        <v>3</v>
      </c>
      <c r="F31" s="12" t="s">
        <v>28</v>
      </c>
      <c r="G31" s="12">
        <v>1</v>
      </c>
      <c r="H31" s="13" t="str">
        <f t="shared" si="8"/>
        <v>Manchester City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508761</v>
      </c>
      <c r="B32" s="15">
        <v>42623</v>
      </c>
      <c r="C32" s="12" t="s">
        <v>88</v>
      </c>
      <c r="D32" s="12" t="s">
        <v>8</v>
      </c>
      <c r="E32" s="12">
        <v>1</v>
      </c>
      <c r="F32" s="12" t="s">
        <v>20</v>
      </c>
      <c r="G32" s="12">
        <v>2</v>
      </c>
      <c r="H32" s="13" t="str">
        <f t="shared" si="8"/>
        <v>Manchester City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508762</v>
      </c>
      <c r="B33" s="15">
        <v>42623</v>
      </c>
      <c r="C33" s="12" t="s">
        <v>88</v>
      </c>
      <c r="D33" s="12" t="s">
        <v>4</v>
      </c>
      <c r="E33" s="12">
        <v>1</v>
      </c>
      <c r="F33" s="12" t="s">
        <v>5</v>
      </c>
      <c r="G33" s="12">
        <v>2</v>
      </c>
      <c r="H33" s="13" t="str">
        <f t="shared" si="8"/>
        <v>Crystal Palace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508763</v>
      </c>
      <c r="B34" s="15">
        <v>42623</v>
      </c>
      <c r="C34" s="12" t="s">
        <v>88</v>
      </c>
      <c r="D34" s="12" t="s">
        <v>103</v>
      </c>
      <c r="E34" s="12">
        <v>0</v>
      </c>
      <c r="F34" s="12" t="s">
        <v>14</v>
      </c>
      <c r="G34" s="12">
        <v>4</v>
      </c>
      <c r="H34" s="13" t="str">
        <f t="shared" si="8"/>
        <v>Tottenham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508764</v>
      </c>
      <c r="B35" s="15">
        <v>42623</v>
      </c>
      <c r="C35" s="12" t="s">
        <v>88</v>
      </c>
      <c r="D35" s="12" t="s">
        <v>105</v>
      </c>
      <c r="E35" s="12">
        <v>1</v>
      </c>
      <c r="F35" s="12" t="s">
        <v>60</v>
      </c>
      <c r="G35" s="12">
        <v>0</v>
      </c>
      <c r="H35" s="13" t="str">
        <f t="shared" si="8"/>
        <v>Bournemouth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508765</v>
      </c>
      <c r="B36" s="15">
        <v>42623</v>
      </c>
      <c r="C36" s="12" t="s">
        <v>88</v>
      </c>
      <c r="D36" s="12" t="s">
        <v>81</v>
      </c>
      <c r="E36" s="12">
        <v>1</v>
      </c>
      <c r="F36" s="12" t="s">
        <v>78</v>
      </c>
      <c r="G36" s="12">
        <v>1</v>
      </c>
      <c r="H36" s="13" t="str">
        <f t="shared" si="8"/>
        <v/>
      </c>
      <c r="I36" s="13" t="str">
        <f t="shared" si="9"/>
        <v>Burnley</v>
      </c>
      <c r="J36" s="13" t="str">
        <f t="shared" si="10"/>
        <v>Hull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508766</v>
      </c>
      <c r="B37" s="15">
        <v>42623</v>
      </c>
      <c r="C37" s="12" t="s">
        <v>88</v>
      </c>
      <c r="D37" s="12" t="s">
        <v>17</v>
      </c>
      <c r="E37" s="12">
        <v>2</v>
      </c>
      <c r="F37" s="12" t="s">
        <v>13</v>
      </c>
      <c r="G37" s="12">
        <v>1</v>
      </c>
      <c r="H37" s="13" t="str">
        <f t="shared" si="8"/>
        <v>Arsenal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508767</v>
      </c>
      <c r="B38" s="15">
        <v>42623</v>
      </c>
      <c r="C38" s="12" t="s">
        <v>88</v>
      </c>
      <c r="D38" s="12" t="s">
        <v>28</v>
      </c>
      <c r="E38" s="12">
        <v>2</v>
      </c>
      <c r="F38" s="12" t="s">
        <v>56</v>
      </c>
      <c r="G38" s="12">
        <v>4</v>
      </c>
      <c r="H38" s="13" t="str">
        <f t="shared" si="8"/>
        <v>Watford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508768</v>
      </c>
      <c r="B39" s="15">
        <v>42623</v>
      </c>
      <c r="C39" s="12" t="s">
        <v>88</v>
      </c>
      <c r="D39" s="12" t="s">
        <v>19</v>
      </c>
      <c r="E39" s="12">
        <v>4</v>
      </c>
      <c r="F39" s="12" t="s">
        <v>31</v>
      </c>
      <c r="G39" s="12">
        <v>1</v>
      </c>
      <c r="H39" s="13" t="str">
        <f t="shared" si="8"/>
        <v>Liverpool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508769</v>
      </c>
      <c r="B40" s="15">
        <v>42624</v>
      </c>
      <c r="C40" s="12" t="s">
        <v>88</v>
      </c>
      <c r="D40" s="12" t="s">
        <v>84</v>
      </c>
      <c r="E40" s="12">
        <v>2</v>
      </c>
      <c r="F40" s="12" t="s">
        <v>1</v>
      </c>
      <c r="G40" s="12">
        <v>2</v>
      </c>
      <c r="H40" s="13" t="str">
        <f t="shared" si="8"/>
        <v/>
      </c>
      <c r="I40" s="13" t="str">
        <f t="shared" si="9"/>
        <v>Swansea</v>
      </c>
      <c r="J40" s="13" t="str">
        <f t="shared" si="10"/>
        <v>Chelsea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508770</v>
      </c>
      <c r="B41" s="15">
        <v>42625</v>
      </c>
      <c r="C41" s="12" t="s">
        <v>88</v>
      </c>
      <c r="D41" s="12" t="s">
        <v>50</v>
      </c>
      <c r="E41" s="12">
        <v>0</v>
      </c>
      <c r="F41" s="12" t="s">
        <v>9</v>
      </c>
      <c r="G41" s="12">
        <v>3</v>
      </c>
      <c r="H41" s="13" t="str">
        <f t="shared" si="8"/>
        <v>Everton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508771</v>
      </c>
      <c r="B42" s="15">
        <v>42629</v>
      </c>
      <c r="C42" s="12" t="s">
        <v>89</v>
      </c>
      <c r="D42" s="12" t="s">
        <v>1</v>
      </c>
      <c r="E42" s="12">
        <v>1</v>
      </c>
      <c r="F42" s="12" t="s">
        <v>19</v>
      </c>
      <c r="G42" s="12">
        <v>2</v>
      </c>
      <c r="H42" s="13" t="str">
        <f t="shared" si="8"/>
        <v>Liverpool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508772</v>
      </c>
      <c r="B43" s="15">
        <v>42630</v>
      </c>
      <c r="C43" s="12" t="s">
        <v>89</v>
      </c>
      <c r="D43" s="12" t="s">
        <v>60</v>
      </c>
      <c r="E43" s="12">
        <v>4</v>
      </c>
      <c r="F43" s="12" t="s">
        <v>28</v>
      </c>
      <c r="G43" s="12">
        <v>2</v>
      </c>
      <c r="H43" s="13" t="str">
        <f t="shared" si="8"/>
        <v>West Brom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508773</v>
      </c>
      <c r="B44" s="15">
        <v>42630</v>
      </c>
      <c r="C44" s="12" t="s">
        <v>89</v>
      </c>
      <c r="D44" s="12" t="s">
        <v>78</v>
      </c>
      <c r="E44" s="12">
        <v>1</v>
      </c>
      <c r="F44" s="12" t="s">
        <v>17</v>
      </c>
      <c r="G44" s="12">
        <v>4</v>
      </c>
      <c r="H44" s="13" t="str">
        <f t="shared" si="8"/>
        <v>Arsenal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508774</v>
      </c>
      <c r="B45" s="15">
        <v>42630</v>
      </c>
      <c r="C45" s="12" t="s">
        <v>89</v>
      </c>
      <c r="D45" s="12" t="s">
        <v>31</v>
      </c>
      <c r="E45" s="12">
        <v>3</v>
      </c>
      <c r="F45" s="12" t="s">
        <v>81</v>
      </c>
      <c r="G45" s="12">
        <v>0</v>
      </c>
      <c r="H45" s="13" t="str">
        <f t="shared" si="8"/>
        <v>Leicester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508775</v>
      </c>
      <c r="B46" s="15">
        <v>42630</v>
      </c>
      <c r="C46" s="12" t="s">
        <v>89</v>
      </c>
      <c r="D46" s="12" t="s">
        <v>20</v>
      </c>
      <c r="E46" s="12">
        <v>4</v>
      </c>
      <c r="F46" s="12" t="s">
        <v>105</v>
      </c>
      <c r="G46" s="12">
        <v>0</v>
      </c>
      <c r="H46" s="13" t="str">
        <f t="shared" si="8"/>
        <v>Manchester City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508776</v>
      </c>
      <c r="B47" s="15">
        <v>42630</v>
      </c>
      <c r="C47" s="12" t="s">
        <v>89</v>
      </c>
      <c r="D47" s="12" t="s">
        <v>9</v>
      </c>
      <c r="E47" s="12">
        <v>3</v>
      </c>
      <c r="F47" s="12" t="s">
        <v>4</v>
      </c>
      <c r="G47" s="12">
        <v>1</v>
      </c>
      <c r="H47" s="13" t="str">
        <f t="shared" si="8"/>
        <v>Everton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508777</v>
      </c>
      <c r="B48" s="15">
        <v>42631</v>
      </c>
      <c r="C48" s="12" t="s">
        <v>89</v>
      </c>
      <c r="D48" s="12" t="s">
        <v>56</v>
      </c>
      <c r="E48" s="12">
        <v>3</v>
      </c>
      <c r="F48" s="12" t="s">
        <v>8</v>
      </c>
      <c r="G48" s="12">
        <v>1</v>
      </c>
      <c r="H48" s="13" t="str">
        <f t="shared" si="8"/>
        <v>Watford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508778</v>
      </c>
      <c r="B49" s="15">
        <v>42631</v>
      </c>
      <c r="C49" s="12" t="s">
        <v>89</v>
      </c>
      <c r="D49" s="12" t="s">
        <v>5</v>
      </c>
      <c r="E49" s="12">
        <v>4</v>
      </c>
      <c r="F49" s="12" t="s">
        <v>103</v>
      </c>
      <c r="G49" s="12">
        <v>1</v>
      </c>
      <c r="H49" s="13" t="str">
        <f t="shared" si="8"/>
        <v>Crystal Palace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508779</v>
      </c>
      <c r="B50" s="15">
        <v>42631</v>
      </c>
      <c r="C50" s="12" t="s">
        <v>89</v>
      </c>
      <c r="D50" s="12" t="s">
        <v>13</v>
      </c>
      <c r="E50" s="12">
        <v>1</v>
      </c>
      <c r="F50" s="12" t="s">
        <v>84</v>
      </c>
      <c r="G50" s="12">
        <v>0</v>
      </c>
      <c r="H50" s="13" t="str">
        <f t="shared" si="8"/>
        <v>Southampton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508780</v>
      </c>
      <c r="B51" s="15">
        <v>42631</v>
      </c>
      <c r="C51" s="12" t="s">
        <v>89</v>
      </c>
      <c r="D51" s="12" t="s">
        <v>14</v>
      </c>
      <c r="E51" s="12">
        <v>1</v>
      </c>
      <c r="F51" s="12" t="s">
        <v>50</v>
      </c>
      <c r="G51" s="12">
        <v>0</v>
      </c>
      <c r="H51" s="13" t="str">
        <f t="shared" si="8"/>
        <v>Tottenham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508781</v>
      </c>
      <c r="B52" s="15">
        <v>42637</v>
      </c>
      <c r="C52" s="12" t="s">
        <v>69</v>
      </c>
      <c r="D52" s="12" t="s">
        <v>8</v>
      </c>
      <c r="E52" s="12">
        <v>4</v>
      </c>
      <c r="F52" s="12" t="s">
        <v>31</v>
      </c>
      <c r="G52" s="12">
        <v>1</v>
      </c>
      <c r="H52" s="13" t="str">
        <f t="shared" si="8"/>
        <v>Manchester United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508782</v>
      </c>
      <c r="B53" s="15">
        <v>42637</v>
      </c>
      <c r="C53" s="12" t="s">
        <v>69</v>
      </c>
      <c r="D53" s="12" t="s">
        <v>4</v>
      </c>
      <c r="E53" s="12">
        <v>1</v>
      </c>
      <c r="F53" s="12" t="s">
        <v>14</v>
      </c>
      <c r="G53" s="12">
        <v>2</v>
      </c>
      <c r="H53" s="13" t="str">
        <f t="shared" si="8"/>
        <v>Tottenham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508783</v>
      </c>
      <c r="B54" s="15">
        <v>42637</v>
      </c>
      <c r="C54" s="12" t="s">
        <v>69</v>
      </c>
      <c r="D54" s="12" t="s">
        <v>103</v>
      </c>
      <c r="E54" s="12">
        <v>1</v>
      </c>
      <c r="F54" s="12" t="s">
        <v>60</v>
      </c>
      <c r="G54" s="12">
        <v>1</v>
      </c>
      <c r="H54" s="13" t="str">
        <f t="shared" si="8"/>
        <v/>
      </c>
      <c r="I54" s="13" t="str">
        <f t="shared" si="9"/>
        <v>Stoke City</v>
      </c>
      <c r="J54" s="13" t="str">
        <f t="shared" si="10"/>
        <v>West Brom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508784</v>
      </c>
      <c r="B55" s="15">
        <v>42637</v>
      </c>
      <c r="C55" s="12" t="s">
        <v>69</v>
      </c>
      <c r="D55" s="12" t="s">
        <v>50</v>
      </c>
      <c r="E55" s="12">
        <v>2</v>
      </c>
      <c r="F55" s="12" t="s">
        <v>5</v>
      </c>
      <c r="G55" s="12">
        <v>3</v>
      </c>
      <c r="H55" s="13" t="str">
        <f t="shared" si="8"/>
        <v>Crystal Palace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508785</v>
      </c>
      <c r="B56" s="15">
        <v>42637</v>
      </c>
      <c r="C56" s="12" t="s">
        <v>69</v>
      </c>
      <c r="D56" s="12" t="s">
        <v>105</v>
      </c>
      <c r="E56" s="12">
        <v>1</v>
      </c>
      <c r="F56" s="12" t="s">
        <v>9</v>
      </c>
      <c r="G56" s="12">
        <v>0</v>
      </c>
      <c r="H56" s="13" t="str">
        <f t="shared" si="8"/>
        <v>Bournemouth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508786</v>
      </c>
      <c r="B57" s="15">
        <v>42637</v>
      </c>
      <c r="C57" s="12" t="s">
        <v>69</v>
      </c>
      <c r="D57" s="12" t="s">
        <v>84</v>
      </c>
      <c r="E57" s="12">
        <v>1</v>
      </c>
      <c r="F57" s="12" t="s">
        <v>20</v>
      </c>
      <c r="G57" s="12">
        <v>3</v>
      </c>
      <c r="H57" s="13" t="str">
        <f t="shared" si="8"/>
        <v>Manchester City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508787</v>
      </c>
      <c r="B58" s="15">
        <v>42637</v>
      </c>
      <c r="C58" s="12" t="s">
        <v>69</v>
      </c>
      <c r="D58" s="12" t="s">
        <v>19</v>
      </c>
      <c r="E58" s="12">
        <v>5</v>
      </c>
      <c r="F58" s="12" t="s">
        <v>78</v>
      </c>
      <c r="G58" s="12">
        <v>1</v>
      </c>
      <c r="H58" s="13" t="str">
        <f t="shared" si="8"/>
        <v>Liverpool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508788</v>
      </c>
      <c r="B59" s="15">
        <v>42637</v>
      </c>
      <c r="C59" s="12" t="s">
        <v>69</v>
      </c>
      <c r="D59" s="12" t="s">
        <v>17</v>
      </c>
      <c r="E59" s="12">
        <v>3</v>
      </c>
      <c r="F59" s="12" t="s">
        <v>1</v>
      </c>
      <c r="G59" s="12">
        <v>0</v>
      </c>
      <c r="H59" s="13" t="str">
        <f t="shared" si="8"/>
        <v>Arsenal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508789</v>
      </c>
      <c r="B60" s="15">
        <v>42638</v>
      </c>
      <c r="C60" s="12" t="s">
        <v>69</v>
      </c>
      <c r="D60" s="12" t="s">
        <v>28</v>
      </c>
      <c r="E60" s="12">
        <v>0</v>
      </c>
      <c r="F60" s="12" t="s">
        <v>13</v>
      </c>
      <c r="G60" s="12">
        <v>3</v>
      </c>
      <c r="H60" s="13" t="str">
        <f t="shared" si="8"/>
        <v>Southampton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508790</v>
      </c>
      <c r="B61" s="15">
        <v>42639</v>
      </c>
      <c r="C61" s="12" t="s">
        <v>69</v>
      </c>
      <c r="D61" s="12" t="s">
        <v>81</v>
      </c>
      <c r="E61" s="12">
        <v>2</v>
      </c>
      <c r="F61" s="12" t="s">
        <v>56</v>
      </c>
      <c r="G61" s="12">
        <v>0</v>
      </c>
      <c r="H61" s="13" t="str">
        <f t="shared" si="8"/>
        <v>Burnley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508792</v>
      </c>
      <c r="B62" s="15">
        <v>42643</v>
      </c>
      <c r="C62" s="12" t="s">
        <v>70</v>
      </c>
      <c r="D62" s="12" t="s">
        <v>9</v>
      </c>
      <c r="E62" s="12">
        <v>1</v>
      </c>
      <c r="F62" s="12" t="s">
        <v>5</v>
      </c>
      <c r="G62" s="12">
        <v>1</v>
      </c>
      <c r="H62" s="13" t="str">
        <f t="shared" si="8"/>
        <v/>
      </c>
      <c r="I62" s="13" t="str">
        <f t="shared" si="9"/>
        <v>Everton</v>
      </c>
      <c r="J62" s="13" t="str">
        <f t="shared" si="10"/>
        <v>Crystal Palace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508793</v>
      </c>
      <c r="B63" s="15">
        <v>42644</v>
      </c>
      <c r="C63" s="12" t="s">
        <v>70</v>
      </c>
      <c r="D63" s="12" t="s">
        <v>56</v>
      </c>
      <c r="E63" s="12">
        <v>2</v>
      </c>
      <c r="F63" s="12" t="s">
        <v>105</v>
      </c>
      <c r="G63" s="12">
        <v>2</v>
      </c>
      <c r="H63" s="13" t="str">
        <f t="shared" si="8"/>
        <v/>
      </c>
      <c r="I63" s="13" t="str">
        <f t="shared" si="9"/>
        <v>Watford</v>
      </c>
      <c r="J63" s="13" t="str">
        <f t="shared" si="10"/>
        <v>Bournemouth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508794</v>
      </c>
      <c r="B64" s="15">
        <v>42644</v>
      </c>
      <c r="C64" s="12" t="s">
        <v>70</v>
      </c>
      <c r="D64" s="12" t="s">
        <v>78</v>
      </c>
      <c r="E64" s="12">
        <v>0</v>
      </c>
      <c r="F64" s="12" t="s">
        <v>1</v>
      </c>
      <c r="G64" s="12">
        <v>2</v>
      </c>
      <c r="H64" s="13" t="str">
        <f t="shared" si="8"/>
        <v>Chelsea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508795</v>
      </c>
      <c r="B65" s="15">
        <v>42644</v>
      </c>
      <c r="C65" s="12" t="s">
        <v>70</v>
      </c>
      <c r="D65" s="12" t="s">
        <v>28</v>
      </c>
      <c r="E65" s="12">
        <v>1</v>
      </c>
      <c r="F65" s="12" t="s">
        <v>4</v>
      </c>
      <c r="G65" s="12">
        <v>1</v>
      </c>
      <c r="H65" s="13" t="str">
        <f t="shared" si="8"/>
        <v/>
      </c>
      <c r="I65" s="13" t="str">
        <f t="shared" si="9"/>
        <v>West Ham</v>
      </c>
      <c r="J65" s="13" t="str">
        <f t="shared" si="10"/>
        <v>Middlesbrough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508798</v>
      </c>
      <c r="B66" s="15">
        <v>42644</v>
      </c>
      <c r="C66" s="12" t="s">
        <v>70</v>
      </c>
      <c r="D66" s="12" t="s">
        <v>50</v>
      </c>
      <c r="E66" s="12">
        <v>1</v>
      </c>
      <c r="F66" s="12" t="s">
        <v>60</v>
      </c>
      <c r="G66" s="12">
        <v>1</v>
      </c>
      <c r="H66" s="13" t="str">
        <f t="shared" si="8"/>
        <v/>
      </c>
      <c r="I66" s="13" t="str">
        <f t="shared" si="9"/>
        <v>Sunderland</v>
      </c>
      <c r="J66" s="13" t="str">
        <f t="shared" si="10"/>
        <v>West Brom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508799</v>
      </c>
      <c r="B67" s="15">
        <v>42644</v>
      </c>
      <c r="C67" s="12" t="s">
        <v>70</v>
      </c>
      <c r="D67" s="12" t="s">
        <v>84</v>
      </c>
      <c r="E67" s="12">
        <v>1</v>
      </c>
      <c r="F67" s="12" t="s">
        <v>19</v>
      </c>
      <c r="G67" s="12">
        <v>2</v>
      </c>
      <c r="H67" s="13" t="str">
        <f t="shared" ref="H67:H130" si="11">IF(E67&gt;G67,D67,IF(G67&gt;E67,F67,""))</f>
        <v>Liverpool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508791</v>
      </c>
      <c r="B68" s="15">
        <v>42645</v>
      </c>
      <c r="C68" s="12" t="s">
        <v>70</v>
      </c>
      <c r="D68" s="12" t="s">
        <v>14</v>
      </c>
      <c r="E68" s="12">
        <v>2</v>
      </c>
      <c r="F68" s="12" t="s">
        <v>20</v>
      </c>
      <c r="G68" s="12">
        <v>0</v>
      </c>
      <c r="H68" s="13" t="str">
        <f t="shared" si="11"/>
        <v>Tottenham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508796</v>
      </c>
      <c r="B69" s="15">
        <v>42645</v>
      </c>
      <c r="C69" s="12" t="s">
        <v>70</v>
      </c>
      <c r="D69" s="12" t="s">
        <v>31</v>
      </c>
      <c r="E69" s="12">
        <v>0</v>
      </c>
      <c r="F69" s="12" t="s">
        <v>13</v>
      </c>
      <c r="G69" s="12">
        <v>0</v>
      </c>
      <c r="H69" s="13" t="str">
        <f t="shared" si="11"/>
        <v/>
      </c>
      <c r="I69" s="13" t="str">
        <f t="shared" si="12"/>
        <v>Leicester</v>
      </c>
      <c r="J69" s="13" t="str">
        <f t="shared" si="13"/>
        <v>Southampton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508797</v>
      </c>
      <c r="B70" s="15">
        <v>42645</v>
      </c>
      <c r="C70" s="12" t="s">
        <v>70</v>
      </c>
      <c r="D70" s="12" t="s">
        <v>8</v>
      </c>
      <c r="E70" s="12">
        <v>1</v>
      </c>
      <c r="F70" s="12" t="s">
        <v>103</v>
      </c>
      <c r="G70" s="12">
        <v>1</v>
      </c>
      <c r="H70" s="13" t="str">
        <f t="shared" si="11"/>
        <v/>
      </c>
      <c r="I70" s="13" t="str">
        <f t="shared" si="12"/>
        <v>Manchester United</v>
      </c>
      <c r="J70" s="13" t="str">
        <f t="shared" si="13"/>
        <v>Stoke City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508800</v>
      </c>
      <c r="B71" s="15">
        <v>42645</v>
      </c>
      <c r="C71" s="12" t="s">
        <v>70</v>
      </c>
      <c r="D71" s="12" t="s">
        <v>81</v>
      </c>
      <c r="E71" s="12">
        <v>0</v>
      </c>
      <c r="F71" s="12" t="s">
        <v>17</v>
      </c>
      <c r="G71" s="12">
        <v>1</v>
      </c>
      <c r="H71" s="13" t="str">
        <f t="shared" si="11"/>
        <v>Arsenal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508801</v>
      </c>
      <c r="B72" s="15">
        <v>42658</v>
      </c>
      <c r="C72" s="12" t="s">
        <v>65</v>
      </c>
      <c r="D72" s="12" t="s">
        <v>5</v>
      </c>
      <c r="E72" s="12">
        <v>0</v>
      </c>
      <c r="F72" s="12" t="s">
        <v>28</v>
      </c>
      <c r="G72" s="12">
        <v>1</v>
      </c>
      <c r="H72" s="13" t="str">
        <f t="shared" si="11"/>
        <v>West Ham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508803</v>
      </c>
      <c r="B73" s="15">
        <v>42658</v>
      </c>
      <c r="C73" s="12" t="s">
        <v>65</v>
      </c>
      <c r="D73" s="12" t="s">
        <v>20</v>
      </c>
      <c r="E73" s="12">
        <v>1</v>
      </c>
      <c r="F73" s="12" t="s">
        <v>9</v>
      </c>
      <c r="G73" s="12">
        <v>1</v>
      </c>
      <c r="H73" s="13" t="str">
        <f t="shared" si="11"/>
        <v/>
      </c>
      <c r="I73" s="13" t="str">
        <f t="shared" si="12"/>
        <v>Manchester City</v>
      </c>
      <c r="J73" s="13" t="str">
        <f t="shared" si="13"/>
        <v>Everton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508805</v>
      </c>
      <c r="B74" s="15">
        <v>42658</v>
      </c>
      <c r="C74" s="12" t="s">
        <v>65</v>
      </c>
      <c r="D74" s="12" t="s">
        <v>17</v>
      </c>
      <c r="E74" s="12">
        <v>3</v>
      </c>
      <c r="F74" s="12" t="s">
        <v>84</v>
      </c>
      <c r="G74" s="12">
        <v>2</v>
      </c>
      <c r="H74" s="13" t="str">
        <f t="shared" si="11"/>
        <v>Arsenal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508807</v>
      </c>
      <c r="B75" s="15">
        <v>42658</v>
      </c>
      <c r="C75" s="12" t="s">
        <v>65</v>
      </c>
      <c r="D75" s="12" t="s">
        <v>105</v>
      </c>
      <c r="E75" s="12">
        <v>6</v>
      </c>
      <c r="F75" s="12" t="s">
        <v>78</v>
      </c>
      <c r="G75" s="12">
        <v>1</v>
      </c>
      <c r="H75" s="13" t="str">
        <f t="shared" si="11"/>
        <v>Bournemouth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508808</v>
      </c>
      <c r="B76" s="15">
        <v>42658</v>
      </c>
      <c r="C76" s="12" t="s">
        <v>65</v>
      </c>
      <c r="D76" s="12" t="s">
        <v>103</v>
      </c>
      <c r="E76" s="12">
        <v>2</v>
      </c>
      <c r="F76" s="12" t="s">
        <v>50</v>
      </c>
      <c r="G76" s="12">
        <v>0</v>
      </c>
      <c r="H76" s="13" t="str">
        <f t="shared" si="11"/>
        <v>Stoke City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508809</v>
      </c>
      <c r="B77" s="15">
        <v>42658</v>
      </c>
      <c r="C77" s="12" t="s">
        <v>65</v>
      </c>
      <c r="D77" s="12" t="s">
        <v>1</v>
      </c>
      <c r="E77" s="12">
        <v>3</v>
      </c>
      <c r="F77" s="12" t="s">
        <v>31</v>
      </c>
      <c r="G77" s="12">
        <v>0</v>
      </c>
      <c r="H77" s="13" t="str">
        <f t="shared" si="11"/>
        <v>Chelsea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508810</v>
      </c>
      <c r="B78" s="15">
        <v>42658</v>
      </c>
      <c r="C78" s="12" t="s">
        <v>65</v>
      </c>
      <c r="D78" s="12" t="s">
        <v>60</v>
      </c>
      <c r="E78" s="12">
        <v>1</v>
      </c>
      <c r="F78" s="12" t="s">
        <v>14</v>
      </c>
      <c r="G78" s="12">
        <v>1</v>
      </c>
      <c r="H78" s="13" t="str">
        <f t="shared" si="11"/>
        <v/>
      </c>
      <c r="I78" s="13" t="str">
        <f t="shared" si="12"/>
        <v>West Brom</v>
      </c>
      <c r="J78" s="13" t="str">
        <f t="shared" si="13"/>
        <v>Tottenham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508804</v>
      </c>
      <c r="B79" s="15">
        <v>42659</v>
      </c>
      <c r="C79" s="12" t="s">
        <v>65</v>
      </c>
      <c r="D79" s="12" t="s">
        <v>4</v>
      </c>
      <c r="E79" s="12">
        <v>0</v>
      </c>
      <c r="F79" s="12" t="s">
        <v>56</v>
      </c>
      <c r="G79" s="12">
        <v>1</v>
      </c>
      <c r="H79" s="13" t="str">
        <f t="shared" si="11"/>
        <v>Watford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508806</v>
      </c>
      <c r="B80" s="15">
        <v>42659</v>
      </c>
      <c r="C80" s="12" t="s">
        <v>65</v>
      </c>
      <c r="D80" s="12" t="s">
        <v>13</v>
      </c>
      <c r="E80" s="12">
        <v>3</v>
      </c>
      <c r="F80" s="12" t="s">
        <v>81</v>
      </c>
      <c r="G80" s="12">
        <v>1</v>
      </c>
      <c r="H80" s="13" t="str">
        <f t="shared" si="11"/>
        <v>Southampton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508802</v>
      </c>
      <c r="B81" s="15">
        <v>42660</v>
      </c>
      <c r="C81" s="12" t="s">
        <v>65</v>
      </c>
      <c r="D81" s="12" t="s">
        <v>19</v>
      </c>
      <c r="E81" s="12">
        <v>0</v>
      </c>
      <c r="F81" s="12" t="s">
        <v>8</v>
      </c>
      <c r="G81" s="12">
        <v>0</v>
      </c>
      <c r="H81" s="13" t="str">
        <f t="shared" si="11"/>
        <v/>
      </c>
      <c r="I81" s="13" t="str">
        <f t="shared" si="12"/>
        <v>Liverpool</v>
      </c>
      <c r="J81" s="13" t="str">
        <f t="shared" si="13"/>
        <v>Manchester United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508811</v>
      </c>
      <c r="B82" s="15">
        <v>42665</v>
      </c>
      <c r="C82" s="12" t="s">
        <v>90</v>
      </c>
      <c r="D82" s="12" t="s">
        <v>19</v>
      </c>
      <c r="E82" s="12">
        <v>2</v>
      </c>
      <c r="F82" s="12" t="s">
        <v>60</v>
      </c>
      <c r="G82" s="12">
        <v>1</v>
      </c>
      <c r="H82" s="13" t="str">
        <f t="shared" si="11"/>
        <v>Liverpool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508812</v>
      </c>
      <c r="B83" s="15">
        <v>42665</v>
      </c>
      <c r="C83" s="12" t="s">
        <v>90</v>
      </c>
      <c r="D83" s="12" t="s">
        <v>17</v>
      </c>
      <c r="E83" s="12">
        <v>0</v>
      </c>
      <c r="F83" s="12" t="s">
        <v>4</v>
      </c>
      <c r="G83" s="12">
        <v>0</v>
      </c>
      <c r="H83" s="13" t="str">
        <f t="shared" si="11"/>
        <v/>
      </c>
      <c r="I83" s="13" t="str">
        <f t="shared" si="12"/>
        <v>Arsenal</v>
      </c>
      <c r="J83" s="13" t="str">
        <f t="shared" si="13"/>
        <v>Middlesbrough</v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508814</v>
      </c>
      <c r="B84" s="15">
        <v>42665</v>
      </c>
      <c r="C84" s="12" t="s">
        <v>90</v>
      </c>
      <c r="D84" s="12" t="s">
        <v>105</v>
      </c>
      <c r="E84" s="12">
        <v>0</v>
      </c>
      <c r="F84" s="12" t="s">
        <v>14</v>
      </c>
      <c r="G84" s="12">
        <v>0</v>
      </c>
      <c r="H84" s="13" t="str">
        <f t="shared" si="11"/>
        <v/>
      </c>
      <c r="I84" s="13" t="str">
        <f t="shared" si="12"/>
        <v>Bournemouth</v>
      </c>
      <c r="J84" s="13" t="str">
        <f t="shared" si="13"/>
        <v>Tottenham</v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508815</v>
      </c>
      <c r="B85" s="15">
        <v>42665</v>
      </c>
      <c r="C85" s="12" t="s">
        <v>90</v>
      </c>
      <c r="D85" s="12" t="s">
        <v>84</v>
      </c>
      <c r="E85" s="12">
        <v>0</v>
      </c>
      <c r="F85" s="12" t="s">
        <v>56</v>
      </c>
      <c r="G85" s="12">
        <v>0</v>
      </c>
      <c r="H85" s="13" t="str">
        <f t="shared" si="11"/>
        <v/>
      </c>
      <c r="I85" s="13" t="str">
        <f t="shared" si="12"/>
        <v>Swansea</v>
      </c>
      <c r="J85" s="13" t="str">
        <f t="shared" si="13"/>
        <v>Watford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508816</v>
      </c>
      <c r="B86" s="15">
        <v>42665</v>
      </c>
      <c r="C86" s="12" t="s">
        <v>90</v>
      </c>
      <c r="D86" s="12" t="s">
        <v>81</v>
      </c>
      <c r="E86" s="12">
        <v>2</v>
      </c>
      <c r="F86" s="12" t="s">
        <v>9</v>
      </c>
      <c r="G86" s="12">
        <v>1</v>
      </c>
      <c r="H86" s="13" t="str">
        <f t="shared" si="11"/>
        <v>Burnley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508817</v>
      </c>
      <c r="B87" s="15">
        <v>42665</v>
      </c>
      <c r="C87" s="12" t="s">
        <v>90</v>
      </c>
      <c r="D87" s="12" t="s">
        <v>28</v>
      </c>
      <c r="E87" s="12">
        <v>1</v>
      </c>
      <c r="F87" s="12" t="s">
        <v>50</v>
      </c>
      <c r="G87" s="12">
        <v>0</v>
      </c>
      <c r="H87" s="13" t="str">
        <f t="shared" si="11"/>
        <v>West 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508819</v>
      </c>
      <c r="B88" s="15">
        <v>42665</v>
      </c>
      <c r="C88" s="12" t="s">
        <v>90</v>
      </c>
      <c r="D88" s="12" t="s">
        <v>78</v>
      </c>
      <c r="E88" s="12">
        <v>0</v>
      </c>
      <c r="F88" s="12" t="s">
        <v>103</v>
      </c>
      <c r="G88" s="12">
        <v>2</v>
      </c>
      <c r="H88" s="13" t="str">
        <f t="shared" si="11"/>
        <v>Stoke City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508820</v>
      </c>
      <c r="B89" s="15">
        <v>42665</v>
      </c>
      <c r="C89" s="12" t="s">
        <v>90</v>
      </c>
      <c r="D89" s="12" t="s">
        <v>31</v>
      </c>
      <c r="E89" s="12">
        <v>3</v>
      </c>
      <c r="F89" s="12" t="s">
        <v>5</v>
      </c>
      <c r="G89" s="12">
        <v>1</v>
      </c>
      <c r="H89" s="13" t="str">
        <f t="shared" si="11"/>
        <v>Leicester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508813</v>
      </c>
      <c r="B90" s="15">
        <v>42666</v>
      </c>
      <c r="C90" s="12" t="s">
        <v>90</v>
      </c>
      <c r="D90" s="12" t="s">
        <v>20</v>
      </c>
      <c r="E90" s="12">
        <v>1</v>
      </c>
      <c r="F90" s="12" t="s">
        <v>13</v>
      </c>
      <c r="G90" s="12">
        <v>1</v>
      </c>
      <c r="H90" s="13" t="str">
        <f t="shared" si="11"/>
        <v/>
      </c>
      <c r="I90" s="13" t="str">
        <f t="shared" si="12"/>
        <v>Manchester City</v>
      </c>
      <c r="J90" s="13" t="str">
        <f t="shared" si="13"/>
        <v>Southampton</v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508818</v>
      </c>
      <c r="B91" s="15">
        <v>42666</v>
      </c>
      <c r="C91" s="12" t="s">
        <v>90</v>
      </c>
      <c r="D91" s="12" t="s">
        <v>1</v>
      </c>
      <c r="E91" s="12">
        <v>4</v>
      </c>
      <c r="F91" s="12" t="s">
        <v>8</v>
      </c>
      <c r="G91" s="12">
        <v>0</v>
      </c>
      <c r="H91" s="13" t="str">
        <f t="shared" si="11"/>
        <v>Chelsea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508821</v>
      </c>
      <c r="B92" s="15">
        <v>42672</v>
      </c>
      <c r="C92" s="12" t="s">
        <v>79</v>
      </c>
      <c r="D92" s="12" t="s">
        <v>8</v>
      </c>
      <c r="E92" s="12">
        <v>0</v>
      </c>
      <c r="F92" s="12" t="s">
        <v>81</v>
      </c>
      <c r="G92" s="12">
        <v>0</v>
      </c>
      <c r="H92" s="13" t="str">
        <f t="shared" si="11"/>
        <v/>
      </c>
      <c r="I92" s="13" t="str">
        <f t="shared" si="12"/>
        <v>Manchester United</v>
      </c>
      <c r="J92" s="13" t="str">
        <f t="shared" si="13"/>
        <v>Burnley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508822</v>
      </c>
      <c r="B93" s="15">
        <v>42672</v>
      </c>
      <c r="C93" s="12" t="s">
        <v>79</v>
      </c>
      <c r="D93" s="12" t="s">
        <v>60</v>
      </c>
      <c r="E93" s="12">
        <v>0</v>
      </c>
      <c r="F93" s="12" t="s">
        <v>20</v>
      </c>
      <c r="G93" s="12">
        <v>4</v>
      </c>
      <c r="H93" s="13" t="str">
        <f t="shared" si="11"/>
        <v>Manchester City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508823</v>
      </c>
      <c r="B94" s="15">
        <v>42672</v>
      </c>
      <c r="C94" s="12" t="s">
        <v>79</v>
      </c>
      <c r="D94" s="12" t="s">
        <v>4</v>
      </c>
      <c r="E94" s="12">
        <v>2</v>
      </c>
      <c r="F94" s="12" t="s">
        <v>105</v>
      </c>
      <c r="G94" s="12">
        <v>0</v>
      </c>
      <c r="H94" s="13" t="str">
        <f t="shared" si="11"/>
        <v>Middlesbrough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508826</v>
      </c>
      <c r="B95" s="15">
        <v>42672</v>
      </c>
      <c r="C95" s="12" t="s">
        <v>79</v>
      </c>
      <c r="D95" s="12" t="s">
        <v>50</v>
      </c>
      <c r="E95" s="12">
        <v>1</v>
      </c>
      <c r="F95" s="12" t="s">
        <v>17</v>
      </c>
      <c r="G95" s="12">
        <v>4</v>
      </c>
      <c r="H95" s="13" t="str">
        <f t="shared" si="11"/>
        <v>Arsenal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508827</v>
      </c>
      <c r="B96" s="15">
        <v>42672</v>
      </c>
      <c r="C96" s="12" t="s">
        <v>79</v>
      </c>
      <c r="D96" s="12" t="s">
        <v>5</v>
      </c>
      <c r="E96" s="12">
        <v>2</v>
      </c>
      <c r="F96" s="12" t="s">
        <v>19</v>
      </c>
      <c r="G96" s="12">
        <v>4</v>
      </c>
      <c r="H96" s="13" t="str">
        <f t="shared" si="11"/>
        <v>Liverpool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508828</v>
      </c>
      <c r="B97" s="15">
        <v>42672</v>
      </c>
      <c r="C97" s="12" t="s">
        <v>79</v>
      </c>
      <c r="D97" s="12" t="s">
        <v>14</v>
      </c>
      <c r="E97" s="12">
        <v>1</v>
      </c>
      <c r="F97" s="12" t="s">
        <v>31</v>
      </c>
      <c r="G97" s="12">
        <v>1</v>
      </c>
      <c r="H97" s="13" t="str">
        <f t="shared" si="11"/>
        <v/>
      </c>
      <c r="I97" s="13" t="str">
        <f t="shared" si="12"/>
        <v>Tottenham</v>
      </c>
      <c r="J97" s="13" t="str">
        <f t="shared" si="13"/>
        <v>Leicester</v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508830</v>
      </c>
      <c r="B98" s="15">
        <v>42672</v>
      </c>
      <c r="C98" s="12" t="s">
        <v>79</v>
      </c>
      <c r="D98" s="12" t="s">
        <v>56</v>
      </c>
      <c r="E98" s="12">
        <v>1</v>
      </c>
      <c r="F98" s="12" t="s">
        <v>78</v>
      </c>
      <c r="G98" s="12">
        <v>0</v>
      </c>
      <c r="H98" s="13" t="str">
        <f t="shared" si="11"/>
        <v>Watford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508824</v>
      </c>
      <c r="B99" s="15">
        <v>42673</v>
      </c>
      <c r="C99" s="12" t="s">
        <v>79</v>
      </c>
      <c r="D99" s="12" t="s">
        <v>13</v>
      </c>
      <c r="E99" s="12">
        <v>0</v>
      </c>
      <c r="F99" s="12" t="s">
        <v>1</v>
      </c>
      <c r="G99" s="12">
        <v>2</v>
      </c>
      <c r="H99" s="13" t="str">
        <f t="shared" si="11"/>
        <v>Chelsea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508829</v>
      </c>
      <c r="B100" s="15">
        <v>42673</v>
      </c>
      <c r="C100" s="12" t="s">
        <v>79</v>
      </c>
      <c r="D100" s="12" t="s">
        <v>9</v>
      </c>
      <c r="E100" s="12">
        <v>2</v>
      </c>
      <c r="F100" s="12" t="s">
        <v>28</v>
      </c>
      <c r="G100" s="12">
        <v>0</v>
      </c>
      <c r="H100" s="13" t="str">
        <f t="shared" si="11"/>
        <v>Everton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508825</v>
      </c>
      <c r="B101" s="15">
        <v>42674</v>
      </c>
      <c r="C101" s="12" t="s">
        <v>79</v>
      </c>
      <c r="D101" s="12" t="s">
        <v>103</v>
      </c>
      <c r="E101" s="12">
        <v>3</v>
      </c>
      <c r="F101" s="12" t="s">
        <v>84</v>
      </c>
      <c r="G101" s="12">
        <v>1</v>
      </c>
      <c r="H101" s="13" t="str">
        <f t="shared" si="11"/>
        <v>Stoke City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508834</v>
      </c>
      <c r="B102" s="15">
        <v>42679</v>
      </c>
      <c r="C102" s="12" t="s">
        <v>80</v>
      </c>
      <c r="D102" s="12" t="s">
        <v>20</v>
      </c>
      <c r="E102" s="12">
        <v>1</v>
      </c>
      <c r="F102" s="12" t="s">
        <v>4</v>
      </c>
      <c r="G102" s="12">
        <v>1</v>
      </c>
      <c r="H102" s="13" t="str">
        <f t="shared" si="11"/>
        <v/>
      </c>
      <c r="I102" s="13" t="str">
        <f t="shared" si="12"/>
        <v>Manchester City</v>
      </c>
      <c r="J102" s="13" t="str">
        <f t="shared" si="13"/>
        <v>Middlesbrough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508835</v>
      </c>
      <c r="B103" s="15">
        <v>42679</v>
      </c>
      <c r="C103" s="12" t="s">
        <v>80</v>
      </c>
      <c r="D103" s="12" t="s">
        <v>105</v>
      </c>
      <c r="E103" s="12">
        <v>1</v>
      </c>
      <c r="F103" s="12" t="s">
        <v>50</v>
      </c>
      <c r="G103" s="12">
        <v>2</v>
      </c>
      <c r="H103" s="13" t="str">
        <f t="shared" si="11"/>
        <v>Sunderland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508837</v>
      </c>
      <c r="B104" s="15">
        <v>42679</v>
      </c>
      <c r="C104" s="12" t="s">
        <v>80</v>
      </c>
      <c r="D104" s="12" t="s">
        <v>81</v>
      </c>
      <c r="E104" s="12">
        <v>3</v>
      </c>
      <c r="F104" s="12" t="s">
        <v>5</v>
      </c>
      <c r="G104" s="12">
        <v>2</v>
      </c>
      <c r="H104" s="13" t="str">
        <f t="shared" si="11"/>
        <v>Burnley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508838</v>
      </c>
      <c r="B105" s="15">
        <v>42679</v>
      </c>
      <c r="C105" s="12" t="s">
        <v>80</v>
      </c>
      <c r="D105" s="12" t="s">
        <v>28</v>
      </c>
      <c r="E105" s="12">
        <v>1</v>
      </c>
      <c r="F105" s="12" t="s">
        <v>103</v>
      </c>
      <c r="G105" s="12">
        <v>1</v>
      </c>
      <c r="H105" s="13" t="str">
        <f t="shared" si="11"/>
        <v/>
      </c>
      <c r="I105" s="13" t="str">
        <f t="shared" si="12"/>
        <v>West Ham</v>
      </c>
      <c r="J105" s="13" t="str">
        <f t="shared" si="13"/>
        <v>Stoke City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508839</v>
      </c>
      <c r="B106" s="15">
        <v>42679</v>
      </c>
      <c r="C106" s="12" t="s">
        <v>80</v>
      </c>
      <c r="D106" s="12" t="s">
        <v>1</v>
      </c>
      <c r="E106" s="12">
        <v>5</v>
      </c>
      <c r="F106" s="12" t="s">
        <v>9</v>
      </c>
      <c r="G106" s="12">
        <v>0</v>
      </c>
      <c r="H106" s="13" t="str">
        <f t="shared" si="11"/>
        <v>Chelsea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508831</v>
      </c>
      <c r="B107" s="15">
        <v>42680</v>
      </c>
      <c r="C107" s="12" t="s">
        <v>80</v>
      </c>
      <c r="D107" s="12" t="s">
        <v>31</v>
      </c>
      <c r="E107" s="12">
        <v>1</v>
      </c>
      <c r="F107" s="12" t="s">
        <v>60</v>
      </c>
      <c r="G107" s="12">
        <v>2</v>
      </c>
      <c r="H107" s="13" t="str">
        <f t="shared" si="11"/>
        <v>West Brom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508832</v>
      </c>
      <c r="B108" s="15">
        <v>42680</v>
      </c>
      <c r="C108" s="12" t="s">
        <v>80</v>
      </c>
      <c r="D108" s="12" t="s">
        <v>19</v>
      </c>
      <c r="E108" s="12">
        <v>6</v>
      </c>
      <c r="F108" s="12" t="s">
        <v>56</v>
      </c>
      <c r="G108" s="12">
        <v>1</v>
      </c>
      <c r="H108" s="13" t="str">
        <f t="shared" si="11"/>
        <v>Liverpool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508833</v>
      </c>
      <c r="B109" s="15">
        <v>42680</v>
      </c>
      <c r="C109" s="12" t="s">
        <v>80</v>
      </c>
      <c r="D109" s="12" t="s">
        <v>17</v>
      </c>
      <c r="E109" s="12">
        <v>1</v>
      </c>
      <c r="F109" s="12" t="s">
        <v>14</v>
      </c>
      <c r="G109" s="12">
        <v>1</v>
      </c>
      <c r="H109" s="13" t="str">
        <f t="shared" si="11"/>
        <v/>
      </c>
      <c r="I109" s="13" t="str">
        <f t="shared" si="12"/>
        <v>Arsenal</v>
      </c>
      <c r="J109" s="13" t="str">
        <f t="shared" si="13"/>
        <v>Tottenham</v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508836</v>
      </c>
      <c r="B110" s="15">
        <v>42680</v>
      </c>
      <c r="C110" s="12" t="s">
        <v>80</v>
      </c>
      <c r="D110" s="12" t="s">
        <v>84</v>
      </c>
      <c r="E110" s="12">
        <v>1</v>
      </c>
      <c r="F110" s="12" t="s">
        <v>8</v>
      </c>
      <c r="G110" s="12">
        <v>3</v>
      </c>
      <c r="H110" s="13" t="str">
        <f t="shared" si="11"/>
        <v>Manchester United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508840</v>
      </c>
      <c r="B111" s="15">
        <v>42680</v>
      </c>
      <c r="C111" s="12" t="s">
        <v>80</v>
      </c>
      <c r="D111" s="12" t="s">
        <v>78</v>
      </c>
      <c r="E111" s="12">
        <v>2</v>
      </c>
      <c r="F111" s="12" t="s">
        <v>13</v>
      </c>
      <c r="G111" s="12">
        <v>1</v>
      </c>
      <c r="H111" s="13" t="str">
        <f t="shared" si="11"/>
        <v>Hull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508841</v>
      </c>
      <c r="B112" s="15">
        <v>42693</v>
      </c>
      <c r="C112" s="12" t="s">
        <v>59</v>
      </c>
      <c r="D112" s="12" t="s">
        <v>56</v>
      </c>
      <c r="E112" s="12">
        <v>2</v>
      </c>
      <c r="F112" s="12" t="s">
        <v>31</v>
      </c>
      <c r="G112" s="12">
        <v>1</v>
      </c>
      <c r="H112" s="13" t="str">
        <f t="shared" si="11"/>
        <v>Watford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508842</v>
      </c>
      <c r="B113" s="15">
        <v>42693</v>
      </c>
      <c r="C113" s="12" t="s">
        <v>59</v>
      </c>
      <c r="D113" s="12" t="s">
        <v>8</v>
      </c>
      <c r="E113" s="12">
        <v>1</v>
      </c>
      <c r="F113" s="12" t="s">
        <v>17</v>
      </c>
      <c r="G113" s="12">
        <v>1</v>
      </c>
      <c r="H113" s="13" t="str">
        <f t="shared" si="11"/>
        <v/>
      </c>
      <c r="I113" s="13" t="str">
        <f t="shared" si="12"/>
        <v>Manchester United</v>
      </c>
      <c r="J113" s="13" t="str">
        <f t="shared" si="13"/>
        <v>Arsenal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508845</v>
      </c>
      <c r="B114" s="15">
        <v>42693</v>
      </c>
      <c r="C114" s="12" t="s">
        <v>59</v>
      </c>
      <c r="D114" s="12" t="s">
        <v>13</v>
      </c>
      <c r="E114" s="12">
        <v>0</v>
      </c>
      <c r="F114" s="12" t="s">
        <v>19</v>
      </c>
      <c r="G114" s="12">
        <v>0</v>
      </c>
      <c r="H114" s="13" t="str">
        <f t="shared" si="11"/>
        <v/>
      </c>
      <c r="I114" s="13" t="str">
        <f t="shared" si="12"/>
        <v>Southampton</v>
      </c>
      <c r="J114" s="13" t="str">
        <f t="shared" si="13"/>
        <v>Liverpool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508846</v>
      </c>
      <c r="B115" s="15">
        <v>42693</v>
      </c>
      <c r="C115" s="12" t="s">
        <v>59</v>
      </c>
      <c r="D115" s="12" t="s">
        <v>103</v>
      </c>
      <c r="E115" s="12">
        <v>0</v>
      </c>
      <c r="F115" s="12" t="s">
        <v>105</v>
      </c>
      <c r="G115" s="12">
        <v>1</v>
      </c>
      <c r="H115" s="13" t="str">
        <f t="shared" si="11"/>
        <v>Bournemouth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508847</v>
      </c>
      <c r="B116" s="15">
        <v>42693</v>
      </c>
      <c r="C116" s="12" t="s">
        <v>59</v>
      </c>
      <c r="D116" s="12" t="s">
        <v>50</v>
      </c>
      <c r="E116" s="12">
        <v>3</v>
      </c>
      <c r="F116" s="12" t="s">
        <v>78</v>
      </c>
      <c r="G116" s="12">
        <v>0</v>
      </c>
      <c r="H116" s="13" t="str">
        <f t="shared" si="11"/>
        <v>Sunderland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508848</v>
      </c>
      <c r="B117" s="15">
        <v>42693</v>
      </c>
      <c r="C117" s="12" t="s">
        <v>59</v>
      </c>
      <c r="D117" s="12" t="s">
        <v>5</v>
      </c>
      <c r="E117" s="12">
        <v>1</v>
      </c>
      <c r="F117" s="12" t="s">
        <v>20</v>
      </c>
      <c r="G117" s="12">
        <v>2</v>
      </c>
      <c r="H117" s="13" t="str">
        <f t="shared" si="11"/>
        <v>Manchester City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508849</v>
      </c>
      <c r="B118" s="15">
        <v>42693</v>
      </c>
      <c r="C118" s="12" t="s">
        <v>59</v>
      </c>
      <c r="D118" s="12" t="s">
        <v>14</v>
      </c>
      <c r="E118" s="12">
        <v>3</v>
      </c>
      <c r="F118" s="12" t="s">
        <v>28</v>
      </c>
      <c r="G118" s="12">
        <v>2</v>
      </c>
      <c r="H118" s="13" t="str">
        <f t="shared" si="11"/>
        <v>Tottenham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508850</v>
      </c>
      <c r="B119" s="15">
        <v>42693</v>
      </c>
      <c r="C119" s="12" t="s">
        <v>59</v>
      </c>
      <c r="D119" s="12" t="s">
        <v>9</v>
      </c>
      <c r="E119" s="12">
        <v>1</v>
      </c>
      <c r="F119" s="12" t="s">
        <v>84</v>
      </c>
      <c r="G119" s="12">
        <v>1</v>
      </c>
      <c r="H119" s="13" t="str">
        <f t="shared" si="11"/>
        <v/>
      </c>
      <c r="I119" s="13" t="str">
        <f t="shared" si="12"/>
        <v>Everton</v>
      </c>
      <c r="J119" s="13" t="str">
        <f t="shared" si="13"/>
        <v>Swansea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508844</v>
      </c>
      <c r="B120" s="15">
        <v>42694</v>
      </c>
      <c r="C120" s="12" t="s">
        <v>59</v>
      </c>
      <c r="D120" s="12" t="s">
        <v>4</v>
      </c>
      <c r="E120" s="12">
        <v>0</v>
      </c>
      <c r="F120" s="12" t="s">
        <v>1</v>
      </c>
      <c r="G120" s="12">
        <v>1</v>
      </c>
      <c r="H120" s="13" t="str">
        <f t="shared" si="11"/>
        <v>Chelsea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508843</v>
      </c>
      <c r="B121" s="15">
        <v>42695</v>
      </c>
      <c r="C121" s="12" t="s">
        <v>59</v>
      </c>
      <c r="D121" s="12" t="s">
        <v>60</v>
      </c>
      <c r="E121" s="12">
        <v>4</v>
      </c>
      <c r="F121" s="12" t="s">
        <v>81</v>
      </c>
      <c r="G121" s="12">
        <v>0</v>
      </c>
      <c r="H121" s="13" t="str">
        <f t="shared" si="11"/>
        <v>West Brom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508851</v>
      </c>
      <c r="B122" s="15">
        <v>42700</v>
      </c>
      <c r="C122" s="12" t="s">
        <v>34</v>
      </c>
      <c r="D122" s="12" t="s">
        <v>31</v>
      </c>
      <c r="E122" s="12">
        <v>2</v>
      </c>
      <c r="F122" s="12" t="s">
        <v>4</v>
      </c>
      <c r="G122" s="12">
        <v>2</v>
      </c>
      <c r="H122" s="13" t="str">
        <f t="shared" si="11"/>
        <v/>
      </c>
      <c r="I122" s="13" t="str">
        <f t="shared" si="12"/>
        <v>Leicester</v>
      </c>
      <c r="J122" s="13" t="str">
        <f t="shared" si="13"/>
        <v>Middlesbrough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508852</v>
      </c>
      <c r="B123" s="15">
        <v>42700</v>
      </c>
      <c r="C123" s="12" t="s">
        <v>34</v>
      </c>
      <c r="D123" s="12" t="s">
        <v>19</v>
      </c>
      <c r="E123" s="12">
        <v>2</v>
      </c>
      <c r="F123" s="12" t="s">
        <v>50</v>
      </c>
      <c r="G123" s="12">
        <v>0</v>
      </c>
      <c r="H123" s="13" t="str">
        <f t="shared" si="11"/>
        <v>Liverpool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508856</v>
      </c>
      <c r="B124" s="15">
        <v>42700</v>
      </c>
      <c r="C124" s="12" t="s">
        <v>34</v>
      </c>
      <c r="D124" s="12" t="s">
        <v>81</v>
      </c>
      <c r="E124" s="12">
        <v>1</v>
      </c>
      <c r="F124" s="12" t="s">
        <v>20</v>
      </c>
      <c r="G124" s="12">
        <v>2</v>
      </c>
      <c r="H124" s="13" t="str">
        <f t="shared" si="11"/>
        <v>Manchester City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508857</v>
      </c>
      <c r="B125" s="15">
        <v>42700</v>
      </c>
      <c r="C125" s="12" t="s">
        <v>34</v>
      </c>
      <c r="D125" s="12" t="s">
        <v>84</v>
      </c>
      <c r="E125" s="12">
        <v>5</v>
      </c>
      <c r="F125" s="12" t="s">
        <v>5</v>
      </c>
      <c r="G125" s="12">
        <v>4</v>
      </c>
      <c r="H125" s="13" t="str">
        <f t="shared" si="11"/>
        <v>Swansea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508858</v>
      </c>
      <c r="B126" s="15">
        <v>42700</v>
      </c>
      <c r="C126" s="12" t="s">
        <v>34</v>
      </c>
      <c r="D126" s="12" t="s">
        <v>1</v>
      </c>
      <c r="E126" s="12">
        <v>2</v>
      </c>
      <c r="F126" s="12" t="s">
        <v>14</v>
      </c>
      <c r="G126" s="12">
        <v>1</v>
      </c>
      <c r="H126" s="13" t="str">
        <f t="shared" si="11"/>
        <v>Chelsea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508860</v>
      </c>
      <c r="B127" s="15">
        <v>42700</v>
      </c>
      <c r="C127" s="12" t="s">
        <v>34</v>
      </c>
      <c r="D127" s="12" t="s">
        <v>78</v>
      </c>
      <c r="E127" s="12">
        <v>1</v>
      </c>
      <c r="F127" s="12" t="s">
        <v>60</v>
      </c>
      <c r="G127" s="12">
        <v>1</v>
      </c>
      <c r="H127" s="13" t="str">
        <f t="shared" si="11"/>
        <v/>
      </c>
      <c r="I127" s="13" t="str">
        <f t="shared" si="12"/>
        <v>Hull</v>
      </c>
      <c r="J127" s="13" t="str">
        <f t="shared" si="13"/>
        <v>West Brom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508853</v>
      </c>
      <c r="B128" s="15">
        <v>42701</v>
      </c>
      <c r="C128" s="12" t="s">
        <v>34</v>
      </c>
      <c r="D128" s="12" t="s">
        <v>8</v>
      </c>
      <c r="E128" s="12">
        <v>1</v>
      </c>
      <c r="F128" s="12" t="s">
        <v>28</v>
      </c>
      <c r="G128" s="12">
        <v>1</v>
      </c>
      <c r="H128" s="13" t="str">
        <f t="shared" si="11"/>
        <v/>
      </c>
      <c r="I128" s="13" t="str">
        <f t="shared" si="12"/>
        <v>Manchester United</v>
      </c>
      <c r="J128" s="13" t="str">
        <f t="shared" si="13"/>
        <v>West Ham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508854</v>
      </c>
      <c r="B129" s="15">
        <v>42701</v>
      </c>
      <c r="C129" s="12" t="s">
        <v>34</v>
      </c>
      <c r="D129" s="12" t="s">
        <v>17</v>
      </c>
      <c r="E129" s="12">
        <v>3</v>
      </c>
      <c r="F129" s="12" t="s">
        <v>105</v>
      </c>
      <c r="G129" s="12">
        <v>1</v>
      </c>
      <c r="H129" s="13" t="str">
        <f t="shared" si="11"/>
        <v>Arsenal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508855</v>
      </c>
      <c r="B130" s="15">
        <v>42701</v>
      </c>
      <c r="C130" s="12" t="s">
        <v>34</v>
      </c>
      <c r="D130" s="12" t="s">
        <v>13</v>
      </c>
      <c r="E130" s="12">
        <v>1</v>
      </c>
      <c r="F130" s="12" t="s">
        <v>9</v>
      </c>
      <c r="G130" s="12">
        <v>0</v>
      </c>
      <c r="H130" s="13" t="str">
        <f t="shared" si="11"/>
        <v>Southampton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508859</v>
      </c>
      <c r="B131" s="15">
        <v>42701</v>
      </c>
      <c r="C131" s="12" t="s">
        <v>34</v>
      </c>
      <c r="D131" s="12" t="s">
        <v>56</v>
      </c>
      <c r="E131" s="12">
        <v>0</v>
      </c>
      <c r="F131" s="12" t="s">
        <v>103</v>
      </c>
      <c r="G131" s="12">
        <v>1</v>
      </c>
      <c r="H131" s="13" t="str">
        <f t="shared" ref="H131:H194" si="14">IF(E131&gt;G131,D131,IF(G131&gt;E131,F131,""))</f>
        <v>Stoke City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508861</v>
      </c>
      <c r="B132" s="15">
        <v>42707</v>
      </c>
      <c r="C132" s="12" t="s">
        <v>91</v>
      </c>
      <c r="D132" s="12" t="s">
        <v>14</v>
      </c>
      <c r="E132" s="12">
        <v>5</v>
      </c>
      <c r="F132" s="12" t="s">
        <v>84</v>
      </c>
      <c r="G132" s="12">
        <v>0</v>
      </c>
      <c r="H132" s="13" t="str">
        <f t="shared" si="14"/>
        <v>Tottenham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508862</v>
      </c>
      <c r="B133" s="15">
        <v>42707</v>
      </c>
      <c r="C133" s="12" t="s">
        <v>91</v>
      </c>
      <c r="D133" s="12" t="s">
        <v>5</v>
      </c>
      <c r="E133" s="12">
        <v>3</v>
      </c>
      <c r="F133" s="12" t="s">
        <v>13</v>
      </c>
      <c r="G133" s="12">
        <v>0</v>
      </c>
      <c r="H133" s="13" t="str">
        <f t="shared" si="14"/>
        <v>Crystal Palace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508863</v>
      </c>
      <c r="B134" s="15">
        <v>42707</v>
      </c>
      <c r="C134" s="12" t="s">
        <v>91</v>
      </c>
      <c r="D134" s="12" t="s">
        <v>60</v>
      </c>
      <c r="E134" s="12">
        <v>3</v>
      </c>
      <c r="F134" s="12" t="s">
        <v>56</v>
      </c>
      <c r="G134" s="12">
        <v>1</v>
      </c>
      <c r="H134" s="13" t="str">
        <f t="shared" si="14"/>
        <v>West Brom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508865</v>
      </c>
      <c r="B135" s="15">
        <v>42707</v>
      </c>
      <c r="C135" s="12" t="s">
        <v>91</v>
      </c>
      <c r="D135" s="12" t="s">
        <v>28</v>
      </c>
      <c r="E135" s="12">
        <v>1</v>
      </c>
      <c r="F135" s="12" t="s">
        <v>17</v>
      </c>
      <c r="G135" s="12">
        <v>5</v>
      </c>
      <c r="H135" s="13" t="str">
        <f t="shared" si="14"/>
        <v>Arsenal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508866</v>
      </c>
      <c r="B136" s="15">
        <v>42707</v>
      </c>
      <c r="C136" s="12" t="s">
        <v>91</v>
      </c>
      <c r="D136" s="12" t="s">
        <v>20</v>
      </c>
      <c r="E136" s="12">
        <v>1</v>
      </c>
      <c r="F136" s="12" t="s">
        <v>1</v>
      </c>
      <c r="G136" s="12">
        <v>3</v>
      </c>
      <c r="H136" s="13" t="str">
        <f t="shared" si="14"/>
        <v>Chelsea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508868</v>
      </c>
      <c r="B137" s="15">
        <v>42707</v>
      </c>
      <c r="C137" s="12" t="s">
        <v>91</v>
      </c>
      <c r="D137" s="12" t="s">
        <v>103</v>
      </c>
      <c r="E137" s="12">
        <v>2</v>
      </c>
      <c r="F137" s="12" t="s">
        <v>81</v>
      </c>
      <c r="G137" s="12">
        <v>0</v>
      </c>
      <c r="H137" s="13" t="str">
        <f t="shared" si="14"/>
        <v>Stoke City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508869</v>
      </c>
      <c r="B138" s="15">
        <v>42707</v>
      </c>
      <c r="C138" s="12" t="s">
        <v>91</v>
      </c>
      <c r="D138" s="12" t="s">
        <v>50</v>
      </c>
      <c r="E138" s="12">
        <v>2</v>
      </c>
      <c r="F138" s="12" t="s">
        <v>31</v>
      </c>
      <c r="G138" s="12">
        <v>1</v>
      </c>
      <c r="H138" s="13" t="str">
        <f t="shared" si="14"/>
        <v>Sunderland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508864</v>
      </c>
      <c r="B139" s="15">
        <v>42708</v>
      </c>
      <c r="C139" s="12" t="s">
        <v>91</v>
      </c>
      <c r="D139" s="12" t="s">
        <v>9</v>
      </c>
      <c r="E139" s="12">
        <v>1</v>
      </c>
      <c r="F139" s="12" t="s">
        <v>8</v>
      </c>
      <c r="G139" s="12">
        <v>1</v>
      </c>
      <c r="H139" s="13" t="str">
        <f t="shared" si="14"/>
        <v/>
      </c>
      <c r="I139" s="13" t="str">
        <f t="shared" si="15"/>
        <v>Everton</v>
      </c>
      <c r="J139" s="13" t="str">
        <f t="shared" si="16"/>
        <v>Manchester United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508870</v>
      </c>
      <c r="B140" s="15">
        <v>42708</v>
      </c>
      <c r="C140" s="12" t="s">
        <v>91</v>
      </c>
      <c r="D140" s="12" t="s">
        <v>105</v>
      </c>
      <c r="E140" s="12">
        <v>4</v>
      </c>
      <c r="F140" s="12" t="s">
        <v>19</v>
      </c>
      <c r="G140" s="12">
        <v>3</v>
      </c>
      <c r="H140" s="13" t="str">
        <f t="shared" si="14"/>
        <v>Bournemouth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508867</v>
      </c>
      <c r="B141" s="15">
        <v>42709</v>
      </c>
      <c r="C141" s="12" t="s">
        <v>91</v>
      </c>
      <c r="D141" s="12" t="s">
        <v>4</v>
      </c>
      <c r="E141" s="12">
        <v>1</v>
      </c>
      <c r="F141" s="12" t="s">
        <v>78</v>
      </c>
      <c r="G141" s="12">
        <v>0</v>
      </c>
      <c r="H141" s="13" t="str">
        <f t="shared" si="14"/>
        <v>Middlesbrough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508871</v>
      </c>
      <c r="B142" s="15">
        <v>42714</v>
      </c>
      <c r="C142" s="12" t="s">
        <v>22</v>
      </c>
      <c r="D142" s="12" t="s">
        <v>78</v>
      </c>
      <c r="E142" s="12">
        <v>3</v>
      </c>
      <c r="F142" s="12" t="s">
        <v>5</v>
      </c>
      <c r="G142" s="12">
        <v>3</v>
      </c>
      <c r="H142" s="13" t="str">
        <f t="shared" si="14"/>
        <v/>
      </c>
      <c r="I142" s="13" t="str">
        <f t="shared" si="15"/>
        <v>Hull</v>
      </c>
      <c r="J142" s="13" t="str">
        <f t="shared" si="16"/>
        <v>Crystal Palace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508872</v>
      </c>
      <c r="B143" s="15">
        <v>42714</v>
      </c>
      <c r="C143" s="12" t="s">
        <v>22</v>
      </c>
      <c r="D143" s="12" t="s">
        <v>31</v>
      </c>
      <c r="E143" s="12">
        <v>4</v>
      </c>
      <c r="F143" s="12" t="s">
        <v>20</v>
      </c>
      <c r="G143" s="12">
        <v>2</v>
      </c>
      <c r="H143" s="13" t="str">
        <f t="shared" si="14"/>
        <v>Leicester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508874</v>
      </c>
      <c r="B144" s="15">
        <v>42714</v>
      </c>
      <c r="C144" s="12" t="s">
        <v>22</v>
      </c>
      <c r="D144" s="12" t="s">
        <v>17</v>
      </c>
      <c r="E144" s="12">
        <v>3</v>
      </c>
      <c r="F144" s="12" t="s">
        <v>103</v>
      </c>
      <c r="G144" s="12">
        <v>1</v>
      </c>
      <c r="H144" s="13" t="str">
        <f t="shared" si="14"/>
        <v>Arsenal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508875</v>
      </c>
      <c r="B145" s="15">
        <v>42714</v>
      </c>
      <c r="C145" s="12" t="s">
        <v>22</v>
      </c>
      <c r="D145" s="12" t="s">
        <v>81</v>
      </c>
      <c r="E145" s="12">
        <v>3</v>
      </c>
      <c r="F145" s="12" t="s">
        <v>105</v>
      </c>
      <c r="G145" s="12">
        <v>2</v>
      </c>
      <c r="H145" s="13" t="str">
        <f t="shared" si="14"/>
        <v>Burnley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508876</v>
      </c>
      <c r="B146" s="15">
        <v>42714</v>
      </c>
      <c r="C146" s="12" t="s">
        <v>22</v>
      </c>
      <c r="D146" s="12" t="s">
        <v>84</v>
      </c>
      <c r="E146" s="12">
        <v>3</v>
      </c>
      <c r="F146" s="12" t="s">
        <v>50</v>
      </c>
      <c r="G146" s="12">
        <v>0</v>
      </c>
      <c r="H146" s="13" t="str">
        <f t="shared" si="14"/>
        <v>Swansea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508878</v>
      </c>
      <c r="B147" s="15">
        <v>42714</v>
      </c>
      <c r="C147" s="12" t="s">
        <v>22</v>
      </c>
      <c r="D147" s="12" t="s">
        <v>56</v>
      </c>
      <c r="E147" s="12">
        <v>3</v>
      </c>
      <c r="F147" s="12" t="s">
        <v>9</v>
      </c>
      <c r="G147" s="12">
        <v>2</v>
      </c>
      <c r="H147" s="13" t="str">
        <f t="shared" si="14"/>
        <v>Watford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508873</v>
      </c>
      <c r="B148" s="15">
        <v>42715</v>
      </c>
      <c r="C148" s="12" t="s">
        <v>22</v>
      </c>
      <c r="D148" s="12" t="s">
        <v>19</v>
      </c>
      <c r="E148" s="12">
        <v>2</v>
      </c>
      <c r="F148" s="12" t="s">
        <v>28</v>
      </c>
      <c r="G148" s="12">
        <v>2</v>
      </c>
      <c r="H148" s="13" t="str">
        <f t="shared" si="14"/>
        <v/>
      </c>
      <c r="I148" s="13" t="str">
        <f t="shared" si="15"/>
        <v>Liverpool</v>
      </c>
      <c r="J148" s="13" t="str">
        <f t="shared" si="16"/>
        <v>West Ham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508877</v>
      </c>
      <c r="B149" s="15">
        <v>42715</v>
      </c>
      <c r="C149" s="12" t="s">
        <v>22</v>
      </c>
      <c r="D149" s="12" t="s">
        <v>1</v>
      </c>
      <c r="E149" s="12">
        <v>1</v>
      </c>
      <c r="F149" s="12" t="s">
        <v>60</v>
      </c>
      <c r="G149" s="12">
        <v>0</v>
      </c>
      <c r="H149" s="13" t="str">
        <f t="shared" si="14"/>
        <v>Chelsea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508879</v>
      </c>
      <c r="B150" s="15">
        <v>42715</v>
      </c>
      <c r="C150" s="12" t="s">
        <v>22</v>
      </c>
      <c r="D150" s="12" t="s">
        <v>8</v>
      </c>
      <c r="E150" s="12">
        <v>1</v>
      </c>
      <c r="F150" s="12" t="s">
        <v>14</v>
      </c>
      <c r="G150" s="12">
        <v>0</v>
      </c>
      <c r="H150" s="13" t="str">
        <f t="shared" si="14"/>
        <v>Manchester United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508880</v>
      </c>
      <c r="B151" s="15">
        <v>42715</v>
      </c>
      <c r="C151" s="12" t="s">
        <v>22</v>
      </c>
      <c r="D151" s="12" t="s">
        <v>13</v>
      </c>
      <c r="E151" s="12">
        <v>1</v>
      </c>
      <c r="F151" s="12" t="s">
        <v>4</v>
      </c>
      <c r="G151" s="12">
        <v>0</v>
      </c>
      <c r="H151" s="13" t="str">
        <f t="shared" si="14"/>
        <v>Southampton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508881</v>
      </c>
      <c r="B152" s="15">
        <v>42717</v>
      </c>
      <c r="C152" s="12" t="s">
        <v>32</v>
      </c>
      <c r="D152" s="12" t="s">
        <v>105</v>
      </c>
      <c r="E152" s="12">
        <v>1</v>
      </c>
      <c r="F152" s="12" t="s">
        <v>31</v>
      </c>
      <c r="G152" s="12">
        <v>0</v>
      </c>
      <c r="H152" s="13" t="str">
        <f t="shared" si="14"/>
        <v>Bournemouth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508885</v>
      </c>
      <c r="B153" s="15">
        <v>42717</v>
      </c>
      <c r="C153" s="12" t="s">
        <v>32</v>
      </c>
      <c r="D153" s="12" t="s">
        <v>9</v>
      </c>
      <c r="E153" s="12">
        <v>2</v>
      </c>
      <c r="F153" s="12" t="s">
        <v>17</v>
      </c>
      <c r="G153" s="12">
        <v>1</v>
      </c>
      <c r="H153" s="13" t="str">
        <f t="shared" si="14"/>
        <v>Everton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508882</v>
      </c>
      <c r="B154" s="15">
        <v>42718</v>
      </c>
      <c r="C154" s="12" t="s">
        <v>32</v>
      </c>
      <c r="D154" s="12" t="s">
        <v>50</v>
      </c>
      <c r="E154" s="12">
        <v>0</v>
      </c>
      <c r="F154" s="12" t="s">
        <v>1</v>
      </c>
      <c r="G154" s="12">
        <v>1</v>
      </c>
      <c r="H154" s="13" t="str">
        <f t="shared" si="14"/>
        <v>Chelsea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508883</v>
      </c>
      <c r="B155" s="15">
        <v>42718</v>
      </c>
      <c r="C155" s="12" t="s">
        <v>32</v>
      </c>
      <c r="D155" s="12" t="s">
        <v>28</v>
      </c>
      <c r="E155" s="12">
        <v>1</v>
      </c>
      <c r="F155" s="12" t="s">
        <v>81</v>
      </c>
      <c r="G155" s="12">
        <v>0</v>
      </c>
      <c r="H155" s="13" t="str">
        <f t="shared" si="14"/>
        <v>West Ham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508884</v>
      </c>
      <c r="B156" s="15">
        <v>42718</v>
      </c>
      <c r="C156" s="12" t="s">
        <v>32</v>
      </c>
      <c r="D156" s="12" t="s">
        <v>60</v>
      </c>
      <c r="E156" s="12">
        <v>3</v>
      </c>
      <c r="F156" s="12" t="s">
        <v>84</v>
      </c>
      <c r="G156" s="12">
        <v>1</v>
      </c>
      <c r="H156" s="13" t="str">
        <f t="shared" si="14"/>
        <v>West Brom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508886</v>
      </c>
      <c r="B157" s="15">
        <v>42718</v>
      </c>
      <c r="C157" s="12" t="s">
        <v>32</v>
      </c>
      <c r="D157" s="12" t="s">
        <v>4</v>
      </c>
      <c r="E157" s="12">
        <v>0</v>
      </c>
      <c r="F157" s="12" t="s">
        <v>19</v>
      </c>
      <c r="G157" s="12">
        <v>3</v>
      </c>
      <c r="H157" s="13" t="str">
        <f t="shared" si="14"/>
        <v>Liverpool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508887</v>
      </c>
      <c r="B158" s="15">
        <v>42718</v>
      </c>
      <c r="C158" s="12" t="s">
        <v>32</v>
      </c>
      <c r="D158" s="12" t="s">
        <v>20</v>
      </c>
      <c r="E158" s="12">
        <v>2</v>
      </c>
      <c r="F158" s="12" t="s">
        <v>56</v>
      </c>
      <c r="G158" s="12">
        <v>0</v>
      </c>
      <c r="H158" s="13" t="str">
        <f t="shared" si="14"/>
        <v>Manchester City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508888</v>
      </c>
      <c r="B159" s="15">
        <v>42718</v>
      </c>
      <c r="C159" s="12" t="s">
        <v>32</v>
      </c>
      <c r="D159" s="12" t="s">
        <v>103</v>
      </c>
      <c r="E159" s="12">
        <v>0</v>
      </c>
      <c r="F159" s="12" t="s">
        <v>13</v>
      </c>
      <c r="G159" s="12">
        <v>0</v>
      </c>
      <c r="H159" s="13" t="str">
        <f t="shared" si="14"/>
        <v/>
      </c>
      <c r="I159" s="13" t="str">
        <f t="shared" si="15"/>
        <v>Stoke City</v>
      </c>
      <c r="J159" s="13" t="str">
        <f t="shared" si="16"/>
        <v>Southampton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508889</v>
      </c>
      <c r="B160" s="15">
        <v>42718</v>
      </c>
      <c r="C160" s="12" t="s">
        <v>32</v>
      </c>
      <c r="D160" s="12" t="s">
        <v>14</v>
      </c>
      <c r="E160" s="12">
        <v>3</v>
      </c>
      <c r="F160" s="12" t="s">
        <v>78</v>
      </c>
      <c r="G160" s="12">
        <v>0</v>
      </c>
      <c r="H160" s="13" t="str">
        <f t="shared" si="14"/>
        <v>Tottenham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508890</v>
      </c>
      <c r="B161" s="15">
        <v>42718</v>
      </c>
      <c r="C161" s="12" t="s">
        <v>32</v>
      </c>
      <c r="D161" s="12" t="s">
        <v>5</v>
      </c>
      <c r="E161" s="12">
        <v>1</v>
      </c>
      <c r="F161" s="12" t="s">
        <v>8</v>
      </c>
      <c r="G161" s="12">
        <v>2</v>
      </c>
      <c r="H161" s="13" t="str">
        <f t="shared" si="14"/>
        <v>Manchester United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508891</v>
      </c>
      <c r="B162" s="15">
        <v>42721</v>
      </c>
      <c r="C162" s="12" t="s">
        <v>92</v>
      </c>
      <c r="D162" s="12" t="s">
        <v>5</v>
      </c>
      <c r="E162" s="12">
        <v>0</v>
      </c>
      <c r="F162" s="12" t="s">
        <v>1</v>
      </c>
      <c r="G162" s="12">
        <v>1</v>
      </c>
      <c r="H162" s="13" t="str">
        <f t="shared" si="14"/>
        <v>Chelsea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508892</v>
      </c>
      <c r="B163" s="15">
        <v>42721</v>
      </c>
      <c r="C163" s="12" t="s">
        <v>92</v>
      </c>
      <c r="D163" s="12" t="s">
        <v>60</v>
      </c>
      <c r="E163" s="12">
        <v>0</v>
      </c>
      <c r="F163" s="12" t="s">
        <v>8</v>
      </c>
      <c r="G163" s="12">
        <v>2</v>
      </c>
      <c r="H163" s="13" t="str">
        <f t="shared" si="14"/>
        <v>Manchester United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508894</v>
      </c>
      <c r="B164" s="15">
        <v>42721</v>
      </c>
      <c r="C164" s="12" t="s">
        <v>92</v>
      </c>
      <c r="D164" s="12" t="s">
        <v>28</v>
      </c>
      <c r="E164" s="12">
        <v>1</v>
      </c>
      <c r="F164" s="12" t="s">
        <v>78</v>
      </c>
      <c r="G164" s="12">
        <v>0</v>
      </c>
      <c r="H164" s="13" t="str">
        <f t="shared" si="14"/>
        <v>West Ham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508896</v>
      </c>
      <c r="B165" s="15">
        <v>42721</v>
      </c>
      <c r="C165" s="12" t="s">
        <v>92</v>
      </c>
      <c r="D165" s="12" t="s">
        <v>4</v>
      </c>
      <c r="E165" s="12">
        <v>3</v>
      </c>
      <c r="F165" s="12" t="s">
        <v>84</v>
      </c>
      <c r="G165" s="12">
        <v>0</v>
      </c>
      <c r="H165" s="13" t="str">
        <f t="shared" si="14"/>
        <v>Middlesbrough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508897</v>
      </c>
      <c r="B166" s="15">
        <v>42721</v>
      </c>
      <c r="C166" s="12" t="s">
        <v>92</v>
      </c>
      <c r="D166" s="12" t="s">
        <v>103</v>
      </c>
      <c r="E166" s="12">
        <v>2</v>
      </c>
      <c r="F166" s="12" t="s">
        <v>31</v>
      </c>
      <c r="G166" s="12">
        <v>2</v>
      </c>
      <c r="H166" s="13" t="str">
        <f t="shared" si="14"/>
        <v/>
      </c>
      <c r="I166" s="13" t="str">
        <f t="shared" si="15"/>
        <v>Stoke City</v>
      </c>
      <c r="J166" s="13" t="str">
        <f t="shared" si="16"/>
        <v>Leicester</v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508898</v>
      </c>
      <c r="B167" s="15">
        <v>42721</v>
      </c>
      <c r="C167" s="12" t="s">
        <v>92</v>
      </c>
      <c r="D167" s="12" t="s">
        <v>50</v>
      </c>
      <c r="E167" s="12">
        <v>1</v>
      </c>
      <c r="F167" s="12" t="s">
        <v>56</v>
      </c>
      <c r="G167" s="12">
        <v>0</v>
      </c>
      <c r="H167" s="13" t="str">
        <f t="shared" si="14"/>
        <v>Sunderland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508895</v>
      </c>
      <c r="B168" s="15">
        <v>42722</v>
      </c>
      <c r="C168" s="12" t="s">
        <v>92</v>
      </c>
      <c r="D168" s="12" t="s">
        <v>20</v>
      </c>
      <c r="E168" s="12">
        <v>2</v>
      </c>
      <c r="F168" s="12" t="s">
        <v>17</v>
      </c>
      <c r="G168" s="12">
        <v>1</v>
      </c>
      <c r="H168" s="13" t="str">
        <f t="shared" si="14"/>
        <v>Manchester City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508899</v>
      </c>
      <c r="B169" s="15">
        <v>42722</v>
      </c>
      <c r="C169" s="12" t="s">
        <v>92</v>
      </c>
      <c r="D169" s="12" t="s">
        <v>105</v>
      </c>
      <c r="E169" s="12">
        <v>1</v>
      </c>
      <c r="F169" s="12" t="s">
        <v>13</v>
      </c>
      <c r="G169" s="12">
        <v>3</v>
      </c>
      <c r="H169" s="13" t="str">
        <f t="shared" si="14"/>
        <v>Southampton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508900</v>
      </c>
      <c r="B170" s="15">
        <v>42722</v>
      </c>
      <c r="C170" s="12" t="s">
        <v>92</v>
      </c>
      <c r="D170" s="12" t="s">
        <v>14</v>
      </c>
      <c r="E170" s="12">
        <v>2</v>
      </c>
      <c r="F170" s="12" t="s">
        <v>81</v>
      </c>
      <c r="G170" s="12">
        <v>1</v>
      </c>
      <c r="H170" s="13" t="str">
        <f t="shared" si="14"/>
        <v>Tottenham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508893</v>
      </c>
      <c r="B171" s="15">
        <v>42723</v>
      </c>
      <c r="C171" s="12" t="s">
        <v>92</v>
      </c>
      <c r="D171" s="12" t="s">
        <v>9</v>
      </c>
      <c r="E171" s="12">
        <v>0</v>
      </c>
      <c r="F171" s="12" t="s">
        <v>19</v>
      </c>
      <c r="G171" s="12">
        <v>1</v>
      </c>
      <c r="H171" s="13" t="str">
        <f t="shared" si="14"/>
        <v>Liverpool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508901</v>
      </c>
      <c r="B172" s="15">
        <v>42730</v>
      </c>
      <c r="C172" s="12" t="s">
        <v>93</v>
      </c>
      <c r="D172" s="12" t="s">
        <v>31</v>
      </c>
      <c r="E172" s="12">
        <v>0</v>
      </c>
      <c r="F172" s="12" t="s">
        <v>9</v>
      </c>
      <c r="G172" s="12">
        <v>2</v>
      </c>
      <c r="H172" s="13" t="str">
        <f t="shared" si="14"/>
        <v>Everton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508903</v>
      </c>
      <c r="B173" s="15">
        <v>42730</v>
      </c>
      <c r="C173" s="12" t="s">
        <v>93</v>
      </c>
      <c r="D173" s="12" t="s">
        <v>8</v>
      </c>
      <c r="E173" s="12">
        <v>3</v>
      </c>
      <c r="F173" s="12" t="s">
        <v>50</v>
      </c>
      <c r="G173" s="12">
        <v>1</v>
      </c>
      <c r="H173" s="13" t="str">
        <f t="shared" si="14"/>
        <v>Manchester United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508904</v>
      </c>
      <c r="B174" s="15">
        <v>42730</v>
      </c>
      <c r="C174" s="12" t="s">
        <v>93</v>
      </c>
      <c r="D174" s="12" t="s">
        <v>17</v>
      </c>
      <c r="E174" s="12">
        <v>1</v>
      </c>
      <c r="F174" s="12" t="s">
        <v>60</v>
      </c>
      <c r="G174" s="12">
        <v>0</v>
      </c>
      <c r="H174" s="13" t="str">
        <f t="shared" si="14"/>
        <v>Arsenal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508906</v>
      </c>
      <c r="B175" s="15">
        <v>42730</v>
      </c>
      <c r="C175" s="12" t="s">
        <v>93</v>
      </c>
      <c r="D175" s="12" t="s">
        <v>81</v>
      </c>
      <c r="E175" s="12">
        <v>1</v>
      </c>
      <c r="F175" s="12" t="s">
        <v>4</v>
      </c>
      <c r="G175" s="12">
        <v>0</v>
      </c>
      <c r="H175" s="13" t="str">
        <f t="shared" si="14"/>
        <v>Burnley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508907</v>
      </c>
      <c r="B176" s="15">
        <v>42730</v>
      </c>
      <c r="C176" s="12" t="s">
        <v>93</v>
      </c>
      <c r="D176" s="12" t="s">
        <v>84</v>
      </c>
      <c r="E176" s="12">
        <v>1</v>
      </c>
      <c r="F176" s="12" t="s">
        <v>28</v>
      </c>
      <c r="G176" s="12">
        <v>4</v>
      </c>
      <c r="H176" s="13" t="str">
        <f t="shared" si="14"/>
        <v>West Ham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508908</v>
      </c>
      <c r="B177" s="15">
        <v>42730</v>
      </c>
      <c r="C177" s="12" t="s">
        <v>93</v>
      </c>
      <c r="D177" s="12" t="s">
        <v>1</v>
      </c>
      <c r="E177" s="12">
        <v>3</v>
      </c>
      <c r="F177" s="12" t="s">
        <v>105</v>
      </c>
      <c r="G177" s="12">
        <v>0</v>
      </c>
      <c r="H177" s="13" t="str">
        <f t="shared" si="14"/>
        <v>Chelsea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508909</v>
      </c>
      <c r="B178" s="15">
        <v>42730</v>
      </c>
      <c r="C178" s="12" t="s">
        <v>93</v>
      </c>
      <c r="D178" s="12" t="s">
        <v>56</v>
      </c>
      <c r="E178" s="12">
        <v>1</v>
      </c>
      <c r="F178" s="12" t="s">
        <v>5</v>
      </c>
      <c r="G178" s="12">
        <v>1</v>
      </c>
      <c r="H178" s="13" t="str">
        <f t="shared" si="14"/>
        <v/>
      </c>
      <c r="I178" s="13" t="str">
        <f t="shared" si="15"/>
        <v>Watford</v>
      </c>
      <c r="J178" s="13" t="str">
        <f t="shared" si="16"/>
        <v>Crystal Palace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508910</v>
      </c>
      <c r="B179" s="15">
        <v>42730</v>
      </c>
      <c r="C179" s="12" t="s">
        <v>93</v>
      </c>
      <c r="D179" s="12" t="s">
        <v>78</v>
      </c>
      <c r="E179" s="12">
        <v>0</v>
      </c>
      <c r="F179" s="12" t="s">
        <v>20</v>
      </c>
      <c r="G179" s="12">
        <v>3</v>
      </c>
      <c r="H179" s="13" t="str">
        <f t="shared" si="14"/>
        <v>Manchester City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508902</v>
      </c>
      <c r="B180" s="15">
        <v>42731</v>
      </c>
      <c r="C180" s="12" t="s">
        <v>93</v>
      </c>
      <c r="D180" s="12" t="s">
        <v>19</v>
      </c>
      <c r="E180" s="12">
        <v>4</v>
      </c>
      <c r="F180" s="12" t="s">
        <v>103</v>
      </c>
      <c r="G180" s="12">
        <v>1</v>
      </c>
      <c r="H180" s="13" t="str">
        <f t="shared" si="14"/>
        <v>Liverpool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508905</v>
      </c>
      <c r="B181" s="15">
        <v>42732</v>
      </c>
      <c r="C181" s="12" t="s">
        <v>93</v>
      </c>
      <c r="D181" s="12" t="s">
        <v>13</v>
      </c>
      <c r="E181" s="12">
        <v>1</v>
      </c>
      <c r="F181" s="12" t="s">
        <v>14</v>
      </c>
      <c r="G181" s="12">
        <v>4</v>
      </c>
      <c r="H181" s="13" t="str">
        <f t="shared" si="14"/>
        <v>Tottenham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508917</v>
      </c>
      <c r="B182" s="15">
        <v>42734</v>
      </c>
      <c r="C182" s="12" t="s">
        <v>75</v>
      </c>
      <c r="D182" s="12" t="s">
        <v>78</v>
      </c>
      <c r="E182" s="12">
        <v>2</v>
      </c>
      <c r="F182" s="12" t="s">
        <v>9</v>
      </c>
      <c r="G182" s="12">
        <v>2</v>
      </c>
      <c r="H182" s="13" t="str">
        <f t="shared" si="14"/>
        <v/>
      </c>
      <c r="I182" s="13" t="str">
        <f t="shared" si="15"/>
        <v>Hull</v>
      </c>
      <c r="J182" s="13" t="str">
        <f t="shared" si="16"/>
        <v>Everton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508912</v>
      </c>
      <c r="B183" s="15">
        <v>42735</v>
      </c>
      <c r="C183" s="12" t="s">
        <v>75</v>
      </c>
      <c r="D183" s="12" t="s">
        <v>13</v>
      </c>
      <c r="E183" s="12">
        <v>1</v>
      </c>
      <c r="F183" s="12" t="s">
        <v>60</v>
      </c>
      <c r="G183" s="12">
        <v>2</v>
      </c>
      <c r="H183" s="13" t="str">
        <f t="shared" si="14"/>
        <v>West Brom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508913</v>
      </c>
      <c r="B184" s="15">
        <v>42735</v>
      </c>
      <c r="C184" s="12" t="s">
        <v>75</v>
      </c>
      <c r="D184" s="12" t="s">
        <v>81</v>
      </c>
      <c r="E184" s="12">
        <v>4</v>
      </c>
      <c r="F184" s="12" t="s">
        <v>50</v>
      </c>
      <c r="G184" s="12">
        <v>1</v>
      </c>
      <c r="H184" s="13" t="str">
        <f t="shared" si="14"/>
        <v>Burnley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508914</v>
      </c>
      <c r="B185" s="15">
        <v>42735</v>
      </c>
      <c r="C185" s="12" t="s">
        <v>75</v>
      </c>
      <c r="D185" s="12" t="s">
        <v>84</v>
      </c>
      <c r="E185" s="12">
        <v>0</v>
      </c>
      <c r="F185" s="12" t="s">
        <v>105</v>
      </c>
      <c r="G185" s="12">
        <v>3</v>
      </c>
      <c r="H185" s="13" t="str">
        <f t="shared" si="14"/>
        <v>Bournemouth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508915</v>
      </c>
      <c r="B186" s="15">
        <v>42735</v>
      </c>
      <c r="C186" s="12" t="s">
        <v>75</v>
      </c>
      <c r="D186" s="12" t="s">
        <v>1</v>
      </c>
      <c r="E186" s="12">
        <v>4</v>
      </c>
      <c r="F186" s="12" t="s">
        <v>103</v>
      </c>
      <c r="G186" s="12">
        <v>2</v>
      </c>
      <c r="H186" s="13" t="str">
        <f t="shared" si="14"/>
        <v>Chelsea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508918</v>
      </c>
      <c r="B187" s="15">
        <v>42735</v>
      </c>
      <c r="C187" s="12" t="s">
        <v>75</v>
      </c>
      <c r="D187" s="12" t="s">
        <v>31</v>
      </c>
      <c r="E187" s="12">
        <v>1</v>
      </c>
      <c r="F187" s="12" t="s">
        <v>28</v>
      </c>
      <c r="G187" s="12">
        <v>0</v>
      </c>
      <c r="H187" s="13" t="str">
        <f t="shared" si="14"/>
        <v>Leicester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508919</v>
      </c>
      <c r="B188" s="15">
        <v>42735</v>
      </c>
      <c r="C188" s="12" t="s">
        <v>75</v>
      </c>
      <c r="D188" s="12" t="s">
        <v>19</v>
      </c>
      <c r="E188" s="12">
        <v>1</v>
      </c>
      <c r="F188" s="12" t="s">
        <v>20</v>
      </c>
      <c r="G188" s="12">
        <v>0</v>
      </c>
      <c r="H188" s="13" t="str">
        <f t="shared" si="14"/>
        <v>Liverpool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508920</v>
      </c>
      <c r="B189" s="15">
        <v>42735</v>
      </c>
      <c r="C189" s="12" t="s">
        <v>75</v>
      </c>
      <c r="D189" s="12" t="s">
        <v>8</v>
      </c>
      <c r="E189" s="12">
        <v>2</v>
      </c>
      <c r="F189" s="12" t="s">
        <v>4</v>
      </c>
      <c r="G189" s="12">
        <v>1</v>
      </c>
      <c r="H189" s="13" t="str">
        <f t="shared" si="14"/>
        <v>Manchester United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508911</v>
      </c>
      <c r="B190" s="15">
        <v>42736</v>
      </c>
      <c r="C190" s="12" t="s">
        <v>75</v>
      </c>
      <c r="D190" s="12" t="s">
        <v>17</v>
      </c>
      <c r="E190" s="12">
        <v>2</v>
      </c>
      <c r="F190" s="12" t="s">
        <v>5</v>
      </c>
      <c r="G190" s="12">
        <v>0</v>
      </c>
      <c r="H190" s="13" t="str">
        <f t="shared" si="14"/>
        <v>Arsenal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508916</v>
      </c>
      <c r="B191" s="15">
        <v>42736</v>
      </c>
      <c r="C191" s="12" t="s">
        <v>75</v>
      </c>
      <c r="D191" s="12" t="s">
        <v>56</v>
      </c>
      <c r="E191" s="12">
        <v>1</v>
      </c>
      <c r="F191" s="12" t="s">
        <v>14</v>
      </c>
      <c r="G191" s="12">
        <v>4</v>
      </c>
      <c r="H191" s="13" t="str">
        <f t="shared" si="14"/>
        <v>Tottenham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508921</v>
      </c>
      <c r="B192" s="15">
        <v>42737</v>
      </c>
      <c r="C192" s="12" t="s">
        <v>94</v>
      </c>
      <c r="D192" s="12" t="s">
        <v>28</v>
      </c>
      <c r="E192" s="12">
        <v>0</v>
      </c>
      <c r="F192" s="12" t="s">
        <v>8</v>
      </c>
      <c r="G192" s="12">
        <v>2</v>
      </c>
      <c r="H192" s="13" t="str">
        <f t="shared" si="14"/>
        <v>Manchester United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508922</v>
      </c>
      <c r="B193" s="15">
        <v>42737</v>
      </c>
      <c r="C193" s="12" t="s">
        <v>94</v>
      </c>
      <c r="D193" s="12" t="s">
        <v>20</v>
      </c>
      <c r="E193" s="12">
        <v>2</v>
      </c>
      <c r="F193" s="12" t="s">
        <v>81</v>
      </c>
      <c r="G193" s="12">
        <v>1</v>
      </c>
      <c r="H193" s="13" t="str">
        <f t="shared" si="14"/>
        <v>Manchester City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508923</v>
      </c>
      <c r="B194" s="15">
        <v>42737</v>
      </c>
      <c r="C194" s="12" t="s">
        <v>94</v>
      </c>
      <c r="D194" s="12" t="s">
        <v>4</v>
      </c>
      <c r="E194" s="12">
        <v>0</v>
      </c>
      <c r="F194" s="12" t="s">
        <v>31</v>
      </c>
      <c r="G194" s="12">
        <v>0</v>
      </c>
      <c r="H194" s="13" t="str">
        <f t="shared" si="14"/>
        <v/>
      </c>
      <c r="I194" s="13" t="str">
        <f t="shared" si="15"/>
        <v>Middlesbrough</v>
      </c>
      <c r="J194" s="13" t="str">
        <f t="shared" si="16"/>
        <v>Leicester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508925</v>
      </c>
      <c r="B195" s="15">
        <v>42737</v>
      </c>
      <c r="C195" s="12" t="s">
        <v>94</v>
      </c>
      <c r="D195" s="12" t="s">
        <v>50</v>
      </c>
      <c r="E195" s="12">
        <v>2</v>
      </c>
      <c r="F195" s="12" t="s">
        <v>19</v>
      </c>
      <c r="G195" s="12">
        <v>2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Sunderland</v>
      </c>
      <c r="J195" s="13" t="str">
        <f t="shared" ref="J195:J258" si="19">IF(H195="",F195,"")</f>
        <v>Liverpool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508929</v>
      </c>
      <c r="B196" s="15">
        <v>42737</v>
      </c>
      <c r="C196" s="12" t="s">
        <v>94</v>
      </c>
      <c r="D196" s="12" t="s">
        <v>60</v>
      </c>
      <c r="E196" s="12">
        <v>3</v>
      </c>
      <c r="F196" s="12" t="s">
        <v>78</v>
      </c>
      <c r="G196" s="12">
        <v>1</v>
      </c>
      <c r="H196" s="13" t="str">
        <f t="shared" si="17"/>
        <v>West Brom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508930</v>
      </c>
      <c r="B197" s="15">
        <v>42737</v>
      </c>
      <c r="C197" s="12" t="s">
        <v>94</v>
      </c>
      <c r="D197" s="12" t="s">
        <v>9</v>
      </c>
      <c r="E197" s="12">
        <v>3</v>
      </c>
      <c r="F197" s="12" t="s">
        <v>13</v>
      </c>
      <c r="G197" s="12">
        <v>0</v>
      </c>
      <c r="H197" s="13" t="str">
        <f t="shared" si="17"/>
        <v>Everton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508924</v>
      </c>
      <c r="B198" s="15">
        <v>42738</v>
      </c>
      <c r="C198" s="12" t="s">
        <v>94</v>
      </c>
      <c r="D198" s="12" t="s">
        <v>103</v>
      </c>
      <c r="E198" s="12">
        <v>2</v>
      </c>
      <c r="F198" s="12" t="s">
        <v>56</v>
      </c>
      <c r="G198" s="12">
        <v>0</v>
      </c>
      <c r="H198" s="13" t="str">
        <f t="shared" si="17"/>
        <v>Stoke City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508926</v>
      </c>
      <c r="B199" s="15">
        <v>42738</v>
      </c>
      <c r="C199" s="12" t="s">
        <v>94</v>
      </c>
      <c r="D199" s="12" t="s">
        <v>105</v>
      </c>
      <c r="E199" s="12">
        <v>3</v>
      </c>
      <c r="F199" s="12" t="s">
        <v>17</v>
      </c>
      <c r="G199" s="12">
        <v>3</v>
      </c>
      <c r="H199" s="13" t="str">
        <f t="shared" si="17"/>
        <v/>
      </c>
      <c r="I199" s="13" t="str">
        <f t="shared" si="18"/>
        <v>Bournemouth</v>
      </c>
      <c r="J199" s="13" t="str">
        <f t="shared" si="19"/>
        <v>Arsenal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508928</v>
      </c>
      <c r="B200" s="15">
        <v>42738</v>
      </c>
      <c r="C200" s="12" t="s">
        <v>94</v>
      </c>
      <c r="D200" s="12" t="s">
        <v>5</v>
      </c>
      <c r="E200" s="12">
        <v>1</v>
      </c>
      <c r="F200" s="12" t="s">
        <v>84</v>
      </c>
      <c r="G200" s="12">
        <v>2</v>
      </c>
      <c r="H200" s="13" t="str">
        <f t="shared" si="17"/>
        <v>Swansea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508927</v>
      </c>
      <c r="B201" s="15">
        <v>42739</v>
      </c>
      <c r="C201" s="12" t="s">
        <v>94</v>
      </c>
      <c r="D201" s="12" t="s">
        <v>14</v>
      </c>
      <c r="E201" s="12">
        <v>2</v>
      </c>
      <c r="F201" s="12" t="s">
        <v>1</v>
      </c>
      <c r="G201" s="12">
        <v>0</v>
      </c>
      <c r="H201" s="13" t="str">
        <f t="shared" si="17"/>
        <v>Tottenham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508931</v>
      </c>
      <c r="B202" s="15">
        <v>42749</v>
      </c>
      <c r="C202" s="12" t="s">
        <v>66</v>
      </c>
      <c r="D202" s="12" t="s">
        <v>84</v>
      </c>
      <c r="E202" s="12">
        <v>0</v>
      </c>
      <c r="F202" s="12" t="s">
        <v>17</v>
      </c>
      <c r="G202" s="12">
        <v>4</v>
      </c>
      <c r="H202" s="13" t="str">
        <f t="shared" si="17"/>
        <v>Arsenal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508932</v>
      </c>
      <c r="B203" s="15">
        <v>42749</v>
      </c>
      <c r="C203" s="12" t="s">
        <v>66</v>
      </c>
      <c r="D203" s="12" t="s">
        <v>81</v>
      </c>
      <c r="E203" s="12">
        <v>1</v>
      </c>
      <c r="F203" s="12" t="s">
        <v>13</v>
      </c>
      <c r="G203" s="12">
        <v>0</v>
      </c>
      <c r="H203" s="13" t="str">
        <f t="shared" si="17"/>
        <v>Burnley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508933</v>
      </c>
      <c r="B204" s="15">
        <v>42749</v>
      </c>
      <c r="C204" s="12" t="s">
        <v>66</v>
      </c>
      <c r="D204" s="12" t="s">
        <v>14</v>
      </c>
      <c r="E204" s="12">
        <v>4</v>
      </c>
      <c r="F204" s="12" t="s">
        <v>60</v>
      </c>
      <c r="G204" s="12">
        <v>0</v>
      </c>
      <c r="H204" s="13" t="str">
        <f t="shared" si="17"/>
        <v>Tottenham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508935</v>
      </c>
      <c r="B205" s="15">
        <v>42749</v>
      </c>
      <c r="C205" s="12" t="s">
        <v>66</v>
      </c>
      <c r="D205" s="12" t="s">
        <v>56</v>
      </c>
      <c r="E205" s="12">
        <v>0</v>
      </c>
      <c r="F205" s="12" t="s">
        <v>4</v>
      </c>
      <c r="G205" s="12">
        <v>0</v>
      </c>
      <c r="H205" s="13" t="str">
        <f t="shared" si="17"/>
        <v/>
      </c>
      <c r="I205" s="13" t="str">
        <f t="shared" si="18"/>
        <v>Watford</v>
      </c>
      <c r="J205" s="13" t="str">
        <f t="shared" si="19"/>
        <v>Middlesbrough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508936</v>
      </c>
      <c r="B206" s="15">
        <v>42749</v>
      </c>
      <c r="C206" s="12" t="s">
        <v>66</v>
      </c>
      <c r="D206" s="12" t="s">
        <v>78</v>
      </c>
      <c r="E206" s="12">
        <v>3</v>
      </c>
      <c r="F206" s="12" t="s">
        <v>105</v>
      </c>
      <c r="G206" s="12">
        <v>1</v>
      </c>
      <c r="H206" s="13" t="str">
        <f t="shared" si="17"/>
        <v>Hull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508937</v>
      </c>
      <c r="B207" s="15">
        <v>42749</v>
      </c>
      <c r="C207" s="12" t="s">
        <v>66</v>
      </c>
      <c r="D207" s="12" t="s">
        <v>28</v>
      </c>
      <c r="E207" s="12">
        <v>3</v>
      </c>
      <c r="F207" s="12" t="s">
        <v>5</v>
      </c>
      <c r="G207" s="12">
        <v>0</v>
      </c>
      <c r="H207" s="13" t="str">
        <f t="shared" si="17"/>
        <v>West Ham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508938</v>
      </c>
      <c r="B208" s="15">
        <v>42749</v>
      </c>
      <c r="C208" s="12" t="s">
        <v>66</v>
      </c>
      <c r="D208" s="12" t="s">
        <v>31</v>
      </c>
      <c r="E208" s="12">
        <v>0</v>
      </c>
      <c r="F208" s="12" t="s">
        <v>1</v>
      </c>
      <c r="G208" s="12">
        <v>3</v>
      </c>
      <c r="H208" s="13" t="str">
        <f t="shared" si="17"/>
        <v>Chelsea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508940</v>
      </c>
      <c r="B209" s="15">
        <v>42749</v>
      </c>
      <c r="C209" s="12" t="s">
        <v>66</v>
      </c>
      <c r="D209" s="12" t="s">
        <v>50</v>
      </c>
      <c r="E209" s="12">
        <v>1</v>
      </c>
      <c r="F209" s="12" t="s">
        <v>103</v>
      </c>
      <c r="G209" s="12">
        <v>3</v>
      </c>
      <c r="H209" s="13" t="str">
        <f t="shared" si="17"/>
        <v>Stoke City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508934</v>
      </c>
      <c r="B210" s="15">
        <v>42750</v>
      </c>
      <c r="C210" s="12" t="s">
        <v>66</v>
      </c>
      <c r="D210" s="12" t="s">
        <v>9</v>
      </c>
      <c r="E210" s="12">
        <v>4</v>
      </c>
      <c r="F210" s="12" t="s">
        <v>20</v>
      </c>
      <c r="G210" s="12">
        <v>0</v>
      </c>
      <c r="H210" s="13" t="str">
        <f t="shared" si="17"/>
        <v>Everton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508939</v>
      </c>
      <c r="B211" s="15">
        <v>42750</v>
      </c>
      <c r="C211" s="12" t="s">
        <v>66</v>
      </c>
      <c r="D211" s="12" t="s">
        <v>8</v>
      </c>
      <c r="E211" s="12">
        <v>1</v>
      </c>
      <c r="F211" s="12" t="s">
        <v>19</v>
      </c>
      <c r="G211" s="12">
        <v>1</v>
      </c>
      <c r="H211" s="13" t="str">
        <f t="shared" si="17"/>
        <v/>
      </c>
      <c r="I211" s="13" t="str">
        <f t="shared" si="18"/>
        <v>Manchester United</v>
      </c>
      <c r="J211" s="13" t="str">
        <f t="shared" si="19"/>
        <v>Liverpool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508942</v>
      </c>
      <c r="B212" s="15">
        <v>42756</v>
      </c>
      <c r="C212" s="12" t="s">
        <v>67</v>
      </c>
      <c r="D212" s="12" t="s">
        <v>60</v>
      </c>
      <c r="E212" s="12">
        <v>2</v>
      </c>
      <c r="F212" s="12" t="s">
        <v>50</v>
      </c>
      <c r="G212" s="12">
        <v>0</v>
      </c>
      <c r="H212" s="13" t="str">
        <f t="shared" si="17"/>
        <v>West Brom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508943</v>
      </c>
      <c r="B213" s="15">
        <v>42756</v>
      </c>
      <c r="C213" s="12" t="s">
        <v>67</v>
      </c>
      <c r="D213" s="12" t="s">
        <v>5</v>
      </c>
      <c r="E213" s="12">
        <v>0</v>
      </c>
      <c r="F213" s="12" t="s">
        <v>9</v>
      </c>
      <c r="G213" s="12">
        <v>1</v>
      </c>
      <c r="H213" s="13" t="str">
        <f t="shared" si="17"/>
        <v>Everton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508944</v>
      </c>
      <c r="B214" s="15">
        <v>42756</v>
      </c>
      <c r="C214" s="12" t="s">
        <v>67</v>
      </c>
      <c r="D214" s="12" t="s">
        <v>19</v>
      </c>
      <c r="E214" s="12">
        <v>2</v>
      </c>
      <c r="F214" s="12" t="s">
        <v>84</v>
      </c>
      <c r="G214" s="12">
        <v>3</v>
      </c>
      <c r="H214" s="13" t="str">
        <f t="shared" si="17"/>
        <v>Swansea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508945</v>
      </c>
      <c r="B215" s="15">
        <v>42756</v>
      </c>
      <c r="C215" s="12" t="s">
        <v>67</v>
      </c>
      <c r="D215" s="12" t="s">
        <v>20</v>
      </c>
      <c r="E215" s="12">
        <v>2</v>
      </c>
      <c r="F215" s="12" t="s">
        <v>14</v>
      </c>
      <c r="G215" s="12">
        <v>2</v>
      </c>
      <c r="H215" s="13" t="str">
        <f t="shared" si="17"/>
        <v/>
      </c>
      <c r="I215" s="13" t="str">
        <f t="shared" si="18"/>
        <v>Manchester City</v>
      </c>
      <c r="J215" s="13" t="str">
        <f t="shared" si="19"/>
        <v>Tottenham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508946</v>
      </c>
      <c r="B216" s="15">
        <v>42756</v>
      </c>
      <c r="C216" s="12" t="s">
        <v>67</v>
      </c>
      <c r="D216" s="12" t="s">
        <v>4</v>
      </c>
      <c r="E216" s="12">
        <v>1</v>
      </c>
      <c r="F216" s="12" t="s">
        <v>28</v>
      </c>
      <c r="G216" s="12">
        <v>3</v>
      </c>
      <c r="H216" s="13" t="str">
        <f t="shared" si="17"/>
        <v>West 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508949</v>
      </c>
      <c r="B217" s="15">
        <v>42756</v>
      </c>
      <c r="C217" s="12" t="s">
        <v>67</v>
      </c>
      <c r="D217" s="12" t="s">
        <v>105</v>
      </c>
      <c r="E217" s="12">
        <v>2</v>
      </c>
      <c r="F217" s="12" t="s">
        <v>56</v>
      </c>
      <c r="G217" s="12">
        <v>2</v>
      </c>
      <c r="H217" s="13" t="str">
        <f t="shared" si="17"/>
        <v/>
      </c>
      <c r="I217" s="13" t="str">
        <f t="shared" si="18"/>
        <v>Bournemouth</v>
      </c>
      <c r="J217" s="13" t="str">
        <f t="shared" si="19"/>
        <v>Watford</v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508950</v>
      </c>
      <c r="B218" s="15">
        <v>42756</v>
      </c>
      <c r="C218" s="12" t="s">
        <v>67</v>
      </c>
      <c r="D218" s="12" t="s">
        <v>103</v>
      </c>
      <c r="E218" s="12">
        <v>1</v>
      </c>
      <c r="F218" s="12" t="s">
        <v>8</v>
      </c>
      <c r="G218" s="12">
        <v>1</v>
      </c>
      <c r="H218" s="13" t="str">
        <f t="shared" si="17"/>
        <v/>
      </c>
      <c r="I218" s="13" t="str">
        <f t="shared" si="18"/>
        <v>Stoke City</v>
      </c>
      <c r="J218" s="13" t="str">
        <f t="shared" si="19"/>
        <v>Manchester United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508941</v>
      </c>
      <c r="B219" s="15">
        <v>42757</v>
      </c>
      <c r="C219" s="12" t="s">
        <v>67</v>
      </c>
      <c r="D219" s="12" t="s">
        <v>1</v>
      </c>
      <c r="E219" s="12">
        <v>2</v>
      </c>
      <c r="F219" s="12" t="s">
        <v>78</v>
      </c>
      <c r="G219" s="12">
        <v>0</v>
      </c>
      <c r="H219" s="13" t="str">
        <f t="shared" si="17"/>
        <v>Chelsea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508947</v>
      </c>
      <c r="B220" s="15">
        <v>42757</v>
      </c>
      <c r="C220" s="12" t="s">
        <v>67</v>
      </c>
      <c r="D220" s="12" t="s">
        <v>17</v>
      </c>
      <c r="E220" s="12">
        <v>2</v>
      </c>
      <c r="F220" s="12" t="s">
        <v>81</v>
      </c>
      <c r="G220" s="12">
        <v>1</v>
      </c>
      <c r="H220" s="13" t="str">
        <f t="shared" si="17"/>
        <v>Arsenal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508948</v>
      </c>
      <c r="B221" s="15">
        <v>42757</v>
      </c>
      <c r="C221" s="12" t="s">
        <v>67</v>
      </c>
      <c r="D221" s="12" t="s">
        <v>13</v>
      </c>
      <c r="E221" s="12">
        <v>3</v>
      </c>
      <c r="F221" s="12" t="s">
        <v>31</v>
      </c>
      <c r="G221" s="12">
        <v>0</v>
      </c>
      <c r="H221" s="13" t="str">
        <f t="shared" si="17"/>
        <v>Southampton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508951</v>
      </c>
      <c r="B222" s="15">
        <v>42766</v>
      </c>
      <c r="C222" s="12" t="s">
        <v>76</v>
      </c>
      <c r="D222" s="12" t="s">
        <v>84</v>
      </c>
      <c r="E222" s="12">
        <v>2</v>
      </c>
      <c r="F222" s="12" t="s">
        <v>13</v>
      </c>
      <c r="G222" s="12">
        <v>1</v>
      </c>
      <c r="H222" s="13" t="str">
        <f t="shared" si="17"/>
        <v>Swansea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508953</v>
      </c>
      <c r="B223" s="15">
        <v>42766</v>
      </c>
      <c r="C223" s="12" t="s">
        <v>76</v>
      </c>
      <c r="D223" s="12" t="s">
        <v>17</v>
      </c>
      <c r="E223" s="12">
        <v>1</v>
      </c>
      <c r="F223" s="12" t="s">
        <v>56</v>
      </c>
      <c r="G223" s="12">
        <v>2</v>
      </c>
      <c r="H223" s="13" t="str">
        <f t="shared" si="17"/>
        <v>Watford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508954</v>
      </c>
      <c r="B224" s="15">
        <v>42766</v>
      </c>
      <c r="C224" s="12" t="s">
        <v>76</v>
      </c>
      <c r="D224" s="12" t="s">
        <v>105</v>
      </c>
      <c r="E224" s="12">
        <v>0</v>
      </c>
      <c r="F224" s="12" t="s">
        <v>5</v>
      </c>
      <c r="G224" s="12">
        <v>2</v>
      </c>
      <c r="H224" s="13" t="str">
        <f t="shared" si="17"/>
        <v>Crystal Palace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508955</v>
      </c>
      <c r="B225" s="15">
        <v>42766</v>
      </c>
      <c r="C225" s="12" t="s">
        <v>76</v>
      </c>
      <c r="D225" s="12" t="s">
        <v>81</v>
      </c>
      <c r="E225" s="12">
        <v>1</v>
      </c>
      <c r="F225" s="12" t="s">
        <v>31</v>
      </c>
      <c r="G225" s="12">
        <v>0</v>
      </c>
      <c r="H225" s="13" t="str">
        <f t="shared" si="17"/>
        <v>Burnley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508956</v>
      </c>
      <c r="B226" s="15">
        <v>42766</v>
      </c>
      <c r="C226" s="12" t="s">
        <v>76</v>
      </c>
      <c r="D226" s="12" t="s">
        <v>4</v>
      </c>
      <c r="E226" s="12">
        <v>1</v>
      </c>
      <c r="F226" s="12" t="s">
        <v>60</v>
      </c>
      <c r="G226" s="12">
        <v>1</v>
      </c>
      <c r="H226" s="13" t="str">
        <f t="shared" si="17"/>
        <v/>
      </c>
      <c r="I226" s="13" t="str">
        <f t="shared" si="18"/>
        <v>Middlesbrough</v>
      </c>
      <c r="J226" s="13" t="str">
        <f t="shared" si="19"/>
        <v>West Brom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508957</v>
      </c>
      <c r="B227" s="15">
        <v>42766</v>
      </c>
      <c r="C227" s="12" t="s">
        <v>76</v>
      </c>
      <c r="D227" s="12" t="s">
        <v>50</v>
      </c>
      <c r="E227" s="12">
        <v>0</v>
      </c>
      <c r="F227" s="12" t="s">
        <v>14</v>
      </c>
      <c r="G227" s="12">
        <v>0</v>
      </c>
      <c r="H227" s="13" t="str">
        <f t="shared" si="17"/>
        <v/>
      </c>
      <c r="I227" s="13" t="str">
        <f t="shared" si="18"/>
        <v>Sunderland</v>
      </c>
      <c r="J227" s="13" t="str">
        <f t="shared" si="19"/>
        <v>Tottenham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508959</v>
      </c>
      <c r="B228" s="15">
        <v>42766</v>
      </c>
      <c r="C228" s="12" t="s">
        <v>76</v>
      </c>
      <c r="D228" s="12" t="s">
        <v>19</v>
      </c>
      <c r="E228" s="12">
        <v>1</v>
      </c>
      <c r="F228" s="12" t="s">
        <v>1</v>
      </c>
      <c r="G228" s="12">
        <v>1</v>
      </c>
      <c r="H228" s="13" t="str">
        <f t="shared" si="17"/>
        <v/>
      </c>
      <c r="I228" s="13" t="str">
        <f t="shared" si="18"/>
        <v>Liverpool</v>
      </c>
      <c r="J228" s="13" t="str">
        <f t="shared" si="19"/>
        <v>Chelsea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508952</v>
      </c>
      <c r="B229" s="15">
        <v>42767</v>
      </c>
      <c r="C229" s="12" t="s">
        <v>76</v>
      </c>
      <c r="D229" s="12" t="s">
        <v>28</v>
      </c>
      <c r="E229" s="12">
        <v>0</v>
      </c>
      <c r="F229" s="12" t="s">
        <v>20</v>
      </c>
      <c r="G229" s="12">
        <v>4</v>
      </c>
      <c r="H229" s="13" t="str">
        <f t="shared" si="17"/>
        <v>Manchester City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508958</v>
      </c>
      <c r="B230" s="15">
        <v>42767</v>
      </c>
      <c r="C230" s="12" t="s">
        <v>76</v>
      </c>
      <c r="D230" s="12" t="s">
        <v>8</v>
      </c>
      <c r="E230" s="12">
        <v>0</v>
      </c>
      <c r="F230" s="12" t="s">
        <v>78</v>
      </c>
      <c r="G230" s="12">
        <v>0</v>
      </c>
      <c r="H230" s="13" t="str">
        <f t="shared" si="17"/>
        <v/>
      </c>
      <c r="I230" s="13" t="str">
        <f t="shared" si="18"/>
        <v>Manchester United</v>
      </c>
      <c r="J230" s="13" t="str">
        <f t="shared" si="19"/>
        <v>Hull</v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508960</v>
      </c>
      <c r="B231" s="15">
        <v>42767</v>
      </c>
      <c r="C231" s="12" t="s">
        <v>76</v>
      </c>
      <c r="D231" s="12" t="s">
        <v>103</v>
      </c>
      <c r="E231" s="12">
        <v>1</v>
      </c>
      <c r="F231" s="12" t="s">
        <v>9</v>
      </c>
      <c r="G231" s="12">
        <v>1</v>
      </c>
      <c r="H231" s="13" t="str">
        <f t="shared" si="17"/>
        <v/>
      </c>
      <c r="I231" s="13" t="str">
        <f t="shared" si="18"/>
        <v>Stoke City</v>
      </c>
      <c r="J231" s="13" t="str">
        <f t="shared" si="19"/>
        <v>Everton</v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508961</v>
      </c>
      <c r="B232" s="15">
        <v>42770</v>
      </c>
      <c r="C232" s="12" t="s">
        <v>95</v>
      </c>
      <c r="D232" s="12" t="s">
        <v>5</v>
      </c>
      <c r="E232" s="12">
        <v>0</v>
      </c>
      <c r="F232" s="12" t="s">
        <v>50</v>
      </c>
      <c r="G232" s="12">
        <v>4</v>
      </c>
      <c r="H232" s="13" t="str">
        <f t="shared" si="17"/>
        <v>Sunderland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508962</v>
      </c>
      <c r="B233" s="15">
        <v>42770</v>
      </c>
      <c r="C233" s="12" t="s">
        <v>95</v>
      </c>
      <c r="D233" s="12" t="s">
        <v>56</v>
      </c>
      <c r="E233" s="12">
        <v>2</v>
      </c>
      <c r="F233" s="12" t="s">
        <v>81</v>
      </c>
      <c r="G233" s="12">
        <v>1</v>
      </c>
      <c r="H233" s="13" t="str">
        <f t="shared" si="17"/>
        <v>Watford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508963</v>
      </c>
      <c r="B234" s="15">
        <v>42770</v>
      </c>
      <c r="C234" s="12" t="s">
        <v>95</v>
      </c>
      <c r="D234" s="12" t="s">
        <v>9</v>
      </c>
      <c r="E234" s="12">
        <v>6</v>
      </c>
      <c r="F234" s="12" t="s">
        <v>105</v>
      </c>
      <c r="G234" s="12">
        <v>3</v>
      </c>
      <c r="H234" s="13" t="str">
        <f t="shared" si="17"/>
        <v>Everton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508964</v>
      </c>
      <c r="B235" s="15">
        <v>42770</v>
      </c>
      <c r="C235" s="12" t="s">
        <v>95</v>
      </c>
      <c r="D235" s="12" t="s">
        <v>60</v>
      </c>
      <c r="E235" s="12">
        <v>1</v>
      </c>
      <c r="F235" s="12" t="s">
        <v>103</v>
      </c>
      <c r="G235" s="12">
        <v>0</v>
      </c>
      <c r="H235" s="13" t="str">
        <f t="shared" si="17"/>
        <v>West Brom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508965</v>
      </c>
      <c r="B236" s="15">
        <v>42770</v>
      </c>
      <c r="C236" s="12" t="s">
        <v>95</v>
      </c>
      <c r="D236" s="12" t="s">
        <v>78</v>
      </c>
      <c r="E236" s="12">
        <v>2</v>
      </c>
      <c r="F236" s="12" t="s">
        <v>19</v>
      </c>
      <c r="G236" s="12">
        <v>0</v>
      </c>
      <c r="H236" s="13" t="str">
        <f t="shared" si="17"/>
        <v>Hull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508968</v>
      </c>
      <c r="B237" s="15">
        <v>42770</v>
      </c>
      <c r="C237" s="12" t="s">
        <v>95</v>
      </c>
      <c r="D237" s="12" t="s">
        <v>13</v>
      </c>
      <c r="E237" s="12">
        <v>1</v>
      </c>
      <c r="F237" s="12" t="s">
        <v>28</v>
      </c>
      <c r="G237" s="12">
        <v>3</v>
      </c>
      <c r="H237" s="13" t="str">
        <f t="shared" si="17"/>
        <v>West Ham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508969</v>
      </c>
      <c r="B238" s="15">
        <v>42770</v>
      </c>
      <c r="C238" s="12" t="s">
        <v>95</v>
      </c>
      <c r="D238" s="12" t="s">
        <v>1</v>
      </c>
      <c r="E238" s="12">
        <v>3</v>
      </c>
      <c r="F238" s="12" t="s">
        <v>17</v>
      </c>
      <c r="G238" s="12">
        <v>1</v>
      </c>
      <c r="H238" s="13" t="str">
        <f t="shared" si="17"/>
        <v>Chelsea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508970</v>
      </c>
      <c r="B239" s="15">
        <v>42770</v>
      </c>
      <c r="C239" s="12" t="s">
        <v>95</v>
      </c>
      <c r="D239" s="12" t="s">
        <v>14</v>
      </c>
      <c r="E239" s="12">
        <v>1</v>
      </c>
      <c r="F239" s="12" t="s">
        <v>4</v>
      </c>
      <c r="G239" s="12">
        <v>0</v>
      </c>
      <c r="H239" s="13" t="str">
        <f t="shared" si="17"/>
        <v>Tottenham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508966</v>
      </c>
      <c r="B240" s="15">
        <v>42771</v>
      </c>
      <c r="C240" s="12" t="s">
        <v>95</v>
      </c>
      <c r="D240" s="12" t="s">
        <v>31</v>
      </c>
      <c r="E240" s="12">
        <v>0</v>
      </c>
      <c r="F240" s="12" t="s">
        <v>8</v>
      </c>
      <c r="G240" s="12">
        <v>3</v>
      </c>
      <c r="H240" s="13" t="str">
        <f t="shared" si="17"/>
        <v>Manchester United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508967</v>
      </c>
      <c r="B241" s="15">
        <v>42771</v>
      </c>
      <c r="C241" s="12" t="s">
        <v>95</v>
      </c>
      <c r="D241" s="12" t="s">
        <v>20</v>
      </c>
      <c r="E241" s="12">
        <v>2</v>
      </c>
      <c r="F241" s="12" t="s">
        <v>84</v>
      </c>
      <c r="G241" s="12">
        <v>1</v>
      </c>
      <c r="H241" s="13" t="str">
        <f t="shared" si="17"/>
        <v>Manchester City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508971</v>
      </c>
      <c r="B242" s="15">
        <v>42777</v>
      </c>
      <c r="C242" s="12" t="s">
        <v>96</v>
      </c>
      <c r="D242" s="12" t="s">
        <v>8</v>
      </c>
      <c r="E242" s="12">
        <v>2</v>
      </c>
      <c r="F242" s="12" t="s">
        <v>56</v>
      </c>
      <c r="G242" s="12">
        <v>0</v>
      </c>
      <c r="H242" s="13" t="str">
        <f t="shared" si="17"/>
        <v>Manchester United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508972</v>
      </c>
      <c r="B243" s="15">
        <v>42777</v>
      </c>
      <c r="C243" s="12" t="s">
        <v>96</v>
      </c>
      <c r="D243" s="12" t="s">
        <v>4</v>
      </c>
      <c r="E243" s="12">
        <v>0</v>
      </c>
      <c r="F243" s="12" t="s">
        <v>9</v>
      </c>
      <c r="G243" s="12">
        <v>0</v>
      </c>
      <c r="H243" s="13" t="str">
        <f t="shared" si="17"/>
        <v/>
      </c>
      <c r="I243" s="13" t="str">
        <f t="shared" si="18"/>
        <v>Middlesbrough</v>
      </c>
      <c r="J243" s="13" t="str">
        <f t="shared" si="19"/>
        <v>Everton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508973</v>
      </c>
      <c r="B244" s="15">
        <v>42777</v>
      </c>
      <c r="C244" s="12" t="s">
        <v>96</v>
      </c>
      <c r="D244" s="12" t="s">
        <v>103</v>
      </c>
      <c r="E244" s="12">
        <v>1</v>
      </c>
      <c r="F244" s="12" t="s">
        <v>5</v>
      </c>
      <c r="G244" s="12">
        <v>0</v>
      </c>
      <c r="H244" s="13" t="str">
        <f t="shared" si="17"/>
        <v>Stoke City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508974</v>
      </c>
      <c r="B245" s="15">
        <v>42777</v>
      </c>
      <c r="C245" s="12" t="s">
        <v>96</v>
      </c>
      <c r="D245" s="12" t="s">
        <v>17</v>
      </c>
      <c r="E245" s="12">
        <v>2</v>
      </c>
      <c r="F245" s="12" t="s">
        <v>78</v>
      </c>
      <c r="G245" s="12">
        <v>0</v>
      </c>
      <c r="H245" s="13" t="str">
        <f t="shared" si="17"/>
        <v>Arsenal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508975</v>
      </c>
      <c r="B246" s="15">
        <v>42777</v>
      </c>
      <c r="C246" s="12" t="s">
        <v>96</v>
      </c>
      <c r="D246" s="12" t="s">
        <v>50</v>
      </c>
      <c r="E246" s="12">
        <v>0</v>
      </c>
      <c r="F246" s="12" t="s">
        <v>13</v>
      </c>
      <c r="G246" s="12">
        <v>4</v>
      </c>
      <c r="H246" s="13" t="str">
        <f t="shared" si="17"/>
        <v>Southampton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508979</v>
      </c>
      <c r="B247" s="15">
        <v>42777</v>
      </c>
      <c r="C247" s="12" t="s">
        <v>96</v>
      </c>
      <c r="D247" s="12" t="s">
        <v>28</v>
      </c>
      <c r="E247" s="12">
        <v>2</v>
      </c>
      <c r="F247" s="12" t="s">
        <v>60</v>
      </c>
      <c r="G247" s="12">
        <v>2</v>
      </c>
      <c r="H247" s="13" t="str">
        <f t="shared" si="17"/>
        <v/>
      </c>
      <c r="I247" s="13" t="str">
        <f t="shared" si="18"/>
        <v>West Ham</v>
      </c>
      <c r="J247" s="13" t="str">
        <f t="shared" si="19"/>
        <v>West Brom</v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508980</v>
      </c>
      <c r="B248" s="15">
        <v>42777</v>
      </c>
      <c r="C248" s="12" t="s">
        <v>96</v>
      </c>
      <c r="D248" s="12" t="s">
        <v>19</v>
      </c>
      <c r="E248" s="12">
        <v>2</v>
      </c>
      <c r="F248" s="12" t="s">
        <v>14</v>
      </c>
      <c r="G248" s="12">
        <v>0</v>
      </c>
      <c r="H248" s="13" t="str">
        <f t="shared" si="17"/>
        <v>Liverpool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508977</v>
      </c>
      <c r="B249" s="15">
        <v>42778</v>
      </c>
      <c r="C249" s="12" t="s">
        <v>96</v>
      </c>
      <c r="D249" s="12" t="s">
        <v>84</v>
      </c>
      <c r="E249" s="12">
        <v>2</v>
      </c>
      <c r="F249" s="12" t="s">
        <v>31</v>
      </c>
      <c r="G249" s="12">
        <v>0</v>
      </c>
      <c r="H249" s="13" t="str">
        <f t="shared" si="17"/>
        <v>Swansea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508978</v>
      </c>
      <c r="B250" s="15">
        <v>42778</v>
      </c>
      <c r="C250" s="12" t="s">
        <v>96</v>
      </c>
      <c r="D250" s="12" t="s">
        <v>81</v>
      </c>
      <c r="E250" s="12">
        <v>1</v>
      </c>
      <c r="F250" s="12" t="s">
        <v>1</v>
      </c>
      <c r="G250" s="12">
        <v>1</v>
      </c>
      <c r="H250" s="13" t="str">
        <f t="shared" si="17"/>
        <v/>
      </c>
      <c r="I250" s="13" t="str">
        <f t="shared" si="18"/>
        <v>Burnley</v>
      </c>
      <c r="J250" s="13" t="str">
        <f t="shared" si="19"/>
        <v>Chelsea</v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508976</v>
      </c>
      <c r="B251" s="15">
        <v>42779</v>
      </c>
      <c r="C251" s="12" t="s">
        <v>96</v>
      </c>
      <c r="D251" s="12" t="s">
        <v>105</v>
      </c>
      <c r="E251" s="12">
        <v>0</v>
      </c>
      <c r="F251" s="12" t="s">
        <v>20</v>
      </c>
      <c r="G251" s="12">
        <v>2</v>
      </c>
      <c r="H251" s="13" t="str">
        <f t="shared" si="17"/>
        <v>Manchester City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508981</v>
      </c>
      <c r="B252" s="15">
        <v>42791</v>
      </c>
      <c r="C252" s="12" t="s">
        <v>97</v>
      </c>
      <c r="D252" s="12" t="s">
        <v>1</v>
      </c>
      <c r="E252" s="12">
        <v>3</v>
      </c>
      <c r="F252" s="12" t="s">
        <v>84</v>
      </c>
      <c r="G252" s="12">
        <v>1</v>
      </c>
      <c r="H252" s="13" t="str">
        <f t="shared" si="17"/>
        <v>Chelsea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508983</v>
      </c>
      <c r="B253" s="15">
        <v>42791</v>
      </c>
      <c r="C253" s="12" t="s">
        <v>97</v>
      </c>
      <c r="D253" s="12" t="s">
        <v>5</v>
      </c>
      <c r="E253" s="12">
        <v>1</v>
      </c>
      <c r="F253" s="12" t="s">
        <v>4</v>
      </c>
      <c r="G253" s="12">
        <v>0</v>
      </c>
      <c r="H253" s="13" t="str">
        <f t="shared" si="17"/>
        <v>Crystal Palace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508984</v>
      </c>
      <c r="B254" s="15">
        <v>42791</v>
      </c>
      <c r="C254" s="12" t="s">
        <v>97</v>
      </c>
      <c r="D254" s="12" t="s">
        <v>56</v>
      </c>
      <c r="E254" s="12">
        <v>1</v>
      </c>
      <c r="F254" s="12" t="s">
        <v>28</v>
      </c>
      <c r="G254" s="12">
        <v>1</v>
      </c>
      <c r="H254" s="13" t="str">
        <f t="shared" si="17"/>
        <v/>
      </c>
      <c r="I254" s="13" t="str">
        <f t="shared" si="18"/>
        <v>Watford</v>
      </c>
      <c r="J254" s="13" t="str">
        <f t="shared" si="19"/>
        <v>West Ham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508985</v>
      </c>
      <c r="B255" s="15">
        <v>42791</v>
      </c>
      <c r="C255" s="12" t="s">
        <v>97</v>
      </c>
      <c r="D255" s="12" t="s">
        <v>9</v>
      </c>
      <c r="E255" s="12">
        <v>2</v>
      </c>
      <c r="F255" s="12" t="s">
        <v>50</v>
      </c>
      <c r="G255" s="12">
        <v>0</v>
      </c>
      <c r="H255" s="13" t="str">
        <f t="shared" si="17"/>
        <v>Everton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508986</v>
      </c>
      <c r="B256" s="15">
        <v>42791</v>
      </c>
      <c r="C256" s="12" t="s">
        <v>97</v>
      </c>
      <c r="D256" s="12" t="s">
        <v>60</v>
      </c>
      <c r="E256" s="12">
        <v>2</v>
      </c>
      <c r="F256" s="12" t="s">
        <v>105</v>
      </c>
      <c r="G256" s="12">
        <v>1</v>
      </c>
      <c r="H256" s="13" t="str">
        <f t="shared" si="17"/>
        <v>West Brom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508987</v>
      </c>
      <c r="B257" s="15">
        <v>42791</v>
      </c>
      <c r="C257" s="12" t="s">
        <v>97</v>
      </c>
      <c r="D257" s="12" t="s">
        <v>78</v>
      </c>
      <c r="E257" s="12">
        <v>1</v>
      </c>
      <c r="F257" s="12" t="s">
        <v>81</v>
      </c>
      <c r="G257" s="12">
        <v>1</v>
      </c>
      <c r="H257" s="13" t="str">
        <f t="shared" si="17"/>
        <v/>
      </c>
      <c r="I257" s="13" t="str">
        <f t="shared" si="18"/>
        <v>Hull</v>
      </c>
      <c r="J257" s="13" t="str">
        <f t="shared" si="19"/>
        <v>Burnley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508982</v>
      </c>
      <c r="B258" s="15">
        <v>42792</v>
      </c>
      <c r="C258" s="12" t="s">
        <v>97</v>
      </c>
      <c r="D258" s="12" t="s">
        <v>14</v>
      </c>
      <c r="E258" s="12">
        <v>4</v>
      </c>
      <c r="F258" s="12" t="s">
        <v>103</v>
      </c>
      <c r="G258" s="12">
        <v>0</v>
      </c>
      <c r="H258" s="13" t="str">
        <f t="shared" si="17"/>
        <v>Tottenham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508988</v>
      </c>
      <c r="B259" s="15">
        <v>42793</v>
      </c>
      <c r="C259" s="12" t="s">
        <v>97</v>
      </c>
      <c r="D259" s="12" t="s">
        <v>31</v>
      </c>
      <c r="E259" s="12">
        <v>3</v>
      </c>
      <c r="F259" s="12" t="s">
        <v>19</v>
      </c>
      <c r="G259" s="12">
        <v>1</v>
      </c>
      <c r="H259" s="13" t="str">
        <f t="shared" ref="H259:H322" si="20">IF(E259&gt;G259,D259,IF(G259&gt;E259,F259,""))</f>
        <v>Leicester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508991</v>
      </c>
      <c r="B260" s="15">
        <v>42798</v>
      </c>
      <c r="C260" s="12" t="s">
        <v>68</v>
      </c>
      <c r="D260" s="12" t="s">
        <v>103</v>
      </c>
      <c r="E260" s="12">
        <v>2</v>
      </c>
      <c r="F260" s="12" t="s">
        <v>4</v>
      </c>
      <c r="G260" s="12">
        <v>0</v>
      </c>
      <c r="H260" s="13" t="str">
        <f t="shared" si="20"/>
        <v>Stoke City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508993</v>
      </c>
      <c r="B261" s="15">
        <v>42798</v>
      </c>
      <c r="C261" s="12" t="s">
        <v>68</v>
      </c>
      <c r="D261" s="12" t="s">
        <v>84</v>
      </c>
      <c r="E261" s="12">
        <v>3</v>
      </c>
      <c r="F261" s="12" t="s">
        <v>81</v>
      </c>
      <c r="G261" s="12">
        <v>2</v>
      </c>
      <c r="H261" s="13" t="str">
        <f t="shared" si="20"/>
        <v>Swansea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508995</v>
      </c>
      <c r="B262" s="15">
        <v>42798</v>
      </c>
      <c r="C262" s="12" t="s">
        <v>68</v>
      </c>
      <c r="D262" s="12" t="s">
        <v>31</v>
      </c>
      <c r="E262" s="12">
        <v>3</v>
      </c>
      <c r="F262" s="12" t="s">
        <v>78</v>
      </c>
      <c r="G262" s="12">
        <v>1</v>
      </c>
      <c r="H262" s="13" t="str">
        <f t="shared" si="20"/>
        <v>Leicester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508996</v>
      </c>
      <c r="B263" s="15">
        <v>42798</v>
      </c>
      <c r="C263" s="12" t="s">
        <v>68</v>
      </c>
      <c r="D263" s="12" t="s">
        <v>56</v>
      </c>
      <c r="E263" s="12">
        <v>3</v>
      </c>
      <c r="F263" s="12" t="s">
        <v>13</v>
      </c>
      <c r="G263" s="12">
        <v>4</v>
      </c>
      <c r="H263" s="13" t="str">
        <f t="shared" si="20"/>
        <v>Southampton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508997</v>
      </c>
      <c r="B264" s="15">
        <v>42798</v>
      </c>
      <c r="C264" s="12" t="s">
        <v>68</v>
      </c>
      <c r="D264" s="12" t="s">
        <v>19</v>
      </c>
      <c r="E264" s="12">
        <v>3</v>
      </c>
      <c r="F264" s="12" t="s">
        <v>17</v>
      </c>
      <c r="G264" s="12">
        <v>1</v>
      </c>
      <c r="H264" s="13" t="str">
        <f t="shared" si="20"/>
        <v>Liverpool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508998</v>
      </c>
      <c r="B265" s="15">
        <v>42798</v>
      </c>
      <c r="C265" s="12" t="s">
        <v>68</v>
      </c>
      <c r="D265" s="12" t="s">
        <v>60</v>
      </c>
      <c r="E265" s="12">
        <v>0</v>
      </c>
      <c r="F265" s="12" t="s">
        <v>5</v>
      </c>
      <c r="G265" s="12">
        <v>2</v>
      </c>
      <c r="H265" s="13" t="str">
        <f t="shared" si="20"/>
        <v>Crystal Palace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508999</v>
      </c>
      <c r="B266" s="15">
        <v>42798</v>
      </c>
      <c r="C266" s="12" t="s">
        <v>68</v>
      </c>
      <c r="D266" s="12" t="s">
        <v>8</v>
      </c>
      <c r="E266" s="12">
        <v>1</v>
      </c>
      <c r="F266" s="12" t="s">
        <v>105</v>
      </c>
      <c r="G266" s="12">
        <v>1</v>
      </c>
      <c r="H266" s="13" t="str">
        <f t="shared" si="20"/>
        <v/>
      </c>
      <c r="I266" s="13" t="str">
        <f t="shared" si="21"/>
        <v>Manchester United</v>
      </c>
      <c r="J266" s="13" t="str">
        <f t="shared" si="22"/>
        <v>Bournemouth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508992</v>
      </c>
      <c r="B267" s="15">
        <v>42799</v>
      </c>
      <c r="C267" s="12" t="s">
        <v>68</v>
      </c>
      <c r="D267" s="12" t="s">
        <v>50</v>
      </c>
      <c r="E267" s="12">
        <v>0</v>
      </c>
      <c r="F267" s="12" t="s">
        <v>20</v>
      </c>
      <c r="G267" s="12">
        <v>2</v>
      </c>
      <c r="H267" s="13" t="str">
        <f t="shared" si="20"/>
        <v>Manchester City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508994</v>
      </c>
      <c r="B268" s="15">
        <v>42799</v>
      </c>
      <c r="C268" s="12" t="s">
        <v>68</v>
      </c>
      <c r="D268" s="12" t="s">
        <v>14</v>
      </c>
      <c r="E268" s="12">
        <v>3</v>
      </c>
      <c r="F268" s="12" t="s">
        <v>9</v>
      </c>
      <c r="G268" s="12">
        <v>2</v>
      </c>
      <c r="H268" s="13" t="str">
        <f t="shared" si="20"/>
        <v>Tottenham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509000</v>
      </c>
      <c r="B269" s="15">
        <v>42800</v>
      </c>
      <c r="C269" s="12" t="s">
        <v>68</v>
      </c>
      <c r="D269" s="12" t="s">
        <v>28</v>
      </c>
      <c r="E269" s="12">
        <v>1</v>
      </c>
      <c r="F269" s="12" t="s">
        <v>1</v>
      </c>
      <c r="G269" s="12">
        <v>2</v>
      </c>
      <c r="H269" s="13" t="str">
        <f t="shared" si="20"/>
        <v>Chelsea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509003</v>
      </c>
      <c r="B270" s="15">
        <v>42802</v>
      </c>
      <c r="C270" s="12" t="s">
        <v>98</v>
      </c>
      <c r="D270" s="12" t="s">
        <v>20</v>
      </c>
      <c r="E270" s="12">
        <v>0</v>
      </c>
      <c r="F270" s="12" t="s">
        <v>103</v>
      </c>
      <c r="G270" s="12">
        <v>0</v>
      </c>
      <c r="H270" s="13" t="str">
        <f t="shared" si="20"/>
        <v/>
      </c>
      <c r="I270" s="13" t="str">
        <f t="shared" si="21"/>
        <v>Manchester City</v>
      </c>
      <c r="J270" s="13" t="str">
        <f t="shared" si="22"/>
        <v>Stoke City</v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509001</v>
      </c>
      <c r="B271" s="15">
        <v>42805</v>
      </c>
      <c r="C271" s="12" t="s">
        <v>98</v>
      </c>
      <c r="D271" s="12" t="s">
        <v>78</v>
      </c>
      <c r="E271" s="12">
        <v>2</v>
      </c>
      <c r="F271" s="12" t="s">
        <v>84</v>
      </c>
      <c r="G271" s="12">
        <v>1</v>
      </c>
      <c r="H271" s="13" t="str">
        <f t="shared" si="20"/>
        <v>Hull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509004</v>
      </c>
      <c r="B272" s="15">
        <v>42805</v>
      </c>
      <c r="C272" s="12" t="s">
        <v>98</v>
      </c>
      <c r="D272" s="12" t="s">
        <v>105</v>
      </c>
      <c r="E272" s="12">
        <v>3</v>
      </c>
      <c r="F272" s="12" t="s">
        <v>28</v>
      </c>
      <c r="G272" s="12">
        <v>2</v>
      </c>
      <c r="H272" s="13" t="str">
        <f t="shared" si="20"/>
        <v>Bournemouth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509009</v>
      </c>
      <c r="B273" s="15">
        <v>42805</v>
      </c>
      <c r="C273" s="12" t="s">
        <v>98</v>
      </c>
      <c r="D273" s="12" t="s">
        <v>9</v>
      </c>
      <c r="E273" s="12">
        <v>3</v>
      </c>
      <c r="F273" s="12" t="s">
        <v>60</v>
      </c>
      <c r="G273" s="12">
        <v>0</v>
      </c>
      <c r="H273" s="13" t="str">
        <f t="shared" si="20"/>
        <v>Everton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509010</v>
      </c>
      <c r="B274" s="15">
        <v>42806</v>
      </c>
      <c r="C274" s="12" t="s">
        <v>98</v>
      </c>
      <c r="D274" s="12" t="s">
        <v>19</v>
      </c>
      <c r="E274" s="12">
        <v>2</v>
      </c>
      <c r="F274" s="12" t="s">
        <v>81</v>
      </c>
      <c r="G274" s="12">
        <v>1</v>
      </c>
      <c r="H274" s="13" t="str">
        <f t="shared" si="20"/>
        <v>Liverpool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509011</v>
      </c>
      <c r="B275" s="15">
        <v>42812</v>
      </c>
      <c r="C275" s="12" t="s">
        <v>99</v>
      </c>
      <c r="D275" s="12" t="s">
        <v>9</v>
      </c>
      <c r="E275" s="12">
        <v>4</v>
      </c>
      <c r="F275" s="12" t="s">
        <v>78</v>
      </c>
      <c r="G275" s="12">
        <v>0</v>
      </c>
      <c r="H275" s="13" t="str">
        <f t="shared" si="20"/>
        <v>Everton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509012</v>
      </c>
      <c r="B276" s="15">
        <v>42812</v>
      </c>
      <c r="C276" s="12" t="s">
        <v>99</v>
      </c>
      <c r="D276" s="12" t="s">
        <v>28</v>
      </c>
      <c r="E276" s="12">
        <v>2</v>
      </c>
      <c r="F276" s="12" t="s">
        <v>31</v>
      </c>
      <c r="G276" s="12">
        <v>3</v>
      </c>
      <c r="H276" s="13" t="str">
        <f t="shared" si="20"/>
        <v>Leicester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509015</v>
      </c>
      <c r="B277" s="15">
        <v>42812</v>
      </c>
      <c r="C277" s="12" t="s">
        <v>99</v>
      </c>
      <c r="D277" s="12" t="s">
        <v>103</v>
      </c>
      <c r="E277" s="12">
        <v>1</v>
      </c>
      <c r="F277" s="12" t="s">
        <v>1</v>
      </c>
      <c r="G277" s="12">
        <v>2</v>
      </c>
      <c r="H277" s="13" t="str">
        <f t="shared" si="20"/>
        <v>Chelsea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509016</v>
      </c>
      <c r="B278" s="15">
        <v>42812</v>
      </c>
      <c r="C278" s="12" t="s">
        <v>99</v>
      </c>
      <c r="D278" s="12" t="s">
        <v>50</v>
      </c>
      <c r="E278" s="12">
        <v>0</v>
      </c>
      <c r="F278" s="12" t="s">
        <v>81</v>
      </c>
      <c r="G278" s="12">
        <v>0</v>
      </c>
      <c r="H278" s="13" t="str">
        <f t="shared" si="20"/>
        <v/>
      </c>
      <c r="I278" s="13" t="str">
        <f t="shared" si="21"/>
        <v>Sunderland</v>
      </c>
      <c r="J278" s="13" t="str">
        <f t="shared" si="22"/>
        <v>Burnley</v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509017</v>
      </c>
      <c r="B279" s="15">
        <v>42812</v>
      </c>
      <c r="C279" s="12" t="s">
        <v>99</v>
      </c>
      <c r="D279" s="12" t="s">
        <v>105</v>
      </c>
      <c r="E279" s="12">
        <v>2</v>
      </c>
      <c r="F279" s="12" t="s">
        <v>84</v>
      </c>
      <c r="G279" s="12">
        <v>0</v>
      </c>
      <c r="H279" s="13" t="str">
        <f t="shared" si="20"/>
        <v>Bournemouth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509019</v>
      </c>
      <c r="B280" s="15">
        <v>42812</v>
      </c>
      <c r="C280" s="12" t="s">
        <v>99</v>
      </c>
      <c r="D280" s="12" t="s">
        <v>5</v>
      </c>
      <c r="E280" s="12">
        <v>1</v>
      </c>
      <c r="F280" s="12" t="s">
        <v>56</v>
      </c>
      <c r="G280" s="12">
        <v>0</v>
      </c>
      <c r="H280" s="13" t="str">
        <f t="shared" si="20"/>
        <v>Crystal Palace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509020</v>
      </c>
      <c r="B281" s="15">
        <v>42812</v>
      </c>
      <c r="C281" s="12" t="s">
        <v>99</v>
      </c>
      <c r="D281" s="12" t="s">
        <v>60</v>
      </c>
      <c r="E281" s="12">
        <v>3</v>
      </c>
      <c r="F281" s="12" t="s">
        <v>17</v>
      </c>
      <c r="G281" s="12">
        <v>1</v>
      </c>
      <c r="H281" s="13" t="str">
        <f t="shared" si="20"/>
        <v>West Brom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509013</v>
      </c>
      <c r="B282" s="15">
        <v>42813</v>
      </c>
      <c r="C282" s="12" t="s">
        <v>99</v>
      </c>
      <c r="D282" s="12" t="s">
        <v>20</v>
      </c>
      <c r="E282" s="12">
        <v>1</v>
      </c>
      <c r="F282" s="12" t="s">
        <v>19</v>
      </c>
      <c r="G282" s="12">
        <v>1</v>
      </c>
      <c r="H282" s="13" t="str">
        <f t="shared" si="20"/>
        <v/>
      </c>
      <c r="I282" s="13" t="str">
        <f t="shared" si="21"/>
        <v>Manchester City</v>
      </c>
      <c r="J282" s="13" t="str">
        <f t="shared" si="22"/>
        <v>Liverpool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509014</v>
      </c>
      <c r="B283" s="15">
        <v>42813</v>
      </c>
      <c r="C283" s="12" t="s">
        <v>99</v>
      </c>
      <c r="D283" s="12" t="s">
        <v>4</v>
      </c>
      <c r="E283" s="12">
        <v>1</v>
      </c>
      <c r="F283" s="12" t="s">
        <v>8</v>
      </c>
      <c r="G283" s="12">
        <v>3</v>
      </c>
      <c r="H283" s="13" t="str">
        <f t="shared" si="20"/>
        <v>Manchester United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509018</v>
      </c>
      <c r="B284" s="15">
        <v>42813</v>
      </c>
      <c r="C284" s="12" t="s">
        <v>99</v>
      </c>
      <c r="D284" s="12" t="s">
        <v>14</v>
      </c>
      <c r="E284" s="12">
        <v>2</v>
      </c>
      <c r="F284" s="12" t="s">
        <v>13</v>
      </c>
      <c r="G284" s="12">
        <v>1</v>
      </c>
      <c r="H284" s="13" t="str">
        <f t="shared" si="20"/>
        <v>Tottenham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509021</v>
      </c>
      <c r="B285" s="15">
        <v>42826</v>
      </c>
      <c r="C285" s="12" t="s">
        <v>100</v>
      </c>
      <c r="D285" s="12" t="s">
        <v>19</v>
      </c>
      <c r="E285" s="12">
        <v>3</v>
      </c>
      <c r="F285" s="12" t="s">
        <v>9</v>
      </c>
      <c r="G285" s="12">
        <v>1</v>
      </c>
      <c r="H285" s="13" t="str">
        <f t="shared" si="20"/>
        <v>Liverpool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509022</v>
      </c>
      <c r="B286" s="15">
        <v>42826</v>
      </c>
      <c r="C286" s="12" t="s">
        <v>100</v>
      </c>
      <c r="D286" s="12" t="s">
        <v>8</v>
      </c>
      <c r="E286" s="12">
        <v>0</v>
      </c>
      <c r="F286" s="12" t="s">
        <v>60</v>
      </c>
      <c r="G286" s="12">
        <v>0</v>
      </c>
      <c r="H286" s="13" t="str">
        <f t="shared" si="20"/>
        <v/>
      </c>
      <c r="I286" s="13" t="str">
        <f t="shared" si="21"/>
        <v>Manchester United</v>
      </c>
      <c r="J286" s="13" t="str">
        <f t="shared" si="22"/>
        <v>West Brom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509024</v>
      </c>
      <c r="B287" s="15">
        <v>42826</v>
      </c>
      <c r="C287" s="12" t="s">
        <v>100</v>
      </c>
      <c r="D287" s="12" t="s">
        <v>13</v>
      </c>
      <c r="E287" s="12">
        <v>0</v>
      </c>
      <c r="F287" s="12" t="s">
        <v>105</v>
      </c>
      <c r="G287" s="12">
        <v>0</v>
      </c>
      <c r="H287" s="13" t="str">
        <f t="shared" si="20"/>
        <v/>
      </c>
      <c r="I287" s="13" t="str">
        <f t="shared" si="21"/>
        <v>Southampton</v>
      </c>
      <c r="J287" s="13" t="str">
        <f t="shared" si="22"/>
        <v>Bournemouth</v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509025</v>
      </c>
      <c r="B288" s="15">
        <v>42826</v>
      </c>
      <c r="C288" s="12" t="s">
        <v>100</v>
      </c>
      <c r="D288" s="12" t="s">
        <v>81</v>
      </c>
      <c r="E288" s="12">
        <v>0</v>
      </c>
      <c r="F288" s="12" t="s">
        <v>14</v>
      </c>
      <c r="G288" s="12">
        <v>2</v>
      </c>
      <c r="H288" s="13" t="str">
        <f t="shared" si="20"/>
        <v>Tottenham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509027</v>
      </c>
      <c r="B289" s="15">
        <v>42826</v>
      </c>
      <c r="C289" s="12" t="s">
        <v>100</v>
      </c>
      <c r="D289" s="12" t="s">
        <v>1</v>
      </c>
      <c r="E289" s="12">
        <v>1</v>
      </c>
      <c r="F289" s="12" t="s">
        <v>5</v>
      </c>
      <c r="G289" s="12">
        <v>2</v>
      </c>
      <c r="H289" s="13" t="str">
        <f t="shared" si="20"/>
        <v>Crystal Palace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509028</v>
      </c>
      <c r="B290" s="15">
        <v>42826</v>
      </c>
      <c r="C290" s="12" t="s">
        <v>100</v>
      </c>
      <c r="D290" s="12" t="s">
        <v>56</v>
      </c>
      <c r="E290" s="12">
        <v>1</v>
      </c>
      <c r="F290" s="12" t="s">
        <v>50</v>
      </c>
      <c r="G290" s="12">
        <v>0</v>
      </c>
      <c r="H290" s="13" t="str">
        <f t="shared" si="20"/>
        <v>Watford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509029</v>
      </c>
      <c r="B291" s="15">
        <v>42826</v>
      </c>
      <c r="C291" s="12" t="s">
        <v>100</v>
      </c>
      <c r="D291" s="12" t="s">
        <v>78</v>
      </c>
      <c r="E291" s="12">
        <v>2</v>
      </c>
      <c r="F291" s="12" t="s">
        <v>28</v>
      </c>
      <c r="G291" s="12">
        <v>1</v>
      </c>
      <c r="H291" s="13" t="str">
        <f t="shared" si="20"/>
        <v>Hull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509030</v>
      </c>
      <c r="B292" s="15">
        <v>42826</v>
      </c>
      <c r="C292" s="12" t="s">
        <v>100</v>
      </c>
      <c r="D292" s="12" t="s">
        <v>31</v>
      </c>
      <c r="E292" s="12">
        <v>2</v>
      </c>
      <c r="F292" s="12" t="s">
        <v>103</v>
      </c>
      <c r="G292" s="12">
        <v>0</v>
      </c>
      <c r="H292" s="13" t="str">
        <f t="shared" si="20"/>
        <v>Leicester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509023</v>
      </c>
      <c r="B293" s="15">
        <v>42827</v>
      </c>
      <c r="C293" s="12" t="s">
        <v>100</v>
      </c>
      <c r="D293" s="12" t="s">
        <v>17</v>
      </c>
      <c r="E293" s="12">
        <v>2</v>
      </c>
      <c r="F293" s="12" t="s">
        <v>20</v>
      </c>
      <c r="G293" s="12">
        <v>2</v>
      </c>
      <c r="H293" s="13" t="str">
        <f t="shared" si="20"/>
        <v/>
      </c>
      <c r="I293" s="13" t="str">
        <f t="shared" si="21"/>
        <v>Arsenal</v>
      </c>
      <c r="J293" s="13" t="str">
        <f t="shared" si="22"/>
        <v>Manchester City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509026</v>
      </c>
      <c r="B294" s="15">
        <v>42827</v>
      </c>
      <c r="C294" s="12" t="s">
        <v>100</v>
      </c>
      <c r="D294" s="12" t="s">
        <v>84</v>
      </c>
      <c r="E294" s="12">
        <v>0</v>
      </c>
      <c r="F294" s="12" t="s">
        <v>4</v>
      </c>
      <c r="G294" s="12">
        <v>0</v>
      </c>
      <c r="H294" s="13" t="str">
        <f t="shared" si="20"/>
        <v/>
      </c>
      <c r="I294" s="13" t="str">
        <f t="shared" si="21"/>
        <v>Swansea</v>
      </c>
      <c r="J294" s="13" t="str">
        <f t="shared" si="22"/>
        <v>Middlesbrough</v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509031</v>
      </c>
      <c r="B295" s="15">
        <v>42829</v>
      </c>
      <c r="C295" s="12" t="s">
        <v>77</v>
      </c>
      <c r="D295" s="12" t="s">
        <v>81</v>
      </c>
      <c r="E295" s="12">
        <v>1</v>
      </c>
      <c r="F295" s="12" t="s">
        <v>103</v>
      </c>
      <c r="G295" s="12">
        <v>0</v>
      </c>
      <c r="H295" s="13" t="str">
        <f t="shared" si="20"/>
        <v>Burnley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509033</v>
      </c>
      <c r="B296" s="15">
        <v>42829</v>
      </c>
      <c r="C296" s="12" t="s">
        <v>77</v>
      </c>
      <c r="D296" s="12" t="s">
        <v>31</v>
      </c>
      <c r="E296" s="12">
        <v>2</v>
      </c>
      <c r="F296" s="12" t="s">
        <v>50</v>
      </c>
      <c r="G296" s="12">
        <v>0</v>
      </c>
      <c r="H296" s="13" t="str">
        <f t="shared" si="20"/>
        <v>Leicester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509035</v>
      </c>
      <c r="B297" s="15">
        <v>42829</v>
      </c>
      <c r="C297" s="12" t="s">
        <v>77</v>
      </c>
      <c r="D297" s="12" t="s">
        <v>56</v>
      </c>
      <c r="E297" s="12">
        <v>2</v>
      </c>
      <c r="F297" s="12" t="s">
        <v>60</v>
      </c>
      <c r="G297" s="12">
        <v>0</v>
      </c>
      <c r="H297" s="13" t="str">
        <f t="shared" si="20"/>
        <v>Watford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509037</v>
      </c>
      <c r="B298" s="15">
        <v>42829</v>
      </c>
      <c r="C298" s="12" t="s">
        <v>77</v>
      </c>
      <c r="D298" s="12" t="s">
        <v>8</v>
      </c>
      <c r="E298" s="12">
        <v>1</v>
      </c>
      <c r="F298" s="12" t="s">
        <v>9</v>
      </c>
      <c r="G298" s="12">
        <v>1</v>
      </c>
      <c r="H298" s="13" t="str">
        <f t="shared" si="20"/>
        <v/>
      </c>
      <c r="I298" s="13" t="str">
        <f t="shared" si="21"/>
        <v>Manchester United</v>
      </c>
      <c r="J298" s="13" t="str">
        <f t="shared" si="22"/>
        <v>Everton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509032</v>
      </c>
      <c r="B299" s="15">
        <v>42830</v>
      </c>
      <c r="C299" s="12" t="s">
        <v>77</v>
      </c>
      <c r="D299" s="12" t="s">
        <v>78</v>
      </c>
      <c r="E299" s="12">
        <v>4</v>
      </c>
      <c r="F299" s="12" t="s">
        <v>4</v>
      </c>
      <c r="G299" s="12">
        <v>2</v>
      </c>
      <c r="H299" s="13" t="str">
        <f t="shared" si="20"/>
        <v>Hull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509034</v>
      </c>
      <c r="B300" s="15">
        <v>42830</v>
      </c>
      <c r="C300" s="12" t="s">
        <v>77</v>
      </c>
      <c r="D300" s="12" t="s">
        <v>84</v>
      </c>
      <c r="E300" s="12">
        <v>1</v>
      </c>
      <c r="F300" s="12" t="s">
        <v>14</v>
      </c>
      <c r="G300" s="12">
        <v>3</v>
      </c>
      <c r="H300" s="13" t="str">
        <f t="shared" si="20"/>
        <v>Tottenham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509036</v>
      </c>
      <c r="B301" s="15">
        <v>42830</v>
      </c>
      <c r="C301" s="12" t="s">
        <v>77</v>
      </c>
      <c r="D301" s="12" t="s">
        <v>17</v>
      </c>
      <c r="E301" s="12">
        <v>3</v>
      </c>
      <c r="F301" s="12" t="s">
        <v>28</v>
      </c>
      <c r="G301" s="12">
        <v>0</v>
      </c>
      <c r="H301" s="13" t="str">
        <f t="shared" si="20"/>
        <v>Arsenal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509038</v>
      </c>
      <c r="B302" s="15">
        <v>42830</v>
      </c>
      <c r="C302" s="12" t="s">
        <v>77</v>
      </c>
      <c r="D302" s="12" t="s">
        <v>13</v>
      </c>
      <c r="E302" s="12">
        <v>3</v>
      </c>
      <c r="F302" s="12" t="s">
        <v>5</v>
      </c>
      <c r="G302" s="12">
        <v>1</v>
      </c>
      <c r="H302" s="13" t="str">
        <f t="shared" si="20"/>
        <v>Southampton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509039</v>
      </c>
      <c r="B303" s="15">
        <v>42830</v>
      </c>
      <c r="C303" s="12" t="s">
        <v>77</v>
      </c>
      <c r="D303" s="12" t="s">
        <v>1</v>
      </c>
      <c r="E303" s="12">
        <v>2</v>
      </c>
      <c r="F303" s="12" t="s">
        <v>20</v>
      </c>
      <c r="G303" s="12">
        <v>1</v>
      </c>
      <c r="H303" s="13" t="str">
        <f t="shared" si="20"/>
        <v>Chelsea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509040</v>
      </c>
      <c r="B304" s="15">
        <v>42830</v>
      </c>
      <c r="C304" s="12" t="s">
        <v>77</v>
      </c>
      <c r="D304" s="12" t="s">
        <v>19</v>
      </c>
      <c r="E304" s="12">
        <v>2</v>
      </c>
      <c r="F304" s="12" t="s">
        <v>105</v>
      </c>
      <c r="G304" s="12">
        <v>2</v>
      </c>
      <c r="H304" s="13" t="str">
        <f t="shared" si="20"/>
        <v/>
      </c>
      <c r="I304" s="13" t="str">
        <f t="shared" si="21"/>
        <v>Liverpool</v>
      </c>
      <c r="J304" s="13" t="str">
        <f t="shared" si="22"/>
        <v>Bournemouth</v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509041</v>
      </c>
      <c r="B305" s="15">
        <v>42833</v>
      </c>
      <c r="C305" s="12" t="s">
        <v>23</v>
      </c>
      <c r="D305" s="12" t="s">
        <v>4</v>
      </c>
      <c r="E305" s="12">
        <v>0</v>
      </c>
      <c r="F305" s="12" t="s">
        <v>81</v>
      </c>
      <c r="G305" s="12">
        <v>0</v>
      </c>
      <c r="H305" s="13" t="str">
        <f t="shared" si="20"/>
        <v/>
      </c>
      <c r="I305" s="13" t="str">
        <f t="shared" si="21"/>
        <v>Middlesbrough</v>
      </c>
      <c r="J305" s="13" t="str">
        <f t="shared" si="22"/>
        <v>Burnley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509042</v>
      </c>
      <c r="B306" s="15">
        <v>42833</v>
      </c>
      <c r="C306" s="12" t="s">
        <v>23</v>
      </c>
      <c r="D306" s="12" t="s">
        <v>103</v>
      </c>
      <c r="E306" s="12">
        <v>1</v>
      </c>
      <c r="F306" s="12" t="s">
        <v>19</v>
      </c>
      <c r="G306" s="12">
        <v>2</v>
      </c>
      <c r="H306" s="13" t="str">
        <f t="shared" si="20"/>
        <v>Liverpool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509044</v>
      </c>
      <c r="B307" s="15">
        <v>42833</v>
      </c>
      <c r="C307" s="12" t="s">
        <v>23</v>
      </c>
      <c r="D307" s="12" t="s">
        <v>105</v>
      </c>
      <c r="E307" s="12">
        <v>1</v>
      </c>
      <c r="F307" s="12" t="s">
        <v>1</v>
      </c>
      <c r="G307" s="12">
        <v>3</v>
      </c>
      <c r="H307" s="13" t="str">
        <f t="shared" si="20"/>
        <v>Chelsea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509045</v>
      </c>
      <c r="B308" s="15">
        <v>42833</v>
      </c>
      <c r="C308" s="12" t="s">
        <v>23</v>
      </c>
      <c r="D308" s="12" t="s">
        <v>14</v>
      </c>
      <c r="E308" s="12">
        <v>4</v>
      </c>
      <c r="F308" s="12" t="s">
        <v>56</v>
      </c>
      <c r="G308" s="12">
        <v>0</v>
      </c>
      <c r="H308" s="13" t="str">
        <f t="shared" si="20"/>
        <v>Tottenham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509047</v>
      </c>
      <c r="B309" s="15">
        <v>42833</v>
      </c>
      <c r="C309" s="12" t="s">
        <v>23</v>
      </c>
      <c r="D309" s="12" t="s">
        <v>60</v>
      </c>
      <c r="E309" s="12">
        <v>0</v>
      </c>
      <c r="F309" s="12" t="s">
        <v>13</v>
      </c>
      <c r="G309" s="12">
        <v>1</v>
      </c>
      <c r="H309" s="13" t="str">
        <f t="shared" si="20"/>
        <v>Southampton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509049</v>
      </c>
      <c r="B310" s="15">
        <v>42833</v>
      </c>
      <c r="C310" s="12" t="s">
        <v>23</v>
      </c>
      <c r="D310" s="12" t="s">
        <v>28</v>
      </c>
      <c r="E310" s="12">
        <v>1</v>
      </c>
      <c r="F310" s="12" t="s">
        <v>84</v>
      </c>
      <c r="G310" s="12">
        <v>0</v>
      </c>
      <c r="H310" s="13" t="str">
        <f t="shared" si="20"/>
        <v>West Ham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509050</v>
      </c>
      <c r="B311" s="15">
        <v>42833</v>
      </c>
      <c r="C311" s="12" t="s">
        <v>23</v>
      </c>
      <c r="D311" s="12" t="s">
        <v>20</v>
      </c>
      <c r="E311" s="12">
        <v>3</v>
      </c>
      <c r="F311" s="12" t="s">
        <v>78</v>
      </c>
      <c r="G311" s="12">
        <v>1</v>
      </c>
      <c r="H311" s="13" t="str">
        <f t="shared" si="20"/>
        <v>Manchester City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509043</v>
      </c>
      <c r="B312" s="15">
        <v>42834</v>
      </c>
      <c r="C312" s="12" t="s">
        <v>23</v>
      </c>
      <c r="D312" s="12" t="s">
        <v>50</v>
      </c>
      <c r="E312" s="12">
        <v>0</v>
      </c>
      <c r="F312" s="12" t="s">
        <v>8</v>
      </c>
      <c r="G312" s="12">
        <v>3</v>
      </c>
      <c r="H312" s="13" t="str">
        <f t="shared" si="20"/>
        <v>Manchester United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509048</v>
      </c>
      <c r="B313" s="15">
        <v>42834</v>
      </c>
      <c r="C313" s="12" t="s">
        <v>23</v>
      </c>
      <c r="D313" s="12" t="s">
        <v>9</v>
      </c>
      <c r="E313" s="12">
        <v>4</v>
      </c>
      <c r="F313" s="12" t="s">
        <v>31</v>
      </c>
      <c r="G313" s="12">
        <v>2</v>
      </c>
      <c r="H313" s="13" t="str">
        <f t="shared" si="20"/>
        <v>Everton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509046</v>
      </c>
      <c r="B314" s="15">
        <v>42835</v>
      </c>
      <c r="C314" s="12" t="s">
        <v>23</v>
      </c>
      <c r="D314" s="12" t="s">
        <v>5</v>
      </c>
      <c r="E314" s="12">
        <v>3</v>
      </c>
      <c r="F314" s="12" t="s">
        <v>17</v>
      </c>
      <c r="G314" s="12">
        <v>0</v>
      </c>
      <c r="H314" s="13" t="str">
        <f t="shared" si="20"/>
        <v>Crystal Palace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509051</v>
      </c>
      <c r="B315" s="15">
        <v>42840</v>
      </c>
      <c r="C315" s="12" t="s">
        <v>62</v>
      </c>
      <c r="D315" s="12" t="s">
        <v>5</v>
      </c>
      <c r="E315" s="12">
        <v>2</v>
      </c>
      <c r="F315" s="12" t="s">
        <v>31</v>
      </c>
      <c r="G315" s="12">
        <v>2</v>
      </c>
      <c r="H315" s="13" t="str">
        <f t="shared" si="20"/>
        <v/>
      </c>
      <c r="I315" s="13" t="str">
        <f t="shared" si="21"/>
        <v>Crystal Palace</v>
      </c>
      <c r="J315" s="13" t="str">
        <f t="shared" si="22"/>
        <v>Leicester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509052</v>
      </c>
      <c r="B316" s="15">
        <v>42840</v>
      </c>
      <c r="C316" s="12" t="s">
        <v>62</v>
      </c>
      <c r="D316" s="12" t="s">
        <v>14</v>
      </c>
      <c r="E316" s="12">
        <v>4</v>
      </c>
      <c r="F316" s="12" t="s">
        <v>105</v>
      </c>
      <c r="G316" s="12">
        <v>0</v>
      </c>
      <c r="H316" s="13" t="str">
        <f t="shared" si="20"/>
        <v>Tottenham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509053</v>
      </c>
      <c r="B317" s="15">
        <v>42840</v>
      </c>
      <c r="C317" s="12" t="s">
        <v>62</v>
      </c>
      <c r="D317" s="12" t="s">
        <v>9</v>
      </c>
      <c r="E317" s="12">
        <v>3</v>
      </c>
      <c r="F317" s="12" t="s">
        <v>81</v>
      </c>
      <c r="G317" s="12">
        <v>1</v>
      </c>
      <c r="H317" s="13" t="str">
        <f t="shared" si="20"/>
        <v>Everton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509054</v>
      </c>
      <c r="B318" s="15">
        <v>42840</v>
      </c>
      <c r="C318" s="12" t="s">
        <v>62</v>
      </c>
      <c r="D318" s="12" t="s">
        <v>56</v>
      </c>
      <c r="E318" s="12">
        <v>1</v>
      </c>
      <c r="F318" s="12" t="s">
        <v>84</v>
      </c>
      <c r="G318" s="12">
        <v>0</v>
      </c>
      <c r="H318" s="13" t="str">
        <f t="shared" si="20"/>
        <v>Watford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509057</v>
      </c>
      <c r="B319" s="15">
        <v>42840</v>
      </c>
      <c r="C319" s="12" t="s">
        <v>62</v>
      </c>
      <c r="D319" s="12" t="s">
        <v>13</v>
      </c>
      <c r="E319" s="12">
        <v>0</v>
      </c>
      <c r="F319" s="12" t="s">
        <v>20</v>
      </c>
      <c r="G319" s="12">
        <v>3</v>
      </c>
      <c r="H319" s="13" t="str">
        <f t="shared" si="20"/>
        <v>Manchester City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509058</v>
      </c>
      <c r="B320" s="15">
        <v>42840</v>
      </c>
      <c r="C320" s="12" t="s">
        <v>62</v>
      </c>
      <c r="D320" s="12" t="s">
        <v>103</v>
      </c>
      <c r="E320" s="12">
        <v>3</v>
      </c>
      <c r="F320" s="12" t="s">
        <v>78</v>
      </c>
      <c r="G320" s="12">
        <v>1</v>
      </c>
      <c r="H320" s="13" t="str">
        <f t="shared" si="20"/>
        <v>Stoke City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509059</v>
      </c>
      <c r="B321" s="15">
        <v>42840</v>
      </c>
      <c r="C321" s="12" t="s">
        <v>62</v>
      </c>
      <c r="D321" s="12" t="s">
        <v>50</v>
      </c>
      <c r="E321" s="12">
        <v>2</v>
      </c>
      <c r="F321" s="12" t="s">
        <v>28</v>
      </c>
      <c r="G321" s="12">
        <v>2</v>
      </c>
      <c r="H321" s="13" t="str">
        <f t="shared" si="20"/>
        <v/>
      </c>
      <c r="I321" s="13" t="str">
        <f t="shared" si="21"/>
        <v>Sunderland</v>
      </c>
      <c r="J321" s="13" t="str">
        <f t="shared" si="22"/>
        <v>West Ham</v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509055</v>
      </c>
      <c r="B322" s="15">
        <v>42841</v>
      </c>
      <c r="C322" s="12" t="s">
        <v>62</v>
      </c>
      <c r="D322" s="12" t="s">
        <v>8</v>
      </c>
      <c r="E322" s="12">
        <v>2</v>
      </c>
      <c r="F322" s="12" t="s">
        <v>1</v>
      </c>
      <c r="G322" s="12">
        <v>0</v>
      </c>
      <c r="H322" s="13" t="str">
        <f t="shared" si="20"/>
        <v>Manchester United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509060</v>
      </c>
      <c r="B323" s="15">
        <v>42841</v>
      </c>
      <c r="C323" s="12" t="s">
        <v>62</v>
      </c>
      <c r="D323" s="12" t="s">
        <v>60</v>
      </c>
      <c r="E323" s="12">
        <v>0</v>
      </c>
      <c r="F323" s="12" t="s">
        <v>19</v>
      </c>
      <c r="G323" s="12">
        <v>1</v>
      </c>
      <c r="H323" s="13" t="str">
        <f t="shared" ref="H323:H381" si="23">IF(E323&gt;G323,D323,IF(G323&gt;E323,F323,""))</f>
        <v>Liverpool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509056</v>
      </c>
      <c r="B324" s="15">
        <v>42842</v>
      </c>
      <c r="C324" s="12" t="s">
        <v>62</v>
      </c>
      <c r="D324" s="12" t="s">
        <v>4</v>
      </c>
      <c r="E324" s="12">
        <v>1</v>
      </c>
      <c r="F324" s="12" t="s">
        <v>17</v>
      </c>
      <c r="G324" s="12">
        <v>2</v>
      </c>
      <c r="H324" s="13" t="str">
        <f t="shared" si="23"/>
        <v>Arsenal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509062</v>
      </c>
      <c r="B325" s="15">
        <v>42847</v>
      </c>
      <c r="C325" s="12" t="s">
        <v>54</v>
      </c>
      <c r="D325" s="12" t="s">
        <v>78</v>
      </c>
      <c r="E325" s="12">
        <v>2</v>
      </c>
      <c r="F325" s="12" t="s">
        <v>56</v>
      </c>
      <c r="G325" s="12">
        <v>0</v>
      </c>
      <c r="H325" s="13" t="str">
        <f t="shared" si="23"/>
        <v>Hull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509067</v>
      </c>
      <c r="B326" s="15">
        <v>42847</v>
      </c>
      <c r="C326" s="12" t="s">
        <v>54</v>
      </c>
      <c r="D326" s="12" t="s">
        <v>105</v>
      </c>
      <c r="E326" s="12">
        <v>4</v>
      </c>
      <c r="F326" s="12" t="s">
        <v>4</v>
      </c>
      <c r="G326" s="12">
        <v>0</v>
      </c>
      <c r="H326" s="13" t="str">
        <f t="shared" si="23"/>
        <v>Bournemouth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509068</v>
      </c>
      <c r="B327" s="15">
        <v>42847</v>
      </c>
      <c r="C327" s="12" t="s">
        <v>54</v>
      </c>
      <c r="D327" s="12" t="s">
        <v>84</v>
      </c>
      <c r="E327" s="12">
        <v>2</v>
      </c>
      <c r="F327" s="12" t="s">
        <v>103</v>
      </c>
      <c r="G327" s="12">
        <v>0</v>
      </c>
      <c r="H327" s="13" t="str">
        <f t="shared" si="23"/>
        <v>Swansea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509070</v>
      </c>
      <c r="B328" s="15">
        <v>42847</v>
      </c>
      <c r="C328" s="12" t="s">
        <v>54</v>
      </c>
      <c r="D328" s="12" t="s">
        <v>28</v>
      </c>
      <c r="E328" s="12">
        <v>0</v>
      </c>
      <c r="F328" s="12" t="s">
        <v>9</v>
      </c>
      <c r="G328" s="12">
        <v>0</v>
      </c>
      <c r="H328" s="13" t="str">
        <f t="shared" si="23"/>
        <v/>
      </c>
      <c r="I328" s="13" t="str">
        <f t="shared" si="24"/>
        <v>West Ham</v>
      </c>
      <c r="J328" s="13" t="str">
        <f t="shared" si="25"/>
        <v>Everton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509064</v>
      </c>
      <c r="B329" s="15">
        <v>42848</v>
      </c>
      <c r="C329" s="12" t="s">
        <v>54</v>
      </c>
      <c r="D329" s="12" t="s">
        <v>19</v>
      </c>
      <c r="E329" s="12">
        <v>1</v>
      </c>
      <c r="F329" s="12" t="s">
        <v>5</v>
      </c>
      <c r="G329" s="12">
        <v>2</v>
      </c>
      <c r="H329" s="13" t="str">
        <f t="shared" si="23"/>
        <v>Crystal Palace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509069</v>
      </c>
      <c r="B330" s="15">
        <v>42848</v>
      </c>
      <c r="C330" s="12" t="s">
        <v>54</v>
      </c>
      <c r="D330" s="12" t="s">
        <v>81</v>
      </c>
      <c r="E330" s="12">
        <v>0</v>
      </c>
      <c r="F330" s="12" t="s">
        <v>8</v>
      </c>
      <c r="G330" s="12">
        <v>2</v>
      </c>
      <c r="H330" s="13" t="str">
        <f t="shared" si="23"/>
        <v>Manchester United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509061</v>
      </c>
      <c r="B331" s="15">
        <v>42850</v>
      </c>
      <c r="C331" s="12" t="s">
        <v>54</v>
      </c>
      <c r="D331" s="12" t="s">
        <v>1</v>
      </c>
      <c r="E331" s="12">
        <v>4</v>
      </c>
      <c r="F331" s="12" t="s">
        <v>13</v>
      </c>
      <c r="G331" s="12">
        <v>2</v>
      </c>
      <c r="H331" s="13" t="str">
        <f t="shared" si="23"/>
        <v>Chelsea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509002</v>
      </c>
      <c r="B332" s="15">
        <v>42851</v>
      </c>
      <c r="C332" s="12" t="s">
        <v>98</v>
      </c>
      <c r="D332" s="12" t="s">
        <v>17</v>
      </c>
      <c r="E332" s="12">
        <v>1</v>
      </c>
      <c r="F332" s="12" t="s">
        <v>31</v>
      </c>
      <c r="G332" s="12">
        <v>0</v>
      </c>
      <c r="H332" s="13" t="str">
        <f t="shared" si="23"/>
        <v>Arsenal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509005</v>
      </c>
      <c r="B333" s="15">
        <v>42851</v>
      </c>
      <c r="C333" s="12" t="s">
        <v>98</v>
      </c>
      <c r="D333" s="12" t="s">
        <v>4</v>
      </c>
      <c r="E333" s="12">
        <v>1</v>
      </c>
      <c r="F333" s="12" t="s">
        <v>50</v>
      </c>
      <c r="G333" s="12">
        <v>0</v>
      </c>
      <c r="H333" s="13" t="str">
        <f t="shared" si="23"/>
        <v>Middlesbrough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509008</v>
      </c>
      <c r="B334" s="15">
        <v>42851</v>
      </c>
      <c r="C334" s="12" t="s">
        <v>98</v>
      </c>
      <c r="D334" s="12" t="s">
        <v>5</v>
      </c>
      <c r="E334" s="12">
        <v>0</v>
      </c>
      <c r="F334" s="12" t="s">
        <v>14</v>
      </c>
      <c r="G334" s="12">
        <v>1</v>
      </c>
      <c r="H334" s="13" t="str">
        <f t="shared" si="23"/>
        <v>Tottenham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508989</v>
      </c>
      <c r="B335" s="15">
        <v>42852</v>
      </c>
      <c r="C335" s="12" t="s">
        <v>97</v>
      </c>
      <c r="D335" s="12" t="s">
        <v>20</v>
      </c>
      <c r="E335" s="12">
        <v>0</v>
      </c>
      <c r="F335" s="12" t="s">
        <v>8</v>
      </c>
      <c r="G335" s="12">
        <v>0</v>
      </c>
      <c r="H335" s="13" t="str">
        <f t="shared" si="23"/>
        <v/>
      </c>
      <c r="I335" s="13" t="str">
        <f t="shared" si="24"/>
        <v>Manchester City</v>
      </c>
      <c r="J335" s="13" t="str">
        <f t="shared" si="25"/>
        <v>Manchester United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509071</v>
      </c>
      <c r="B336" s="15">
        <v>42854</v>
      </c>
      <c r="C336" s="12" t="s">
        <v>82</v>
      </c>
      <c r="D336" s="12" t="s">
        <v>50</v>
      </c>
      <c r="E336" s="12">
        <v>0</v>
      </c>
      <c r="F336" s="12" t="s">
        <v>105</v>
      </c>
      <c r="G336" s="12">
        <v>1</v>
      </c>
      <c r="H336" s="13" t="str">
        <f t="shared" si="23"/>
        <v>Bournemouth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509072</v>
      </c>
      <c r="B337" s="15">
        <v>42854</v>
      </c>
      <c r="C337" s="12" t="s">
        <v>82</v>
      </c>
      <c r="D337" s="12" t="s">
        <v>5</v>
      </c>
      <c r="E337" s="12">
        <v>0</v>
      </c>
      <c r="F337" s="12" t="s">
        <v>81</v>
      </c>
      <c r="G337" s="12">
        <v>2</v>
      </c>
      <c r="H337" s="13" t="str">
        <f t="shared" si="23"/>
        <v>Burnley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509077</v>
      </c>
      <c r="B338" s="15">
        <v>42854</v>
      </c>
      <c r="C338" s="12" t="s">
        <v>82</v>
      </c>
      <c r="D338" s="12" t="s">
        <v>60</v>
      </c>
      <c r="E338" s="12">
        <v>0</v>
      </c>
      <c r="F338" s="12" t="s">
        <v>31</v>
      </c>
      <c r="G338" s="12">
        <v>1</v>
      </c>
      <c r="H338" s="13" t="str">
        <f t="shared" si="23"/>
        <v>Leicester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509079</v>
      </c>
      <c r="B339" s="15">
        <v>42854</v>
      </c>
      <c r="C339" s="12" t="s">
        <v>82</v>
      </c>
      <c r="D339" s="12" t="s">
        <v>13</v>
      </c>
      <c r="E339" s="12">
        <v>0</v>
      </c>
      <c r="F339" s="12" t="s">
        <v>78</v>
      </c>
      <c r="G339" s="12">
        <v>0</v>
      </c>
      <c r="H339" s="13" t="str">
        <f t="shared" si="23"/>
        <v/>
      </c>
      <c r="I339" s="13" t="str">
        <f t="shared" si="24"/>
        <v>Southampton</v>
      </c>
      <c r="J339" s="13" t="str">
        <f t="shared" si="25"/>
        <v>Hull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509080</v>
      </c>
      <c r="B340" s="15">
        <v>42854</v>
      </c>
      <c r="C340" s="12" t="s">
        <v>82</v>
      </c>
      <c r="D340" s="12" t="s">
        <v>103</v>
      </c>
      <c r="E340" s="12">
        <v>0</v>
      </c>
      <c r="F340" s="12" t="s">
        <v>28</v>
      </c>
      <c r="G340" s="12">
        <v>0</v>
      </c>
      <c r="H340" s="13" t="str">
        <f t="shared" si="23"/>
        <v/>
      </c>
      <c r="I340" s="13" t="str">
        <f t="shared" si="24"/>
        <v>Stoke City</v>
      </c>
      <c r="J340" s="13" t="str">
        <f t="shared" si="25"/>
        <v>West Ham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509073</v>
      </c>
      <c r="B341" s="15">
        <v>42855</v>
      </c>
      <c r="C341" s="12" t="s">
        <v>82</v>
      </c>
      <c r="D341" s="12" t="s">
        <v>14</v>
      </c>
      <c r="E341" s="12">
        <v>2</v>
      </c>
      <c r="F341" s="12" t="s">
        <v>17</v>
      </c>
      <c r="G341" s="12">
        <v>0</v>
      </c>
      <c r="H341" s="13" t="str">
        <f t="shared" si="23"/>
        <v>Tottenham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509074</v>
      </c>
      <c r="B342" s="15">
        <v>42855</v>
      </c>
      <c r="C342" s="12" t="s">
        <v>82</v>
      </c>
      <c r="D342" s="12" t="s">
        <v>9</v>
      </c>
      <c r="E342" s="12">
        <v>0</v>
      </c>
      <c r="F342" s="12" t="s">
        <v>1</v>
      </c>
      <c r="G342" s="12">
        <v>3</v>
      </c>
      <c r="H342" s="13" t="str">
        <f t="shared" si="23"/>
        <v>Chelsea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509076</v>
      </c>
      <c r="B343" s="15">
        <v>42855</v>
      </c>
      <c r="C343" s="12" t="s">
        <v>82</v>
      </c>
      <c r="D343" s="12" t="s">
        <v>8</v>
      </c>
      <c r="E343" s="12">
        <v>1</v>
      </c>
      <c r="F343" s="12" t="s">
        <v>84</v>
      </c>
      <c r="G343" s="12">
        <v>1</v>
      </c>
      <c r="H343" s="13" t="str">
        <f t="shared" si="23"/>
        <v/>
      </c>
      <c r="I343" s="13" t="str">
        <f t="shared" si="24"/>
        <v>Manchester United</v>
      </c>
      <c r="J343" s="13" t="str">
        <f t="shared" si="25"/>
        <v>Swansea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509078</v>
      </c>
      <c r="B344" s="15">
        <v>42855</v>
      </c>
      <c r="C344" s="12" t="s">
        <v>82</v>
      </c>
      <c r="D344" s="12" t="s">
        <v>4</v>
      </c>
      <c r="E344" s="12">
        <v>2</v>
      </c>
      <c r="F344" s="12" t="s">
        <v>20</v>
      </c>
      <c r="G344" s="12">
        <v>2</v>
      </c>
      <c r="H344" s="13" t="str">
        <f t="shared" si="23"/>
        <v/>
      </c>
      <c r="I344" s="13" t="str">
        <f t="shared" si="24"/>
        <v>Middlesbrough</v>
      </c>
      <c r="J344" s="13" t="str">
        <f t="shared" si="25"/>
        <v>Manchester City</v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509075</v>
      </c>
      <c r="B345" s="15">
        <v>42856</v>
      </c>
      <c r="C345" s="12" t="s">
        <v>82</v>
      </c>
      <c r="D345" s="12" t="s">
        <v>56</v>
      </c>
      <c r="E345" s="12">
        <v>0</v>
      </c>
      <c r="F345" s="12" t="s">
        <v>19</v>
      </c>
      <c r="G345" s="12">
        <v>1</v>
      </c>
      <c r="H345" s="13" t="str">
        <f t="shared" si="23"/>
        <v>Liverpool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509082</v>
      </c>
      <c r="B346" s="15">
        <v>42860</v>
      </c>
      <c r="C346" s="12" t="s">
        <v>101</v>
      </c>
      <c r="D346" s="12" t="s">
        <v>28</v>
      </c>
      <c r="E346" s="12">
        <v>1</v>
      </c>
      <c r="F346" s="12" t="s">
        <v>14</v>
      </c>
      <c r="G346" s="12">
        <v>0</v>
      </c>
      <c r="H346" s="13" t="str">
        <f t="shared" si="23"/>
        <v>West Ham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509081</v>
      </c>
      <c r="B347" s="15">
        <v>42861</v>
      </c>
      <c r="C347" s="12" t="s">
        <v>101</v>
      </c>
      <c r="D347" s="12" t="s">
        <v>81</v>
      </c>
      <c r="E347" s="12">
        <v>2</v>
      </c>
      <c r="F347" s="12" t="s">
        <v>60</v>
      </c>
      <c r="G347" s="12">
        <v>2</v>
      </c>
      <c r="H347" s="13" t="str">
        <f t="shared" si="23"/>
        <v/>
      </c>
      <c r="I347" s="13" t="str">
        <f t="shared" si="24"/>
        <v>Burnley</v>
      </c>
      <c r="J347" s="13" t="str">
        <f t="shared" si="25"/>
        <v>West Brom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509084</v>
      </c>
      <c r="B348" s="15">
        <v>42861</v>
      </c>
      <c r="C348" s="12" t="s">
        <v>101</v>
      </c>
      <c r="D348" s="12" t="s">
        <v>78</v>
      </c>
      <c r="E348" s="12">
        <v>0</v>
      </c>
      <c r="F348" s="12" t="s">
        <v>50</v>
      </c>
      <c r="G348" s="12">
        <v>2</v>
      </c>
      <c r="H348" s="13" t="str">
        <f t="shared" si="23"/>
        <v>Sunderland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509085</v>
      </c>
      <c r="B349" s="15">
        <v>42861</v>
      </c>
      <c r="C349" s="12" t="s">
        <v>101</v>
      </c>
      <c r="D349" s="12" t="s">
        <v>31</v>
      </c>
      <c r="E349" s="12">
        <v>3</v>
      </c>
      <c r="F349" s="12" t="s">
        <v>56</v>
      </c>
      <c r="G349" s="12">
        <v>0</v>
      </c>
      <c r="H349" s="13" t="str">
        <f t="shared" si="23"/>
        <v>Leicester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509088</v>
      </c>
      <c r="B350" s="15">
        <v>42861</v>
      </c>
      <c r="C350" s="12" t="s">
        <v>101</v>
      </c>
      <c r="D350" s="12" t="s">
        <v>20</v>
      </c>
      <c r="E350" s="12">
        <v>5</v>
      </c>
      <c r="F350" s="12" t="s">
        <v>5</v>
      </c>
      <c r="G350" s="12">
        <v>0</v>
      </c>
      <c r="H350" s="13" t="str">
        <f t="shared" si="23"/>
        <v>Manchester City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509089</v>
      </c>
      <c r="B351" s="15">
        <v>42861</v>
      </c>
      <c r="C351" s="12" t="s">
        <v>101</v>
      </c>
      <c r="D351" s="12" t="s">
        <v>105</v>
      </c>
      <c r="E351" s="12">
        <v>2</v>
      </c>
      <c r="F351" s="12" t="s">
        <v>103</v>
      </c>
      <c r="G351" s="12">
        <v>2</v>
      </c>
      <c r="H351" s="13" t="str">
        <f t="shared" si="23"/>
        <v/>
      </c>
      <c r="I351" s="13" t="str">
        <f t="shared" si="24"/>
        <v>Bournemouth</v>
      </c>
      <c r="J351" s="13" t="str">
        <f t="shared" si="25"/>
        <v>Stoke City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509090</v>
      </c>
      <c r="B352" s="15">
        <v>42861</v>
      </c>
      <c r="C352" s="12" t="s">
        <v>101</v>
      </c>
      <c r="D352" s="12" t="s">
        <v>84</v>
      </c>
      <c r="E352" s="12">
        <v>1</v>
      </c>
      <c r="F352" s="12" t="s">
        <v>9</v>
      </c>
      <c r="G352" s="12">
        <v>0</v>
      </c>
      <c r="H352" s="13" t="str">
        <f t="shared" si="23"/>
        <v>Swansea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509086</v>
      </c>
      <c r="B353" s="15">
        <v>42862</v>
      </c>
      <c r="C353" s="12" t="s">
        <v>101</v>
      </c>
      <c r="D353" s="12" t="s">
        <v>19</v>
      </c>
      <c r="E353" s="12">
        <v>0</v>
      </c>
      <c r="F353" s="12" t="s">
        <v>13</v>
      </c>
      <c r="G353" s="12">
        <v>0</v>
      </c>
      <c r="H353" s="13" t="str">
        <f t="shared" si="23"/>
        <v/>
      </c>
      <c r="I353" s="13" t="str">
        <f t="shared" si="24"/>
        <v>Liverpool</v>
      </c>
      <c r="J353" s="13" t="str">
        <f t="shared" si="25"/>
        <v>Southampton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509087</v>
      </c>
      <c r="B354" s="15">
        <v>42862</v>
      </c>
      <c r="C354" s="12" t="s">
        <v>101</v>
      </c>
      <c r="D354" s="12" t="s">
        <v>17</v>
      </c>
      <c r="E354" s="12">
        <v>2</v>
      </c>
      <c r="F354" s="12" t="s">
        <v>8</v>
      </c>
      <c r="G354" s="12">
        <v>0</v>
      </c>
      <c r="H354" s="13" t="str">
        <f t="shared" si="23"/>
        <v>Arsenal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509083</v>
      </c>
      <c r="B355" s="15">
        <v>42863</v>
      </c>
      <c r="C355" s="12" t="s">
        <v>101</v>
      </c>
      <c r="D355" s="12" t="s">
        <v>1</v>
      </c>
      <c r="E355" s="12">
        <v>3</v>
      </c>
      <c r="F355" s="12" t="s">
        <v>4</v>
      </c>
      <c r="G355" s="12">
        <v>0</v>
      </c>
      <c r="H355" s="13" t="str">
        <f t="shared" si="23"/>
        <v>Chelsea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508990</v>
      </c>
      <c r="B356" s="15">
        <v>42865</v>
      </c>
      <c r="C356" s="12" t="s">
        <v>97</v>
      </c>
      <c r="D356" s="12" t="s">
        <v>13</v>
      </c>
      <c r="E356" s="12">
        <v>0</v>
      </c>
      <c r="F356" s="12" t="s">
        <v>17</v>
      </c>
      <c r="G356" s="12">
        <v>2</v>
      </c>
      <c r="H356" s="13" t="str">
        <f t="shared" si="23"/>
        <v>Arsenal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509096</v>
      </c>
      <c r="B357" s="15">
        <v>42867</v>
      </c>
      <c r="C357" s="12" t="s">
        <v>74</v>
      </c>
      <c r="D357" s="12" t="s">
        <v>60</v>
      </c>
      <c r="E357" s="12">
        <v>0</v>
      </c>
      <c r="F357" s="12" t="s">
        <v>1</v>
      </c>
      <c r="G357" s="12">
        <v>1</v>
      </c>
      <c r="H357" s="13" t="str">
        <f t="shared" si="23"/>
        <v>Chelsea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509097</v>
      </c>
      <c r="B358" s="15">
        <v>42867</v>
      </c>
      <c r="C358" s="12" t="s">
        <v>74</v>
      </c>
      <c r="D358" s="12" t="s">
        <v>9</v>
      </c>
      <c r="E358" s="12">
        <v>1</v>
      </c>
      <c r="F358" s="12" t="s">
        <v>56</v>
      </c>
      <c r="G358" s="12">
        <v>0</v>
      </c>
      <c r="H358" s="13" t="str">
        <f t="shared" si="23"/>
        <v>Everton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509091</v>
      </c>
      <c r="B359" s="15">
        <v>42868</v>
      </c>
      <c r="C359" s="12" t="s">
        <v>74</v>
      </c>
      <c r="D359" s="12" t="s">
        <v>103</v>
      </c>
      <c r="E359" s="12">
        <v>1</v>
      </c>
      <c r="F359" s="12" t="s">
        <v>17</v>
      </c>
      <c r="G359" s="12">
        <v>4</v>
      </c>
      <c r="H359" s="13" t="str">
        <f t="shared" si="23"/>
        <v>Arsenal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509092</v>
      </c>
      <c r="B360" s="15">
        <v>42868</v>
      </c>
      <c r="C360" s="12" t="s">
        <v>74</v>
      </c>
      <c r="D360" s="12" t="s">
        <v>50</v>
      </c>
      <c r="E360" s="12">
        <v>0</v>
      </c>
      <c r="F360" s="12" t="s">
        <v>84</v>
      </c>
      <c r="G360" s="12">
        <v>2</v>
      </c>
      <c r="H360" s="13" t="str">
        <f t="shared" si="23"/>
        <v>Swansea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509093</v>
      </c>
      <c r="B361" s="15">
        <v>42868</v>
      </c>
      <c r="C361" s="12" t="s">
        <v>74</v>
      </c>
      <c r="D361" s="12" t="s">
        <v>105</v>
      </c>
      <c r="E361" s="12">
        <v>2</v>
      </c>
      <c r="F361" s="12" t="s">
        <v>81</v>
      </c>
      <c r="G361" s="12">
        <v>1</v>
      </c>
      <c r="H361" s="13" t="str">
        <f t="shared" si="23"/>
        <v>Bournemouth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509099</v>
      </c>
      <c r="B362" s="15">
        <v>42868</v>
      </c>
      <c r="C362" s="12" t="s">
        <v>74</v>
      </c>
      <c r="D362" s="12" t="s">
        <v>20</v>
      </c>
      <c r="E362" s="12">
        <v>2</v>
      </c>
      <c r="F362" s="12" t="s">
        <v>31</v>
      </c>
      <c r="G362" s="12">
        <v>1</v>
      </c>
      <c r="H362" s="13" t="str">
        <f t="shared" si="23"/>
        <v>Manchester City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509100</v>
      </c>
      <c r="B363" s="15">
        <v>42868</v>
      </c>
      <c r="C363" s="12" t="s">
        <v>74</v>
      </c>
      <c r="D363" s="12" t="s">
        <v>4</v>
      </c>
      <c r="E363" s="12">
        <v>1</v>
      </c>
      <c r="F363" s="12" t="s">
        <v>13</v>
      </c>
      <c r="G363" s="12">
        <v>2</v>
      </c>
      <c r="H363" s="13" t="str">
        <f t="shared" si="23"/>
        <v>Southampton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509094</v>
      </c>
      <c r="B364" s="15">
        <v>42869</v>
      </c>
      <c r="C364" s="12" t="s">
        <v>74</v>
      </c>
      <c r="D364" s="12" t="s">
        <v>14</v>
      </c>
      <c r="E364" s="12">
        <v>2</v>
      </c>
      <c r="F364" s="12" t="s">
        <v>8</v>
      </c>
      <c r="G364" s="12">
        <v>1</v>
      </c>
      <c r="H364" s="13" t="str">
        <f t="shared" si="23"/>
        <v>Tottenham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509095</v>
      </c>
      <c r="B365" s="15">
        <v>42869</v>
      </c>
      <c r="C365" s="12" t="s">
        <v>74</v>
      </c>
      <c r="D365" s="12" t="s">
        <v>5</v>
      </c>
      <c r="E365" s="12">
        <v>4</v>
      </c>
      <c r="F365" s="12" t="s">
        <v>78</v>
      </c>
      <c r="G365" s="12">
        <v>0</v>
      </c>
      <c r="H365" s="13" t="str">
        <f t="shared" si="23"/>
        <v>Crystal Palace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509098</v>
      </c>
      <c r="B366" s="15">
        <v>42869</v>
      </c>
      <c r="C366" s="12" t="s">
        <v>74</v>
      </c>
      <c r="D366" s="12" t="s">
        <v>28</v>
      </c>
      <c r="E366" s="12">
        <v>0</v>
      </c>
      <c r="F366" s="12" t="s">
        <v>19</v>
      </c>
      <c r="G366" s="12">
        <v>4</v>
      </c>
      <c r="H366" s="13" t="str">
        <f t="shared" si="23"/>
        <v>Liverpool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509007</v>
      </c>
      <c r="B367" s="15">
        <v>42870</v>
      </c>
      <c r="C367" s="12" t="s">
        <v>98</v>
      </c>
      <c r="D367" s="12" t="s">
        <v>1</v>
      </c>
      <c r="E367" s="12">
        <v>4</v>
      </c>
      <c r="F367" s="12" t="s">
        <v>56</v>
      </c>
      <c r="G367" s="12">
        <v>3</v>
      </c>
      <c r="H367" s="13" t="str">
        <f t="shared" si="23"/>
        <v>Chelsea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509065</v>
      </c>
      <c r="B368" s="15">
        <v>42871</v>
      </c>
      <c r="C368" s="12" t="s">
        <v>54</v>
      </c>
      <c r="D368" s="12" t="s">
        <v>17</v>
      </c>
      <c r="E368" s="12">
        <v>2</v>
      </c>
      <c r="F368" s="12" t="s">
        <v>50</v>
      </c>
      <c r="G368" s="12">
        <v>0</v>
      </c>
      <c r="H368" s="13" t="str">
        <f t="shared" si="23"/>
        <v>Arsenal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509066</v>
      </c>
      <c r="B369" s="15">
        <v>42871</v>
      </c>
      <c r="C369" s="12" t="s">
        <v>54</v>
      </c>
      <c r="D369" s="12" t="s">
        <v>20</v>
      </c>
      <c r="E369" s="12">
        <v>3</v>
      </c>
      <c r="F369" s="12" t="s">
        <v>60</v>
      </c>
      <c r="G369" s="12">
        <v>1</v>
      </c>
      <c r="H369" s="13" t="str">
        <f t="shared" si="23"/>
        <v>Manchester City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509006</v>
      </c>
      <c r="B370" s="15">
        <v>42872</v>
      </c>
      <c r="C370" s="12" t="s">
        <v>98</v>
      </c>
      <c r="D370" s="12" t="s">
        <v>13</v>
      </c>
      <c r="E370" s="12">
        <v>0</v>
      </c>
      <c r="F370" s="12" t="s">
        <v>8</v>
      </c>
      <c r="G370" s="12">
        <v>0</v>
      </c>
      <c r="H370" s="13" t="str">
        <f t="shared" si="23"/>
        <v/>
      </c>
      <c r="I370" s="13" t="str">
        <f t="shared" si="24"/>
        <v>Southampton</v>
      </c>
      <c r="J370" s="13" t="str">
        <f t="shared" si="25"/>
        <v>Manchester United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509063</v>
      </c>
      <c r="B371" s="15">
        <v>42873</v>
      </c>
      <c r="C371" s="12" t="s">
        <v>54</v>
      </c>
      <c r="D371" s="12" t="s">
        <v>31</v>
      </c>
      <c r="E371" s="12">
        <v>1</v>
      </c>
      <c r="F371" s="12" t="s">
        <v>14</v>
      </c>
      <c r="G371" s="12">
        <v>6</v>
      </c>
      <c r="H371" s="13" t="str">
        <f t="shared" si="23"/>
        <v>Tottenham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509101</v>
      </c>
      <c r="B372" s="15">
        <v>42876</v>
      </c>
      <c r="C372" s="12" t="s">
        <v>71</v>
      </c>
      <c r="D372" s="12" t="s">
        <v>17</v>
      </c>
      <c r="E372" s="12">
        <v>3</v>
      </c>
      <c r="F372" s="12" t="s">
        <v>9</v>
      </c>
      <c r="G372" s="12">
        <v>1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509102</v>
      </c>
      <c r="B373" s="15">
        <v>42876</v>
      </c>
      <c r="C373" s="12" t="s">
        <v>71</v>
      </c>
      <c r="D373" s="12" t="s">
        <v>13</v>
      </c>
      <c r="E373" s="12">
        <v>0</v>
      </c>
      <c r="F373" s="12" t="s">
        <v>103</v>
      </c>
      <c r="G373" s="12">
        <v>1</v>
      </c>
      <c r="H373" s="13" t="str">
        <f t="shared" si="23"/>
        <v>Stoke City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509103</v>
      </c>
      <c r="B374" s="15">
        <v>42876</v>
      </c>
      <c r="C374" s="12" t="s">
        <v>71</v>
      </c>
      <c r="D374" s="12" t="s">
        <v>81</v>
      </c>
      <c r="E374" s="12">
        <v>1</v>
      </c>
      <c r="F374" s="12" t="s">
        <v>28</v>
      </c>
      <c r="G374" s="12">
        <v>2</v>
      </c>
      <c r="H374" s="13" t="str">
        <f t="shared" si="23"/>
        <v>West Ham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509104</v>
      </c>
      <c r="B375" s="15">
        <v>42876</v>
      </c>
      <c r="C375" s="12" t="s">
        <v>71</v>
      </c>
      <c r="D375" s="12" t="s">
        <v>84</v>
      </c>
      <c r="E375" s="12">
        <v>2</v>
      </c>
      <c r="F375" s="12" t="s">
        <v>60</v>
      </c>
      <c r="G375" s="12">
        <v>1</v>
      </c>
      <c r="H375" s="13" t="str">
        <f t="shared" si="23"/>
        <v>Swansea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509105</v>
      </c>
      <c r="B376" s="15">
        <v>42876</v>
      </c>
      <c r="C376" s="12" t="s">
        <v>71</v>
      </c>
      <c r="D376" s="12" t="s">
        <v>1</v>
      </c>
      <c r="E376" s="12">
        <v>5</v>
      </c>
      <c r="F376" s="12" t="s">
        <v>50</v>
      </c>
      <c r="G376" s="12">
        <v>1</v>
      </c>
      <c r="H376" s="13" t="str">
        <f t="shared" si="23"/>
        <v>Chelsea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509106</v>
      </c>
      <c r="B377" s="15">
        <v>42876</v>
      </c>
      <c r="C377" s="12" t="s">
        <v>71</v>
      </c>
      <c r="D377" s="12" t="s">
        <v>56</v>
      </c>
      <c r="E377" s="12">
        <v>0</v>
      </c>
      <c r="F377" s="12" t="s">
        <v>20</v>
      </c>
      <c r="G377" s="12">
        <v>5</v>
      </c>
      <c r="H377" s="13" t="str">
        <f t="shared" si="23"/>
        <v>Manchester City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509107</v>
      </c>
      <c r="B378" s="15">
        <v>42876</v>
      </c>
      <c r="C378" s="12" t="s">
        <v>71</v>
      </c>
      <c r="D378" s="12" t="s">
        <v>78</v>
      </c>
      <c r="E378" s="12">
        <v>1</v>
      </c>
      <c r="F378" s="12" t="s">
        <v>14</v>
      </c>
      <c r="G378" s="12">
        <v>7</v>
      </c>
      <c r="H378" s="13" t="str">
        <f t="shared" si="23"/>
        <v>Tottenham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509108</v>
      </c>
      <c r="B379" s="15">
        <v>42876</v>
      </c>
      <c r="C379" s="12" t="s">
        <v>71</v>
      </c>
      <c r="D379" s="12" t="s">
        <v>31</v>
      </c>
      <c r="E379" s="12">
        <v>1</v>
      </c>
      <c r="F379" s="12" t="s">
        <v>105</v>
      </c>
      <c r="G379" s="12">
        <v>1</v>
      </c>
      <c r="H379" s="13" t="str">
        <f t="shared" si="23"/>
        <v/>
      </c>
      <c r="I379" s="13" t="str">
        <f t="shared" si="24"/>
        <v>Leicester</v>
      </c>
      <c r="J379" s="13" t="str">
        <f t="shared" si="25"/>
        <v>Bournemouth</v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509109</v>
      </c>
      <c r="B380" s="15">
        <v>42876</v>
      </c>
      <c r="C380" s="12" t="s">
        <v>71</v>
      </c>
      <c r="D380" s="12" t="s">
        <v>19</v>
      </c>
      <c r="E380" s="12">
        <v>3</v>
      </c>
      <c r="F380" s="12" t="s">
        <v>4</v>
      </c>
      <c r="G380" s="12">
        <v>0</v>
      </c>
      <c r="H380" s="13" t="str">
        <f t="shared" si="23"/>
        <v>Liverpool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509110</v>
      </c>
      <c r="B381" s="15">
        <v>42876</v>
      </c>
      <c r="C381" s="12" t="s">
        <v>71</v>
      </c>
      <c r="D381" s="12" t="s">
        <v>8</v>
      </c>
      <c r="E381" s="12">
        <v>2</v>
      </c>
      <c r="F381" s="12" t="s">
        <v>5</v>
      </c>
      <c r="G381" s="12">
        <v>0</v>
      </c>
      <c r="H381" s="13" t="str">
        <f t="shared" si="23"/>
        <v>Manchester United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2E783191-B07C-4E0B-BF4E-E4D10C8411A6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2E75-A5C7-4B0B-94BF-4DA600D15C89}">
  <dimension ref="A1:V381"/>
  <sheetViews>
    <sheetView showGridLines="0" workbookViewId="0"/>
  </sheetViews>
  <sheetFormatPr baseColWidth="10" defaultColWidth="8.85546875" defaultRowHeight="12" customHeight="1" x14ac:dyDescent="0.15"/>
  <cols>
    <col min="1" max="1" width="4.28515625" style="1" bestFit="1" customWidth="1"/>
    <col min="2" max="2" width="6.28515625" style="1" bestFit="1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526540</v>
      </c>
      <c r="B2" s="15">
        <v>42958</v>
      </c>
      <c r="C2" s="12" t="s">
        <v>85</v>
      </c>
      <c r="D2" s="12" t="s">
        <v>17</v>
      </c>
      <c r="E2" s="12">
        <v>4</v>
      </c>
      <c r="F2" s="12" t="s">
        <v>31</v>
      </c>
      <c r="G2" s="12">
        <v>3</v>
      </c>
      <c r="H2" s="13" t="str">
        <f>IF(E2&gt;G2,D2,IF(G2&gt;E2,F2,""))</f>
        <v>Arsenal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20</v>
      </c>
      <c r="N2" s="16">
        <f t="shared" ref="N2:N21" si="0">COUNTIF($H$2:$H$381,M2)</f>
        <v>32</v>
      </c>
      <c r="O2" s="16">
        <f t="shared" ref="O2:O21" si="1">COUNTIF($J$2:$J$381,M2)+COUNTIF($I$2:$I$381,M2)</f>
        <v>4</v>
      </c>
      <c r="P2" s="16">
        <f t="shared" ref="P2:P21" si="2">(COUNTIF($F$2:$F$381,M2)+COUNTIF($D$2:$D$381,M2))-SUM(N2:O2)</f>
        <v>2</v>
      </c>
      <c r="Q2" s="16">
        <f t="shared" ref="Q2:Q21" si="3">SUM(N2:P2)</f>
        <v>38</v>
      </c>
      <c r="R2" s="16">
        <f t="shared" ref="R2:R21" si="4">SUMIF(D:D,M2,E:E)+SUMIF(F:F,M2,G:G)</f>
        <v>106</v>
      </c>
      <c r="S2" s="16">
        <f t="shared" ref="S2:S21" si="5">SUMIF(D:D,M2,G:G)+SUMIF(F:F,M2,E:E)</f>
        <v>27</v>
      </c>
      <c r="T2" s="16">
        <f t="shared" ref="T2:T21" si="6">R2-S2</f>
        <v>79</v>
      </c>
      <c r="U2" s="16">
        <f t="shared" ref="U2:U21" si="7">(N2*3)+O2</f>
        <v>100</v>
      </c>
      <c r="V2" s="16">
        <v>1</v>
      </c>
    </row>
    <row r="3" spans="1:22" ht="12" customHeight="1" x14ac:dyDescent="0.15">
      <c r="A3" s="12">
        <v>526541</v>
      </c>
      <c r="B3" s="15">
        <v>42959</v>
      </c>
      <c r="C3" s="12" t="s">
        <v>85</v>
      </c>
      <c r="D3" s="12" t="s">
        <v>56</v>
      </c>
      <c r="E3" s="12">
        <v>3</v>
      </c>
      <c r="F3" s="12" t="s">
        <v>19</v>
      </c>
      <c r="G3" s="12">
        <v>3</v>
      </c>
      <c r="H3" s="13" t="str">
        <f t="shared" ref="H3:H66" si="8">IF(E3&gt;G3,D3,IF(G3&gt;E3,F3,""))</f>
        <v/>
      </c>
      <c r="I3" s="13" t="str">
        <f t="shared" ref="I3:I66" si="9">IF(H3="",D3,"")</f>
        <v>Watford</v>
      </c>
      <c r="J3" s="13" t="str">
        <f t="shared" ref="J3:J66" si="10">IF(H3="",F3,"")</f>
        <v>Liverpool</v>
      </c>
      <c r="K3" s="2"/>
      <c r="L3" s="2"/>
      <c r="M3" s="13" t="s">
        <v>8</v>
      </c>
      <c r="N3" s="16">
        <f t="shared" si="0"/>
        <v>25</v>
      </c>
      <c r="O3" s="16">
        <f t="shared" si="1"/>
        <v>6</v>
      </c>
      <c r="P3" s="16">
        <f t="shared" si="2"/>
        <v>7</v>
      </c>
      <c r="Q3" s="16">
        <f t="shared" si="3"/>
        <v>38</v>
      </c>
      <c r="R3" s="16">
        <f t="shared" si="4"/>
        <v>68</v>
      </c>
      <c r="S3" s="16">
        <f t="shared" si="5"/>
        <v>28</v>
      </c>
      <c r="T3" s="16">
        <f t="shared" si="6"/>
        <v>40</v>
      </c>
      <c r="U3" s="16">
        <f t="shared" si="7"/>
        <v>81</v>
      </c>
      <c r="V3" s="16">
        <v>2</v>
      </c>
    </row>
    <row r="4" spans="1:22" ht="12" customHeight="1" x14ac:dyDescent="0.15">
      <c r="A4" s="12">
        <v>526542</v>
      </c>
      <c r="B4" s="15">
        <v>42959</v>
      </c>
      <c r="C4" s="12" t="s">
        <v>85</v>
      </c>
      <c r="D4" s="12" t="s">
        <v>60</v>
      </c>
      <c r="E4" s="12">
        <v>1</v>
      </c>
      <c r="F4" s="12" t="s">
        <v>105</v>
      </c>
      <c r="G4" s="12">
        <v>0</v>
      </c>
      <c r="H4" s="13" t="str">
        <f t="shared" si="8"/>
        <v>West Brom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14</v>
      </c>
      <c r="N4" s="16">
        <f t="shared" si="0"/>
        <v>23</v>
      </c>
      <c r="O4" s="16">
        <f t="shared" si="1"/>
        <v>8</v>
      </c>
      <c r="P4" s="16">
        <f t="shared" si="2"/>
        <v>7</v>
      </c>
      <c r="Q4" s="16">
        <f t="shared" si="3"/>
        <v>38</v>
      </c>
      <c r="R4" s="16">
        <f t="shared" si="4"/>
        <v>74</v>
      </c>
      <c r="S4" s="16">
        <f t="shared" si="5"/>
        <v>36</v>
      </c>
      <c r="T4" s="16">
        <f t="shared" si="6"/>
        <v>38</v>
      </c>
      <c r="U4" s="16">
        <f t="shared" si="7"/>
        <v>77</v>
      </c>
      <c r="V4" s="16">
        <v>3</v>
      </c>
    </row>
    <row r="5" spans="1:22" ht="12" customHeight="1" x14ac:dyDescent="0.15">
      <c r="A5" s="12">
        <v>526543</v>
      </c>
      <c r="B5" s="15">
        <v>42959</v>
      </c>
      <c r="C5" s="12" t="s">
        <v>85</v>
      </c>
      <c r="D5" s="12" t="s">
        <v>5</v>
      </c>
      <c r="E5" s="12">
        <v>0</v>
      </c>
      <c r="F5" s="12" t="s">
        <v>106</v>
      </c>
      <c r="G5" s="12">
        <v>3</v>
      </c>
      <c r="H5" s="13" t="str">
        <f t="shared" si="8"/>
        <v>Huddersfield Town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19</v>
      </c>
      <c r="N5" s="16">
        <f t="shared" si="0"/>
        <v>21</v>
      </c>
      <c r="O5" s="16">
        <f t="shared" si="1"/>
        <v>12</v>
      </c>
      <c r="P5" s="16">
        <f t="shared" si="2"/>
        <v>5</v>
      </c>
      <c r="Q5" s="16">
        <f t="shared" si="3"/>
        <v>38</v>
      </c>
      <c r="R5" s="16">
        <f t="shared" si="4"/>
        <v>84</v>
      </c>
      <c r="S5" s="16">
        <f t="shared" si="5"/>
        <v>38</v>
      </c>
      <c r="T5" s="16">
        <f t="shared" si="6"/>
        <v>46</v>
      </c>
      <c r="U5" s="16">
        <f t="shared" si="7"/>
        <v>75</v>
      </c>
      <c r="V5" s="16">
        <v>4</v>
      </c>
    </row>
    <row r="6" spans="1:22" ht="12" customHeight="1" x14ac:dyDescent="0.15">
      <c r="A6" s="12">
        <v>526544</v>
      </c>
      <c r="B6" s="15">
        <v>42959</v>
      </c>
      <c r="C6" s="12" t="s">
        <v>85</v>
      </c>
      <c r="D6" s="12" t="s">
        <v>9</v>
      </c>
      <c r="E6" s="12">
        <v>1</v>
      </c>
      <c r="F6" s="12" t="s">
        <v>103</v>
      </c>
      <c r="G6" s="12">
        <v>0</v>
      </c>
      <c r="H6" s="13" t="str">
        <f t="shared" si="8"/>
        <v>Everton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</v>
      </c>
      <c r="N6" s="16">
        <f t="shared" si="0"/>
        <v>21</v>
      </c>
      <c r="O6" s="16">
        <f t="shared" si="1"/>
        <v>7</v>
      </c>
      <c r="P6" s="16">
        <f t="shared" si="2"/>
        <v>10</v>
      </c>
      <c r="Q6" s="16">
        <f t="shared" si="3"/>
        <v>38</v>
      </c>
      <c r="R6" s="16">
        <f t="shared" si="4"/>
        <v>62</v>
      </c>
      <c r="S6" s="16">
        <f t="shared" si="5"/>
        <v>38</v>
      </c>
      <c r="T6" s="16">
        <f t="shared" si="6"/>
        <v>24</v>
      </c>
      <c r="U6" s="16">
        <f t="shared" si="7"/>
        <v>70</v>
      </c>
      <c r="V6" s="16">
        <v>5</v>
      </c>
    </row>
    <row r="7" spans="1:22" ht="12" customHeight="1" x14ac:dyDescent="0.15">
      <c r="A7" s="12">
        <v>526545</v>
      </c>
      <c r="B7" s="15">
        <v>42959</v>
      </c>
      <c r="C7" s="12" t="s">
        <v>85</v>
      </c>
      <c r="D7" s="12" t="s">
        <v>13</v>
      </c>
      <c r="E7" s="12">
        <v>0</v>
      </c>
      <c r="F7" s="12" t="s">
        <v>84</v>
      </c>
      <c r="G7" s="12">
        <v>0</v>
      </c>
      <c r="H7" s="13" t="str">
        <f t="shared" si="8"/>
        <v/>
      </c>
      <c r="I7" s="13" t="str">
        <f t="shared" si="9"/>
        <v>Southampton</v>
      </c>
      <c r="J7" s="13" t="str">
        <f t="shared" si="10"/>
        <v>Swansea</v>
      </c>
      <c r="K7" s="2"/>
      <c r="L7" s="2"/>
      <c r="M7" s="13" t="s">
        <v>17</v>
      </c>
      <c r="N7" s="16">
        <f t="shared" si="0"/>
        <v>19</v>
      </c>
      <c r="O7" s="16">
        <f t="shared" si="1"/>
        <v>6</v>
      </c>
      <c r="P7" s="16">
        <f t="shared" si="2"/>
        <v>13</v>
      </c>
      <c r="Q7" s="16">
        <f t="shared" si="3"/>
        <v>38</v>
      </c>
      <c r="R7" s="16">
        <f t="shared" si="4"/>
        <v>74</v>
      </c>
      <c r="S7" s="16">
        <f t="shared" si="5"/>
        <v>51</v>
      </c>
      <c r="T7" s="16">
        <f t="shared" si="6"/>
        <v>23</v>
      </c>
      <c r="U7" s="16">
        <f t="shared" si="7"/>
        <v>63</v>
      </c>
      <c r="V7" s="16">
        <v>6</v>
      </c>
    </row>
    <row r="8" spans="1:22" ht="12" customHeight="1" x14ac:dyDescent="0.15">
      <c r="A8" s="12">
        <v>526546</v>
      </c>
      <c r="B8" s="15">
        <v>42959</v>
      </c>
      <c r="C8" s="12" t="s">
        <v>85</v>
      </c>
      <c r="D8" s="12" t="s">
        <v>1</v>
      </c>
      <c r="E8" s="12">
        <v>2</v>
      </c>
      <c r="F8" s="12" t="s">
        <v>81</v>
      </c>
      <c r="G8" s="12">
        <v>3</v>
      </c>
      <c r="H8" s="13" t="str">
        <f t="shared" si="8"/>
        <v>Burnley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81</v>
      </c>
      <c r="N8" s="16">
        <f t="shared" si="0"/>
        <v>14</v>
      </c>
      <c r="O8" s="16">
        <f t="shared" si="1"/>
        <v>12</v>
      </c>
      <c r="P8" s="16">
        <f t="shared" si="2"/>
        <v>12</v>
      </c>
      <c r="Q8" s="16">
        <f t="shared" si="3"/>
        <v>38</v>
      </c>
      <c r="R8" s="16">
        <f t="shared" si="4"/>
        <v>36</v>
      </c>
      <c r="S8" s="16">
        <f t="shared" si="5"/>
        <v>39</v>
      </c>
      <c r="T8" s="16">
        <f t="shared" si="6"/>
        <v>-3</v>
      </c>
      <c r="U8" s="16">
        <f t="shared" si="7"/>
        <v>54</v>
      </c>
      <c r="V8" s="16">
        <v>7</v>
      </c>
    </row>
    <row r="9" spans="1:22" ht="12" customHeight="1" x14ac:dyDescent="0.15">
      <c r="A9" s="12">
        <v>526547</v>
      </c>
      <c r="B9" s="15">
        <v>42959</v>
      </c>
      <c r="C9" s="12" t="s">
        <v>85</v>
      </c>
      <c r="D9" s="12" t="s">
        <v>107</v>
      </c>
      <c r="E9" s="12">
        <v>0</v>
      </c>
      <c r="F9" s="12" t="s">
        <v>20</v>
      </c>
      <c r="G9" s="12">
        <v>2</v>
      </c>
      <c r="H9" s="13" t="str">
        <f t="shared" si="8"/>
        <v>Manchester City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9</v>
      </c>
      <c r="N9" s="16">
        <f t="shared" si="0"/>
        <v>13</v>
      </c>
      <c r="O9" s="16">
        <f t="shared" si="1"/>
        <v>10</v>
      </c>
      <c r="P9" s="16">
        <f t="shared" si="2"/>
        <v>15</v>
      </c>
      <c r="Q9" s="16">
        <f t="shared" si="3"/>
        <v>38</v>
      </c>
      <c r="R9" s="16">
        <f t="shared" si="4"/>
        <v>44</v>
      </c>
      <c r="S9" s="16">
        <f t="shared" si="5"/>
        <v>58</v>
      </c>
      <c r="T9" s="16">
        <f t="shared" si="6"/>
        <v>-14</v>
      </c>
      <c r="U9" s="16">
        <f t="shared" si="7"/>
        <v>49</v>
      </c>
      <c r="V9" s="16">
        <v>8</v>
      </c>
    </row>
    <row r="10" spans="1:22" ht="12" customHeight="1" x14ac:dyDescent="0.15">
      <c r="A10" s="12">
        <v>526548</v>
      </c>
      <c r="B10" s="15">
        <v>42960</v>
      </c>
      <c r="C10" s="12" t="s">
        <v>85</v>
      </c>
      <c r="D10" s="12" t="s">
        <v>29</v>
      </c>
      <c r="E10" s="12">
        <v>0</v>
      </c>
      <c r="F10" s="12" t="s">
        <v>14</v>
      </c>
      <c r="G10" s="12">
        <v>2</v>
      </c>
      <c r="H10" s="13" t="str">
        <f t="shared" si="8"/>
        <v>Tottenham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31</v>
      </c>
      <c r="N10" s="16">
        <f t="shared" si="0"/>
        <v>12</v>
      </c>
      <c r="O10" s="16">
        <f t="shared" si="1"/>
        <v>11</v>
      </c>
      <c r="P10" s="16">
        <f t="shared" si="2"/>
        <v>15</v>
      </c>
      <c r="Q10" s="16">
        <f t="shared" si="3"/>
        <v>38</v>
      </c>
      <c r="R10" s="16">
        <f t="shared" si="4"/>
        <v>56</v>
      </c>
      <c r="S10" s="16">
        <f t="shared" si="5"/>
        <v>60</v>
      </c>
      <c r="T10" s="16">
        <f t="shared" si="6"/>
        <v>-4</v>
      </c>
      <c r="U10" s="16">
        <f t="shared" si="7"/>
        <v>47</v>
      </c>
      <c r="V10" s="16">
        <v>9</v>
      </c>
    </row>
    <row r="11" spans="1:22" ht="12" customHeight="1" x14ac:dyDescent="0.15">
      <c r="A11" s="12">
        <v>526549</v>
      </c>
      <c r="B11" s="15">
        <v>42960</v>
      </c>
      <c r="C11" s="12" t="s">
        <v>85</v>
      </c>
      <c r="D11" s="12" t="s">
        <v>8</v>
      </c>
      <c r="E11" s="12">
        <v>4</v>
      </c>
      <c r="F11" s="12" t="s">
        <v>28</v>
      </c>
      <c r="G11" s="12">
        <v>0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29</v>
      </c>
      <c r="N11" s="16">
        <f t="shared" si="0"/>
        <v>12</v>
      </c>
      <c r="O11" s="16">
        <f t="shared" si="1"/>
        <v>8</v>
      </c>
      <c r="P11" s="16">
        <f t="shared" si="2"/>
        <v>18</v>
      </c>
      <c r="Q11" s="16">
        <f t="shared" si="3"/>
        <v>38</v>
      </c>
      <c r="R11" s="16">
        <f t="shared" si="4"/>
        <v>39</v>
      </c>
      <c r="S11" s="16">
        <f t="shared" si="5"/>
        <v>47</v>
      </c>
      <c r="T11" s="16">
        <f t="shared" si="6"/>
        <v>-8</v>
      </c>
      <c r="U11" s="16">
        <f t="shared" si="7"/>
        <v>44</v>
      </c>
      <c r="V11" s="16">
        <v>10</v>
      </c>
    </row>
    <row r="12" spans="1:22" ht="12" customHeight="1" x14ac:dyDescent="0.15">
      <c r="A12" s="12">
        <v>526550</v>
      </c>
      <c r="B12" s="15">
        <v>42966</v>
      </c>
      <c r="C12" s="12" t="s">
        <v>87</v>
      </c>
      <c r="D12" s="12" t="s">
        <v>84</v>
      </c>
      <c r="E12" s="12">
        <v>0</v>
      </c>
      <c r="F12" s="12" t="s">
        <v>8</v>
      </c>
      <c r="G12" s="12">
        <v>4</v>
      </c>
      <c r="H12" s="13" t="str">
        <f t="shared" si="8"/>
        <v>Manchester United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5</v>
      </c>
      <c r="N12" s="16">
        <f t="shared" si="0"/>
        <v>11</v>
      </c>
      <c r="O12" s="16">
        <f t="shared" si="1"/>
        <v>11</v>
      </c>
      <c r="P12" s="16">
        <f t="shared" si="2"/>
        <v>16</v>
      </c>
      <c r="Q12" s="16">
        <f t="shared" si="3"/>
        <v>38</v>
      </c>
      <c r="R12" s="16">
        <f t="shared" si="4"/>
        <v>45</v>
      </c>
      <c r="S12" s="16">
        <f t="shared" si="5"/>
        <v>55</v>
      </c>
      <c r="T12" s="16">
        <f t="shared" si="6"/>
        <v>-10</v>
      </c>
      <c r="U12" s="16">
        <f t="shared" si="7"/>
        <v>44</v>
      </c>
      <c r="V12" s="16">
        <v>11</v>
      </c>
    </row>
    <row r="13" spans="1:22" ht="12" customHeight="1" x14ac:dyDescent="0.15">
      <c r="A13" s="12">
        <v>526551</v>
      </c>
      <c r="B13" s="15">
        <v>42966</v>
      </c>
      <c r="C13" s="12" t="s">
        <v>87</v>
      </c>
      <c r="D13" s="12" t="s">
        <v>105</v>
      </c>
      <c r="E13" s="12">
        <v>0</v>
      </c>
      <c r="F13" s="12" t="s">
        <v>56</v>
      </c>
      <c r="G13" s="12">
        <v>2</v>
      </c>
      <c r="H13" s="13" t="str">
        <f t="shared" si="8"/>
        <v>Watford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105</v>
      </c>
      <c r="N13" s="16">
        <f t="shared" si="0"/>
        <v>11</v>
      </c>
      <c r="O13" s="16">
        <f t="shared" si="1"/>
        <v>11</v>
      </c>
      <c r="P13" s="16">
        <f t="shared" si="2"/>
        <v>16</v>
      </c>
      <c r="Q13" s="16">
        <f t="shared" si="3"/>
        <v>38</v>
      </c>
      <c r="R13" s="16">
        <f t="shared" si="4"/>
        <v>45</v>
      </c>
      <c r="S13" s="16">
        <f t="shared" si="5"/>
        <v>61</v>
      </c>
      <c r="T13" s="16">
        <f t="shared" si="6"/>
        <v>-16</v>
      </c>
      <c r="U13" s="16">
        <f t="shared" si="7"/>
        <v>44</v>
      </c>
      <c r="V13" s="16">
        <v>12</v>
      </c>
    </row>
    <row r="14" spans="1:22" ht="12" customHeight="1" x14ac:dyDescent="0.15">
      <c r="A14" s="12">
        <v>526552</v>
      </c>
      <c r="B14" s="15">
        <v>42966</v>
      </c>
      <c r="C14" s="12" t="s">
        <v>87</v>
      </c>
      <c r="D14" s="12" t="s">
        <v>81</v>
      </c>
      <c r="E14" s="12">
        <v>0</v>
      </c>
      <c r="F14" s="12" t="s">
        <v>60</v>
      </c>
      <c r="G14" s="12">
        <v>1</v>
      </c>
      <c r="H14" s="13" t="str">
        <f t="shared" si="8"/>
        <v>West Brom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28</v>
      </c>
      <c r="N14" s="16">
        <f t="shared" si="0"/>
        <v>10</v>
      </c>
      <c r="O14" s="16">
        <f t="shared" si="1"/>
        <v>12</v>
      </c>
      <c r="P14" s="16">
        <f t="shared" si="2"/>
        <v>16</v>
      </c>
      <c r="Q14" s="16">
        <f t="shared" si="3"/>
        <v>38</v>
      </c>
      <c r="R14" s="16">
        <f t="shared" si="4"/>
        <v>48</v>
      </c>
      <c r="S14" s="16">
        <f t="shared" si="5"/>
        <v>68</v>
      </c>
      <c r="T14" s="16">
        <f t="shared" si="6"/>
        <v>-20</v>
      </c>
      <c r="U14" s="16">
        <f t="shared" si="7"/>
        <v>42</v>
      </c>
      <c r="V14" s="16">
        <v>13</v>
      </c>
    </row>
    <row r="15" spans="1:22" ht="12" customHeight="1" x14ac:dyDescent="0.15">
      <c r="A15" s="12">
        <v>526553</v>
      </c>
      <c r="B15" s="15">
        <v>42966</v>
      </c>
      <c r="C15" s="12" t="s">
        <v>87</v>
      </c>
      <c r="D15" s="12" t="s">
        <v>13</v>
      </c>
      <c r="E15" s="12">
        <v>3</v>
      </c>
      <c r="F15" s="12" t="s">
        <v>28</v>
      </c>
      <c r="G15" s="12">
        <v>2</v>
      </c>
      <c r="H15" s="13" t="str">
        <f t="shared" si="8"/>
        <v>Southampton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56</v>
      </c>
      <c r="N15" s="16">
        <f t="shared" si="0"/>
        <v>11</v>
      </c>
      <c r="O15" s="16">
        <f t="shared" si="1"/>
        <v>8</v>
      </c>
      <c r="P15" s="16">
        <f t="shared" si="2"/>
        <v>19</v>
      </c>
      <c r="Q15" s="16">
        <f t="shared" si="3"/>
        <v>38</v>
      </c>
      <c r="R15" s="16">
        <f t="shared" si="4"/>
        <v>44</v>
      </c>
      <c r="S15" s="16">
        <f t="shared" si="5"/>
        <v>64</v>
      </c>
      <c r="T15" s="16">
        <f t="shared" si="6"/>
        <v>-20</v>
      </c>
      <c r="U15" s="16">
        <f t="shared" si="7"/>
        <v>41</v>
      </c>
      <c r="V15" s="16">
        <v>14</v>
      </c>
    </row>
    <row r="16" spans="1:22" ht="12" customHeight="1" x14ac:dyDescent="0.15">
      <c r="A16" s="12">
        <v>526554</v>
      </c>
      <c r="B16" s="15">
        <v>42966</v>
      </c>
      <c r="C16" s="12" t="s">
        <v>87</v>
      </c>
      <c r="D16" s="12" t="s">
        <v>31</v>
      </c>
      <c r="E16" s="12">
        <v>2</v>
      </c>
      <c r="F16" s="12" t="s">
        <v>107</v>
      </c>
      <c r="G16" s="12">
        <v>0</v>
      </c>
      <c r="H16" s="13" t="str">
        <f t="shared" si="8"/>
        <v>Leicester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107</v>
      </c>
      <c r="N16" s="16">
        <f t="shared" si="0"/>
        <v>9</v>
      </c>
      <c r="O16" s="16">
        <f t="shared" si="1"/>
        <v>13</v>
      </c>
      <c r="P16" s="16">
        <f t="shared" si="2"/>
        <v>16</v>
      </c>
      <c r="Q16" s="16">
        <f t="shared" si="3"/>
        <v>38</v>
      </c>
      <c r="R16" s="16">
        <f t="shared" si="4"/>
        <v>34</v>
      </c>
      <c r="S16" s="16">
        <f t="shared" si="5"/>
        <v>54</v>
      </c>
      <c r="T16" s="16">
        <f t="shared" si="6"/>
        <v>-20</v>
      </c>
      <c r="U16" s="16">
        <f t="shared" si="7"/>
        <v>40</v>
      </c>
      <c r="V16" s="16">
        <v>15</v>
      </c>
    </row>
    <row r="17" spans="1:22" ht="12" customHeight="1" x14ac:dyDescent="0.15">
      <c r="A17" s="12">
        <v>526555</v>
      </c>
      <c r="B17" s="15">
        <v>42966</v>
      </c>
      <c r="C17" s="12" t="s">
        <v>87</v>
      </c>
      <c r="D17" s="12" t="s">
        <v>19</v>
      </c>
      <c r="E17" s="12">
        <v>1</v>
      </c>
      <c r="F17" s="12" t="s">
        <v>5</v>
      </c>
      <c r="G17" s="12">
        <v>0</v>
      </c>
      <c r="H17" s="13" t="str">
        <f t="shared" si="8"/>
        <v>Liverpool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106</v>
      </c>
      <c r="N17" s="16">
        <f t="shared" si="0"/>
        <v>9</v>
      </c>
      <c r="O17" s="16">
        <f t="shared" si="1"/>
        <v>10</v>
      </c>
      <c r="P17" s="16">
        <f t="shared" si="2"/>
        <v>19</v>
      </c>
      <c r="Q17" s="16">
        <f t="shared" si="3"/>
        <v>38</v>
      </c>
      <c r="R17" s="16">
        <f t="shared" si="4"/>
        <v>28</v>
      </c>
      <c r="S17" s="16">
        <f t="shared" si="5"/>
        <v>58</v>
      </c>
      <c r="T17" s="16">
        <f t="shared" si="6"/>
        <v>-30</v>
      </c>
      <c r="U17" s="16">
        <f t="shared" si="7"/>
        <v>37</v>
      </c>
      <c r="V17" s="16">
        <v>16</v>
      </c>
    </row>
    <row r="18" spans="1:22" ht="12" customHeight="1" x14ac:dyDescent="0.15">
      <c r="A18" s="12">
        <v>526556</v>
      </c>
      <c r="B18" s="15">
        <v>42966</v>
      </c>
      <c r="C18" s="12" t="s">
        <v>87</v>
      </c>
      <c r="D18" s="12" t="s">
        <v>103</v>
      </c>
      <c r="E18" s="12">
        <v>1</v>
      </c>
      <c r="F18" s="12" t="s">
        <v>17</v>
      </c>
      <c r="G18" s="12">
        <v>0</v>
      </c>
      <c r="H18" s="13" t="str">
        <f t="shared" si="8"/>
        <v>Stoke City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13</v>
      </c>
      <c r="N18" s="16">
        <f t="shared" si="0"/>
        <v>7</v>
      </c>
      <c r="O18" s="16">
        <f t="shared" si="1"/>
        <v>15</v>
      </c>
      <c r="P18" s="16">
        <f t="shared" si="2"/>
        <v>16</v>
      </c>
      <c r="Q18" s="16">
        <f t="shared" si="3"/>
        <v>38</v>
      </c>
      <c r="R18" s="16">
        <f t="shared" si="4"/>
        <v>37</v>
      </c>
      <c r="S18" s="16">
        <f t="shared" si="5"/>
        <v>56</v>
      </c>
      <c r="T18" s="16">
        <f t="shared" si="6"/>
        <v>-19</v>
      </c>
      <c r="U18" s="16">
        <f t="shared" si="7"/>
        <v>36</v>
      </c>
      <c r="V18" s="16">
        <v>17</v>
      </c>
    </row>
    <row r="19" spans="1:22" ht="12" customHeight="1" x14ac:dyDescent="0.15">
      <c r="A19" s="12">
        <v>526557</v>
      </c>
      <c r="B19" s="15">
        <v>42967</v>
      </c>
      <c r="C19" s="12" t="s">
        <v>87</v>
      </c>
      <c r="D19" s="12" t="s">
        <v>106</v>
      </c>
      <c r="E19" s="12">
        <v>1</v>
      </c>
      <c r="F19" s="12" t="s">
        <v>29</v>
      </c>
      <c r="G19" s="12">
        <v>0</v>
      </c>
      <c r="H19" s="13" t="str">
        <f t="shared" si="8"/>
        <v>Huddersfield Town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84</v>
      </c>
      <c r="N19" s="16">
        <f t="shared" si="0"/>
        <v>8</v>
      </c>
      <c r="O19" s="16">
        <f t="shared" si="1"/>
        <v>9</v>
      </c>
      <c r="P19" s="16">
        <f t="shared" si="2"/>
        <v>21</v>
      </c>
      <c r="Q19" s="16">
        <f t="shared" si="3"/>
        <v>38</v>
      </c>
      <c r="R19" s="16">
        <f t="shared" si="4"/>
        <v>28</v>
      </c>
      <c r="S19" s="16">
        <f t="shared" si="5"/>
        <v>56</v>
      </c>
      <c r="T19" s="16">
        <f t="shared" si="6"/>
        <v>-28</v>
      </c>
      <c r="U19" s="16">
        <f t="shared" si="7"/>
        <v>33</v>
      </c>
      <c r="V19" s="16">
        <v>18</v>
      </c>
    </row>
    <row r="20" spans="1:22" ht="12" customHeight="1" x14ac:dyDescent="0.15">
      <c r="A20" s="12">
        <v>526558</v>
      </c>
      <c r="B20" s="15">
        <v>42967</v>
      </c>
      <c r="C20" s="12" t="s">
        <v>87</v>
      </c>
      <c r="D20" s="12" t="s">
        <v>14</v>
      </c>
      <c r="E20" s="12">
        <v>1</v>
      </c>
      <c r="F20" s="12" t="s">
        <v>1</v>
      </c>
      <c r="G20" s="12">
        <v>2</v>
      </c>
      <c r="H20" s="13" t="str">
        <f t="shared" si="8"/>
        <v>Chelsea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103</v>
      </c>
      <c r="N20" s="16">
        <f t="shared" si="0"/>
        <v>7</v>
      </c>
      <c r="O20" s="16">
        <f t="shared" si="1"/>
        <v>12</v>
      </c>
      <c r="P20" s="16">
        <f t="shared" si="2"/>
        <v>19</v>
      </c>
      <c r="Q20" s="16">
        <f t="shared" si="3"/>
        <v>38</v>
      </c>
      <c r="R20" s="16">
        <f t="shared" si="4"/>
        <v>35</v>
      </c>
      <c r="S20" s="16">
        <f t="shared" si="5"/>
        <v>68</v>
      </c>
      <c r="T20" s="16">
        <f t="shared" si="6"/>
        <v>-33</v>
      </c>
      <c r="U20" s="16">
        <f t="shared" si="7"/>
        <v>33</v>
      </c>
      <c r="V20" s="16">
        <v>19</v>
      </c>
    </row>
    <row r="21" spans="1:22" ht="12" customHeight="1" x14ac:dyDescent="0.15">
      <c r="A21" s="12">
        <v>526559</v>
      </c>
      <c r="B21" s="15">
        <v>42968</v>
      </c>
      <c r="C21" s="12" t="s">
        <v>87</v>
      </c>
      <c r="D21" s="12" t="s">
        <v>20</v>
      </c>
      <c r="E21" s="12">
        <v>1</v>
      </c>
      <c r="F21" s="12" t="s">
        <v>9</v>
      </c>
      <c r="G21" s="12">
        <v>1</v>
      </c>
      <c r="H21" s="13" t="str">
        <f t="shared" si="8"/>
        <v/>
      </c>
      <c r="I21" s="13" t="str">
        <f t="shared" si="9"/>
        <v>Manchester City</v>
      </c>
      <c r="J21" s="13" t="str">
        <f t="shared" si="10"/>
        <v>Everton</v>
      </c>
      <c r="K21" s="2"/>
      <c r="L21" s="2"/>
      <c r="M21" s="13" t="s">
        <v>60</v>
      </c>
      <c r="N21" s="16">
        <f t="shared" si="0"/>
        <v>6</v>
      </c>
      <c r="O21" s="16">
        <f t="shared" si="1"/>
        <v>13</v>
      </c>
      <c r="P21" s="16">
        <f t="shared" si="2"/>
        <v>19</v>
      </c>
      <c r="Q21" s="16">
        <f t="shared" si="3"/>
        <v>38</v>
      </c>
      <c r="R21" s="16">
        <f t="shared" si="4"/>
        <v>31</v>
      </c>
      <c r="S21" s="16">
        <f t="shared" si="5"/>
        <v>56</v>
      </c>
      <c r="T21" s="16">
        <f t="shared" si="6"/>
        <v>-25</v>
      </c>
      <c r="U21" s="16">
        <f t="shared" si="7"/>
        <v>31</v>
      </c>
      <c r="V21" s="16">
        <v>20</v>
      </c>
    </row>
    <row r="22" spans="1:22" ht="12" customHeight="1" x14ac:dyDescent="0.15">
      <c r="A22" s="12">
        <v>526560</v>
      </c>
      <c r="B22" s="15">
        <v>42973</v>
      </c>
      <c r="C22" s="12" t="s">
        <v>86</v>
      </c>
      <c r="D22" s="12" t="s">
        <v>105</v>
      </c>
      <c r="E22" s="12">
        <v>1</v>
      </c>
      <c r="F22" s="12" t="s">
        <v>20</v>
      </c>
      <c r="G22" s="12">
        <v>2</v>
      </c>
      <c r="H22" s="13" t="str">
        <f t="shared" si="8"/>
        <v>Manchester City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526561</v>
      </c>
      <c r="B23" s="15">
        <v>42973</v>
      </c>
      <c r="C23" s="12" t="s">
        <v>86</v>
      </c>
      <c r="D23" s="12" t="s">
        <v>56</v>
      </c>
      <c r="E23" s="12">
        <v>0</v>
      </c>
      <c r="F23" s="12" t="s">
        <v>107</v>
      </c>
      <c r="G23" s="12">
        <v>0</v>
      </c>
      <c r="H23" s="13" t="str">
        <f t="shared" si="8"/>
        <v/>
      </c>
      <c r="I23" s="13" t="str">
        <f t="shared" si="9"/>
        <v>Watford</v>
      </c>
      <c r="J23" s="13" t="str">
        <f t="shared" si="10"/>
        <v>Brighton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526562</v>
      </c>
      <c r="B24" s="15">
        <v>42973</v>
      </c>
      <c r="C24" s="12" t="s">
        <v>86</v>
      </c>
      <c r="D24" s="12" t="s">
        <v>5</v>
      </c>
      <c r="E24" s="12">
        <v>0</v>
      </c>
      <c r="F24" s="12" t="s">
        <v>84</v>
      </c>
      <c r="G24" s="12">
        <v>2</v>
      </c>
      <c r="H24" s="13" t="str">
        <f t="shared" si="8"/>
        <v>Swansea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526563</v>
      </c>
      <c r="B25" s="15">
        <v>42973</v>
      </c>
      <c r="C25" s="12" t="s">
        <v>86</v>
      </c>
      <c r="D25" s="12" t="s">
        <v>106</v>
      </c>
      <c r="E25" s="12">
        <v>0</v>
      </c>
      <c r="F25" s="12" t="s">
        <v>13</v>
      </c>
      <c r="G25" s="12">
        <v>0</v>
      </c>
      <c r="H25" s="13" t="str">
        <f t="shared" si="8"/>
        <v/>
      </c>
      <c r="I25" s="13" t="str">
        <f t="shared" si="9"/>
        <v>Huddersfield Town</v>
      </c>
      <c r="J25" s="13" t="str">
        <f t="shared" si="10"/>
        <v>Southampton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526564</v>
      </c>
      <c r="B26" s="15">
        <v>42973</v>
      </c>
      <c r="C26" s="12" t="s">
        <v>86</v>
      </c>
      <c r="D26" s="12" t="s">
        <v>29</v>
      </c>
      <c r="E26" s="12">
        <v>3</v>
      </c>
      <c r="F26" s="12" t="s">
        <v>28</v>
      </c>
      <c r="G26" s="12">
        <v>0</v>
      </c>
      <c r="H26" s="13" t="str">
        <f t="shared" si="8"/>
        <v>Newcastle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526566</v>
      </c>
      <c r="B27" s="15">
        <v>42973</v>
      </c>
      <c r="C27" s="12" t="s">
        <v>86</v>
      </c>
      <c r="D27" s="12" t="s">
        <v>8</v>
      </c>
      <c r="E27" s="12">
        <v>2</v>
      </c>
      <c r="F27" s="12" t="s">
        <v>31</v>
      </c>
      <c r="G27" s="12">
        <v>0</v>
      </c>
      <c r="H27" s="13" t="str">
        <f t="shared" si="8"/>
        <v>Manchester United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526565</v>
      </c>
      <c r="B28" s="15">
        <v>42974</v>
      </c>
      <c r="C28" s="12" t="s">
        <v>86</v>
      </c>
      <c r="D28" s="12" t="s">
        <v>1</v>
      </c>
      <c r="E28" s="12">
        <v>2</v>
      </c>
      <c r="F28" s="12" t="s">
        <v>9</v>
      </c>
      <c r="G28" s="12">
        <v>0</v>
      </c>
      <c r="H28" s="13" t="str">
        <f t="shared" si="8"/>
        <v>Chelsea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526567</v>
      </c>
      <c r="B29" s="15">
        <v>42974</v>
      </c>
      <c r="C29" s="12" t="s">
        <v>86</v>
      </c>
      <c r="D29" s="12" t="s">
        <v>60</v>
      </c>
      <c r="E29" s="12">
        <v>1</v>
      </c>
      <c r="F29" s="12" t="s">
        <v>103</v>
      </c>
      <c r="G29" s="12">
        <v>1</v>
      </c>
      <c r="H29" s="13" t="str">
        <f t="shared" si="8"/>
        <v/>
      </c>
      <c r="I29" s="13" t="str">
        <f t="shared" si="9"/>
        <v>West Brom</v>
      </c>
      <c r="J29" s="13" t="str">
        <f t="shared" si="10"/>
        <v>Stoke City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526568</v>
      </c>
      <c r="B30" s="15">
        <v>42974</v>
      </c>
      <c r="C30" s="12" t="s">
        <v>86</v>
      </c>
      <c r="D30" s="12" t="s">
        <v>19</v>
      </c>
      <c r="E30" s="12">
        <v>4</v>
      </c>
      <c r="F30" s="12" t="s">
        <v>17</v>
      </c>
      <c r="G30" s="12">
        <v>0</v>
      </c>
      <c r="H30" s="13" t="str">
        <f t="shared" si="8"/>
        <v>Liverpool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526569</v>
      </c>
      <c r="B31" s="15">
        <v>42974</v>
      </c>
      <c r="C31" s="12" t="s">
        <v>86</v>
      </c>
      <c r="D31" s="12" t="s">
        <v>14</v>
      </c>
      <c r="E31" s="12">
        <v>1</v>
      </c>
      <c r="F31" s="12" t="s">
        <v>81</v>
      </c>
      <c r="G31" s="12">
        <v>1</v>
      </c>
      <c r="H31" s="13" t="str">
        <f t="shared" si="8"/>
        <v/>
      </c>
      <c r="I31" s="13" t="str">
        <f t="shared" si="9"/>
        <v>Tottenham</v>
      </c>
      <c r="J31" s="13" t="str">
        <f t="shared" si="10"/>
        <v>Burnley</v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526570</v>
      </c>
      <c r="B32" s="15">
        <v>42987</v>
      </c>
      <c r="C32" s="12" t="s">
        <v>88</v>
      </c>
      <c r="D32" s="12" t="s">
        <v>20</v>
      </c>
      <c r="E32" s="12">
        <v>5</v>
      </c>
      <c r="F32" s="12" t="s">
        <v>19</v>
      </c>
      <c r="G32" s="12">
        <v>0</v>
      </c>
      <c r="H32" s="13" t="str">
        <f t="shared" si="8"/>
        <v>Manchester City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526571</v>
      </c>
      <c r="B33" s="15">
        <v>42987</v>
      </c>
      <c r="C33" s="12" t="s">
        <v>88</v>
      </c>
      <c r="D33" s="12" t="s">
        <v>13</v>
      </c>
      <c r="E33" s="12">
        <v>0</v>
      </c>
      <c r="F33" s="12" t="s">
        <v>56</v>
      </c>
      <c r="G33" s="12">
        <v>2</v>
      </c>
      <c r="H33" s="13" t="str">
        <f t="shared" si="8"/>
        <v>Watford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526572</v>
      </c>
      <c r="B34" s="15">
        <v>42987</v>
      </c>
      <c r="C34" s="12" t="s">
        <v>88</v>
      </c>
      <c r="D34" s="12" t="s">
        <v>17</v>
      </c>
      <c r="E34" s="12">
        <v>3</v>
      </c>
      <c r="F34" s="12" t="s">
        <v>105</v>
      </c>
      <c r="G34" s="12">
        <v>0</v>
      </c>
      <c r="H34" s="13" t="str">
        <f t="shared" si="8"/>
        <v>Arsenal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526573</v>
      </c>
      <c r="B35" s="15">
        <v>42987</v>
      </c>
      <c r="C35" s="12" t="s">
        <v>88</v>
      </c>
      <c r="D35" s="12" t="s">
        <v>107</v>
      </c>
      <c r="E35" s="12">
        <v>3</v>
      </c>
      <c r="F35" s="12" t="s">
        <v>60</v>
      </c>
      <c r="G35" s="12">
        <v>1</v>
      </c>
      <c r="H35" s="13" t="str">
        <f t="shared" si="8"/>
        <v>Brighton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526574</v>
      </c>
      <c r="B36" s="15">
        <v>42987</v>
      </c>
      <c r="C36" s="12" t="s">
        <v>88</v>
      </c>
      <c r="D36" s="12" t="s">
        <v>9</v>
      </c>
      <c r="E36" s="12">
        <v>0</v>
      </c>
      <c r="F36" s="12" t="s">
        <v>14</v>
      </c>
      <c r="G36" s="12">
        <v>3</v>
      </c>
      <c r="H36" s="13" t="str">
        <f t="shared" si="8"/>
        <v>Tottenham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526575</v>
      </c>
      <c r="B37" s="15">
        <v>42987</v>
      </c>
      <c r="C37" s="12" t="s">
        <v>88</v>
      </c>
      <c r="D37" s="12" t="s">
        <v>31</v>
      </c>
      <c r="E37" s="12">
        <v>1</v>
      </c>
      <c r="F37" s="12" t="s">
        <v>1</v>
      </c>
      <c r="G37" s="12">
        <v>2</v>
      </c>
      <c r="H37" s="13" t="str">
        <f t="shared" si="8"/>
        <v>Chelsea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526576</v>
      </c>
      <c r="B38" s="15">
        <v>42987</v>
      </c>
      <c r="C38" s="12" t="s">
        <v>88</v>
      </c>
      <c r="D38" s="12" t="s">
        <v>103</v>
      </c>
      <c r="E38" s="12">
        <v>2</v>
      </c>
      <c r="F38" s="12" t="s">
        <v>8</v>
      </c>
      <c r="G38" s="12">
        <v>2</v>
      </c>
      <c r="H38" s="13" t="str">
        <f t="shared" si="8"/>
        <v/>
      </c>
      <c r="I38" s="13" t="str">
        <f t="shared" si="9"/>
        <v>Stoke City</v>
      </c>
      <c r="J38" s="13" t="str">
        <f t="shared" si="10"/>
        <v>Manchester United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526577</v>
      </c>
      <c r="B39" s="15">
        <v>42988</v>
      </c>
      <c r="C39" s="12" t="s">
        <v>88</v>
      </c>
      <c r="D39" s="12" t="s">
        <v>81</v>
      </c>
      <c r="E39" s="12">
        <v>1</v>
      </c>
      <c r="F39" s="12" t="s">
        <v>5</v>
      </c>
      <c r="G39" s="12">
        <v>0</v>
      </c>
      <c r="H39" s="13" t="str">
        <f t="shared" si="8"/>
        <v>Burnley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526578</v>
      </c>
      <c r="B40" s="15">
        <v>42988</v>
      </c>
      <c r="C40" s="12" t="s">
        <v>88</v>
      </c>
      <c r="D40" s="12" t="s">
        <v>84</v>
      </c>
      <c r="E40" s="12">
        <v>0</v>
      </c>
      <c r="F40" s="12" t="s">
        <v>29</v>
      </c>
      <c r="G40" s="12">
        <v>1</v>
      </c>
      <c r="H40" s="13" t="str">
        <f t="shared" si="8"/>
        <v>Newcastle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526579</v>
      </c>
      <c r="B41" s="15">
        <v>42989</v>
      </c>
      <c r="C41" s="12" t="s">
        <v>88</v>
      </c>
      <c r="D41" s="12" t="s">
        <v>28</v>
      </c>
      <c r="E41" s="12">
        <v>2</v>
      </c>
      <c r="F41" s="12" t="s">
        <v>106</v>
      </c>
      <c r="G41" s="12">
        <v>0</v>
      </c>
      <c r="H41" s="13" t="str">
        <f t="shared" si="8"/>
        <v>West Ham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526580</v>
      </c>
      <c r="B42" s="15">
        <v>42993</v>
      </c>
      <c r="C42" s="12" t="s">
        <v>89</v>
      </c>
      <c r="D42" s="12" t="s">
        <v>105</v>
      </c>
      <c r="E42" s="12">
        <v>2</v>
      </c>
      <c r="F42" s="12" t="s">
        <v>107</v>
      </c>
      <c r="G42" s="12">
        <v>1</v>
      </c>
      <c r="H42" s="13" t="str">
        <f t="shared" si="8"/>
        <v>Bournemouth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526581</v>
      </c>
      <c r="B43" s="15">
        <v>42994</v>
      </c>
      <c r="C43" s="12" t="s">
        <v>89</v>
      </c>
      <c r="D43" s="12" t="s">
        <v>5</v>
      </c>
      <c r="E43" s="12">
        <v>0</v>
      </c>
      <c r="F43" s="12" t="s">
        <v>13</v>
      </c>
      <c r="G43" s="12">
        <v>1</v>
      </c>
      <c r="H43" s="13" t="str">
        <f t="shared" si="8"/>
        <v>Southampton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526582</v>
      </c>
      <c r="B44" s="15">
        <v>42994</v>
      </c>
      <c r="C44" s="12" t="s">
        <v>89</v>
      </c>
      <c r="D44" s="12" t="s">
        <v>56</v>
      </c>
      <c r="E44" s="12">
        <v>0</v>
      </c>
      <c r="F44" s="12" t="s">
        <v>20</v>
      </c>
      <c r="G44" s="12">
        <v>6</v>
      </c>
      <c r="H44" s="13" t="str">
        <f t="shared" si="8"/>
        <v>Manchester City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526583</v>
      </c>
      <c r="B45" s="15">
        <v>42994</v>
      </c>
      <c r="C45" s="12" t="s">
        <v>89</v>
      </c>
      <c r="D45" s="12" t="s">
        <v>60</v>
      </c>
      <c r="E45" s="12">
        <v>0</v>
      </c>
      <c r="F45" s="12" t="s">
        <v>28</v>
      </c>
      <c r="G45" s="12">
        <v>0</v>
      </c>
      <c r="H45" s="13" t="str">
        <f t="shared" si="8"/>
        <v/>
      </c>
      <c r="I45" s="13" t="str">
        <f t="shared" si="9"/>
        <v>West Brom</v>
      </c>
      <c r="J45" s="13" t="str">
        <f t="shared" si="10"/>
        <v>West Ham</v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526584</v>
      </c>
      <c r="B46" s="15">
        <v>42994</v>
      </c>
      <c r="C46" s="12" t="s">
        <v>89</v>
      </c>
      <c r="D46" s="12" t="s">
        <v>106</v>
      </c>
      <c r="E46" s="12">
        <v>1</v>
      </c>
      <c r="F46" s="12" t="s">
        <v>31</v>
      </c>
      <c r="G46" s="12">
        <v>1</v>
      </c>
      <c r="H46" s="13" t="str">
        <f t="shared" si="8"/>
        <v/>
      </c>
      <c r="I46" s="13" t="str">
        <f t="shared" si="9"/>
        <v>Huddersfield Town</v>
      </c>
      <c r="J46" s="13" t="str">
        <f t="shared" si="10"/>
        <v>Leicester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526585</v>
      </c>
      <c r="B47" s="15">
        <v>42994</v>
      </c>
      <c r="C47" s="12" t="s">
        <v>89</v>
      </c>
      <c r="D47" s="12" t="s">
        <v>19</v>
      </c>
      <c r="E47" s="12">
        <v>1</v>
      </c>
      <c r="F47" s="12" t="s">
        <v>81</v>
      </c>
      <c r="G47" s="12">
        <v>1</v>
      </c>
      <c r="H47" s="13" t="str">
        <f t="shared" si="8"/>
        <v/>
      </c>
      <c r="I47" s="13" t="str">
        <f t="shared" si="9"/>
        <v>Liverpool</v>
      </c>
      <c r="J47" s="13" t="str">
        <f t="shared" si="10"/>
        <v>Burnley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526586</v>
      </c>
      <c r="B48" s="15">
        <v>42994</v>
      </c>
      <c r="C48" s="12" t="s">
        <v>89</v>
      </c>
      <c r="D48" s="12" t="s">
        <v>29</v>
      </c>
      <c r="E48" s="12">
        <v>2</v>
      </c>
      <c r="F48" s="12" t="s">
        <v>103</v>
      </c>
      <c r="G48" s="12">
        <v>1</v>
      </c>
      <c r="H48" s="13" t="str">
        <f t="shared" si="8"/>
        <v>Newcastle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526587</v>
      </c>
      <c r="B49" s="15">
        <v>42994</v>
      </c>
      <c r="C49" s="12" t="s">
        <v>89</v>
      </c>
      <c r="D49" s="12" t="s">
        <v>14</v>
      </c>
      <c r="E49" s="12">
        <v>0</v>
      </c>
      <c r="F49" s="12" t="s">
        <v>84</v>
      </c>
      <c r="G49" s="12">
        <v>0</v>
      </c>
      <c r="H49" s="13" t="str">
        <f t="shared" si="8"/>
        <v/>
      </c>
      <c r="I49" s="13" t="str">
        <f t="shared" si="9"/>
        <v>Tottenham</v>
      </c>
      <c r="J49" s="13" t="str">
        <f t="shared" si="10"/>
        <v>Swansea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526588</v>
      </c>
      <c r="B50" s="15">
        <v>42995</v>
      </c>
      <c r="C50" s="12" t="s">
        <v>89</v>
      </c>
      <c r="D50" s="12" t="s">
        <v>1</v>
      </c>
      <c r="E50" s="12">
        <v>0</v>
      </c>
      <c r="F50" s="12" t="s">
        <v>17</v>
      </c>
      <c r="G50" s="12">
        <v>0</v>
      </c>
      <c r="H50" s="13" t="str">
        <f t="shared" si="8"/>
        <v/>
      </c>
      <c r="I50" s="13" t="str">
        <f t="shared" si="9"/>
        <v>Chelsea</v>
      </c>
      <c r="J50" s="13" t="str">
        <f t="shared" si="10"/>
        <v>Arsenal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526589</v>
      </c>
      <c r="B51" s="15">
        <v>42995</v>
      </c>
      <c r="C51" s="12" t="s">
        <v>89</v>
      </c>
      <c r="D51" s="12" t="s">
        <v>8</v>
      </c>
      <c r="E51" s="12">
        <v>4</v>
      </c>
      <c r="F51" s="12" t="s">
        <v>9</v>
      </c>
      <c r="G51" s="12">
        <v>0</v>
      </c>
      <c r="H51" s="13" t="str">
        <f t="shared" si="8"/>
        <v>Manchester United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526590</v>
      </c>
      <c r="B52" s="15">
        <v>43001</v>
      </c>
      <c r="C52" s="12" t="s">
        <v>69</v>
      </c>
      <c r="D52" s="12" t="s">
        <v>28</v>
      </c>
      <c r="E52" s="12">
        <v>2</v>
      </c>
      <c r="F52" s="12" t="s">
        <v>14</v>
      </c>
      <c r="G52" s="12">
        <v>3</v>
      </c>
      <c r="H52" s="13" t="str">
        <f t="shared" si="8"/>
        <v>Tottenham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526591</v>
      </c>
      <c r="B53" s="15">
        <v>43001</v>
      </c>
      <c r="C53" s="12" t="s">
        <v>69</v>
      </c>
      <c r="D53" s="12" t="s">
        <v>20</v>
      </c>
      <c r="E53" s="12">
        <v>5</v>
      </c>
      <c r="F53" s="12" t="s">
        <v>5</v>
      </c>
      <c r="G53" s="12">
        <v>0</v>
      </c>
      <c r="H53" s="13" t="str">
        <f t="shared" si="8"/>
        <v>Manchester City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526592</v>
      </c>
      <c r="B54" s="15">
        <v>43001</v>
      </c>
      <c r="C54" s="12" t="s">
        <v>69</v>
      </c>
      <c r="D54" s="12" t="s">
        <v>13</v>
      </c>
      <c r="E54" s="12">
        <v>0</v>
      </c>
      <c r="F54" s="12" t="s">
        <v>8</v>
      </c>
      <c r="G54" s="12">
        <v>1</v>
      </c>
      <c r="H54" s="13" t="str">
        <f t="shared" si="8"/>
        <v>Manchester United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526593</v>
      </c>
      <c r="B55" s="15">
        <v>43001</v>
      </c>
      <c r="C55" s="12" t="s">
        <v>69</v>
      </c>
      <c r="D55" s="12" t="s">
        <v>103</v>
      </c>
      <c r="E55" s="12">
        <v>0</v>
      </c>
      <c r="F55" s="12" t="s">
        <v>1</v>
      </c>
      <c r="G55" s="12">
        <v>4</v>
      </c>
      <c r="H55" s="13" t="str">
        <f t="shared" si="8"/>
        <v>Chelsea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526594</v>
      </c>
      <c r="B56" s="15">
        <v>43001</v>
      </c>
      <c r="C56" s="12" t="s">
        <v>69</v>
      </c>
      <c r="D56" s="12" t="s">
        <v>84</v>
      </c>
      <c r="E56" s="12">
        <v>1</v>
      </c>
      <c r="F56" s="12" t="s">
        <v>56</v>
      </c>
      <c r="G56" s="12">
        <v>2</v>
      </c>
      <c r="H56" s="13" t="str">
        <f t="shared" si="8"/>
        <v>Watford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526595</v>
      </c>
      <c r="B57" s="15">
        <v>43001</v>
      </c>
      <c r="C57" s="12" t="s">
        <v>69</v>
      </c>
      <c r="D57" s="12" t="s">
        <v>81</v>
      </c>
      <c r="E57" s="12">
        <v>0</v>
      </c>
      <c r="F57" s="12" t="s">
        <v>106</v>
      </c>
      <c r="G57" s="12">
        <v>0</v>
      </c>
      <c r="H57" s="13" t="str">
        <f t="shared" si="8"/>
        <v/>
      </c>
      <c r="I57" s="13" t="str">
        <f t="shared" si="9"/>
        <v>Burnley</v>
      </c>
      <c r="J57" s="13" t="str">
        <f t="shared" si="10"/>
        <v>Huddersfield Town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526596</v>
      </c>
      <c r="B58" s="15">
        <v>43001</v>
      </c>
      <c r="C58" s="12" t="s">
        <v>69</v>
      </c>
      <c r="D58" s="12" t="s">
        <v>9</v>
      </c>
      <c r="E58" s="12">
        <v>2</v>
      </c>
      <c r="F58" s="12" t="s">
        <v>105</v>
      </c>
      <c r="G58" s="12">
        <v>1</v>
      </c>
      <c r="H58" s="13" t="str">
        <f t="shared" si="8"/>
        <v>Everton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526597</v>
      </c>
      <c r="B59" s="15">
        <v>43001</v>
      </c>
      <c r="C59" s="12" t="s">
        <v>69</v>
      </c>
      <c r="D59" s="12" t="s">
        <v>31</v>
      </c>
      <c r="E59" s="12">
        <v>2</v>
      </c>
      <c r="F59" s="12" t="s">
        <v>19</v>
      </c>
      <c r="G59" s="12">
        <v>3</v>
      </c>
      <c r="H59" s="13" t="str">
        <f t="shared" si="8"/>
        <v>Liverpool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526598</v>
      </c>
      <c r="B60" s="15">
        <v>43002</v>
      </c>
      <c r="C60" s="12" t="s">
        <v>69</v>
      </c>
      <c r="D60" s="12" t="s">
        <v>107</v>
      </c>
      <c r="E60" s="12">
        <v>1</v>
      </c>
      <c r="F60" s="12" t="s">
        <v>29</v>
      </c>
      <c r="G60" s="12">
        <v>0</v>
      </c>
      <c r="H60" s="13" t="str">
        <f t="shared" si="8"/>
        <v>Brighton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526599</v>
      </c>
      <c r="B61" s="15">
        <v>43003</v>
      </c>
      <c r="C61" s="12" t="s">
        <v>69</v>
      </c>
      <c r="D61" s="12" t="s">
        <v>17</v>
      </c>
      <c r="E61" s="12">
        <v>2</v>
      </c>
      <c r="F61" s="12" t="s">
        <v>60</v>
      </c>
      <c r="G61" s="12">
        <v>0</v>
      </c>
      <c r="H61" s="13" t="str">
        <f t="shared" si="8"/>
        <v>Arsenal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526600</v>
      </c>
      <c r="B62" s="15">
        <v>43008</v>
      </c>
      <c r="C62" s="12" t="s">
        <v>70</v>
      </c>
      <c r="D62" s="12" t="s">
        <v>106</v>
      </c>
      <c r="E62" s="12">
        <v>0</v>
      </c>
      <c r="F62" s="12" t="s">
        <v>14</v>
      </c>
      <c r="G62" s="12">
        <v>4</v>
      </c>
      <c r="H62" s="13" t="str">
        <f t="shared" si="8"/>
        <v>Tottenham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526601</v>
      </c>
      <c r="B63" s="15">
        <v>43008</v>
      </c>
      <c r="C63" s="12" t="s">
        <v>70</v>
      </c>
      <c r="D63" s="12" t="s">
        <v>103</v>
      </c>
      <c r="E63" s="12">
        <v>2</v>
      </c>
      <c r="F63" s="12" t="s">
        <v>13</v>
      </c>
      <c r="G63" s="12">
        <v>1</v>
      </c>
      <c r="H63" s="13" t="str">
        <f t="shared" si="8"/>
        <v>Stoke City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526602</v>
      </c>
      <c r="B64" s="15">
        <v>43008</v>
      </c>
      <c r="C64" s="12" t="s">
        <v>70</v>
      </c>
      <c r="D64" s="12" t="s">
        <v>105</v>
      </c>
      <c r="E64" s="12">
        <v>0</v>
      </c>
      <c r="F64" s="12" t="s">
        <v>31</v>
      </c>
      <c r="G64" s="12">
        <v>0</v>
      </c>
      <c r="H64" s="13" t="str">
        <f t="shared" si="8"/>
        <v/>
      </c>
      <c r="I64" s="13" t="str">
        <f t="shared" si="9"/>
        <v>Bournemouth</v>
      </c>
      <c r="J64" s="13" t="str">
        <f t="shared" si="10"/>
        <v>Leicester</v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526603</v>
      </c>
      <c r="B65" s="15">
        <v>43008</v>
      </c>
      <c r="C65" s="12" t="s">
        <v>70</v>
      </c>
      <c r="D65" s="12" t="s">
        <v>60</v>
      </c>
      <c r="E65" s="12">
        <v>2</v>
      </c>
      <c r="F65" s="12" t="s">
        <v>56</v>
      </c>
      <c r="G65" s="12">
        <v>2</v>
      </c>
      <c r="H65" s="13" t="str">
        <f t="shared" si="8"/>
        <v/>
      </c>
      <c r="I65" s="13" t="str">
        <f t="shared" si="9"/>
        <v>West Brom</v>
      </c>
      <c r="J65" s="13" t="str">
        <f t="shared" si="10"/>
        <v>Watford</v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526604</v>
      </c>
      <c r="B66" s="15">
        <v>43008</v>
      </c>
      <c r="C66" s="12" t="s">
        <v>70</v>
      </c>
      <c r="D66" s="12" t="s">
        <v>28</v>
      </c>
      <c r="E66" s="12">
        <v>1</v>
      </c>
      <c r="F66" s="12" t="s">
        <v>84</v>
      </c>
      <c r="G66" s="12">
        <v>0</v>
      </c>
      <c r="H66" s="13" t="str">
        <f t="shared" si="8"/>
        <v>West Ham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526605</v>
      </c>
      <c r="B67" s="15">
        <v>43008</v>
      </c>
      <c r="C67" s="12" t="s">
        <v>70</v>
      </c>
      <c r="D67" s="12" t="s">
        <v>8</v>
      </c>
      <c r="E67" s="12">
        <v>4</v>
      </c>
      <c r="F67" s="12" t="s">
        <v>5</v>
      </c>
      <c r="G67" s="12">
        <v>0</v>
      </c>
      <c r="H67" s="13" t="str">
        <f t="shared" ref="H67:H130" si="11">IF(E67&gt;G67,D67,IF(G67&gt;E67,F67,""))</f>
        <v>Manchester United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526606</v>
      </c>
      <c r="B68" s="15">
        <v>43008</v>
      </c>
      <c r="C68" s="12" t="s">
        <v>70</v>
      </c>
      <c r="D68" s="12" t="s">
        <v>1</v>
      </c>
      <c r="E68" s="12">
        <v>0</v>
      </c>
      <c r="F68" s="12" t="s">
        <v>20</v>
      </c>
      <c r="G68" s="12">
        <v>1</v>
      </c>
      <c r="H68" s="13" t="str">
        <f t="shared" si="11"/>
        <v>Manchester City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526607</v>
      </c>
      <c r="B69" s="15">
        <v>43009</v>
      </c>
      <c r="C69" s="12" t="s">
        <v>70</v>
      </c>
      <c r="D69" s="12" t="s">
        <v>17</v>
      </c>
      <c r="E69" s="12">
        <v>2</v>
      </c>
      <c r="F69" s="12" t="s">
        <v>107</v>
      </c>
      <c r="G69" s="12">
        <v>0</v>
      </c>
      <c r="H69" s="13" t="str">
        <f t="shared" si="11"/>
        <v>Arsenal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526608</v>
      </c>
      <c r="B70" s="15">
        <v>43009</v>
      </c>
      <c r="C70" s="12" t="s">
        <v>70</v>
      </c>
      <c r="D70" s="12" t="s">
        <v>9</v>
      </c>
      <c r="E70" s="12">
        <v>0</v>
      </c>
      <c r="F70" s="12" t="s">
        <v>81</v>
      </c>
      <c r="G70" s="12">
        <v>1</v>
      </c>
      <c r="H70" s="13" t="str">
        <f t="shared" si="11"/>
        <v>Burnley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526609</v>
      </c>
      <c r="B71" s="15">
        <v>43009</v>
      </c>
      <c r="C71" s="12" t="s">
        <v>70</v>
      </c>
      <c r="D71" s="12" t="s">
        <v>29</v>
      </c>
      <c r="E71" s="12">
        <v>1</v>
      </c>
      <c r="F71" s="12" t="s">
        <v>19</v>
      </c>
      <c r="G71" s="12">
        <v>1</v>
      </c>
      <c r="H71" s="13" t="str">
        <f t="shared" si="11"/>
        <v/>
      </c>
      <c r="I71" s="13" t="str">
        <f t="shared" si="12"/>
        <v>Newcastle</v>
      </c>
      <c r="J71" s="13" t="str">
        <f t="shared" si="13"/>
        <v>Liverpool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526610</v>
      </c>
      <c r="B72" s="15">
        <v>43022</v>
      </c>
      <c r="C72" s="12" t="s">
        <v>65</v>
      </c>
      <c r="D72" s="12" t="s">
        <v>56</v>
      </c>
      <c r="E72" s="12">
        <v>2</v>
      </c>
      <c r="F72" s="12" t="s">
        <v>17</v>
      </c>
      <c r="G72" s="12">
        <v>1</v>
      </c>
      <c r="H72" s="13" t="str">
        <f t="shared" si="11"/>
        <v>Watford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526612</v>
      </c>
      <c r="B73" s="15">
        <v>43022</v>
      </c>
      <c r="C73" s="12" t="s">
        <v>65</v>
      </c>
      <c r="D73" s="12" t="s">
        <v>19</v>
      </c>
      <c r="E73" s="12">
        <v>0</v>
      </c>
      <c r="F73" s="12" t="s">
        <v>8</v>
      </c>
      <c r="G73" s="12">
        <v>0</v>
      </c>
      <c r="H73" s="13" t="str">
        <f t="shared" si="11"/>
        <v/>
      </c>
      <c r="I73" s="13" t="str">
        <f t="shared" si="12"/>
        <v>Liverpool</v>
      </c>
      <c r="J73" s="13" t="str">
        <f t="shared" si="13"/>
        <v>Manchester United</v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526613</v>
      </c>
      <c r="B74" s="15">
        <v>43022</v>
      </c>
      <c r="C74" s="12" t="s">
        <v>65</v>
      </c>
      <c r="D74" s="12" t="s">
        <v>20</v>
      </c>
      <c r="E74" s="12">
        <v>7</v>
      </c>
      <c r="F74" s="12" t="s">
        <v>103</v>
      </c>
      <c r="G74" s="12">
        <v>2</v>
      </c>
      <c r="H74" s="13" t="str">
        <f t="shared" si="11"/>
        <v>Manchester City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526616</v>
      </c>
      <c r="B75" s="15">
        <v>43022</v>
      </c>
      <c r="C75" s="12" t="s">
        <v>65</v>
      </c>
      <c r="D75" s="12" t="s">
        <v>84</v>
      </c>
      <c r="E75" s="12">
        <v>2</v>
      </c>
      <c r="F75" s="12" t="s">
        <v>106</v>
      </c>
      <c r="G75" s="12">
        <v>0</v>
      </c>
      <c r="H75" s="13" t="str">
        <f t="shared" si="11"/>
        <v>Swansea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526617</v>
      </c>
      <c r="B76" s="15">
        <v>43022</v>
      </c>
      <c r="C76" s="12" t="s">
        <v>65</v>
      </c>
      <c r="D76" s="12" t="s">
        <v>81</v>
      </c>
      <c r="E76" s="12">
        <v>1</v>
      </c>
      <c r="F76" s="12" t="s">
        <v>28</v>
      </c>
      <c r="G76" s="12">
        <v>1</v>
      </c>
      <c r="H76" s="13" t="str">
        <f t="shared" si="11"/>
        <v/>
      </c>
      <c r="I76" s="13" t="str">
        <f t="shared" si="12"/>
        <v>Burnley</v>
      </c>
      <c r="J76" s="13" t="str">
        <f t="shared" si="13"/>
        <v>West Ham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526618</v>
      </c>
      <c r="B77" s="15">
        <v>43022</v>
      </c>
      <c r="C77" s="12" t="s">
        <v>65</v>
      </c>
      <c r="D77" s="12" t="s">
        <v>14</v>
      </c>
      <c r="E77" s="12">
        <v>1</v>
      </c>
      <c r="F77" s="12" t="s">
        <v>105</v>
      </c>
      <c r="G77" s="12">
        <v>0</v>
      </c>
      <c r="H77" s="13" t="str">
        <f t="shared" si="11"/>
        <v>Tottenham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526619</v>
      </c>
      <c r="B78" s="15">
        <v>43022</v>
      </c>
      <c r="C78" s="12" t="s">
        <v>65</v>
      </c>
      <c r="D78" s="12" t="s">
        <v>5</v>
      </c>
      <c r="E78" s="12">
        <v>2</v>
      </c>
      <c r="F78" s="12" t="s">
        <v>1</v>
      </c>
      <c r="G78" s="12">
        <v>1</v>
      </c>
      <c r="H78" s="13" t="str">
        <f t="shared" si="11"/>
        <v>Crystal Palace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526614</v>
      </c>
      <c r="B79" s="15">
        <v>43023</v>
      </c>
      <c r="C79" s="12" t="s">
        <v>65</v>
      </c>
      <c r="D79" s="12" t="s">
        <v>13</v>
      </c>
      <c r="E79" s="12">
        <v>2</v>
      </c>
      <c r="F79" s="12" t="s">
        <v>29</v>
      </c>
      <c r="G79" s="12">
        <v>2</v>
      </c>
      <c r="H79" s="13" t="str">
        <f t="shared" si="11"/>
        <v/>
      </c>
      <c r="I79" s="13" t="str">
        <f t="shared" si="12"/>
        <v>Southampton</v>
      </c>
      <c r="J79" s="13" t="str">
        <f t="shared" si="13"/>
        <v>Newcastle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526615</v>
      </c>
      <c r="B80" s="15">
        <v>43023</v>
      </c>
      <c r="C80" s="12" t="s">
        <v>65</v>
      </c>
      <c r="D80" s="12" t="s">
        <v>107</v>
      </c>
      <c r="E80" s="12">
        <v>1</v>
      </c>
      <c r="F80" s="12" t="s">
        <v>9</v>
      </c>
      <c r="G80" s="12">
        <v>1</v>
      </c>
      <c r="H80" s="13" t="str">
        <f t="shared" si="11"/>
        <v/>
      </c>
      <c r="I80" s="13" t="str">
        <f t="shared" si="12"/>
        <v>Brighton</v>
      </c>
      <c r="J80" s="13" t="str">
        <f t="shared" si="13"/>
        <v>Everton</v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526611</v>
      </c>
      <c r="B81" s="15">
        <v>43024</v>
      </c>
      <c r="C81" s="12" t="s">
        <v>65</v>
      </c>
      <c r="D81" s="12" t="s">
        <v>31</v>
      </c>
      <c r="E81" s="12">
        <v>1</v>
      </c>
      <c r="F81" s="12" t="s">
        <v>60</v>
      </c>
      <c r="G81" s="12">
        <v>1</v>
      </c>
      <c r="H81" s="13" t="str">
        <f t="shared" si="11"/>
        <v/>
      </c>
      <c r="I81" s="13" t="str">
        <f t="shared" si="12"/>
        <v>Leicester</v>
      </c>
      <c r="J81" s="13" t="str">
        <f t="shared" si="13"/>
        <v>West Brom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526626</v>
      </c>
      <c r="B82" s="15">
        <v>43028</v>
      </c>
      <c r="C82" s="12" t="s">
        <v>90</v>
      </c>
      <c r="D82" s="12" t="s">
        <v>28</v>
      </c>
      <c r="E82" s="12">
        <v>0</v>
      </c>
      <c r="F82" s="12" t="s">
        <v>107</v>
      </c>
      <c r="G82" s="12">
        <v>3</v>
      </c>
      <c r="H82" s="13" t="str">
        <f t="shared" si="11"/>
        <v>Brighton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526620</v>
      </c>
      <c r="B83" s="15">
        <v>43029</v>
      </c>
      <c r="C83" s="12" t="s">
        <v>90</v>
      </c>
      <c r="D83" s="12" t="s">
        <v>103</v>
      </c>
      <c r="E83" s="12">
        <v>1</v>
      </c>
      <c r="F83" s="12" t="s">
        <v>105</v>
      </c>
      <c r="G83" s="12">
        <v>2</v>
      </c>
      <c r="H83" s="13" t="str">
        <f t="shared" si="11"/>
        <v>Bournemouth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526621</v>
      </c>
      <c r="B84" s="15">
        <v>43029</v>
      </c>
      <c r="C84" s="12" t="s">
        <v>90</v>
      </c>
      <c r="D84" s="12" t="s">
        <v>1</v>
      </c>
      <c r="E84" s="12">
        <v>4</v>
      </c>
      <c r="F84" s="12" t="s">
        <v>56</v>
      </c>
      <c r="G84" s="12">
        <v>2</v>
      </c>
      <c r="H84" s="13" t="str">
        <f t="shared" si="11"/>
        <v>Chelsea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526622</v>
      </c>
      <c r="B85" s="15">
        <v>43029</v>
      </c>
      <c r="C85" s="12" t="s">
        <v>90</v>
      </c>
      <c r="D85" s="12" t="s">
        <v>84</v>
      </c>
      <c r="E85" s="12">
        <v>1</v>
      </c>
      <c r="F85" s="12" t="s">
        <v>31</v>
      </c>
      <c r="G85" s="12">
        <v>2</v>
      </c>
      <c r="H85" s="13" t="str">
        <f t="shared" si="11"/>
        <v>Leicester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526625</v>
      </c>
      <c r="B86" s="15">
        <v>43029</v>
      </c>
      <c r="C86" s="12" t="s">
        <v>90</v>
      </c>
      <c r="D86" s="12" t="s">
        <v>106</v>
      </c>
      <c r="E86" s="12">
        <v>2</v>
      </c>
      <c r="F86" s="12" t="s">
        <v>8</v>
      </c>
      <c r="G86" s="12">
        <v>1</v>
      </c>
      <c r="H86" s="13" t="str">
        <f t="shared" si="11"/>
        <v>Huddersfield Town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526627</v>
      </c>
      <c r="B87" s="15">
        <v>43029</v>
      </c>
      <c r="C87" s="12" t="s">
        <v>90</v>
      </c>
      <c r="D87" s="12" t="s">
        <v>20</v>
      </c>
      <c r="E87" s="12">
        <v>3</v>
      </c>
      <c r="F87" s="12" t="s">
        <v>81</v>
      </c>
      <c r="G87" s="12">
        <v>0</v>
      </c>
      <c r="H87" s="13" t="str">
        <f t="shared" si="11"/>
        <v>Manchester City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526628</v>
      </c>
      <c r="B88" s="15">
        <v>43029</v>
      </c>
      <c r="C88" s="12" t="s">
        <v>90</v>
      </c>
      <c r="D88" s="12" t="s">
        <v>29</v>
      </c>
      <c r="E88" s="12">
        <v>1</v>
      </c>
      <c r="F88" s="12" t="s">
        <v>5</v>
      </c>
      <c r="G88" s="12">
        <v>0</v>
      </c>
      <c r="H88" s="13" t="str">
        <f t="shared" si="11"/>
        <v>Newcastle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526629</v>
      </c>
      <c r="B89" s="15">
        <v>43029</v>
      </c>
      <c r="C89" s="12" t="s">
        <v>90</v>
      </c>
      <c r="D89" s="12" t="s">
        <v>13</v>
      </c>
      <c r="E89" s="12">
        <v>1</v>
      </c>
      <c r="F89" s="12" t="s">
        <v>60</v>
      </c>
      <c r="G89" s="12">
        <v>0</v>
      </c>
      <c r="H89" s="13" t="str">
        <f t="shared" si="11"/>
        <v>Southampton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526623</v>
      </c>
      <c r="B90" s="15">
        <v>43030</v>
      </c>
      <c r="C90" s="12" t="s">
        <v>90</v>
      </c>
      <c r="D90" s="12" t="s">
        <v>9</v>
      </c>
      <c r="E90" s="12">
        <v>2</v>
      </c>
      <c r="F90" s="12" t="s">
        <v>17</v>
      </c>
      <c r="G90" s="12">
        <v>5</v>
      </c>
      <c r="H90" s="13" t="str">
        <f t="shared" si="11"/>
        <v>Arsenal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526624</v>
      </c>
      <c r="B91" s="15">
        <v>43030</v>
      </c>
      <c r="C91" s="12" t="s">
        <v>90</v>
      </c>
      <c r="D91" s="12" t="s">
        <v>14</v>
      </c>
      <c r="E91" s="12">
        <v>4</v>
      </c>
      <c r="F91" s="12" t="s">
        <v>19</v>
      </c>
      <c r="G91" s="12">
        <v>1</v>
      </c>
      <c r="H91" s="13" t="str">
        <f t="shared" si="11"/>
        <v>Tottenham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526630</v>
      </c>
      <c r="B92" s="15">
        <v>43036</v>
      </c>
      <c r="C92" s="12" t="s">
        <v>79</v>
      </c>
      <c r="D92" s="12" t="s">
        <v>56</v>
      </c>
      <c r="E92" s="12">
        <v>0</v>
      </c>
      <c r="F92" s="12" t="s">
        <v>103</v>
      </c>
      <c r="G92" s="12">
        <v>1</v>
      </c>
      <c r="H92" s="13" t="str">
        <f t="shared" si="11"/>
        <v>Stoke City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526632</v>
      </c>
      <c r="B93" s="15">
        <v>43036</v>
      </c>
      <c r="C93" s="12" t="s">
        <v>79</v>
      </c>
      <c r="D93" s="12" t="s">
        <v>60</v>
      </c>
      <c r="E93" s="12">
        <v>2</v>
      </c>
      <c r="F93" s="12" t="s">
        <v>20</v>
      </c>
      <c r="G93" s="12">
        <v>3</v>
      </c>
      <c r="H93" s="13" t="str">
        <f t="shared" si="11"/>
        <v>Manchester City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526634</v>
      </c>
      <c r="B94" s="15">
        <v>43036</v>
      </c>
      <c r="C94" s="12" t="s">
        <v>79</v>
      </c>
      <c r="D94" s="12" t="s">
        <v>5</v>
      </c>
      <c r="E94" s="12">
        <v>2</v>
      </c>
      <c r="F94" s="12" t="s">
        <v>28</v>
      </c>
      <c r="G94" s="12">
        <v>2</v>
      </c>
      <c r="H94" s="13" t="str">
        <f t="shared" si="11"/>
        <v/>
      </c>
      <c r="I94" s="13" t="str">
        <f t="shared" si="12"/>
        <v>Crystal Palace</v>
      </c>
      <c r="J94" s="13" t="str">
        <f t="shared" si="13"/>
        <v>West Ham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526636</v>
      </c>
      <c r="B95" s="15">
        <v>43036</v>
      </c>
      <c r="C95" s="12" t="s">
        <v>79</v>
      </c>
      <c r="D95" s="12" t="s">
        <v>19</v>
      </c>
      <c r="E95" s="12">
        <v>3</v>
      </c>
      <c r="F95" s="12" t="s">
        <v>106</v>
      </c>
      <c r="G95" s="12">
        <v>0</v>
      </c>
      <c r="H95" s="13" t="str">
        <f t="shared" si="11"/>
        <v>Liverpool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526637</v>
      </c>
      <c r="B96" s="15">
        <v>43036</v>
      </c>
      <c r="C96" s="12" t="s">
        <v>79</v>
      </c>
      <c r="D96" s="12" t="s">
        <v>17</v>
      </c>
      <c r="E96" s="12">
        <v>2</v>
      </c>
      <c r="F96" s="12" t="s">
        <v>84</v>
      </c>
      <c r="G96" s="12">
        <v>1</v>
      </c>
      <c r="H96" s="13" t="str">
        <f t="shared" si="11"/>
        <v>Arsenal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526638</v>
      </c>
      <c r="B97" s="15">
        <v>43036</v>
      </c>
      <c r="C97" s="12" t="s">
        <v>79</v>
      </c>
      <c r="D97" s="12" t="s">
        <v>8</v>
      </c>
      <c r="E97" s="12">
        <v>1</v>
      </c>
      <c r="F97" s="12" t="s">
        <v>14</v>
      </c>
      <c r="G97" s="12">
        <v>0</v>
      </c>
      <c r="H97" s="13" t="str">
        <f t="shared" si="11"/>
        <v>Manchester United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526639</v>
      </c>
      <c r="B98" s="15">
        <v>43036</v>
      </c>
      <c r="C98" s="12" t="s">
        <v>79</v>
      </c>
      <c r="D98" s="12" t="s">
        <v>105</v>
      </c>
      <c r="E98" s="12">
        <v>0</v>
      </c>
      <c r="F98" s="12" t="s">
        <v>1</v>
      </c>
      <c r="G98" s="12">
        <v>1</v>
      </c>
      <c r="H98" s="13" t="str">
        <f t="shared" si="11"/>
        <v>Chelsea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526631</v>
      </c>
      <c r="B99" s="15">
        <v>43037</v>
      </c>
      <c r="C99" s="12" t="s">
        <v>79</v>
      </c>
      <c r="D99" s="12" t="s">
        <v>107</v>
      </c>
      <c r="E99" s="12">
        <v>1</v>
      </c>
      <c r="F99" s="12" t="s">
        <v>13</v>
      </c>
      <c r="G99" s="12">
        <v>1</v>
      </c>
      <c r="H99" s="13" t="str">
        <f t="shared" si="11"/>
        <v/>
      </c>
      <c r="I99" s="13" t="str">
        <f t="shared" si="12"/>
        <v>Brighton</v>
      </c>
      <c r="J99" s="13" t="str">
        <f t="shared" si="13"/>
        <v>Southampton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526635</v>
      </c>
      <c r="B100" s="15">
        <v>43037</v>
      </c>
      <c r="C100" s="12" t="s">
        <v>79</v>
      </c>
      <c r="D100" s="12" t="s">
        <v>31</v>
      </c>
      <c r="E100" s="12">
        <v>2</v>
      </c>
      <c r="F100" s="12" t="s">
        <v>9</v>
      </c>
      <c r="G100" s="12">
        <v>0</v>
      </c>
      <c r="H100" s="13" t="str">
        <f t="shared" si="11"/>
        <v>Leicester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526633</v>
      </c>
      <c r="B101" s="15">
        <v>43038</v>
      </c>
      <c r="C101" s="12" t="s">
        <v>79</v>
      </c>
      <c r="D101" s="12" t="s">
        <v>81</v>
      </c>
      <c r="E101" s="12">
        <v>1</v>
      </c>
      <c r="F101" s="12" t="s">
        <v>29</v>
      </c>
      <c r="G101" s="12">
        <v>0</v>
      </c>
      <c r="H101" s="13" t="str">
        <f t="shared" si="11"/>
        <v>Burnley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526640</v>
      </c>
      <c r="B102" s="15">
        <v>43043</v>
      </c>
      <c r="C102" s="12" t="s">
        <v>80</v>
      </c>
      <c r="D102" s="12" t="s">
        <v>13</v>
      </c>
      <c r="E102" s="12">
        <v>0</v>
      </c>
      <c r="F102" s="12" t="s">
        <v>81</v>
      </c>
      <c r="G102" s="12">
        <v>1</v>
      </c>
      <c r="H102" s="13" t="str">
        <f t="shared" si="11"/>
        <v>Burnley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526641</v>
      </c>
      <c r="B103" s="15">
        <v>43043</v>
      </c>
      <c r="C103" s="12" t="s">
        <v>80</v>
      </c>
      <c r="D103" s="12" t="s">
        <v>103</v>
      </c>
      <c r="E103" s="12">
        <v>2</v>
      </c>
      <c r="F103" s="12" t="s">
        <v>31</v>
      </c>
      <c r="G103" s="12">
        <v>2</v>
      </c>
      <c r="H103" s="13" t="str">
        <f t="shared" si="11"/>
        <v/>
      </c>
      <c r="I103" s="13" t="str">
        <f t="shared" si="12"/>
        <v>Stoke City</v>
      </c>
      <c r="J103" s="13" t="str">
        <f t="shared" si="13"/>
        <v>Leicester</v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526643</v>
      </c>
      <c r="B104" s="15">
        <v>43043</v>
      </c>
      <c r="C104" s="12" t="s">
        <v>80</v>
      </c>
      <c r="D104" s="12" t="s">
        <v>84</v>
      </c>
      <c r="E104" s="12">
        <v>0</v>
      </c>
      <c r="F104" s="12" t="s">
        <v>107</v>
      </c>
      <c r="G104" s="12">
        <v>1</v>
      </c>
      <c r="H104" s="13" t="str">
        <f t="shared" si="11"/>
        <v>Brighton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526646</v>
      </c>
      <c r="B105" s="15">
        <v>43043</v>
      </c>
      <c r="C105" s="12" t="s">
        <v>80</v>
      </c>
      <c r="D105" s="12" t="s">
        <v>106</v>
      </c>
      <c r="E105" s="12">
        <v>1</v>
      </c>
      <c r="F105" s="12" t="s">
        <v>60</v>
      </c>
      <c r="G105" s="12">
        <v>0</v>
      </c>
      <c r="H105" s="13" t="str">
        <f t="shared" si="11"/>
        <v>Huddersfield Town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526647</v>
      </c>
      <c r="B106" s="15">
        <v>43043</v>
      </c>
      <c r="C106" s="12" t="s">
        <v>80</v>
      </c>
      <c r="D106" s="12" t="s">
        <v>28</v>
      </c>
      <c r="E106" s="12">
        <v>1</v>
      </c>
      <c r="F106" s="12" t="s">
        <v>19</v>
      </c>
      <c r="G106" s="12">
        <v>4</v>
      </c>
      <c r="H106" s="13" t="str">
        <f t="shared" si="11"/>
        <v>Liverpool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526648</v>
      </c>
      <c r="B107" s="15">
        <v>43043</v>
      </c>
      <c r="C107" s="12" t="s">
        <v>80</v>
      </c>
      <c r="D107" s="12" t="s">
        <v>29</v>
      </c>
      <c r="E107" s="12">
        <v>0</v>
      </c>
      <c r="F107" s="12" t="s">
        <v>105</v>
      </c>
      <c r="G107" s="12">
        <v>1</v>
      </c>
      <c r="H107" s="13" t="str">
        <f t="shared" si="11"/>
        <v>Bournemouth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526642</v>
      </c>
      <c r="B108" s="15">
        <v>43044</v>
      </c>
      <c r="C108" s="12" t="s">
        <v>80</v>
      </c>
      <c r="D108" s="12" t="s">
        <v>1</v>
      </c>
      <c r="E108" s="12">
        <v>1</v>
      </c>
      <c r="F108" s="12" t="s">
        <v>8</v>
      </c>
      <c r="G108" s="12">
        <v>0</v>
      </c>
      <c r="H108" s="13" t="str">
        <f t="shared" si="11"/>
        <v>Chelsea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526644</v>
      </c>
      <c r="B109" s="15">
        <v>43044</v>
      </c>
      <c r="C109" s="12" t="s">
        <v>80</v>
      </c>
      <c r="D109" s="12" t="s">
        <v>9</v>
      </c>
      <c r="E109" s="12">
        <v>3</v>
      </c>
      <c r="F109" s="12" t="s">
        <v>56</v>
      </c>
      <c r="G109" s="12">
        <v>2</v>
      </c>
      <c r="H109" s="13" t="str">
        <f t="shared" si="11"/>
        <v>Everton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526645</v>
      </c>
      <c r="B110" s="15">
        <v>43044</v>
      </c>
      <c r="C110" s="12" t="s">
        <v>80</v>
      </c>
      <c r="D110" s="12" t="s">
        <v>14</v>
      </c>
      <c r="E110" s="12">
        <v>1</v>
      </c>
      <c r="F110" s="12" t="s">
        <v>5</v>
      </c>
      <c r="G110" s="12">
        <v>0</v>
      </c>
      <c r="H110" s="13" t="str">
        <f t="shared" si="11"/>
        <v>Tottenham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526649</v>
      </c>
      <c r="B111" s="15">
        <v>43044</v>
      </c>
      <c r="C111" s="12" t="s">
        <v>80</v>
      </c>
      <c r="D111" s="12" t="s">
        <v>20</v>
      </c>
      <c r="E111" s="12">
        <v>3</v>
      </c>
      <c r="F111" s="12" t="s">
        <v>17</v>
      </c>
      <c r="G111" s="12">
        <v>1</v>
      </c>
      <c r="H111" s="13" t="str">
        <f t="shared" si="11"/>
        <v>Manchester City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526650</v>
      </c>
      <c r="B112" s="15">
        <v>43057</v>
      </c>
      <c r="C112" s="12" t="s">
        <v>59</v>
      </c>
      <c r="D112" s="12" t="s">
        <v>105</v>
      </c>
      <c r="E112" s="12">
        <v>4</v>
      </c>
      <c r="F112" s="12" t="s">
        <v>106</v>
      </c>
      <c r="G112" s="12">
        <v>0</v>
      </c>
      <c r="H112" s="13" t="str">
        <f t="shared" si="11"/>
        <v>Bournemouth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526653</v>
      </c>
      <c r="B113" s="15">
        <v>43057</v>
      </c>
      <c r="C113" s="12" t="s">
        <v>59</v>
      </c>
      <c r="D113" s="12" t="s">
        <v>60</v>
      </c>
      <c r="E113" s="12">
        <v>0</v>
      </c>
      <c r="F113" s="12" t="s">
        <v>1</v>
      </c>
      <c r="G113" s="12">
        <v>4</v>
      </c>
      <c r="H113" s="13" t="str">
        <f t="shared" si="11"/>
        <v>Chelsea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526654</v>
      </c>
      <c r="B114" s="15">
        <v>43057</v>
      </c>
      <c r="C114" s="12" t="s">
        <v>59</v>
      </c>
      <c r="D114" s="12" t="s">
        <v>81</v>
      </c>
      <c r="E114" s="12">
        <v>2</v>
      </c>
      <c r="F114" s="12" t="s">
        <v>84</v>
      </c>
      <c r="G114" s="12">
        <v>0</v>
      </c>
      <c r="H114" s="13" t="str">
        <f t="shared" si="11"/>
        <v>Burnley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526655</v>
      </c>
      <c r="B115" s="15">
        <v>43057</v>
      </c>
      <c r="C115" s="12" t="s">
        <v>59</v>
      </c>
      <c r="D115" s="12" t="s">
        <v>5</v>
      </c>
      <c r="E115" s="12">
        <v>2</v>
      </c>
      <c r="F115" s="12" t="s">
        <v>9</v>
      </c>
      <c r="G115" s="12">
        <v>2</v>
      </c>
      <c r="H115" s="13" t="str">
        <f t="shared" si="11"/>
        <v/>
      </c>
      <c r="I115" s="13" t="str">
        <f t="shared" si="12"/>
        <v>Crystal Palace</v>
      </c>
      <c r="J115" s="13" t="str">
        <f t="shared" si="13"/>
        <v>Everton</v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526656</v>
      </c>
      <c r="B116" s="15">
        <v>43057</v>
      </c>
      <c r="C116" s="12" t="s">
        <v>59</v>
      </c>
      <c r="D116" s="12" t="s">
        <v>31</v>
      </c>
      <c r="E116" s="12">
        <v>0</v>
      </c>
      <c r="F116" s="12" t="s">
        <v>20</v>
      </c>
      <c r="G116" s="12">
        <v>2</v>
      </c>
      <c r="H116" s="13" t="str">
        <f t="shared" si="11"/>
        <v>Manchester City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526657</v>
      </c>
      <c r="B117" s="15">
        <v>43057</v>
      </c>
      <c r="C117" s="12" t="s">
        <v>59</v>
      </c>
      <c r="D117" s="12" t="s">
        <v>19</v>
      </c>
      <c r="E117" s="12">
        <v>3</v>
      </c>
      <c r="F117" s="12" t="s">
        <v>13</v>
      </c>
      <c r="G117" s="12">
        <v>0</v>
      </c>
      <c r="H117" s="13" t="str">
        <f t="shared" si="11"/>
        <v>Liverpool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526658</v>
      </c>
      <c r="B118" s="15">
        <v>43057</v>
      </c>
      <c r="C118" s="12" t="s">
        <v>59</v>
      </c>
      <c r="D118" s="12" t="s">
        <v>17</v>
      </c>
      <c r="E118" s="12">
        <v>2</v>
      </c>
      <c r="F118" s="12" t="s">
        <v>14</v>
      </c>
      <c r="G118" s="12">
        <v>0</v>
      </c>
      <c r="H118" s="13" t="str">
        <f t="shared" si="11"/>
        <v>Arsenal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526659</v>
      </c>
      <c r="B119" s="15">
        <v>43057</v>
      </c>
      <c r="C119" s="12" t="s">
        <v>59</v>
      </c>
      <c r="D119" s="12" t="s">
        <v>8</v>
      </c>
      <c r="E119" s="12">
        <v>4</v>
      </c>
      <c r="F119" s="12" t="s">
        <v>29</v>
      </c>
      <c r="G119" s="12">
        <v>1</v>
      </c>
      <c r="H119" s="13" t="str">
        <f t="shared" si="11"/>
        <v>Manchester United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526651</v>
      </c>
      <c r="B120" s="15">
        <v>43058</v>
      </c>
      <c r="C120" s="12" t="s">
        <v>59</v>
      </c>
      <c r="D120" s="12" t="s">
        <v>56</v>
      </c>
      <c r="E120" s="12">
        <v>2</v>
      </c>
      <c r="F120" s="12" t="s">
        <v>28</v>
      </c>
      <c r="G120" s="12">
        <v>0</v>
      </c>
      <c r="H120" s="13" t="str">
        <f t="shared" si="11"/>
        <v>Watford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526652</v>
      </c>
      <c r="B121" s="15">
        <v>43059</v>
      </c>
      <c r="C121" s="12" t="s">
        <v>59</v>
      </c>
      <c r="D121" s="12" t="s">
        <v>107</v>
      </c>
      <c r="E121" s="12">
        <v>2</v>
      </c>
      <c r="F121" s="12" t="s">
        <v>103</v>
      </c>
      <c r="G121" s="12">
        <v>2</v>
      </c>
      <c r="H121" s="13" t="str">
        <f t="shared" si="11"/>
        <v/>
      </c>
      <c r="I121" s="13" t="str">
        <f t="shared" si="12"/>
        <v>Brighton</v>
      </c>
      <c r="J121" s="13" t="str">
        <f t="shared" si="13"/>
        <v>Stoke City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526667</v>
      </c>
      <c r="B122" s="15">
        <v>43063</v>
      </c>
      <c r="C122" s="12" t="s">
        <v>34</v>
      </c>
      <c r="D122" s="12" t="s">
        <v>28</v>
      </c>
      <c r="E122" s="12">
        <v>1</v>
      </c>
      <c r="F122" s="12" t="s">
        <v>31</v>
      </c>
      <c r="G122" s="12">
        <v>1</v>
      </c>
      <c r="H122" s="13" t="str">
        <f t="shared" si="11"/>
        <v/>
      </c>
      <c r="I122" s="13" t="str">
        <f t="shared" si="12"/>
        <v>West Ham</v>
      </c>
      <c r="J122" s="13" t="str">
        <f t="shared" si="13"/>
        <v>Leicester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526660</v>
      </c>
      <c r="B123" s="15">
        <v>43064</v>
      </c>
      <c r="C123" s="12" t="s">
        <v>34</v>
      </c>
      <c r="D123" s="12" t="s">
        <v>8</v>
      </c>
      <c r="E123" s="12">
        <v>1</v>
      </c>
      <c r="F123" s="12" t="s">
        <v>107</v>
      </c>
      <c r="G123" s="12">
        <v>0</v>
      </c>
      <c r="H123" s="13" t="str">
        <f t="shared" si="11"/>
        <v>Manchester United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526661</v>
      </c>
      <c r="B124" s="15">
        <v>43064</v>
      </c>
      <c r="C124" s="12" t="s">
        <v>34</v>
      </c>
      <c r="D124" s="12" t="s">
        <v>29</v>
      </c>
      <c r="E124" s="12">
        <v>0</v>
      </c>
      <c r="F124" s="12" t="s">
        <v>56</v>
      </c>
      <c r="G124" s="12">
        <v>3</v>
      </c>
      <c r="H124" s="13" t="str">
        <f t="shared" si="11"/>
        <v>Watford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526663</v>
      </c>
      <c r="B125" s="15">
        <v>43064</v>
      </c>
      <c r="C125" s="12" t="s">
        <v>34</v>
      </c>
      <c r="D125" s="12" t="s">
        <v>84</v>
      </c>
      <c r="E125" s="12">
        <v>0</v>
      </c>
      <c r="F125" s="12" t="s">
        <v>105</v>
      </c>
      <c r="G125" s="12">
        <v>0</v>
      </c>
      <c r="H125" s="13" t="str">
        <f t="shared" si="11"/>
        <v/>
      </c>
      <c r="I125" s="13" t="str">
        <f t="shared" si="12"/>
        <v>Swansea</v>
      </c>
      <c r="J125" s="13" t="str">
        <f t="shared" si="13"/>
        <v>Bournemouth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526664</v>
      </c>
      <c r="B126" s="15">
        <v>43064</v>
      </c>
      <c r="C126" s="12" t="s">
        <v>34</v>
      </c>
      <c r="D126" s="12" t="s">
        <v>5</v>
      </c>
      <c r="E126" s="12">
        <v>2</v>
      </c>
      <c r="F126" s="12" t="s">
        <v>103</v>
      </c>
      <c r="G126" s="12">
        <v>1</v>
      </c>
      <c r="H126" s="13" t="str">
        <f t="shared" si="11"/>
        <v>Crystal Palace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526665</v>
      </c>
      <c r="B127" s="15">
        <v>43064</v>
      </c>
      <c r="C127" s="12" t="s">
        <v>34</v>
      </c>
      <c r="D127" s="12" t="s">
        <v>14</v>
      </c>
      <c r="E127" s="12">
        <v>1</v>
      </c>
      <c r="F127" s="12" t="s">
        <v>60</v>
      </c>
      <c r="G127" s="12">
        <v>1</v>
      </c>
      <c r="H127" s="13" t="str">
        <f t="shared" si="11"/>
        <v/>
      </c>
      <c r="I127" s="13" t="str">
        <f t="shared" si="12"/>
        <v>Tottenham</v>
      </c>
      <c r="J127" s="13" t="str">
        <f t="shared" si="13"/>
        <v>West Brom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526668</v>
      </c>
      <c r="B128" s="15">
        <v>43064</v>
      </c>
      <c r="C128" s="12" t="s">
        <v>34</v>
      </c>
      <c r="D128" s="12" t="s">
        <v>19</v>
      </c>
      <c r="E128" s="12">
        <v>1</v>
      </c>
      <c r="F128" s="12" t="s">
        <v>1</v>
      </c>
      <c r="G128" s="12">
        <v>1</v>
      </c>
      <c r="H128" s="13" t="str">
        <f t="shared" si="11"/>
        <v/>
      </c>
      <c r="I128" s="13" t="str">
        <f t="shared" si="12"/>
        <v>Liverpool</v>
      </c>
      <c r="J128" s="13" t="str">
        <f t="shared" si="13"/>
        <v>Chelsea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526662</v>
      </c>
      <c r="B129" s="15">
        <v>43065</v>
      </c>
      <c r="C129" s="12" t="s">
        <v>34</v>
      </c>
      <c r="D129" s="12" t="s">
        <v>13</v>
      </c>
      <c r="E129" s="12">
        <v>4</v>
      </c>
      <c r="F129" s="12" t="s">
        <v>9</v>
      </c>
      <c r="G129" s="12">
        <v>1</v>
      </c>
      <c r="H129" s="13" t="str">
        <f t="shared" si="11"/>
        <v>Southampton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526666</v>
      </c>
      <c r="B130" s="15">
        <v>43065</v>
      </c>
      <c r="C130" s="12" t="s">
        <v>34</v>
      </c>
      <c r="D130" s="12" t="s">
        <v>106</v>
      </c>
      <c r="E130" s="12">
        <v>1</v>
      </c>
      <c r="F130" s="12" t="s">
        <v>20</v>
      </c>
      <c r="G130" s="12">
        <v>2</v>
      </c>
      <c r="H130" s="13" t="str">
        <f t="shared" si="11"/>
        <v>Manchester City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526669</v>
      </c>
      <c r="B131" s="15">
        <v>43065</v>
      </c>
      <c r="C131" s="12" t="s">
        <v>34</v>
      </c>
      <c r="D131" s="12" t="s">
        <v>81</v>
      </c>
      <c r="E131" s="12">
        <v>0</v>
      </c>
      <c r="F131" s="12" t="s">
        <v>17</v>
      </c>
      <c r="G131" s="12">
        <v>1</v>
      </c>
      <c r="H131" s="13" t="str">
        <f t="shared" ref="H131:H194" si="14">IF(E131&gt;G131,D131,IF(G131&gt;E131,F131,""))</f>
        <v>Arsenal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526670</v>
      </c>
      <c r="B132" s="15">
        <v>43067</v>
      </c>
      <c r="C132" s="12" t="s">
        <v>91</v>
      </c>
      <c r="D132" s="12" t="s">
        <v>107</v>
      </c>
      <c r="E132" s="12">
        <v>0</v>
      </c>
      <c r="F132" s="12" t="s">
        <v>5</v>
      </c>
      <c r="G132" s="12">
        <v>0</v>
      </c>
      <c r="H132" s="13" t="str">
        <f t="shared" si="14"/>
        <v/>
      </c>
      <c r="I132" s="13" t="str">
        <f t="shared" si="15"/>
        <v>Brighton</v>
      </c>
      <c r="J132" s="13" t="str">
        <f t="shared" si="16"/>
        <v>Crystal Palace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526671</v>
      </c>
      <c r="B133" s="15">
        <v>43067</v>
      </c>
      <c r="C133" s="12" t="s">
        <v>91</v>
      </c>
      <c r="D133" s="12" t="s">
        <v>31</v>
      </c>
      <c r="E133" s="12">
        <v>2</v>
      </c>
      <c r="F133" s="12" t="s">
        <v>14</v>
      </c>
      <c r="G133" s="12">
        <v>1</v>
      </c>
      <c r="H133" s="13" t="str">
        <f t="shared" si="14"/>
        <v>Leicester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526672</v>
      </c>
      <c r="B134" s="15">
        <v>43067</v>
      </c>
      <c r="C134" s="12" t="s">
        <v>91</v>
      </c>
      <c r="D134" s="12" t="s">
        <v>56</v>
      </c>
      <c r="E134" s="12">
        <v>2</v>
      </c>
      <c r="F134" s="12" t="s">
        <v>8</v>
      </c>
      <c r="G134" s="12">
        <v>4</v>
      </c>
      <c r="H134" s="13" t="str">
        <f t="shared" si="14"/>
        <v>Manchester United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526673</v>
      </c>
      <c r="B135" s="15">
        <v>43067</v>
      </c>
      <c r="C135" s="12" t="s">
        <v>91</v>
      </c>
      <c r="D135" s="12" t="s">
        <v>60</v>
      </c>
      <c r="E135" s="12">
        <v>2</v>
      </c>
      <c r="F135" s="12" t="s">
        <v>29</v>
      </c>
      <c r="G135" s="12">
        <v>2</v>
      </c>
      <c r="H135" s="13" t="str">
        <f t="shared" si="14"/>
        <v/>
      </c>
      <c r="I135" s="13" t="str">
        <f t="shared" si="15"/>
        <v>West Brom</v>
      </c>
      <c r="J135" s="13" t="str">
        <f t="shared" si="16"/>
        <v>Newcastle</v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526674</v>
      </c>
      <c r="B136" s="15">
        <v>43068</v>
      </c>
      <c r="C136" s="12" t="s">
        <v>91</v>
      </c>
      <c r="D136" s="12" t="s">
        <v>17</v>
      </c>
      <c r="E136" s="12">
        <v>5</v>
      </c>
      <c r="F136" s="12" t="s">
        <v>106</v>
      </c>
      <c r="G136" s="12">
        <v>0</v>
      </c>
      <c r="H136" s="13" t="str">
        <f t="shared" si="14"/>
        <v>Arsenal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526675</v>
      </c>
      <c r="B137" s="15">
        <v>43068</v>
      </c>
      <c r="C137" s="12" t="s">
        <v>91</v>
      </c>
      <c r="D137" s="12" t="s">
        <v>105</v>
      </c>
      <c r="E137" s="12">
        <v>1</v>
      </c>
      <c r="F137" s="12" t="s">
        <v>81</v>
      </c>
      <c r="G137" s="12">
        <v>2</v>
      </c>
      <c r="H137" s="13" t="str">
        <f t="shared" si="14"/>
        <v>Burnley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526676</v>
      </c>
      <c r="B138" s="15">
        <v>43068</v>
      </c>
      <c r="C138" s="12" t="s">
        <v>91</v>
      </c>
      <c r="D138" s="12" t="s">
        <v>9</v>
      </c>
      <c r="E138" s="12">
        <v>4</v>
      </c>
      <c r="F138" s="12" t="s">
        <v>28</v>
      </c>
      <c r="G138" s="12">
        <v>0</v>
      </c>
      <c r="H138" s="13" t="str">
        <f t="shared" si="14"/>
        <v>Everton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526677</v>
      </c>
      <c r="B139" s="15">
        <v>43068</v>
      </c>
      <c r="C139" s="12" t="s">
        <v>91</v>
      </c>
      <c r="D139" s="12" t="s">
        <v>1</v>
      </c>
      <c r="E139" s="12">
        <v>1</v>
      </c>
      <c r="F139" s="12" t="s">
        <v>84</v>
      </c>
      <c r="G139" s="12">
        <v>0</v>
      </c>
      <c r="H139" s="13" t="str">
        <f t="shared" si="14"/>
        <v>Chelsea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526678</v>
      </c>
      <c r="B140" s="15">
        <v>43068</v>
      </c>
      <c r="C140" s="12" t="s">
        <v>91</v>
      </c>
      <c r="D140" s="12" t="s">
        <v>20</v>
      </c>
      <c r="E140" s="12">
        <v>2</v>
      </c>
      <c r="F140" s="12" t="s">
        <v>13</v>
      </c>
      <c r="G140" s="12">
        <v>1</v>
      </c>
      <c r="H140" s="13" t="str">
        <f t="shared" si="14"/>
        <v>Manchester City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526679</v>
      </c>
      <c r="B141" s="15">
        <v>43068</v>
      </c>
      <c r="C141" s="12" t="s">
        <v>91</v>
      </c>
      <c r="D141" s="12" t="s">
        <v>103</v>
      </c>
      <c r="E141" s="12">
        <v>0</v>
      </c>
      <c r="F141" s="12" t="s">
        <v>19</v>
      </c>
      <c r="G141" s="12">
        <v>3</v>
      </c>
      <c r="H141" s="13" t="str">
        <f t="shared" si="14"/>
        <v>Liverpool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526680</v>
      </c>
      <c r="B142" s="15">
        <v>43071</v>
      </c>
      <c r="C142" s="12" t="s">
        <v>22</v>
      </c>
      <c r="D142" s="12" t="s">
        <v>60</v>
      </c>
      <c r="E142" s="12">
        <v>0</v>
      </c>
      <c r="F142" s="12" t="s">
        <v>5</v>
      </c>
      <c r="G142" s="12">
        <v>0</v>
      </c>
      <c r="H142" s="13" t="str">
        <f t="shared" si="14"/>
        <v/>
      </c>
      <c r="I142" s="13" t="str">
        <f t="shared" si="15"/>
        <v>West Brom</v>
      </c>
      <c r="J142" s="13" t="str">
        <f t="shared" si="16"/>
        <v>Crystal Palace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526681</v>
      </c>
      <c r="B143" s="15">
        <v>43071</v>
      </c>
      <c r="C143" s="12" t="s">
        <v>22</v>
      </c>
      <c r="D143" s="12" t="s">
        <v>1</v>
      </c>
      <c r="E143" s="12">
        <v>3</v>
      </c>
      <c r="F143" s="12" t="s">
        <v>29</v>
      </c>
      <c r="G143" s="12">
        <v>1</v>
      </c>
      <c r="H143" s="13" t="str">
        <f t="shared" si="14"/>
        <v>Chelsea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526682</v>
      </c>
      <c r="B144" s="15">
        <v>43071</v>
      </c>
      <c r="C144" s="12" t="s">
        <v>22</v>
      </c>
      <c r="D144" s="12" t="s">
        <v>9</v>
      </c>
      <c r="E144" s="12">
        <v>2</v>
      </c>
      <c r="F144" s="12" t="s">
        <v>106</v>
      </c>
      <c r="G144" s="12">
        <v>0</v>
      </c>
      <c r="H144" s="13" t="str">
        <f t="shared" si="14"/>
        <v>Everton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526683</v>
      </c>
      <c r="B145" s="15">
        <v>43071</v>
      </c>
      <c r="C145" s="12" t="s">
        <v>22</v>
      </c>
      <c r="D145" s="12" t="s">
        <v>31</v>
      </c>
      <c r="E145" s="12">
        <v>1</v>
      </c>
      <c r="F145" s="12" t="s">
        <v>81</v>
      </c>
      <c r="G145" s="12">
        <v>0</v>
      </c>
      <c r="H145" s="13" t="str">
        <f t="shared" si="14"/>
        <v>Leicester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526685</v>
      </c>
      <c r="B146" s="15">
        <v>43071</v>
      </c>
      <c r="C146" s="12" t="s">
        <v>22</v>
      </c>
      <c r="D146" s="12" t="s">
        <v>17</v>
      </c>
      <c r="E146" s="12">
        <v>1</v>
      </c>
      <c r="F146" s="12" t="s">
        <v>8</v>
      </c>
      <c r="G146" s="12">
        <v>3</v>
      </c>
      <c r="H146" s="13" t="str">
        <f t="shared" si="14"/>
        <v>Manchester United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526686</v>
      </c>
      <c r="B147" s="15">
        <v>43071</v>
      </c>
      <c r="C147" s="12" t="s">
        <v>22</v>
      </c>
      <c r="D147" s="12" t="s">
        <v>103</v>
      </c>
      <c r="E147" s="12">
        <v>2</v>
      </c>
      <c r="F147" s="12" t="s">
        <v>84</v>
      </c>
      <c r="G147" s="12">
        <v>1</v>
      </c>
      <c r="H147" s="13" t="str">
        <f t="shared" si="14"/>
        <v>Stoke City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526688</v>
      </c>
      <c r="B148" s="15">
        <v>43071</v>
      </c>
      <c r="C148" s="12" t="s">
        <v>22</v>
      </c>
      <c r="D148" s="12" t="s">
        <v>56</v>
      </c>
      <c r="E148" s="12">
        <v>1</v>
      </c>
      <c r="F148" s="12" t="s">
        <v>14</v>
      </c>
      <c r="G148" s="12">
        <v>1</v>
      </c>
      <c r="H148" s="13" t="str">
        <f t="shared" si="14"/>
        <v/>
      </c>
      <c r="I148" s="13" t="str">
        <f t="shared" si="15"/>
        <v>Watford</v>
      </c>
      <c r="J148" s="13" t="str">
        <f t="shared" si="16"/>
        <v>Tottenham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526689</v>
      </c>
      <c r="B149" s="15">
        <v>43071</v>
      </c>
      <c r="C149" s="12" t="s">
        <v>22</v>
      </c>
      <c r="D149" s="12" t="s">
        <v>107</v>
      </c>
      <c r="E149" s="12">
        <v>1</v>
      </c>
      <c r="F149" s="12" t="s">
        <v>19</v>
      </c>
      <c r="G149" s="12">
        <v>5</v>
      </c>
      <c r="H149" s="13" t="str">
        <f t="shared" si="14"/>
        <v>Liverpool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526684</v>
      </c>
      <c r="B150" s="15">
        <v>43072</v>
      </c>
      <c r="C150" s="12" t="s">
        <v>22</v>
      </c>
      <c r="D150" s="12" t="s">
        <v>20</v>
      </c>
      <c r="E150" s="12">
        <v>2</v>
      </c>
      <c r="F150" s="12" t="s">
        <v>28</v>
      </c>
      <c r="G150" s="12">
        <v>1</v>
      </c>
      <c r="H150" s="13" t="str">
        <f t="shared" si="14"/>
        <v>Manchester City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526687</v>
      </c>
      <c r="B151" s="15">
        <v>43072</v>
      </c>
      <c r="C151" s="12" t="s">
        <v>22</v>
      </c>
      <c r="D151" s="12" t="s">
        <v>105</v>
      </c>
      <c r="E151" s="12">
        <v>1</v>
      </c>
      <c r="F151" s="12" t="s">
        <v>13</v>
      </c>
      <c r="G151" s="12">
        <v>1</v>
      </c>
      <c r="H151" s="13" t="str">
        <f t="shared" si="14"/>
        <v/>
      </c>
      <c r="I151" s="13" t="str">
        <f t="shared" si="15"/>
        <v>Bournemouth</v>
      </c>
      <c r="J151" s="13" t="str">
        <f t="shared" si="16"/>
        <v>Southampton</v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526690</v>
      </c>
      <c r="B152" s="15">
        <v>43078</v>
      </c>
      <c r="C152" s="12" t="s">
        <v>32</v>
      </c>
      <c r="D152" s="12" t="s">
        <v>81</v>
      </c>
      <c r="E152" s="12">
        <v>1</v>
      </c>
      <c r="F152" s="12" t="s">
        <v>56</v>
      </c>
      <c r="G152" s="12">
        <v>0</v>
      </c>
      <c r="H152" s="13" t="str">
        <f t="shared" si="14"/>
        <v>Burnley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526691</v>
      </c>
      <c r="B153" s="15">
        <v>43078</v>
      </c>
      <c r="C153" s="12" t="s">
        <v>32</v>
      </c>
      <c r="D153" s="12" t="s">
        <v>84</v>
      </c>
      <c r="E153" s="12">
        <v>1</v>
      </c>
      <c r="F153" s="12" t="s">
        <v>60</v>
      </c>
      <c r="G153" s="12">
        <v>0</v>
      </c>
      <c r="H153" s="13" t="str">
        <f t="shared" si="14"/>
        <v>Swansea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526692</v>
      </c>
      <c r="B154" s="15">
        <v>43078</v>
      </c>
      <c r="C154" s="12" t="s">
        <v>32</v>
      </c>
      <c r="D154" s="12" t="s">
        <v>5</v>
      </c>
      <c r="E154" s="12">
        <v>2</v>
      </c>
      <c r="F154" s="12" t="s">
        <v>105</v>
      </c>
      <c r="G154" s="12">
        <v>2</v>
      </c>
      <c r="H154" s="13" t="str">
        <f t="shared" si="14"/>
        <v/>
      </c>
      <c r="I154" s="13" t="str">
        <f t="shared" si="15"/>
        <v>Crystal Palace</v>
      </c>
      <c r="J154" s="13" t="str">
        <f t="shared" si="16"/>
        <v>Bournemouth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526693</v>
      </c>
      <c r="B155" s="15">
        <v>43078</v>
      </c>
      <c r="C155" s="12" t="s">
        <v>32</v>
      </c>
      <c r="D155" s="12" t="s">
        <v>14</v>
      </c>
      <c r="E155" s="12">
        <v>5</v>
      </c>
      <c r="F155" s="12" t="s">
        <v>103</v>
      </c>
      <c r="G155" s="12">
        <v>1</v>
      </c>
      <c r="H155" s="13" t="str">
        <f t="shared" si="14"/>
        <v>Tottenham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526694</v>
      </c>
      <c r="B156" s="15">
        <v>43078</v>
      </c>
      <c r="C156" s="12" t="s">
        <v>32</v>
      </c>
      <c r="D156" s="12" t="s">
        <v>106</v>
      </c>
      <c r="E156" s="12">
        <v>2</v>
      </c>
      <c r="F156" s="12" t="s">
        <v>107</v>
      </c>
      <c r="G156" s="12">
        <v>0</v>
      </c>
      <c r="H156" s="13" t="str">
        <f t="shared" si="14"/>
        <v>Huddersfield Town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526695</v>
      </c>
      <c r="B157" s="15">
        <v>43078</v>
      </c>
      <c r="C157" s="12" t="s">
        <v>32</v>
      </c>
      <c r="D157" s="12" t="s">
        <v>28</v>
      </c>
      <c r="E157" s="12">
        <v>1</v>
      </c>
      <c r="F157" s="12" t="s">
        <v>1</v>
      </c>
      <c r="G157" s="12">
        <v>0</v>
      </c>
      <c r="H157" s="13" t="str">
        <f t="shared" si="14"/>
        <v>West 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526698</v>
      </c>
      <c r="B158" s="15">
        <v>43078</v>
      </c>
      <c r="C158" s="12" t="s">
        <v>32</v>
      </c>
      <c r="D158" s="12" t="s">
        <v>29</v>
      </c>
      <c r="E158" s="12">
        <v>2</v>
      </c>
      <c r="F158" s="12" t="s">
        <v>31</v>
      </c>
      <c r="G158" s="12">
        <v>3</v>
      </c>
      <c r="H158" s="13" t="str">
        <f t="shared" si="14"/>
        <v>Leicester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526696</v>
      </c>
      <c r="B159" s="15">
        <v>43079</v>
      </c>
      <c r="C159" s="12" t="s">
        <v>32</v>
      </c>
      <c r="D159" s="12" t="s">
        <v>19</v>
      </c>
      <c r="E159" s="12">
        <v>1</v>
      </c>
      <c r="F159" s="12" t="s">
        <v>9</v>
      </c>
      <c r="G159" s="12">
        <v>1</v>
      </c>
      <c r="H159" s="13" t="str">
        <f t="shared" si="14"/>
        <v/>
      </c>
      <c r="I159" s="13" t="str">
        <f t="shared" si="15"/>
        <v>Liverpool</v>
      </c>
      <c r="J159" s="13" t="str">
        <f t="shared" si="16"/>
        <v>Everton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526697</v>
      </c>
      <c r="B160" s="15">
        <v>43079</v>
      </c>
      <c r="C160" s="12" t="s">
        <v>32</v>
      </c>
      <c r="D160" s="12" t="s">
        <v>8</v>
      </c>
      <c r="E160" s="12">
        <v>1</v>
      </c>
      <c r="F160" s="12" t="s">
        <v>20</v>
      </c>
      <c r="G160" s="12">
        <v>2</v>
      </c>
      <c r="H160" s="13" t="str">
        <f t="shared" si="14"/>
        <v>Manchester City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526699</v>
      </c>
      <c r="B161" s="15">
        <v>43079</v>
      </c>
      <c r="C161" s="12" t="s">
        <v>32</v>
      </c>
      <c r="D161" s="12" t="s">
        <v>13</v>
      </c>
      <c r="E161" s="12">
        <v>1</v>
      </c>
      <c r="F161" s="12" t="s">
        <v>17</v>
      </c>
      <c r="G161" s="12">
        <v>1</v>
      </c>
      <c r="H161" s="13" t="str">
        <f t="shared" si="14"/>
        <v/>
      </c>
      <c r="I161" s="13" t="str">
        <f t="shared" si="15"/>
        <v>Southampton</v>
      </c>
      <c r="J161" s="13" t="str">
        <f t="shared" si="16"/>
        <v>Arsenal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526701</v>
      </c>
      <c r="B162" s="15">
        <v>43081</v>
      </c>
      <c r="C162" s="12" t="s">
        <v>92</v>
      </c>
      <c r="D162" s="12" t="s">
        <v>81</v>
      </c>
      <c r="E162" s="12">
        <v>1</v>
      </c>
      <c r="F162" s="12" t="s">
        <v>103</v>
      </c>
      <c r="G162" s="12">
        <v>0</v>
      </c>
      <c r="H162" s="13" t="str">
        <f t="shared" si="14"/>
        <v>Burnley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526702</v>
      </c>
      <c r="B163" s="15">
        <v>43081</v>
      </c>
      <c r="C163" s="12" t="s">
        <v>92</v>
      </c>
      <c r="D163" s="12" t="s">
        <v>106</v>
      </c>
      <c r="E163" s="12">
        <v>1</v>
      </c>
      <c r="F163" s="12" t="s">
        <v>1</v>
      </c>
      <c r="G163" s="12">
        <v>3</v>
      </c>
      <c r="H163" s="13" t="str">
        <f t="shared" si="14"/>
        <v>Chelsea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526703</v>
      </c>
      <c r="B164" s="15">
        <v>43081</v>
      </c>
      <c r="C164" s="12" t="s">
        <v>92</v>
      </c>
      <c r="D164" s="12" t="s">
        <v>5</v>
      </c>
      <c r="E164" s="12">
        <v>2</v>
      </c>
      <c r="F164" s="12" t="s">
        <v>56</v>
      </c>
      <c r="G164" s="12">
        <v>1</v>
      </c>
      <c r="H164" s="13" t="str">
        <f t="shared" si="14"/>
        <v>Crystal Palace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526700</v>
      </c>
      <c r="B165" s="15">
        <v>43082</v>
      </c>
      <c r="C165" s="12" t="s">
        <v>92</v>
      </c>
      <c r="D165" s="12" t="s">
        <v>84</v>
      </c>
      <c r="E165" s="12">
        <v>0</v>
      </c>
      <c r="F165" s="12" t="s">
        <v>20</v>
      </c>
      <c r="G165" s="12">
        <v>4</v>
      </c>
      <c r="H165" s="13" t="str">
        <f t="shared" si="14"/>
        <v>Manchester City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526704</v>
      </c>
      <c r="B166" s="15">
        <v>43082</v>
      </c>
      <c r="C166" s="12" t="s">
        <v>92</v>
      </c>
      <c r="D166" s="12" t="s">
        <v>8</v>
      </c>
      <c r="E166" s="12">
        <v>1</v>
      </c>
      <c r="F166" s="12" t="s">
        <v>105</v>
      </c>
      <c r="G166" s="12">
        <v>0</v>
      </c>
      <c r="H166" s="13" t="str">
        <f t="shared" si="14"/>
        <v>Manchester United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526705</v>
      </c>
      <c r="B167" s="15">
        <v>43082</v>
      </c>
      <c r="C167" s="12" t="s">
        <v>92</v>
      </c>
      <c r="D167" s="12" t="s">
        <v>28</v>
      </c>
      <c r="E167" s="12">
        <v>0</v>
      </c>
      <c r="F167" s="12" t="s">
        <v>17</v>
      </c>
      <c r="G167" s="12">
        <v>0</v>
      </c>
      <c r="H167" s="13" t="str">
        <f t="shared" si="14"/>
        <v/>
      </c>
      <c r="I167" s="13" t="str">
        <f t="shared" si="15"/>
        <v>West Ham</v>
      </c>
      <c r="J167" s="13" t="str">
        <f t="shared" si="16"/>
        <v>Arsenal</v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526706</v>
      </c>
      <c r="B168" s="15">
        <v>43082</v>
      </c>
      <c r="C168" s="12" t="s">
        <v>92</v>
      </c>
      <c r="D168" s="12" t="s">
        <v>29</v>
      </c>
      <c r="E168" s="12">
        <v>0</v>
      </c>
      <c r="F168" s="12" t="s">
        <v>9</v>
      </c>
      <c r="G168" s="12">
        <v>1</v>
      </c>
      <c r="H168" s="13" t="str">
        <f t="shared" si="14"/>
        <v>Everton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526707</v>
      </c>
      <c r="B169" s="15">
        <v>43082</v>
      </c>
      <c r="C169" s="12" t="s">
        <v>92</v>
      </c>
      <c r="D169" s="12" t="s">
        <v>13</v>
      </c>
      <c r="E169" s="12">
        <v>1</v>
      </c>
      <c r="F169" s="12" t="s">
        <v>31</v>
      </c>
      <c r="G169" s="12">
        <v>4</v>
      </c>
      <c r="H169" s="13" t="str">
        <f t="shared" si="14"/>
        <v>Leicester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526708</v>
      </c>
      <c r="B170" s="15">
        <v>43082</v>
      </c>
      <c r="C170" s="12" t="s">
        <v>92</v>
      </c>
      <c r="D170" s="12" t="s">
        <v>19</v>
      </c>
      <c r="E170" s="12">
        <v>0</v>
      </c>
      <c r="F170" s="12" t="s">
        <v>60</v>
      </c>
      <c r="G170" s="12">
        <v>0</v>
      </c>
      <c r="H170" s="13" t="str">
        <f t="shared" si="14"/>
        <v/>
      </c>
      <c r="I170" s="13" t="str">
        <f t="shared" si="15"/>
        <v>Liverpool</v>
      </c>
      <c r="J170" s="13" t="str">
        <f t="shared" si="16"/>
        <v>West Brom</v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526709</v>
      </c>
      <c r="B171" s="15">
        <v>43082</v>
      </c>
      <c r="C171" s="12" t="s">
        <v>92</v>
      </c>
      <c r="D171" s="12" t="s">
        <v>14</v>
      </c>
      <c r="E171" s="12">
        <v>2</v>
      </c>
      <c r="F171" s="12" t="s">
        <v>107</v>
      </c>
      <c r="G171" s="12">
        <v>0</v>
      </c>
      <c r="H171" s="13" t="str">
        <f t="shared" si="14"/>
        <v>Tottenham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526710</v>
      </c>
      <c r="B172" s="15">
        <v>43085</v>
      </c>
      <c r="C172" s="12" t="s">
        <v>93</v>
      </c>
      <c r="D172" s="12" t="s">
        <v>31</v>
      </c>
      <c r="E172" s="12">
        <v>0</v>
      </c>
      <c r="F172" s="12" t="s">
        <v>5</v>
      </c>
      <c r="G172" s="12">
        <v>3</v>
      </c>
      <c r="H172" s="13" t="str">
        <f t="shared" si="14"/>
        <v>Crystal Palace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526711</v>
      </c>
      <c r="B173" s="15">
        <v>43085</v>
      </c>
      <c r="C173" s="12" t="s">
        <v>93</v>
      </c>
      <c r="D173" s="12" t="s">
        <v>20</v>
      </c>
      <c r="E173" s="12">
        <v>4</v>
      </c>
      <c r="F173" s="12" t="s">
        <v>14</v>
      </c>
      <c r="G173" s="12">
        <v>1</v>
      </c>
      <c r="H173" s="13" t="str">
        <f t="shared" si="14"/>
        <v>Manchester City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526712</v>
      </c>
      <c r="B174" s="15">
        <v>43085</v>
      </c>
      <c r="C174" s="12" t="s">
        <v>93</v>
      </c>
      <c r="D174" s="12" t="s">
        <v>17</v>
      </c>
      <c r="E174" s="12">
        <v>1</v>
      </c>
      <c r="F174" s="12" t="s">
        <v>29</v>
      </c>
      <c r="G174" s="12">
        <v>0</v>
      </c>
      <c r="H174" s="13" t="str">
        <f t="shared" si="14"/>
        <v>Arsenal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526713</v>
      </c>
      <c r="B175" s="15">
        <v>43085</v>
      </c>
      <c r="C175" s="12" t="s">
        <v>93</v>
      </c>
      <c r="D175" s="12" t="s">
        <v>103</v>
      </c>
      <c r="E175" s="12">
        <v>0</v>
      </c>
      <c r="F175" s="12" t="s">
        <v>28</v>
      </c>
      <c r="G175" s="12">
        <v>3</v>
      </c>
      <c r="H175" s="13" t="str">
        <f t="shared" si="14"/>
        <v>West Ham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526715</v>
      </c>
      <c r="B176" s="15">
        <v>43085</v>
      </c>
      <c r="C176" s="12" t="s">
        <v>93</v>
      </c>
      <c r="D176" s="12" t="s">
        <v>56</v>
      </c>
      <c r="E176" s="12">
        <v>1</v>
      </c>
      <c r="F176" s="12" t="s">
        <v>106</v>
      </c>
      <c r="G176" s="12">
        <v>4</v>
      </c>
      <c r="H176" s="13" t="str">
        <f t="shared" si="14"/>
        <v>Huddersfield Town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526716</v>
      </c>
      <c r="B177" s="15">
        <v>43085</v>
      </c>
      <c r="C177" s="12" t="s">
        <v>93</v>
      </c>
      <c r="D177" s="12" t="s">
        <v>107</v>
      </c>
      <c r="E177" s="12">
        <v>0</v>
      </c>
      <c r="F177" s="12" t="s">
        <v>81</v>
      </c>
      <c r="G177" s="12">
        <v>0</v>
      </c>
      <c r="H177" s="13" t="str">
        <f t="shared" si="14"/>
        <v/>
      </c>
      <c r="I177" s="13" t="str">
        <f t="shared" si="15"/>
        <v>Brighton</v>
      </c>
      <c r="J177" s="13" t="str">
        <f t="shared" si="16"/>
        <v>Burnley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526718</v>
      </c>
      <c r="B178" s="15">
        <v>43085</v>
      </c>
      <c r="C178" s="12" t="s">
        <v>93</v>
      </c>
      <c r="D178" s="12" t="s">
        <v>1</v>
      </c>
      <c r="E178" s="12">
        <v>1</v>
      </c>
      <c r="F178" s="12" t="s">
        <v>13</v>
      </c>
      <c r="G178" s="12">
        <v>0</v>
      </c>
      <c r="H178" s="13" t="str">
        <f t="shared" si="14"/>
        <v>Chelsea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526714</v>
      </c>
      <c r="B179" s="15">
        <v>43086</v>
      </c>
      <c r="C179" s="12" t="s">
        <v>93</v>
      </c>
      <c r="D179" s="12" t="s">
        <v>105</v>
      </c>
      <c r="E179" s="12">
        <v>0</v>
      </c>
      <c r="F179" s="12" t="s">
        <v>19</v>
      </c>
      <c r="G179" s="12">
        <v>4</v>
      </c>
      <c r="H179" s="13" t="str">
        <f t="shared" si="14"/>
        <v>Liverpool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526717</v>
      </c>
      <c r="B180" s="15">
        <v>43086</v>
      </c>
      <c r="C180" s="12" t="s">
        <v>93</v>
      </c>
      <c r="D180" s="12" t="s">
        <v>60</v>
      </c>
      <c r="E180" s="12">
        <v>1</v>
      </c>
      <c r="F180" s="12" t="s">
        <v>8</v>
      </c>
      <c r="G180" s="12">
        <v>2</v>
      </c>
      <c r="H180" s="13" t="str">
        <f t="shared" si="14"/>
        <v>Manchester United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526719</v>
      </c>
      <c r="B181" s="15">
        <v>43087</v>
      </c>
      <c r="C181" s="12" t="s">
        <v>93</v>
      </c>
      <c r="D181" s="12" t="s">
        <v>9</v>
      </c>
      <c r="E181" s="12">
        <v>3</v>
      </c>
      <c r="F181" s="12" t="s">
        <v>84</v>
      </c>
      <c r="G181" s="12">
        <v>1</v>
      </c>
      <c r="H181" s="13" t="str">
        <f t="shared" si="14"/>
        <v>Everton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526728</v>
      </c>
      <c r="B182" s="15">
        <v>43091</v>
      </c>
      <c r="C182" s="12" t="s">
        <v>75</v>
      </c>
      <c r="D182" s="12" t="s">
        <v>17</v>
      </c>
      <c r="E182" s="12">
        <v>3</v>
      </c>
      <c r="F182" s="12" t="s">
        <v>19</v>
      </c>
      <c r="G182" s="12">
        <v>3</v>
      </c>
      <c r="H182" s="13" t="str">
        <f t="shared" si="14"/>
        <v/>
      </c>
      <c r="I182" s="13" t="str">
        <f t="shared" si="15"/>
        <v>Arsenal</v>
      </c>
      <c r="J182" s="13" t="str">
        <f t="shared" si="16"/>
        <v>Liverpool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526720</v>
      </c>
      <c r="B183" s="15">
        <v>43092</v>
      </c>
      <c r="C183" s="12" t="s">
        <v>75</v>
      </c>
      <c r="D183" s="12" t="s">
        <v>107</v>
      </c>
      <c r="E183" s="12">
        <v>1</v>
      </c>
      <c r="F183" s="12" t="s">
        <v>56</v>
      </c>
      <c r="G183" s="12">
        <v>0</v>
      </c>
      <c r="H183" s="13" t="str">
        <f t="shared" si="14"/>
        <v>Brighton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526721</v>
      </c>
      <c r="B184" s="15">
        <v>43092</v>
      </c>
      <c r="C184" s="12" t="s">
        <v>75</v>
      </c>
      <c r="D184" s="12" t="s">
        <v>84</v>
      </c>
      <c r="E184" s="12">
        <v>1</v>
      </c>
      <c r="F184" s="12" t="s">
        <v>5</v>
      </c>
      <c r="G184" s="12">
        <v>1</v>
      </c>
      <c r="H184" s="13" t="str">
        <f t="shared" si="14"/>
        <v/>
      </c>
      <c r="I184" s="13" t="str">
        <f t="shared" si="15"/>
        <v>Swansea</v>
      </c>
      <c r="J184" s="13" t="str">
        <f t="shared" si="16"/>
        <v>Crystal Palace</v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526722</v>
      </c>
      <c r="B185" s="15">
        <v>43092</v>
      </c>
      <c r="C185" s="12" t="s">
        <v>75</v>
      </c>
      <c r="D185" s="12" t="s">
        <v>81</v>
      </c>
      <c r="E185" s="12">
        <v>0</v>
      </c>
      <c r="F185" s="12" t="s">
        <v>14</v>
      </c>
      <c r="G185" s="12">
        <v>3</v>
      </c>
      <c r="H185" s="13" t="str">
        <f t="shared" si="14"/>
        <v>Tottenham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526723</v>
      </c>
      <c r="B186" s="15">
        <v>43092</v>
      </c>
      <c r="C186" s="12" t="s">
        <v>75</v>
      </c>
      <c r="D186" s="12" t="s">
        <v>28</v>
      </c>
      <c r="E186" s="12">
        <v>2</v>
      </c>
      <c r="F186" s="12" t="s">
        <v>29</v>
      </c>
      <c r="G186" s="12">
        <v>3</v>
      </c>
      <c r="H186" s="13" t="str">
        <f t="shared" si="14"/>
        <v>Newcastle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526724</v>
      </c>
      <c r="B187" s="15">
        <v>43092</v>
      </c>
      <c r="C187" s="12" t="s">
        <v>75</v>
      </c>
      <c r="D187" s="12" t="s">
        <v>9</v>
      </c>
      <c r="E187" s="12">
        <v>0</v>
      </c>
      <c r="F187" s="12" t="s">
        <v>1</v>
      </c>
      <c r="G187" s="12">
        <v>0</v>
      </c>
      <c r="H187" s="13" t="str">
        <f t="shared" si="14"/>
        <v/>
      </c>
      <c r="I187" s="13" t="str">
        <f t="shared" si="15"/>
        <v>Everton</v>
      </c>
      <c r="J187" s="13" t="str">
        <f t="shared" si="16"/>
        <v>Chelsea</v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526725</v>
      </c>
      <c r="B188" s="15">
        <v>43092</v>
      </c>
      <c r="C188" s="12" t="s">
        <v>75</v>
      </c>
      <c r="D188" s="12" t="s">
        <v>31</v>
      </c>
      <c r="E188" s="12">
        <v>2</v>
      </c>
      <c r="F188" s="12" t="s">
        <v>8</v>
      </c>
      <c r="G188" s="12">
        <v>2</v>
      </c>
      <c r="H188" s="13" t="str">
        <f t="shared" si="14"/>
        <v/>
      </c>
      <c r="I188" s="13" t="str">
        <f t="shared" si="15"/>
        <v>Leicester</v>
      </c>
      <c r="J188" s="13" t="str">
        <f t="shared" si="16"/>
        <v>Manchester United</v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526726</v>
      </c>
      <c r="B189" s="15">
        <v>43092</v>
      </c>
      <c r="C189" s="12" t="s">
        <v>75</v>
      </c>
      <c r="D189" s="12" t="s">
        <v>20</v>
      </c>
      <c r="E189" s="12">
        <v>4</v>
      </c>
      <c r="F189" s="12" t="s">
        <v>105</v>
      </c>
      <c r="G189" s="12">
        <v>0</v>
      </c>
      <c r="H189" s="13" t="str">
        <f t="shared" si="14"/>
        <v>Manchester City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526727</v>
      </c>
      <c r="B190" s="15">
        <v>43092</v>
      </c>
      <c r="C190" s="12" t="s">
        <v>75</v>
      </c>
      <c r="D190" s="12" t="s">
        <v>13</v>
      </c>
      <c r="E190" s="12">
        <v>1</v>
      </c>
      <c r="F190" s="12" t="s">
        <v>106</v>
      </c>
      <c r="G190" s="12">
        <v>1</v>
      </c>
      <c r="H190" s="13" t="str">
        <f t="shared" si="14"/>
        <v/>
      </c>
      <c r="I190" s="13" t="str">
        <f t="shared" si="15"/>
        <v>Southampton</v>
      </c>
      <c r="J190" s="13" t="str">
        <f t="shared" si="16"/>
        <v>Huddersfield Town</v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526729</v>
      </c>
      <c r="B191" s="15">
        <v>43092</v>
      </c>
      <c r="C191" s="12" t="s">
        <v>75</v>
      </c>
      <c r="D191" s="12" t="s">
        <v>103</v>
      </c>
      <c r="E191" s="12">
        <v>3</v>
      </c>
      <c r="F191" s="12" t="s">
        <v>60</v>
      </c>
      <c r="G191" s="12">
        <v>1</v>
      </c>
      <c r="H191" s="13" t="str">
        <f t="shared" si="14"/>
        <v>Stoke City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526730</v>
      </c>
      <c r="B192" s="15">
        <v>43095</v>
      </c>
      <c r="C192" s="12" t="s">
        <v>94</v>
      </c>
      <c r="D192" s="12" t="s">
        <v>19</v>
      </c>
      <c r="E192" s="12">
        <v>5</v>
      </c>
      <c r="F192" s="12" t="s">
        <v>84</v>
      </c>
      <c r="G192" s="12">
        <v>0</v>
      </c>
      <c r="H192" s="13" t="str">
        <f t="shared" si="14"/>
        <v>Liverpool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526731</v>
      </c>
      <c r="B193" s="15">
        <v>43095</v>
      </c>
      <c r="C193" s="12" t="s">
        <v>94</v>
      </c>
      <c r="D193" s="12" t="s">
        <v>8</v>
      </c>
      <c r="E193" s="12">
        <v>2</v>
      </c>
      <c r="F193" s="12" t="s">
        <v>81</v>
      </c>
      <c r="G193" s="12">
        <v>2</v>
      </c>
      <c r="H193" s="13" t="str">
        <f t="shared" si="14"/>
        <v/>
      </c>
      <c r="I193" s="13" t="str">
        <f t="shared" si="15"/>
        <v>Manchester United</v>
      </c>
      <c r="J193" s="13" t="str">
        <f t="shared" si="16"/>
        <v>Burnley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526733</v>
      </c>
      <c r="B194" s="15">
        <v>43095</v>
      </c>
      <c r="C194" s="12" t="s">
        <v>94</v>
      </c>
      <c r="D194" s="12" t="s">
        <v>105</v>
      </c>
      <c r="E194" s="12">
        <v>3</v>
      </c>
      <c r="F194" s="12" t="s">
        <v>28</v>
      </c>
      <c r="G194" s="12">
        <v>3</v>
      </c>
      <c r="H194" s="13" t="str">
        <f t="shared" si="14"/>
        <v/>
      </c>
      <c r="I194" s="13" t="str">
        <f t="shared" si="15"/>
        <v>Bournemouth</v>
      </c>
      <c r="J194" s="13" t="str">
        <f t="shared" si="16"/>
        <v>West Ham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526734</v>
      </c>
      <c r="B195" s="15">
        <v>43095</v>
      </c>
      <c r="C195" s="12" t="s">
        <v>94</v>
      </c>
      <c r="D195" s="12" t="s">
        <v>14</v>
      </c>
      <c r="E195" s="12">
        <v>5</v>
      </c>
      <c r="F195" s="12" t="s">
        <v>13</v>
      </c>
      <c r="G195" s="12">
        <v>2</v>
      </c>
      <c r="H195" s="13" t="str">
        <f t="shared" ref="H195:H258" si="17">IF(E195&gt;G195,D195,IF(G195&gt;E195,F195,""))</f>
        <v>Tottenham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526735</v>
      </c>
      <c r="B196" s="15">
        <v>43095</v>
      </c>
      <c r="C196" s="12" t="s">
        <v>94</v>
      </c>
      <c r="D196" s="12" t="s">
        <v>1</v>
      </c>
      <c r="E196" s="12">
        <v>2</v>
      </c>
      <c r="F196" s="12" t="s">
        <v>107</v>
      </c>
      <c r="G196" s="12">
        <v>0</v>
      </c>
      <c r="H196" s="13" t="str">
        <f t="shared" si="17"/>
        <v>Chelsea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526736</v>
      </c>
      <c r="B197" s="15">
        <v>43095</v>
      </c>
      <c r="C197" s="12" t="s">
        <v>94</v>
      </c>
      <c r="D197" s="12" t="s">
        <v>56</v>
      </c>
      <c r="E197" s="12">
        <v>2</v>
      </c>
      <c r="F197" s="12" t="s">
        <v>31</v>
      </c>
      <c r="G197" s="12">
        <v>1</v>
      </c>
      <c r="H197" s="13" t="str">
        <f t="shared" si="17"/>
        <v>Watford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526738</v>
      </c>
      <c r="B198" s="15">
        <v>43095</v>
      </c>
      <c r="C198" s="12" t="s">
        <v>94</v>
      </c>
      <c r="D198" s="12" t="s">
        <v>60</v>
      </c>
      <c r="E198" s="12">
        <v>0</v>
      </c>
      <c r="F198" s="12" t="s">
        <v>9</v>
      </c>
      <c r="G198" s="12">
        <v>0</v>
      </c>
      <c r="H198" s="13" t="str">
        <f t="shared" si="17"/>
        <v/>
      </c>
      <c r="I198" s="13" t="str">
        <f t="shared" si="18"/>
        <v>West Brom</v>
      </c>
      <c r="J198" s="13" t="str">
        <f t="shared" si="19"/>
        <v>Everton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526739</v>
      </c>
      <c r="B199" s="15">
        <v>43095</v>
      </c>
      <c r="C199" s="12" t="s">
        <v>94</v>
      </c>
      <c r="D199" s="12" t="s">
        <v>106</v>
      </c>
      <c r="E199" s="12">
        <v>1</v>
      </c>
      <c r="F199" s="12" t="s">
        <v>103</v>
      </c>
      <c r="G199" s="12">
        <v>1</v>
      </c>
      <c r="H199" s="13" t="str">
        <f t="shared" si="17"/>
        <v/>
      </c>
      <c r="I199" s="13" t="str">
        <f t="shared" si="18"/>
        <v>Huddersfield Town</v>
      </c>
      <c r="J199" s="13" t="str">
        <f t="shared" si="19"/>
        <v>Stoke City</v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526732</v>
      </c>
      <c r="B200" s="15">
        <v>43096</v>
      </c>
      <c r="C200" s="12" t="s">
        <v>94</v>
      </c>
      <c r="D200" s="12" t="s">
        <v>29</v>
      </c>
      <c r="E200" s="12">
        <v>0</v>
      </c>
      <c r="F200" s="12" t="s">
        <v>20</v>
      </c>
      <c r="G200" s="12">
        <v>1</v>
      </c>
      <c r="H200" s="13" t="str">
        <f t="shared" si="17"/>
        <v>Manchester City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526737</v>
      </c>
      <c r="B201" s="15">
        <v>43097</v>
      </c>
      <c r="C201" s="12" t="s">
        <v>94</v>
      </c>
      <c r="D201" s="12" t="s">
        <v>5</v>
      </c>
      <c r="E201" s="12">
        <v>2</v>
      </c>
      <c r="F201" s="12" t="s">
        <v>17</v>
      </c>
      <c r="G201" s="12">
        <v>3</v>
      </c>
      <c r="H201" s="13" t="str">
        <f t="shared" si="17"/>
        <v>Arsenal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526740</v>
      </c>
      <c r="B202" s="15">
        <v>43099</v>
      </c>
      <c r="C202" s="12" t="s">
        <v>66</v>
      </c>
      <c r="D202" s="12" t="s">
        <v>105</v>
      </c>
      <c r="E202" s="12">
        <v>2</v>
      </c>
      <c r="F202" s="12" t="s">
        <v>9</v>
      </c>
      <c r="G202" s="12">
        <v>1</v>
      </c>
      <c r="H202" s="13" t="str">
        <f t="shared" si="17"/>
        <v>Bournemouth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526742</v>
      </c>
      <c r="B203" s="15">
        <v>43099</v>
      </c>
      <c r="C203" s="12" t="s">
        <v>66</v>
      </c>
      <c r="D203" s="12" t="s">
        <v>1</v>
      </c>
      <c r="E203" s="12">
        <v>5</v>
      </c>
      <c r="F203" s="12" t="s">
        <v>103</v>
      </c>
      <c r="G203" s="12">
        <v>0</v>
      </c>
      <c r="H203" s="13" t="str">
        <f t="shared" si="17"/>
        <v>Chelsea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526743</v>
      </c>
      <c r="B204" s="15">
        <v>43099</v>
      </c>
      <c r="C204" s="12" t="s">
        <v>66</v>
      </c>
      <c r="D204" s="12" t="s">
        <v>56</v>
      </c>
      <c r="E204" s="12">
        <v>1</v>
      </c>
      <c r="F204" s="12" t="s">
        <v>84</v>
      </c>
      <c r="G204" s="12">
        <v>2</v>
      </c>
      <c r="H204" s="13" t="str">
        <f t="shared" si="17"/>
        <v>Swansea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526746</v>
      </c>
      <c r="B205" s="15">
        <v>43099</v>
      </c>
      <c r="C205" s="12" t="s">
        <v>66</v>
      </c>
      <c r="D205" s="12" t="s">
        <v>106</v>
      </c>
      <c r="E205" s="12">
        <v>0</v>
      </c>
      <c r="F205" s="12" t="s">
        <v>81</v>
      </c>
      <c r="G205" s="12">
        <v>0</v>
      </c>
      <c r="H205" s="13" t="str">
        <f t="shared" si="17"/>
        <v/>
      </c>
      <c r="I205" s="13" t="str">
        <f t="shared" si="18"/>
        <v>Huddersfield Town</v>
      </c>
      <c r="J205" s="13" t="str">
        <f t="shared" si="19"/>
        <v>Burnley</v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526747</v>
      </c>
      <c r="B206" s="15">
        <v>43099</v>
      </c>
      <c r="C206" s="12" t="s">
        <v>66</v>
      </c>
      <c r="D206" s="12" t="s">
        <v>19</v>
      </c>
      <c r="E206" s="12">
        <v>2</v>
      </c>
      <c r="F206" s="12" t="s">
        <v>31</v>
      </c>
      <c r="G206" s="12">
        <v>1</v>
      </c>
      <c r="H206" s="13" t="str">
        <f t="shared" si="17"/>
        <v>Liverpool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526748</v>
      </c>
      <c r="B207" s="15">
        <v>43099</v>
      </c>
      <c r="C207" s="12" t="s">
        <v>66</v>
      </c>
      <c r="D207" s="12" t="s">
        <v>8</v>
      </c>
      <c r="E207" s="12">
        <v>0</v>
      </c>
      <c r="F207" s="12" t="s">
        <v>13</v>
      </c>
      <c r="G207" s="12">
        <v>0</v>
      </c>
      <c r="H207" s="13" t="str">
        <f t="shared" si="17"/>
        <v/>
      </c>
      <c r="I207" s="13" t="str">
        <f t="shared" si="18"/>
        <v>Manchester United</v>
      </c>
      <c r="J207" s="13" t="str">
        <f t="shared" si="19"/>
        <v>Southampton</v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526749</v>
      </c>
      <c r="B208" s="15">
        <v>43099</v>
      </c>
      <c r="C208" s="12" t="s">
        <v>66</v>
      </c>
      <c r="D208" s="12" t="s">
        <v>29</v>
      </c>
      <c r="E208" s="12">
        <v>0</v>
      </c>
      <c r="F208" s="12" t="s">
        <v>107</v>
      </c>
      <c r="G208" s="12">
        <v>0</v>
      </c>
      <c r="H208" s="13" t="str">
        <f t="shared" si="17"/>
        <v/>
      </c>
      <c r="I208" s="13" t="str">
        <f t="shared" si="18"/>
        <v>Newcastle</v>
      </c>
      <c r="J208" s="13" t="str">
        <f t="shared" si="19"/>
        <v>Brighton</v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526744</v>
      </c>
      <c r="B209" s="15">
        <v>43100</v>
      </c>
      <c r="C209" s="12" t="s">
        <v>66</v>
      </c>
      <c r="D209" s="12" t="s">
        <v>5</v>
      </c>
      <c r="E209" s="12">
        <v>0</v>
      </c>
      <c r="F209" s="12" t="s">
        <v>20</v>
      </c>
      <c r="G209" s="12">
        <v>0</v>
      </c>
      <c r="H209" s="13" t="str">
        <f t="shared" si="17"/>
        <v/>
      </c>
      <c r="I209" s="13" t="str">
        <f t="shared" si="18"/>
        <v>Crystal Palace</v>
      </c>
      <c r="J209" s="13" t="str">
        <f t="shared" si="19"/>
        <v>Manchester City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526745</v>
      </c>
      <c r="B210" s="15">
        <v>43100</v>
      </c>
      <c r="C210" s="12" t="s">
        <v>66</v>
      </c>
      <c r="D210" s="12" t="s">
        <v>60</v>
      </c>
      <c r="E210" s="12">
        <v>1</v>
      </c>
      <c r="F210" s="12" t="s">
        <v>17</v>
      </c>
      <c r="G210" s="12">
        <v>1</v>
      </c>
      <c r="H210" s="13" t="str">
        <f t="shared" si="17"/>
        <v/>
      </c>
      <c r="I210" s="13" t="str">
        <f t="shared" si="18"/>
        <v>West Brom</v>
      </c>
      <c r="J210" s="13" t="str">
        <f t="shared" si="19"/>
        <v>Arsenal</v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526751</v>
      </c>
      <c r="B211" s="15">
        <v>43101</v>
      </c>
      <c r="C211" s="12" t="s">
        <v>67</v>
      </c>
      <c r="D211" s="12" t="s">
        <v>9</v>
      </c>
      <c r="E211" s="12">
        <v>0</v>
      </c>
      <c r="F211" s="12" t="s">
        <v>8</v>
      </c>
      <c r="G211" s="12">
        <v>2</v>
      </c>
      <c r="H211" s="13" t="str">
        <f t="shared" si="17"/>
        <v>Manchester United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526752</v>
      </c>
      <c r="B212" s="15">
        <v>43101</v>
      </c>
      <c r="C212" s="12" t="s">
        <v>67</v>
      </c>
      <c r="D212" s="12" t="s">
        <v>31</v>
      </c>
      <c r="E212" s="12">
        <v>3</v>
      </c>
      <c r="F212" s="12" t="s">
        <v>106</v>
      </c>
      <c r="G212" s="12">
        <v>0</v>
      </c>
      <c r="H212" s="13" t="str">
        <f t="shared" si="17"/>
        <v>Leicester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526756</v>
      </c>
      <c r="B213" s="15">
        <v>43101</v>
      </c>
      <c r="C213" s="12" t="s">
        <v>67</v>
      </c>
      <c r="D213" s="12" t="s">
        <v>103</v>
      </c>
      <c r="E213" s="12">
        <v>0</v>
      </c>
      <c r="F213" s="12" t="s">
        <v>29</v>
      </c>
      <c r="G213" s="12">
        <v>1</v>
      </c>
      <c r="H213" s="13" t="str">
        <f t="shared" si="17"/>
        <v>Newcastle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526757</v>
      </c>
      <c r="B214" s="15">
        <v>43101</v>
      </c>
      <c r="C214" s="12" t="s">
        <v>67</v>
      </c>
      <c r="D214" s="12" t="s">
        <v>107</v>
      </c>
      <c r="E214" s="12">
        <v>2</v>
      </c>
      <c r="F214" s="12" t="s">
        <v>105</v>
      </c>
      <c r="G214" s="12">
        <v>2</v>
      </c>
      <c r="H214" s="13" t="str">
        <f t="shared" si="17"/>
        <v/>
      </c>
      <c r="I214" s="13" t="str">
        <f t="shared" si="18"/>
        <v>Brighton</v>
      </c>
      <c r="J214" s="13" t="str">
        <f t="shared" si="19"/>
        <v>Bournemouth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526759</v>
      </c>
      <c r="B215" s="15">
        <v>43101</v>
      </c>
      <c r="C215" s="12" t="s">
        <v>67</v>
      </c>
      <c r="D215" s="12" t="s">
        <v>81</v>
      </c>
      <c r="E215" s="12">
        <v>1</v>
      </c>
      <c r="F215" s="12" t="s">
        <v>19</v>
      </c>
      <c r="G215" s="12">
        <v>2</v>
      </c>
      <c r="H215" s="13" t="str">
        <f t="shared" si="17"/>
        <v>Liverpool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526750</v>
      </c>
      <c r="B216" s="15">
        <v>43102</v>
      </c>
      <c r="C216" s="12" t="s">
        <v>67</v>
      </c>
      <c r="D216" s="12" t="s">
        <v>28</v>
      </c>
      <c r="E216" s="12">
        <v>2</v>
      </c>
      <c r="F216" s="12" t="s">
        <v>60</v>
      </c>
      <c r="G216" s="12">
        <v>1</v>
      </c>
      <c r="H216" s="13" t="str">
        <f t="shared" si="17"/>
        <v>West 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526753</v>
      </c>
      <c r="B217" s="15">
        <v>43102</v>
      </c>
      <c r="C217" s="12" t="s">
        <v>67</v>
      </c>
      <c r="D217" s="12" t="s">
        <v>20</v>
      </c>
      <c r="E217" s="12">
        <v>3</v>
      </c>
      <c r="F217" s="12" t="s">
        <v>56</v>
      </c>
      <c r="G217" s="12">
        <v>1</v>
      </c>
      <c r="H217" s="13" t="str">
        <f t="shared" si="17"/>
        <v>Manchester City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526754</v>
      </c>
      <c r="B218" s="15">
        <v>43102</v>
      </c>
      <c r="C218" s="12" t="s">
        <v>67</v>
      </c>
      <c r="D218" s="12" t="s">
        <v>13</v>
      </c>
      <c r="E218" s="12">
        <v>1</v>
      </c>
      <c r="F218" s="12" t="s">
        <v>5</v>
      </c>
      <c r="G218" s="12">
        <v>2</v>
      </c>
      <c r="H218" s="13" t="str">
        <f t="shared" si="17"/>
        <v>Crystal Palace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526758</v>
      </c>
      <c r="B219" s="15">
        <v>43102</v>
      </c>
      <c r="C219" s="12" t="s">
        <v>67</v>
      </c>
      <c r="D219" s="12" t="s">
        <v>84</v>
      </c>
      <c r="E219" s="12">
        <v>0</v>
      </c>
      <c r="F219" s="12" t="s">
        <v>14</v>
      </c>
      <c r="G219" s="12">
        <v>2</v>
      </c>
      <c r="H219" s="13" t="str">
        <f t="shared" si="17"/>
        <v>Tottenham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526755</v>
      </c>
      <c r="B220" s="15">
        <v>43103</v>
      </c>
      <c r="C220" s="12" t="s">
        <v>67</v>
      </c>
      <c r="D220" s="12" t="s">
        <v>17</v>
      </c>
      <c r="E220" s="12">
        <v>2</v>
      </c>
      <c r="F220" s="12" t="s">
        <v>1</v>
      </c>
      <c r="G220" s="12">
        <v>2</v>
      </c>
      <c r="H220" s="13" t="str">
        <f t="shared" si="17"/>
        <v/>
      </c>
      <c r="I220" s="13" t="str">
        <f t="shared" si="18"/>
        <v>Arsenal</v>
      </c>
      <c r="J220" s="13" t="str">
        <f t="shared" si="19"/>
        <v>Chelsea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526741</v>
      </c>
      <c r="B221" s="15">
        <v>43104</v>
      </c>
      <c r="C221" s="12" t="s">
        <v>66</v>
      </c>
      <c r="D221" s="12" t="s">
        <v>14</v>
      </c>
      <c r="E221" s="12">
        <v>1</v>
      </c>
      <c r="F221" s="12" t="s">
        <v>28</v>
      </c>
      <c r="G221" s="12">
        <v>1</v>
      </c>
      <c r="H221" s="13" t="str">
        <f t="shared" si="17"/>
        <v/>
      </c>
      <c r="I221" s="13" t="str">
        <f t="shared" si="18"/>
        <v>Tottenham</v>
      </c>
      <c r="J221" s="13" t="str">
        <f t="shared" si="19"/>
        <v>West Ham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526760</v>
      </c>
      <c r="B222" s="15">
        <v>43113</v>
      </c>
      <c r="C222" s="12" t="s">
        <v>76</v>
      </c>
      <c r="D222" s="12" t="s">
        <v>29</v>
      </c>
      <c r="E222" s="12">
        <v>1</v>
      </c>
      <c r="F222" s="12" t="s">
        <v>84</v>
      </c>
      <c r="G222" s="12">
        <v>1</v>
      </c>
      <c r="H222" s="13" t="str">
        <f t="shared" si="17"/>
        <v/>
      </c>
      <c r="I222" s="13" t="str">
        <f t="shared" si="18"/>
        <v>Newcastle</v>
      </c>
      <c r="J222" s="13" t="str">
        <f t="shared" si="19"/>
        <v>Swansea</v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526762</v>
      </c>
      <c r="B223" s="15">
        <v>43113</v>
      </c>
      <c r="C223" s="12" t="s">
        <v>76</v>
      </c>
      <c r="D223" s="12" t="s">
        <v>14</v>
      </c>
      <c r="E223" s="12">
        <v>4</v>
      </c>
      <c r="F223" s="12" t="s">
        <v>9</v>
      </c>
      <c r="G223" s="12">
        <v>0</v>
      </c>
      <c r="H223" s="13" t="str">
        <f t="shared" si="17"/>
        <v>Tottenham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526763</v>
      </c>
      <c r="B224" s="15">
        <v>43113</v>
      </c>
      <c r="C224" s="12" t="s">
        <v>76</v>
      </c>
      <c r="D224" s="12" t="s">
        <v>1</v>
      </c>
      <c r="E224" s="12">
        <v>0</v>
      </c>
      <c r="F224" s="12" t="s">
        <v>31</v>
      </c>
      <c r="G224" s="12">
        <v>0</v>
      </c>
      <c r="H224" s="13" t="str">
        <f t="shared" si="17"/>
        <v/>
      </c>
      <c r="I224" s="13" t="str">
        <f t="shared" si="18"/>
        <v>Chelsea</v>
      </c>
      <c r="J224" s="13" t="str">
        <f t="shared" si="19"/>
        <v>Leicester</v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526764</v>
      </c>
      <c r="B225" s="15">
        <v>43113</v>
      </c>
      <c r="C225" s="12" t="s">
        <v>76</v>
      </c>
      <c r="D225" s="12" t="s">
        <v>56</v>
      </c>
      <c r="E225" s="12">
        <v>2</v>
      </c>
      <c r="F225" s="12" t="s">
        <v>13</v>
      </c>
      <c r="G225" s="12">
        <v>2</v>
      </c>
      <c r="H225" s="13" t="str">
        <f t="shared" si="17"/>
        <v/>
      </c>
      <c r="I225" s="13" t="str">
        <f t="shared" si="18"/>
        <v>Watford</v>
      </c>
      <c r="J225" s="13" t="str">
        <f t="shared" si="19"/>
        <v>Southampton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526765</v>
      </c>
      <c r="B226" s="15">
        <v>43113</v>
      </c>
      <c r="C226" s="12" t="s">
        <v>76</v>
      </c>
      <c r="D226" s="12" t="s">
        <v>5</v>
      </c>
      <c r="E226" s="12">
        <v>1</v>
      </c>
      <c r="F226" s="12" t="s">
        <v>81</v>
      </c>
      <c r="G226" s="12">
        <v>0</v>
      </c>
      <c r="H226" s="13" t="str">
        <f t="shared" si="17"/>
        <v>Crystal Palace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526766</v>
      </c>
      <c r="B227" s="15">
        <v>43113</v>
      </c>
      <c r="C227" s="12" t="s">
        <v>76</v>
      </c>
      <c r="D227" s="12" t="s">
        <v>60</v>
      </c>
      <c r="E227" s="12">
        <v>2</v>
      </c>
      <c r="F227" s="12" t="s">
        <v>107</v>
      </c>
      <c r="G227" s="12">
        <v>0</v>
      </c>
      <c r="H227" s="13" t="str">
        <f t="shared" si="17"/>
        <v>West Brom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526767</v>
      </c>
      <c r="B228" s="15">
        <v>43113</v>
      </c>
      <c r="C228" s="12" t="s">
        <v>76</v>
      </c>
      <c r="D228" s="12" t="s">
        <v>106</v>
      </c>
      <c r="E228" s="12">
        <v>1</v>
      </c>
      <c r="F228" s="12" t="s">
        <v>28</v>
      </c>
      <c r="G228" s="12">
        <v>4</v>
      </c>
      <c r="H228" s="13" t="str">
        <f t="shared" si="17"/>
        <v>West Ham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526761</v>
      </c>
      <c r="B229" s="15">
        <v>43114</v>
      </c>
      <c r="C229" s="12" t="s">
        <v>76</v>
      </c>
      <c r="D229" s="12" t="s">
        <v>105</v>
      </c>
      <c r="E229" s="12">
        <v>2</v>
      </c>
      <c r="F229" s="12" t="s">
        <v>17</v>
      </c>
      <c r="G229" s="12">
        <v>1</v>
      </c>
      <c r="H229" s="13" t="str">
        <f t="shared" si="17"/>
        <v>Bournemouth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526768</v>
      </c>
      <c r="B230" s="15">
        <v>43114</v>
      </c>
      <c r="C230" s="12" t="s">
        <v>76</v>
      </c>
      <c r="D230" s="12" t="s">
        <v>19</v>
      </c>
      <c r="E230" s="12">
        <v>4</v>
      </c>
      <c r="F230" s="12" t="s">
        <v>20</v>
      </c>
      <c r="G230" s="12">
        <v>3</v>
      </c>
      <c r="H230" s="13" t="str">
        <f t="shared" si="17"/>
        <v>Liverpool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526769</v>
      </c>
      <c r="B231" s="15">
        <v>43115</v>
      </c>
      <c r="C231" s="12" t="s">
        <v>76</v>
      </c>
      <c r="D231" s="12" t="s">
        <v>8</v>
      </c>
      <c r="E231" s="12">
        <v>3</v>
      </c>
      <c r="F231" s="12" t="s">
        <v>103</v>
      </c>
      <c r="G231" s="12">
        <v>0</v>
      </c>
      <c r="H231" s="13" t="str">
        <f t="shared" si="17"/>
        <v>Manchester United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526770</v>
      </c>
      <c r="B232" s="15">
        <v>43120</v>
      </c>
      <c r="C232" s="12" t="s">
        <v>95</v>
      </c>
      <c r="D232" s="12" t="s">
        <v>81</v>
      </c>
      <c r="E232" s="12">
        <v>0</v>
      </c>
      <c r="F232" s="12" t="s">
        <v>8</v>
      </c>
      <c r="G232" s="12">
        <v>1</v>
      </c>
      <c r="H232" s="13" t="str">
        <f t="shared" si="17"/>
        <v>Manchester United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526771</v>
      </c>
      <c r="B233" s="15">
        <v>43120</v>
      </c>
      <c r="C233" s="12" t="s">
        <v>95</v>
      </c>
      <c r="D233" s="12" t="s">
        <v>28</v>
      </c>
      <c r="E233" s="12">
        <v>1</v>
      </c>
      <c r="F233" s="12" t="s">
        <v>105</v>
      </c>
      <c r="G233" s="12">
        <v>1</v>
      </c>
      <c r="H233" s="13" t="str">
        <f t="shared" si="17"/>
        <v/>
      </c>
      <c r="I233" s="13" t="str">
        <f t="shared" si="18"/>
        <v>West Ham</v>
      </c>
      <c r="J233" s="13" t="str">
        <f t="shared" si="19"/>
        <v>Bournemouth</v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526772</v>
      </c>
      <c r="B234" s="15">
        <v>43120</v>
      </c>
      <c r="C234" s="12" t="s">
        <v>95</v>
      </c>
      <c r="D234" s="12" t="s">
        <v>9</v>
      </c>
      <c r="E234" s="12">
        <v>1</v>
      </c>
      <c r="F234" s="12" t="s">
        <v>60</v>
      </c>
      <c r="G234" s="12">
        <v>1</v>
      </c>
      <c r="H234" s="13" t="str">
        <f t="shared" si="17"/>
        <v/>
      </c>
      <c r="I234" s="13" t="str">
        <f t="shared" si="18"/>
        <v>Everton</v>
      </c>
      <c r="J234" s="13" t="str">
        <f t="shared" si="19"/>
        <v>West Brom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526773</v>
      </c>
      <c r="B235" s="15">
        <v>43120</v>
      </c>
      <c r="C235" s="12" t="s">
        <v>95</v>
      </c>
      <c r="D235" s="12" t="s">
        <v>31</v>
      </c>
      <c r="E235" s="12">
        <v>2</v>
      </c>
      <c r="F235" s="12" t="s">
        <v>56</v>
      </c>
      <c r="G235" s="12">
        <v>0</v>
      </c>
      <c r="H235" s="13" t="str">
        <f t="shared" si="17"/>
        <v>Leicester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526774</v>
      </c>
      <c r="B236" s="15">
        <v>43120</v>
      </c>
      <c r="C236" s="12" t="s">
        <v>95</v>
      </c>
      <c r="D236" s="12" t="s">
        <v>20</v>
      </c>
      <c r="E236" s="12">
        <v>3</v>
      </c>
      <c r="F236" s="12" t="s">
        <v>29</v>
      </c>
      <c r="G236" s="12">
        <v>1</v>
      </c>
      <c r="H236" s="13" t="str">
        <f t="shared" si="17"/>
        <v>Manchester City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526776</v>
      </c>
      <c r="B237" s="15">
        <v>43120</v>
      </c>
      <c r="C237" s="12" t="s">
        <v>95</v>
      </c>
      <c r="D237" s="12" t="s">
        <v>17</v>
      </c>
      <c r="E237" s="12">
        <v>4</v>
      </c>
      <c r="F237" s="12" t="s">
        <v>5</v>
      </c>
      <c r="G237" s="12">
        <v>1</v>
      </c>
      <c r="H237" s="13" t="str">
        <f t="shared" si="17"/>
        <v>Arsenal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526777</v>
      </c>
      <c r="B238" s="15">
        <v>43120</v>
      </c>
      <c r="C238" s="12" t="s">
        <v>95</v>
      </c>
      <c r="D238" s="12" t="s">
        <v>103</v>
      </c>
      <c r="E238" s="12">
        <v>2</v>
      </c>
      <c r="F238" s="12" t="s">
        <v>106</v>
      </c>
      <c r="G238" s="12">
        <v>0</v>
      </c>
      <c r="H238" s="13" t="str">
        <f t="shared" si="17"/>
        <v>Stoke City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526778</v>
      </c>
      <c r="B239" s="15">
        <v>43120</v>
      </c>
      <c r="C239" s="12" t="s">
        <v>95</v>
      </c>
      <c r="D239" s="12" t="s">
        <v>107</v>
      </c>
      <c r="E239" s="12">
        <v>0</v>
      </c>
      <c r="F239" s="12" t="s">
        <v>1</v>
      </c>
      <c r="G239" s="12">
        <v>4</v>
      </c>
      <c r="H239" s="13" t="str">
        <f t="shared" si="17"/>
        <v>Chelsea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526775</v>
      </c>
      <c r="B240" s="15">
        <v>43121</v>
      </c>
      <c r="C240" s="12" t="s">
        <v>95</v>
      </c>
      <c r="D240" s="12" t="s">
        <v>13</v>
      </c>
      <c r="E240" s="12">
        <v>1</v>
      </c>
      <c r="F240" s="12" t="s">
        <v>14</v>
      </c>
      <c r="G240" s="12">
        <v>1</v>
      </c>
      <c r="H240" s="13" t="str">
        <f t="shared" si="17"/>
        <v/>
      </c>
      <c r="I240" s="13" t="str">
        <f t="shared" si="18"/>
        <v>Southampton</v>
      </c>
      <c r="J240" s="13" t="str">
        <f t="shared" si="19"/>
        <v>Tottenham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526779</v>
      </c>
      <c r="B241" s="15">
        <v>43122</v>
      </c>
      <c r="C241" s="12" t="s">
        <v>95</v>
      </c>
      <c r="D241" s="12" t="s">
        <v>84</v>
      </c>
      <c r="E241" s="12">
        <v>1</v>
      </c>
      <c r="F241" s="12" t="s">
        <v>19</v>
      </c>
      <c r="G241" s="12">
        <v>0</v>
      </c>
      <c r="H241" s="13" t="str">
        <f t="shared" si="17"/>
        <v>Swansea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526780</v>
      </c>
      <c r="B242" s="15">
        <v>43130</v>
      </c>
      <c r="C242" s="12" t="s">
        <v>96</v>
      </c>
      <c r="D242" s="12" t="s">
        <v>106</v>
      </c>
      <c r="E242" s="12">
        <v>0</v>
      </c>
      <c r="F242" s="12" t="s">
        <v>19</v>
      </c>
      <c r="G242" s="12">
        <v>3</v>
      </c>
      <c r="H242" s="13" t="str">
        <f t="shared" si="17"/>
        <v>Liverpool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526781</v>
      </c>
      <c r="B243" s="15">
        <v>43130</v>
      </c>
      <c r="C243" s="12" t="s">
        <v>96</v>
      </c>
      <c r="D243" s="12" t="s">
        <v>84</v>
      </c>
      <c r="E243" s="12">
        <v>3</v>
      </c>
      <c r="F243" s="12" t="s">
        <v>17</v>
      </c>
      <c r="G243" s="12">
        <v>1</v>
      </c>
      <c r="H243" s="13" t="str">
        <f t="shared" si="17"/>
        <v>Swansea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526782</v>
      </c>
      <c r="B244" s="15">
        <v>43130</v>
      </c>
      <c r="C244" s="12" t="s">
        <v>96</v>
      </c>
      <c r="D244" s="12" t="s">
        <v>28</v>
      </c>
      <c r="E244" s="12">
        <v>1</v>
      </c>
      <c r="F244" s="12" t="s">
        <v>5</v>
      </c>
      <c r="G244" s="12">
        <v>1</v>
      </c>
      <c r="H244" s="13" t="str">
        <f t="shared" si="17"/>
        <v/>
      </c>
      <c r="I244" s="13" t="str">
        <f t="shared" si="18"/>
        <v>West Ham</v>
      </c>
      <c r="J244" s="13" t="str">
        <f t="shared" si="19"/>
        <v>Crystal Palace</v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526783</v>
      </c>
      <c r="B245" s="15">
        <v>43131</v>
      </c>
      <c r="C245" s="12" t="s">
        <v>96</v>
      </c>
      <c r="D245" s="12" t="s">
        <v>29</v>
      </c>
      <c r="E245" s="12">
        <v>1</v>
      </c>
      <c r="F245" s="12" t="s">
        <v>81</v>
      </c>
      <c r="G245" s="12">
        <v>1</v>
      </c>
      <c r="H245" s="13" t="str">
        <f t="shared" si="17"/>
        <v/>
      </c>
      <c r="I245" s="13" t="str">
        <f t="shared" si="18"/>
        <v>Newcastle</v>
      </c>
      <c r="J245" s="13" t="str">
        <f t="shared" si="19"/>
        <v>Burnley</v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526784</v>
      </c>
      <c r="B246" s="15">
        <v>43131</v>
      </c>
      <c r="C246" s="12" t="s">
        <v>96</v>
      </c>
      <c r="D246" s="12" t="s">
        <v>13</v>
      </c>
      <c r="E246" s="12">
        <v>1</v>
      </c>
      <c r="F246" s="12" t="s">
        <v>107</v>
      </c>
      <c r="G246" s="12">
        <v>1</v>
      </c>
      <c r="H246" s="13" t="str">
        <f t="shared" si="17"/>
        <v/>
      </c>
      <c r="I246" s="13" t="str">
        <f t="shared" si="18"/>
        <v>Southampton</v>
      </c>
      <c r="J246" s="13" t="str">
        <f t="shared" si="19"/>
        <v>Brighton</v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526785</v>
      </c>
      <c r="B247" s="15">
        <v>43131</v>
      </c>
      <c r="C247" s="12" t="s">
        <v>96</v>
      </c>
      <c r="D247" s="12" t="s">
        <v>1</v>
      </c>
      <c r="E247" s="12">
        <v>0</v>
      </c>
      <c r="F247" s="12" t="s">
        <v>105</v>
      </c>
      <c r="G247" s="12">
        <v>3</v>
      </c>
      <c r="H247" s="13" t="str">
        <f t="shared" si="17"/>
        <v>Bournemouth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526786</v>
      </c>
      <c r="B248" s="15">
        <v>43131</v>
      </c>
      <c r="C248" s="12" t="s">
        <v>96</v>
      </c>
      <c r="D248" s="12" t="s">
        <v>9</v>
      </c>
      <c r="E248" s="12">
        <v>2</v>
      </c>
      <c r="F248" s="12" t="s">
        <v>31</v>
      </c>
      <c r="G248" s="12">
        <v>1</v>
      </c>
      <c r="H248" s="13" t="str">
        <f t="shared" si="17"/>
        <v>Everton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526787</v>
      </c>
      <c r="B249" s="15">
        <v>43131</v>
      </c>
      <c r="C249" s="12" t="s">
        <v>96</v>
      </c>
      <c r="D249" s="12" t="s">
        <v>20</v>
      </c>
      <c r="E249" s="12">
        <v>3</v>
      </c>
      <c r="F249" s="12" t="s">
        <v>60</v>
      </c>
      <c r="G249" s="12">
        <v>0</v>
      </c>
      <c r="H249" s="13" t="str">
        <f t="shared" si="17"/>
        <v>Manchester City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526788</v>
      </c>
      <c r="B250" s="15">
        <v>43131</v>
      </c>
      <c r="C250" s="12" t="s">
        <v>96</v>
      </c>
      <c r="D250" s="12" t="s">
        <v>103</v>
      </c>
      <c r="E250" s="12">
        <v>0</v>
      </c>
      <c r="F250" s="12" t="s">
        <v>56</v>
      </c>
      <c r="G250" s="12">
        <v>0</v>
      </c>
      <c r="H250" s="13" t="str">
        <f t="shared" si="17"/>
        <v/>
      </c>
      <c r="I250" s="13" t="str">
        <f t="shared" si="18"/>
        <v>Stoke City</v>
      </c>
      <c r="J250" s="13" t="str">
        <f t="shared" si="19"/>
        <v>Watford</v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526789</v>
      </c>
      <c r="B251" s="15">
        <v>43131</v>
      </c>
      <c r="C251" s="12" t="s">
        <v>96</v>
      </c>
      <c r="D251" s="12" t="s">
        <v>14</v>
      </c>
      <c r="E251" s="12">
        <v>2</v>
      </c>
      <c r="F251" s="12" t="s">
        <v>8</v>
      </c>
      <c r="G251" s="12">
        <v>0</v>
      </c>
      <c r="H251" s="13" t="str">
        <f t="shared" si="17"/>
        <v>Tottenham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526790</v>
      </c>
      <c r="B252" s="15">
        <v>43134</v>
      </c>
      <c r="C252" s="12" t="s">
        <v>97</v>
      </c>
      <c r="D252" s="12" t="s">
        <v>105</v>
      </c>
      <c r="E252" s="12">
        <v>2</v>
      </c>
      <c r="F252" s="12" t="s">
        <v>103</v>
      </c>
      <c r="G252" s="12">
        <v>1</v>
      </c>
      <c r="H252" s="13" t="str">
        <f t="shared" si="17"/>
        <v>Bournemouth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526792</v>
      </c>
      <c r="B253" s="15">
        <v>43134</v>
      </c>
      <c r="C253" s="12" t="s">
        <v>97</v>
      </c>
      <c r="D253" s="12" t="s">
        <v>107</v>
      </c>
      <c r="E253" s="12">
        <v>3</v>
      </c>
      <c r="F253" s="12" t="s">
        <v>28</v>
      </c>
      <c r="G253" s="12">
        <v>1</v>
      </c>
      <c r="H253" s="13" t="str">
        <f t="shared" si="17"/>
        <v>Brighton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526793</v>
      </c>
      <c r="B254" s="15">
        <v>43134</v>
      </c>
      <c r="C254" s="12" t="s">
        <v>97</v>
      </c>
      <c r="D254" s="12" t="s">
        <v>60</v>
      </c>
      <c r="E254" s="12">
        <v>2</v>
      </c>
      <c r="F254" s="12" t="s">
        <v>13</v>
      </c>
      <c r="G254" s="12">
        <v>3</v>
      </c>
      <c r="H254" s="13" t="str">
        <f t="shared" si="17"/>
        <v>Southampton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526794</v>
      </c>
      <c r="B255" s="15">
        <v>43134</v>
      </c>
      <c r="C255" s="12" t="s">
        <v>97</v>
      </c>
      <c r="D255" s="12" t="s">
        <v>81</v>
      </c>
      <c r="E255" s="12">
        <v>1</v>
      </c>
      <c r="F255" s="12" t="s">
        <v>20</v>
      </c>
      <c r="G255" s="12">
        <v>1</v>
      </c>
      <c r="H255" s="13" t="str">
        <f t="shared" si="17"/>
        <v/>
      </c>
      <c r="I255" s="13" t="str">
        <f t="shared" si="18"/>
        <v>Burnley</v>
      </c>
      <c r="J255" s="13" t="str">
        <f t="shared" si="19"/>
        <v>Manchester City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526796</v>
      </c>
      <c r="B256" s="15">
        <v>43134</v>
      </c>
      <c r="C256" s="12" t="s">
        <v>97</v>
      </c>
      <c r="D256" s="12" t="s">
        <v>31</v>
      </c>
      <c r="E256" s="12">
        <v>1</v>
      </c>
      <c r="F256" s="12" t="s">
        <v>84</v>
      </c>
      <c r="G256" s="12">
        <v>1</v>
      </c>
      <c r="H256" s="13" t="str">
        <f t="shared" si="17"/>
        <v/>
      </c>
      <c r="I256" s="13" t="str">
        <f t="shared" si="18"/>
        <v>Leicester</v>
      </c>
      <c r="J256" s="13" t="str">
        <f t="shared" si="19"/>
        <v>Swansea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526798</v>
      </c>
      <c r="B257" s="15">
        <v>43134</v>
      </c>
      <c r="C257" s="12" t="s">
        <v>97</v>
      </c>
      <c r="D257" s="12" t="s">
        <v>17</v>
      </c>
      <c r="E257" s="12">
        <v>5</v>
      </c>
      <c r="F257" s="12" t="s">
        <v>9</v>
      </c>
      <c r="G257" s="12">
        <v>1</v>
      </c>
      <c r="H257" s="13" t="str">
        <f t="shared" si="17"/>
        <v>Arsenal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526799</v>
      </c>
      <c r="B258" s="15">
        <v>43134</v>
      </c>
      <c r="C258" s="12" t="s">
        <v>97</v>
      </c>
      <c r="D258" s="12" t="s">
        <v>8</v>
      </c>
      <c r="E258" s="12">
        <v>2</v>
      </c>
      <c r="F258" s="12" t="s">
        <v>106</v>
      </c>
      <c r="G258" s="12">
        <v>0</v>
      </c>
      <c r="H258" s="13" t="str">
        <f t="shared" si="17"/>
        <v>Manchester United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526795</v>
      </c>
      <c r="B259" s="15">
        <v>43135</v>
      </c>
      <c r="C259" s="12" t="s">
        <v>97</v>
      </c>
      <c r="D259" s="12" t="s">
        <v>5</v>
      </c>
      <c r="E259" s="12">
        <v>1</v>
      </c>
      <c r="F259" s="12" t="s">
        <v>29</v>
      </c>
      <c r="G259" s="12">
        <v>1</v>
      </c>
      <c r="H259" s="13" t="str">
        <f t="shared" ref="H259:H322" si="20">IF(E259&gt;G259,D259,IF(G259&gt;E259,F259,""))</f>
        <v/>
      </c>
      <c r="I259" s="13" t="str">
        <f t="shared" ref="I259:I322" si="21">IF(H259="",D259,"")</f>
        <v>Crystal Palace</v>
      </c>
      <c r="J259" s="13" t="str">
        <f t="shared" ref="J259:J322" si="22">IF(H259="",F259,"")</f>
        <v>Newcastle</v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526797</v>
      </c>
      <c r="B260" s="15">
        <v>43135</v>
      </c>
      <c r="C260" s="12" t="s">
        <v>97</v>
      </c>
      <c r="D260" s="12" t="s">
        <v>19</v>
      </c>
      <c r="E260" s="12">
        <v>2</v>
      </c>
      <c r="F260" s="12" t="s">
        <v>14</v>
      </c>
      <c r="G260" s="12">
        <v>2</v>
      </c>
      <c r="H260" s="13" t="str">
        <f t="shared" si="20"/>
        <v/>
      </c>
      <c r="I260" s="13" t="str">
        <f t="shared" si="21"/>
        <v>Liverpool</v>
      </c>
      <c r="J260" s="13" t="str">
        <f t="shared" si="22"/>
        <v>Tottenham</v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526791</v>
      </c>
      <c r="B261" s="15">
        <v>43136</v>
      </c>
      <c r="C261" s="12" t="s">
        <v>97</v>
      </c>
      <c r="D261" s="12" t="s">
        <v>56</v>
      </c>
      <c r="E261" s="12">
        <v>4</v>
      </c>
      <c r="F261" s="12" t="s">
        <v>1</v>
      </c>
      <c r="G261" s="12">
        <v>1</v>
      </c>
      <c r="H261" s="13" t="str">
        <f t="shared" si="20"/>
        <v>Watford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526802</v>
      </c>
      <c r="B262" s="15">
        <v>43141</v>
      </c>
      <c r="C262" s="12" t="s">
        <v>68</v>
      </c>
      <c r="D262" s="12" t="s">
        <v>103</v>
      </c>
      <c r="E262" s="12">
        <v>1</v>
      </c>
      <c r="F262" s="12" t="s">
        <v>107</v>
      </c>
      <c r="G262" s="12">
        <v>1</v>
      </c>
      <c r="H262" s="13" t="str">
        <f t="shared" si="20"/>
        <v/>
      </c>
      <c r="I262" s="13" t="str">
        <f t="shared" si="21"/>
        <v>Stoke City</v>
      </c>
      <c r="J262" s="13" t="str">
        <f t="shared" si="22"/>
        <v>Brighton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526804</v>
      </c>
      <c r="B263" s="15">
        <v>43141</v>
      </c>
      <c r="C263" s="12" t="s">
        <v>68</v>
      </c>
      <c r="D263" s="12" t="s">
        <v>84</v>
      </c>
      <c r="E263" s="12">
        <v>1</v>
      </c>
      <c r="F263" s="12" t="s">
        <v>81</v>
      </c>
      <c r="G263" s="12">
        <v>0</v>
      </c>
      <c r="H263" s="13" t="str">
        <f t="shared" si="20"/>
        <v>Swansea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526805</v>
      </c>
      <c r="B264" s="15">
        <v>43141</v>
      </c>
      <c r="C264" s="12" t="s">
        <v>68</v>
      </c>
      <c r="D264" s="12" t="s">
        <v>9</v>
      </c>
      <c r="E264" s="12">
        <v>3</v>
      </c>
      <c r="F264" s="12" t="s">
        <v>5</v>
      </c>
      <c r="G264" s="12">
        <v>1</v>
      </c>
      <c r="H264" s="13" t="str">
        <f t="shared" si="20"/>
        <v>Everton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526806</v>
      </c>
      <c r="B265" s="15">
        <v>43141</v>
      </c>
      <c r="C265" s="12" t="s">
        <v>68</v>
      </c>
      <c r="D265" s="12" t="s">
        <v>14</v>
      </c>
      <c r="E265" s="12">
        <v>1</v>
      </c>
      <c r="F265" s="12" t="s">
        <v>17</v>
      </c>
      <c r="G265" s="12">
        <v>0</v>
      </c>
      <c r="H265" s="13" t="str">
        <f t="shared" si="20"/>
        <v>Tottenham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526808</v>
      </c>
      <c r="B266" s="15">
        <v>43141</v>
      </c>
      <c r="C266" s="12" t="s">
        <v>68</v>
      </c>
      <c r="D266" s="12" t="s">
        <v>28</v>
      </c>
      <c r="E266" s="12">
        <v>2</v>
      </c>
      <c r="F266" s="12" t="s">
        <v>56</v>
      </c>
      <c r="G266" s="12">
        <v>0</v>
      </c>
      <c r="H266" s="13" t="str">
        <f t="shared" si="20"/>
        <v>West Ham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526809</v>
      </c>
      <c r="B267" s="15">
        <v>43141</v>
      </c>
      <c r="C267" s="12" t="s">
        <v>68</v>
      </c>
      <c r="D267" s="12" t="s">
        <v>20</v>
      </c>
      <c r="E267" s="12">
        <v>5</v>
      </c>
      <c r="F267" s="12" t="s">
        <v>31</v>
      </c>
      <c r="G267" s="12">
        <v>1</v>
      </c>
      <c r="H267" s="13" t="str">
        <f t="shared" si="20"/>
        <v>Manchester City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526800</v>
      </c>
      <c r="B268" s="15">
        <v>43142</v>
      </c>
      <c r="C268" s="12" t="s">
        <v>68</v>
      </c>
      <c r="D268" s="12" t="s">
        <v>29</v>
      </c>
      <c r="E268" s="12">
        <v>1</v>
      </c>
      <c r="F268" s="12" t="s">
        <v>8</v>
      </c>
      <c r="G268" s="12">
        <v>0</v>
      </c>
      <c r="H268" s="13" t="str">
        <f t="shared" si="20"/>
        <v>Newcastle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526801</v>
      </c>
      <c r="B269" s="15">
        <v>43142</v>
      </c>
      <c r="C269" s="12" t="s">
        <v>68</v>
      </c>
      <c r="D269" s="12" t="s">
        <v>13</v>
      </c>
      <c r="E269" s="12">
        <v>0</v>
      </c>
      <c r="F269" s="12" t="s">
        <v>19</v>
      </c>
      <c r="G269" s="12">
        <v>2</v>
      </c>
      <c r="H269" s="13" t="str">
        <f t="shared" si="20"/>
        <v>Liverpool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526807</v>
      </c>
      <c r="B270" s="15">
        <v>43142</v>
      </c>
      <c r="C270" s="12" t="s">
        <v>68</v>
      </c>
      <c r="D270" s="12" t="s">
        <v>106</v>
      </c>
      <c r="E270" s="12">
        <v>4</v>
      </c>
      <c r="F270" s="12" t="s">
        <v>105</v>
      </c>
      <c r="G270" s="12">
        <v>1</v>
      </c>
      <c r="H270" s="13" t="str">
        <f t="shared" si="20"/>
        <v>Huddersfield Town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526803</v>
      </c>
      <c r="B271" s="15">
        <v>43143</v>
      </c>
      <c r="C271" s="12" t="s">
        <v>68</v>
      </c>
      <c r="D271" s="12" t="s">
        <v>1</v>
      </c>
      <c r="E271" s="12">
        <v>3</v>
      </c>
      <c r="F271" s="12" t="s">
        <v>60</v>
      </c>
      <c r="G271" s="12">
        <v>0</v>
      </c>
      <c r="H271" s="13" t="str">
        <f t="shared" si="20"/>
        <v>Chelsea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526812</v>
      </c>
      <c r="B272" s="15">
        <v>43155</v>
      </c>
      <c r="C272" s="12" t="s">
        <v>98</v>
      </c>
      <c r="D272" s="12" t="s">
        <v>105</v>
      </c>
      <c r="E272" s="12">
        <v>2</v>
      </c>
      <c r="F272" s="12" t="s">
        <v>29</v>
      </c>
      <c r="G272" s="12">
        <v>2</v>
      </c>
      <c r="H272" s="13" t="str">
        <f t="shared" si="20"/>
        <v/>
      </c>
      <c r="I272" s="13" t="str">
        <f t="shared" si="21"/>
        <v>Bournemouth</v>
      </c>
      <c r="J272" s="13" t="str">
        <f t="shared" si="22"/>
        <v>Newcastle</v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526813</v>
      </c>
      <c r="B273" s="15">
        <v>43155</v>
      </c>
      <c r="C273" s="12" t="s">
        <v>98</v>
      </c>
      <c r="D273" s="12" t="s">
        <v>56</v>
      </c>
      <c r="E273" s="12">
        <v>1</v>
      </c>
      <c r="F273" s="12" t="s">
        <v>9</v>
      </c>
      <c r="G273" s="12">
        <v>0</v>
      </c>
      <c r="H273" s="13" t="str">
        <f t="shared" si="20"/>
        <v>Watford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526814</v>
      </c>
      <c r="B274" s="15">
        <v>43155</v>
      </c>
      <c r="C274" s="12" t="s">
        <v>98</v>
      </c>
      <c r="D274" s="12" t="s">
        <v>107</v>
      </c>
      <c r="E274" s="12">
        <v>4</v>
      </c>
      <c r="F274" s="12" t="s">
        <v>84</v>
      </c>
      <c r="G274" s="12">
        <v>1</v>
      </c>
      <c r="H274" s="13" t="str">
        <f t="shared" si="20"/>
        <v>Brighton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526815</v>
      </c>
      <c r="B275" s="15">
        <v>43155</v>
      </c>
      <c r="C275" s="12" t="s">
        <v>98</v>
      </c>
      <c r="D275" s="12" t="s">
        <v>60</v>
      </c>
      <c r="E275" s="12">
        <v>1</v>
      </c>
      <c r="F275" s="12" t="s">
        <v>106</v>
      </c>
      <c r="G275" s="12">
        <v>2</v>
      </c>
      <c r="H275" s="13" t="str">
        <f t="shared" si="20"/>
        <v>Huddersfield Town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526816</v>
      </c>
      <c r="B276" s="15">
        <v>43155</v>
      </c>
      <c r="C276" s="12" t="s">
        <v>98</v>
      </c>
      <c r="D276" s="12" t="s">
        <v>81</v>
      </c>
      <c r="E276" s="12">
        <v>1</v>
      </c>
      <c r="F276" s="12" t="s">
        <v>13</v>
      </c>
      <c r="G276" s="12">
        <v>1</v>
      </c>
      <c r="H276" s="13" t="str">
        <f t="shared" si="20"/>
        <v/>
      </c>
      <c r="I276" s="13" t="str">
        <f t="shared" si="21"/>
        <v>Burnley</v>
      </c>
      <c r="J276" s="13" t="str">
        <f t="shared" si="22"/>
        <v>Southampton</v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526818</v>
      </c>
      <c r="B277" s="15">
        <v>43155</v>
      </c>
      <c r="C277" s="12" t="s">
        <v>98</v>
      </c>
      <c r="D277" s="12" t="s">
        <v>31</v>
      </c>
      <c r="E277" s="12">
        <v>1</v>
      </c>
      <c r="F277" s="12" t="s">
        <v>103</v>
      </c>
      <c r="G277" s="12">
        <v>1</v>
      </c>
      <c r="H277" s="13" t="str">
        <f t="shared" si="20"/>
        <v/>
      </c>
      <c r="I277" s="13" t="str">
        <f t="shared" si="21"/>
        <v>Leicester</v>
      </c>
      <c r="J277" s="13" t="str">
        <f t="shared" si="22"/>
        <v>Stoke City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526819</v>
      </c>
      <c r="B278" s="15">
        <v>43155</v>
      </c>
      <c r="C278" s="12" t="s">
        <v>98</v>
      </c>
      <c r="D278" s="12" t="s">
        <v>19</v>
      </c>
      <c r="E278" s="12">
        <v>4</v>
      </c>
      <c r="F278" s="12" t="s">
        <v>28</v>
      </c>
      <c r="G278" s="12">
        <v>1</v>
      </c>
      <c r="H278" s="13" t="str">
        <f t="shared" si="20"/>
        <v>Liverpool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526811</v>
      </c>
      <c r="B279" s="15">
        <v>43156</v>
      </c>
      <c r="C279" s="12" t="s">
        <v>98</v>
      </c>
      <c r="D279" s="12" t="s">
        <v>8</v>
      </c>
      <c r="E279" s="12">
        <v>2</v>
      </c>
      <c r="F279" s="12" t="s">
        <v>1</v>
      </c>
      <c r="G279" s="12">
        <v>1</v>
      </c>
      <c r="H279" s="13" t="str">
        <f t="shared" si="20"/>
        <v>Manchester United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526817</v>
      </c>
      <c r="B280" s="15">
        <v>43156</v>
      </c>
      <c r="C280" s="12" t="s">
        <v>98</v>
      </c>
      <c r="D280" s="12" t="s">
        <v>5</v>
      </c>
      <c r="E280" s="12">
        <v>0</v>
      </c>
      <c r="F280" s="12" t="s">
        <v>14</v>
      </c>
      <c r="G280" s="12">
        <v>1</v>
      </c>
      <c r="H280" s="13" t="str">
        <f t="shared" si="20"/>
        <v>Tottenham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526810</v>
      </c>
      <c r="B281" s="15">
        <v>43160</v>
      </c>
      <c r="C281" s="12" t="s">
        <v>98</v>
      </c>
      <c r="D281" s="12" t="s">
        <v>17</v>
      </c>
      <c r="E281" s="12">
        <v>0</v>
      </c>
      <c r="F281" s="12" t="s">
        <v>20</v>
      </c>
      <c r="G281" s="12">
        <v>3</v>
      </c>
      <c r="H281" s="13" t="str">
        <f t="shared" si="20"/>
        <v>Manchester City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526820</v>
      </c>
      <c r="B282" s="15">
        <v>43162</v>
      </c>
      <c r="C282" s="12" t="s">
        <v>99</v>
      </c>
      <c r="D282" s="12" t="s">
        <v>56</v>
      </c>
      <c r="E282" s="12">
        <v>1</v>
      </c>
      <c r="F282" s="12" t="s">
        <v>60</v>
      </c>
      <c r="G282" s="12">
        <v>0</v>
      </c>
      <c r="H282" s="13" t="str">
        <f t="shared" si="20"/>
        <v>Watford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526821</v>
      </c>
      <c r="B283" s="15">
        <v>43162</v>
      </c>
      <c r="C283" s="12" t="s">
        <v>99</v>
      </c>
      <c r="D283" s="12" t="s">
        <v>31</v>
      </c>
      <c r="E283" s="12">
        <v>1</v>
      </c>
      <c r="F283" s="12" t="s">
        <v>105</v>
      </c>
      <c r="G283" s="12">
        <v>1</v>
      </c>
      <c r="H283" s="13" t="str">
        <f t="shared" si="20"/>
        <v/>
      </c>
      <c r="I283" s="13" t="str">
        <f t="shared" si="21"/>
        <v>Leicester</v>
      </c>
      <c r="J283" s="13" t="str">
        <f t="shared" si="22"/>
        <v>Bournemouth</v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526822</v>
      </c>
      <c r="B284" s="15">
        <v>43162</v>
      </c>
      <c r="C284" s="12" t="s">
        <v>99</v>
      </c>
      <c r="D284" s="12" t="s">
        <v>19</v>
      </c>
      <c r="E284" s="12">
        <v>2</v>
      </c>
      <c r="F284" s="12" t="s">
        <v>29</v>
      </c>
      <c r="G284" s="12">
        <v>0</v>
      </c>
      <c r="H284" s="13" t="str">
        <f t="shared" si="20"/>
        <v>Liverpool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526824</v>
      </c>
      <c r="B285" s="15">
        <v>43162</v>
      </c>
      <c r="C285" s="12" t="s">
        <v>99</v>
      </c>
      <c r="D285" s="12" t="s">
        <v>13</v>
      </c>
      <c r="E285" s="12">
        <v>0</v>
      </c>
      <c r="F285" s="12" t="s">
        <v>103</v>
      </c>
      <c r="G285" s="12">
        <v>0</v>
      </c>
      <c r="H285" s="13" t="str">
        <f t="shared" si="20"/>
        <v/>
      </c>
      <c r="I285" s="13" t="str">
        <f t="shared" si="21"/>
        <v>Southampton</v>
      </c>
      <c r="J285" s="13" t="str">
        <f t="shared" si="22"/>
        <v>Stoke City</v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526826</v>
      </c>
      <c r="B286" s="15">
        <v>43162</v>
      </c>
      <c r="C286" s="12" t="s">
        <v>99</v>
      </c>
      <c r="D286" s="12" t="s">
        <v>84</v>
      </c>
      <c r="E286" s="12">
        <v>4</v>
      </c>
      <c r="F286" s="12" t="s">
        <v>28</v>
      </c>
      <c r="G286" s="12">
        <v>1</v>
      </c>
      <c r="H286" s="13" t="str">
        <f t="shared" si="20"/>
        <v>Swansea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526827</v>
      </c>
      <c r="B287" s="15">
        <v>43162</v>
      </c>
      <c r="C287" s="12" t="s">
        <v>99</v>
      </c>
      <c r="D287" s="12" t="s">
        <v>81</v>
      </c>
      <c r="E287" s="12">
        <v>2</v>
      </c>
      <c r="F287" s="12" t="s">
        <v>9</v>
      </c>
      <c r="G287" s="12">
        <v>1</v>
      </c>
      <c r="H287" s="13" t="str">
        <f t="shared" si="20"/>
        <v>Burnley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526828</v>
      </c>
      <c r="B288" s="15">
        <v>43162</v>
      </c>
      <c r="C288" s="12" t="s">
        <v>99</v>
      </c>
      <c r="D288" s="12" t="s">
        <v>14</v>
      </c>
      <c r="E288" s="12">
        <v>2</v>
      </c>
      <c r="F288" s="12" t="s">
        <v>106</v>
      </c>
      <c r="G288" s="12">
        <v>0</v>
      </c>
      <c r="H288" s="13" t="str">
        <f t="shared" si="20"/>
        <v>Tottenham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526823</v>
      </c>
      <c r="B289" s="15">
        <v>43163</v>
      </c>
      <c r="C289" s="12" t="s">
        <v>99</v>
      </c>
      <c r="D289" s="12" t="s">
        <v>20</v>
      </c>
      <c r="E289" s="12">
        <v>1</v>
      </c>
      <c r="F289" s="12" t="s">
        <v>1</v>
      </c>
      <c r="G289" s="12">
        <v>0</v>
      </c>
      <c r="H289" s="13" t="str">
        <f t="shared" si="20"/>
        <v>Manchester City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526825</v>
      </c>
      <c r="B290" s="15">
        <v>43163</v>
      </c>
      <c r="C290" s="12" t="s">
        <v>99</v>
      </c>
      <c r="D290" s="12" t="s">
        <v>107</v>
      </c>
      <c r="E290" s="12">
        <v>2</v>
      </c>
      <c r="F290" s="12" t="s">
        <v>17</v>
      </c>
      <c r="G290" s="12">
        <v>1</v>
      </c>
      <c r="H290" s="13" t="str">
        <f t="shared" si="20"/>
        <v>Brighton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526829</v>
      </c>
      <c r="B291" s="15">
        <v>43164</v>
      </c>
      <c r="C291" s="12" t="s">
        <v>99</v>
      </c>
      <c r="D291" s="12" t="s">
        <v>5</v>
      </c>
      <c r="E291" s="12">
        <v>2</v>
      </c>
      <c r="F291" s="12" t="s">
        <v>8</v>
      </c>
      <c r="G291" s="12">
        <v>3</v>
      </c>
      <c r="H291" s="13" t="str">
        <f t="shared" si="20"/>
        <v>Manchester United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526830</v>
      </c>
      <c r="B292" s="15">
        <v>43169</v>
      </c>
      <c r="C292" s="12" t="s">
        <v>100</v>
      </c>
      <c r="D292" s="12" t="s">
        <v>29</v>
      </c>
      <c r="E292" s="12">
        <v>3</v>
      </c>
      <c r="F292" s="12" t="s">
        <v>13</v>
      </c>
      <c r="G292" s="12">
        <v>0</v>
      </c>
      <c r="H292" s="13" t="str">
        <f t="shared" si="20"/>
        <v>Newcastle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526834</v>
      </c>
      <c r="B293" s="15">
        <v>43169</v>
      </c>
      <c r="C293" s="12" t="s">
        <v>100</v>
      </c>
      <c r="D293" s="12" t="s">
        <v>60</v>
      </c>
      <c r="E293" s="12">
        <v>1</v>
      </c>
      <c r="F293" s="12" t="s">
        <v>31</v>
      </c>
      <c r="G293" s="12">
        <v>4</v>
      </c>
      <c r="H293" s="13" t="str">
        <f t="shared" si="20"/>
        <v>Leicester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526835</v>
      </c>
      <c r="B294" s="15">
        <v>43169</v>
      </c>
      <c r="C294" s="12" t="s">
        <v>100</v>
      </c>
      <c r="D294" s="12" t="s">
        <v>1</v>
      </c>
      <c r="E294" s="12">
        <v>2</v>
      </c>
      <c r="F294" s="12" t="s">
        <v>5</v>
      </c>
      <c r="G294" s="12">
        <v>1</v>
      </c>
      <c r="H294" s="13" t="str">
        <f t="shared" si="20"/>
        <v>Chelsea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526836</v>
      </c>
      <c r="B295" s="15">
        <v>43169</v>
      </c>
      <c r="C295" s="12" t="s">
        <v>100</v>
      </c>
      <c r="D295" s="12" t="s">
        <v>28</v>
      </c>
      <c r="E295" s="12">
        <v>0</v>
      </c>
      <c r="F295" s="12" t="s">
        <v>81</v>
      </c>
      <c r="G295" s="12">
        <v>3</v>
      </c>
      <c r="H295" s="13" t="str">
        <f t="shared" si="20"/>
        <v>Burnley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526837</v>
      </c>
      <c r="B296" s="15">
        <v>43169</v>
      </c>
      <c r="C296" s="12" t="s">
        <v>100</v>
      </c>
      <c r="D296" s="12" t="s">
        <v>9</v>
      </c>
      <c r="E296" s="12">
        <v>2</v>
      </c>
      <c r="F296" s="12" t="s">
        <v>107</v>
      </c>
      <c r="G296" s="12">
        <v>0</v>
      </c>
      <c r="H296" s="13" t="str">
        <f t="shared" si="20"/>
        <v>Everton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526838</v>
      </c>
      <c r="B297" s="15">
        <v>43169</v>
      </c>
      <c r="C297" s="12" t="s">
        <v>100</v>
      </c>
      <c r="D297" s="12" t="s">
        <v>106</v>
      </c>
      <c r="E297" s="12">
        <v>0</v>
      </c>
      <c r="F297" s="12" t="s">
        <v>84</v>
      </c>
      <c r="G297" s="12">
        <v>0</v>
      </c>
      <c r="H297" s="13" t="str">
        <f t="shared" si="20"/>
        <v/>
      </c>
      <c r="I297" s="13" t="str">
        <f t="shared" si="21"/>
        <v>Huddersfield Town</v>
      </c>
      <c r="J297" s="13" t="str">
        <f t="shared" si="22"/>
        <v>Swansea</v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526839</v>
      </c>
      <c r="B298" s="15">
        <v>43169</v>
      </c>
      <c r="C298" s="12" t="s">
        <v>100</v>
      </c>
      <c r="D298" s="12" t="s">
        <v>8</v>
      </c>
      <c r="E298" s="12">
        <v>2</v>
      </c>
      <c r="F298" s="12" t="s">
        <v>19</v>
      </c>
      <c r="G298" s="12">
        <v>1</v>
      </c>
      <c r="H298" s="13" t="str">
        <f t="shared" si="20"/>
        <v>Manchester United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526831</v>
      </c>
      <c r="B299" s="15">
        <v>43170</v>
      </c>
      <c r="C299" s="12" t="s">
        <v>100</v>
      </c>
      <c r="D299" s="12" t="s">
        <v>17</v>
      </c>
      <c r="E299" s="12">
        <v>3</v>
      </c>
      <c r="F299" s="12" t="s">
        <v>56</v>
      </c>
      <c r="G299" s="12">
        <v>0</v>
      </c>
      <c r="H299" s="13" t="str">
        <f t="shared" si="20"/>
        <v>Arsenal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526833</v>
      </c>
      <c r="B300" s="15">
        <v>43170</v>
      </c>
      <c r="C300" s="12" t="s">
        <v>100</v>
      </c>
      <c r="D300" s="12" t="s">
        <v>105</v>
      </c>
      <c r="E300" s="12">
        <v>1</v>
      </c>
      <c r="F300" s="12" t="s">
        <v>14</v>
      </c>
      <c r="G300" s="12">
        <v>4</v>
      </c>
      <c r="H300" s="13" t="str">
        <f t="shared" si="20"/>
        <v>Tottenham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526832</v>
      </c>
      <c r="B301" s="15">
        <v>43171</v>
      </c>
      <c r="C301" s="12" t="s">
        <v>100</v>
      </c>
      <c r="D301" s="12" t="s">
        <v>103</v>
      </c>
      <c r="E301" s="12">
        <v>0</v>
      </c>
      <c r="F301" s="12" t="s">
        <v>20</v>
      </c>
      <c r="G301" s="12">
        <v>2</v>
      </c>
      <c r="H301" s="13" t="str">
        <f t="shared" si="20"/>
        <v>Manchester City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526840</v>
      </c>
      <c r="B302" s="15">
        <v>43176</v>
      </c>
      <c r="C302" s="12" t="s">
        <v>77</v>
      </c>
      <c r="D302" s="12" t="s">
        <v>106</v>
      </c>
      <c r="E302" s="12">
        <v>0</v>
      </c>
      <c r="F302" s="12" t="s">
        <v>5</v>
      </c>
      <c r="G302" s="12">
        <v>2</v>
      </c>
      <c r="H302" s="13" t="str">
        <f t="shared" si="20"/>
        <v>Crystal Palace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526843</v>
      </c>
      <c r="B303" s="15">
        <v>43176</v>
      </c>
      <c r="C303" s="12" t="s">
        <v>77</v>
      </c>
      <c r="D303" s="12" t="s">
        <v>19</v>
      </c>
      <c r="E303" s="12">
        <v>5</v>
      </c>
      <c r="F303" s="12" t="s">
        <v>56</v>
      </c>
      <c r="G303" s="12">
        <v>0</v>
      </c>
      <c r="H303" s="13" t="str">
        <f t="shared" si="20"/>
        <v>Liverpool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526845</v>
      </c>
      <c r="B304" s="15">
        <v>43176</v>
      </c>
      <c r="C304" s="12" t="s">
        <v>77</v>
      </c>
      <c r="D304" s="12" t="s">
        <v>103</v>
      </c>
      <c r="E304" s="12">
        <v>1</v>
      </c>
      <c r="F304" s="12" t="s">
        <v>9</v>
      </c>
      <c r="G304" s="12">
        <v>2</v>
      </c>
      <c r="H304" s="13" t="str">
        <f t="shared" si="20"/>
        <v>Everton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526846</v>
      </c>
      <c r="B305" s="15">
        <v>43176</v>
      </c>
      <c r="C305" s="12" t="s">
        <v>77</v>
      </c>
      <c r="D305" s="12" t="s">
        <v>105</v>
      </c>
      <c r="E305" s="12">
        <v>2</v>
      </c>
      <c r="F305" s="12" t="s">
        <v>60</v>
      </c>
      <c r="G305" s="12">
        <v>1</v>
      </c>
      <c r="H305" s="13" t="str">
        <f t="shared" si="20"/>
        <v>Bournemouth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526850</v>
      </c>
      <c r="B306" s="15">
        <v>43190</v>
      </c>
      <c r="C306" s="12" t="s">
        <v>23</v>
      </c>
      <c r="D306" s="12" t="s">
        <v>8</v>
      </c>
      <c r="E306" s="12">
        <v>2</v>
      </c>
      <c r="F306" s="12" t="s">
        <v>84</v>
      </c>
      <c r="G306" s="12">
        <v>0</v>
      </c>
      <c r="H306" s="13" t="str">
        <f t="shared" si="20"/>
        <v>Manchester United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526851</v>
      </c>
      <c r="B307" s="15">
        <v>43190</v>
      </c>
      <c r="C307" s="12" t="s">
        <v>23</v>
      </c>
      <c r="D307" s="12" t="s">
        <v>29</v>
      </c>
      <c r="E307" s="12">
        <v>1</v>
      </c>
      <c r="F307" s="12" t="s">
        <v>106</v>
      </c>
      <c r="G307" s="12">
        <v>0</v>
      </c>
      <c r="H307" s="13" t="str">
        <f t="shared" si="20"/>
        <v>Newcastle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526853</v>
      </c>
      <c r="B308" s="15">
        <v>43190</v>
      </c>
      <c r="C308" s="12" t="s">
        <v>23</v>
      </c>
      <c r="D308" s="12" t="s">
        <v>107</v>
      </c>
      <c r="E308" s="12">
        <v>0</v>
      </c>
      <c r="F308" s="12" t="s">
        <v>31</v>
      </c>
      <c r="G308" s="12">
        <v>2</v>
      </c>
      <c r="H308" s="13" t="str">
        <f t="shared" si="20"/>
        <v>Leicester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526854</v>
      </c>
      <c r="B309" s="15">
        <v>43190</v>
      </c>
      <c r="C309" s="12" t="s">
        <v>23</v>
      </c>
      <c r="D309" s="12" t="s">
        <v>56</v>
      </c>
      <c r="E309" s="12">
        <v>2</v>
      </c>
      <c r="F309" s="12" t="s">
        <v>105</v>
      </c>
      <c r="G309" s="12">
        <v>2</v>
      </c>
      <c r="H309" s="13" t="str">
        <f t="shared" si="20"/>
        <v/>
      </c>
      <c r="I309" s="13" t="str">
        <f t="shared" si="21"/>
        <v>Watford</v>
      </c>
      <c r="J309" s="13" t="str">
        <f t="shared" si="22"/>
        <v>Bournemouth</v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526855</v>
      </c>
      <c r="B310" s="15">
        <v>43190</v>
      </c>
      <c r="C310" s="12" t="s">
        <v>23</v>
      </c>
      <c r="D310" s="12" t="s">
        <v>28</v>
      </c>
      <c r="E310" s="12">
        <v>3</v>
      </c>
      <c r="F310" s="12" t="s">
        <v>13</v>
      </c>
      <c r="G310" s="12">
        <v>0</v>
      </c>
      <c r="H310" s="13" t="str">
        <f t="shared" si="20"/>
        <v>West Ham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526857</v>
      </c>
      <c r="B311" s="15">
        <v>43190</v>
      </c>
      <c r="C311" s="12" t="s">
        <v>23</v>
      </c>
      <c r="D311" s="12" t="s">
        <v>60</v>
      </c>
      <c r="E311" s="12">
        <v>1</v>
      </c>
      <c r="F311" s="12" t="s">
        <v>81</v>
      </c>
      <c r="G311" s="12">
        <v>2</v>
      </c>
      <c r="H311" s="13" t="str">
        <f t="shared" si="20"/>
        <v>Burnley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526858</v>
      </c>
      <c r="B312" s="15">
        <v>43190</v>
      </c>
      <c r="C312" s="12" t="s">
        <v>23</v>
      </c>
      <c r="D312" s="12" t="s">
        <v>5</v>
      </c>
      <c r="E312" s="12">
        <v>1</v>
      </c>
      <c r="F312" s="12" t="s">
        <v>19</v>
      </c>
      <c r="G312" s="12">
        <v>2</v>
      </c>
      <c r="H312" s="13" t="str">
        <f t="shared" si="20"/>
        <v>Liverpool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526859</v>
      </c>
      <c r="B313" s="15">
        <v>43190</v>
      </c>
      <c r="C313" s="12" t="s">
        <v>23</v>
      </c>
      <c r="D313" s="12" t="s">
        <v>9</v>
      </c>
      <c r="E313" s="12">
        <v>1</v>
      </c>
      <c r="F313" s="12" t="s">
        <v>20</v>
      </c>
      <c r="G313" s="12">
        <v>3</v>
      </c>
      <c r="H313" s="13" t="str">
        <f t="shared" si="20"/>
        <v>Manchester City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526852</v>
      </c>
      <c r="B314" s="15">
        <v>43191</v>
      </c>
      <c r="C314" s="12" t="s">
        <v>23</v>
      </c>
      <c r="D314" s="12" t="s">
        <v>17</v>
      </c>
      <c r="E314" s="12">
        <v>3</v>
      </c>
      <c r="F314" s="12" t="s">
        <v>103</v>
      </c>
      <c r="G314" s="12">
        <v>0</v>
      </c>
      <c r="H314" s="13" t="str">
        <f t="shared" si="20"/>
        <v>Arsenal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526856</v>
      </c>
      <c r="B315" s="15">
        <v>43191</v>
      </c>
      <c r="C315" s="12" t="s">
        <v>23</v>
      </c>
      <c r="D315" s="12" t="s">
        <v>1</v>
      </c>
      <c r="E315" s="12">
        <v>1</v>
      </c>
      <c r="F315" s="12" t="s">
        <v>14</v>
      </c>
      <c r="G315" s="12">
        <v>3</v>
      </c>
      <c r="H315" s="13" t="str">
        <f t="shared" si="20"/>
        <v>Tottenham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526860</v>
      </c>
      <c r="B316" s="15">
        <v>43197</v>
      </c>
      <c r="C316" s="12" t="s">
        <v>62</v>
      </c>
      <c r="D316" s="12" t="s">
        <v>105</v>
      </c>
      <c r="E316" s="12">
        <v>2</v>
      </c>
      <c r="F316" s="12" t="s">
        <v>5</v>
      </c>
      <c r="G316" s="12">
        <v>2</v>
      </c>
      <c r="H316" s="13" t="str">
        <f t="shared" si="20"/>
        <v/>
      </c>
      <c r="I316" s="13" t="str">
        <f t="shared" si="21"/>
        <v>Bournemouth</v>
      </c>
      <c r="J316" s="13" t="str">
        <f t="shared" si="22"/>
        <v>Crystal Palace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526861</v>
      </c>
      <c r="B317" s="15">
        <v>43197</v>
      </c>
      <c r="C317" s="12" t="s">
        <v>62</v>
      </c>
      <c r="D317" s="12" t="s">
        <v>56</v>
      </c>
      <c r="E317" s="12">
        <v>1</v>
      </c>
      <c r="F317" s="12" t="s">
        <v>81</v>
      </c>
      <c r="G317" s="12">
        <v>2</v>
      </c>
      <c r="H317" s="13" t="str">
        <f t="shared" si="20"/>
        <v>Burnley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526862</v>
      </c>
      <c r="B318" s="15">
        <v>43197</v>
      </c>
      <c r="C318" s="12" t="s">
        <v>62</v>
      </c>
      <c r="D318" s="12" t="s">
        <v>107</v>
      </c>
      <c r="E318" s="12">
        <v>1</v>
      </c>
      <c r="F318" s="12" t="s">
        <v>106</v>
      </c>
      <c r="G318" s="12">
        <v>1</v>
      </c>
      <c r="H318" s="13" t="str">
        <f t="shared" si="20"/>
        <v/>
      </c>
      <c r="I318" s="13" t="str">
        <f t="shared" si="21"/>
        <v>Brighton</v>
      </c>
      <c r="J318" s="13" t="str">
        <f t="shared" si="22"/>
        <v>Huddersfield Town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526863</v>
      </c>
      <c r="B319" s="15">
        <v>43197</v>
      </c>
      <c r="C319" s="12" t="s">
        <v>62</v>
      </c>
      <c r="D319" s="12" t="s">
        <v>60</v>
      </c>
      <c r="E319" s="12">
        <v>1</v>
      </c>
      <c r="F319" s="12" t="s">
        <v>84</v>
      </c>
      <c r="G319" s="12">
        <v>1</v>
      </c>
      <c r="H319" s="13" t="str">
        <f t="shared" si="20"/>
        <v/>
      </c>
      <c r="I319" s="13" t="str">
        <f t="shared" si="21"/>
        <v>West Brom</v>
      </c>
      <c r="J319" s="13" t="str">
        <f t="shared" si="22"/>
        <v>Swansea</v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526865</v>
      </c>
      <c r="B320" s="15">
        <v>43197</v>
      </c>
      <c r="C320" s="12" t="s">
        <v>62</v>
      </c>
      <c r="D320" s="12" t="s">
        <v>9</v>
      </c>
      <c r="E320" s="12">
        <v>0</v>
      </c>
      <c r="F320" s="12" t="s">
        <v>19</v>
      </c>
      <c r="G320" s="12">
        <v>0</v>
      </c>
      <c r="H320" s="13" t="str">
        <f t="shared" si="20"/>
        <v/>
      </c>
      <c r="I320" s="13" t="str">
        <f t="shared" si="21"/>
        <v>Everton</v>
      </c>
      <c r="J320" s="13" t="str">
        <f t="shared" si="22"/>
        <v>Liverpool</v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526866</v>
      </c>
      <c r="B321" s="15">
        <v>43197</v>
      </c>
      <c r="C321" s="12" t="s">
        <v>62</v>
      </c>
      <c r="D321" s="12" t="s">
        <v>31</v>
      </c>
      <c r="E321" s="12">
        <v>1</v>
      </c>
      <c r="F321" s="12" t="s">
        <v>29</v>
      </c>
      <c r="G321" s="12">
        <v>2</v>
      </c>
      <c r="H321" s="13" t="str">
        <f t="shared" si="20"/>
        <v>Newcastle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526867</v>
      </c>
      <c r="B322" s="15">
        <v>43197</v>
      </c>
      <c r="C322" s="12" t="s">
        <v>62</v>
      </c>
      <c r="D322" s="12" t="s">
        <v>20</v>
      </c>
      <c r="E322" s="12">
        <v>2</v>
      </c>
      <c r="F322" s="12" t="s">
        <v>8</v>
      </c>
      <c r="G322" s="12">
        <v>3</v>
      </c>
      <c r="H322" s="13" t="str">
        <f t="shared" si="20"/>
        <v>Manchester United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526869</v>
      </c>
      <c r="B323" s="15">
        <v>43197</v>
      </c>
      <c r="C323" s="12" t="s">
        <v>62</v>
      </c>
      <c r="D323" s="12" t="s">
        <v>103</v>
      </c>
      <c r="E323" s="12">
        <v>1</v>
      </c>
      <c r="F323" s="12" t="s">
        <v>14</v>
      </c>
      <c r="G323" s="12">
        <v>2</v>
      </c>
      <c r="H323" s="13" t="str">
        <f t="shared" ref="H323:H381" si="23">IF(E323&gt;G323,D323,IF(G323&gt;E323,F323,""))</f>
        <v>Tottenham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526864</v>
      </c>
      <c r="B324" s="15">
        <v>43198</v>
      </c>
      <c r="C324" s="12" t="s">
        <v>62</v>
      </c>
      <c r="D324" s="12" t="s">
        <v>1</v>
      </c>
      <c r="E324" s="12">
        <v>1</v>
      </c>
      <c r="F324" s="12" t="s">
        <v>28</v>
      </c>
      <c r="G324" s="12">
        <v>1</v>
      </c>
      <c r="H324" s="13" t="str">
        <f t="shared" si="23"/>
        <v/>
      </c>
      <c r="I324" s="13" t="str">
        <f t="shared" si="24"/>
        <v>Chelsea</v>
      </c>
      <c r="J324" s="13" t="str">
        <f t="shared" si="25"/>
        <v>West Ham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526868</v>
      </c>
      <c r="B325" s="15">
        <v>43198</v>
      </c>
      <c r="C325" s="12" t="s">
        <v>62</v>
      </c>
      <c r="D325" s="12" t="s">
        <v>17</v>
      </c>
      <c r="E325" s="12">
        <v>3</v>
      </c>
      <c r="F325" s="12" t="s">
        <v>13</v>
      </c>
      <c r="G325" s="12">
        <v>2</v>
      </c>
      <c r="H325" s="13" t="str">
        <f t="shared" si="23"/>
        <v>Arsenal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526872</v>
      </c>
      <c r="B326" s="15">
        <v>43204</v>
      </c>
      <c r="C326" s="12" t="s">
        <v>54</v>
      </c>
      <c r="D326" s="12" t="s">
        <v>13</v>
      </c>
      <c r="E326" s="12">
        <v>2</v>
      </c>
      <c r="F326" s="12" t="s">
        <v>1</v>
      </c>
      <c r="G326" s="12">
        <v>3</v>
      </c>
      <c r="H326" s="13" t="str">
        <f t="shared" si="23"/>
        <v>Chelsea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526873</v>
      </c>
      <c r="B327" s="15">
        <v>43204</v>
      </c>
      <c r="C327" s="12" t="s">
        <v>54</v>
      </c>
      <c r="D327" s="12" t="s">
        <v>81</v>
      </c>
      <c r="E327" s="12">
        <v>2</v>
      </c>
      <c r="F327" s="12" t="s">
        <v>31</v>
      </c>
      <c r="G327" s="12">
        <v>1</v>
      </c>
      <c r="H327" s="13" t="str">
        <f t="shared" si="23"/>
        <v>Burnley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526874</v>
      </c>
      <c r="B328" s="15">
        <v>43204</v>
      </c>
      <c r="C328" s="12" t="s">
        <v>54</v>
      </c>
      <c r="D328" s="12" t="s">
        <v>84</v>
      </c>
      <c r="E328" s="12">
        <v>1</v>
      </c>
      <c r="F328" s="12" t="s">
        <v>9</v>
      </c>
      <c r="G328" s="12">
        <v>1</v>
      </c>
      <c r="H328" s="13" t="str">
        <f t="shared" si="23"/>
        <v/>
      </c>
      <c r="I328" s="13" t="str">
        <f t="shared" si="24"/>
        <v>Swansea</v>
      </c>
      <c r="J328" s="13" t="str">
        <f t="shared" si="25"/>
        <v>Everton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526875</v>
      </c>
      <c r="B329" s="15">
        <v>43204</v>
      </c>
      <c r="C329" s="12" t="s">
        <v>54</v>
      </c>
      <c r="D329" s="12" t="s">
        <v>5</v>
      </c>
      <c r="E329" s="12">
        <v>3</v>
      </c>
      <c r="F329" s="12" t="s">
        <v>107</v>
      </c>
      <c r="G329" s="12">
        <v>2</v>
      </c>
      <c r="H329" s="13" t="str">
        <f t="shared" si="23"/>
        <v>Crystal Palace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526876</v>
      </c>
      <c r="B330" s="15">
        <v>43204</v>
      </c>
      <c r="C330" s="12" t="s">
        <v>54</v>
      </c>
      <c r="D330" s="12" t="s">
        <v>14</v>
      </c>
      <c r="E330" s="12">
        <v>1</v>
      </c>
      <c r="F330" s="12" t="s">
        <v>20</v>
      </c>
      <c r="G330" s="12">
        <v>3</v>
      </c>
      <c r="H330" s="13" t="str">
        <f t="shared" si="23"/>
        <v>Manchester City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526877</v>
      </c>
      <c r="B331" s="15">
        <v>43204</v>
      </c>
      <c r="C331" s="12" t="s">
        <v>54</v>
      </c>
      <c r="D331" s="12" t="s">
        <v>106</v>
      </c>
      <c r="E331" s="12">
        <v>1</v>
      </c>
      <c r="F331" s="12" t="s">
        <v>56</v>
      </c>
      <c r="G331" s="12">
        <v>0</v>
      </c>
      <c r="H331" s="13" t="str">
        <f t="shared" si="23"/>
        <v>Huddersfield Town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526879</v>
      </c>
      <c r="B332" s="15">
        <v>43204</v>
      </c>
      <c r="C332" s="12" t="s">
        <v>54</v>
      </c>
      <c r="D332" s="12" t="s">
        <v>19</v>
      </c>
      <c r="E332" s="12">
        <v>3</v>
      </c>
      <c r="F332" s="12" t="s">
        <v>105</v>
      </c>
      <c r="G332" s="12">
        <v>0</v>
      </c>
      <c r="H332" s="13" t="str">
        <f t="shared" si="23"/>
        <v>Liverpool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526870</v>
      </c>
      <c r="B333" s="15">
        <v>43205</v>
      </c>
      <c r="C333" s="12" t="s">
        <v>54</v>
      </c>
      <c r="D333" s="12" t="s">
        <v>8</v>
      </c>
      <c r="E333" s="12">
        <v>0</v>
      </c>
      <c r="F333" s="12" t="s">
        <v>60</v>
      </c>
      <c r="G333" s="12">
        <v>1</v>
      </c>
      <c r="H333" s="13" t="str">
        <f t="shared" si="23"/>
        <v>West Brom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526871</v>
      </c>
      <c r="B334" s="15">
        <v>43205</v>
      </c>
      <c r="C334" s="12" t="s">
        <v>54</v>
      </c>
      <c r="D334" s="12" t="s">
        <v>29</v>
      </c>
      <c r="E334" s="12">
        <v>2</v>
      </c>
      <c r="F334" s="12" t="s">
        <v>17</v>
      </c>
      <c r="G334" s="12">
        <v>1</v>
      </c>
      <c r="H334" s="13" t="str">
        <f t="shared" si="23"/>
        <v>Newcastle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526878</v>
      </c>
      <c r="B335" s="15">
        <v>43206</v>
      </c>
      <c r="C335" s="12" t="s">
        <v>54</v>
      </c>
      <c r="D335" s="12" t="s">
        <v>28</v>
      </c>
      <c r="E335" s="12">
        <v>1</v>
      </c>
      <c r="F335" s="12" t="s">
        <v>103</v>
      </c>
      <c r="G335" s="12">
        <v>1</v>
      </c>
      <c r="H335" s="13" t="str">
        <f t="shared" si="23"/>
        <v/>
      </c>
      <c r="I335" s="13" t="str">
        <f t="shared" si="24"/>
        <v>West Ham</v>
      </c>
      <c r="J335" s="13" t="str">
        <f t="shared" si="25"/>
        <v>Stoke City</v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526884</v>
      </c>
      <c r="B336" s="15">
        <v>43207</v>
      </c>
      <c r="C336" s="12" t="s">
        <v>82</v>
      </c>
      <c r="D336" s="12" t="s">
        <v>107</v>
      </c>
      <c r="E336" s="12">
        <v>1</v>
      </c>
      <c r="F336" s="12" t="s">
        <v>14</v>
      </c>
      <c r="G336" s="12">
        <v>1</v>
      </c>
      <c r="H336" s="13" t="str">
        <f t="shared" si="23"/>
        <v/>
      </c>
      <c r="I336" s="13" t="str">
        <f t="shared" si="24"/>
        <v>Brighton</v>
      </c>
      <c r="J336" s="13" t="str">
        <f t="shared" si="25"/>
        <v>Tottenham</v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526882</v>
      </c>
      <c r="B337" s="15">
        <v>43208</v>
      </c>
      <c r="C337" s="12" t="s">
        <v>82</v>
      </c>
      <c r="D337" s="12" t="s">
        <v>105</v>
      </c>
      <c r="E337" s="12">
        <v>0</v>
      </c>
      <c r="F337" s="12" t="s">
        <v>8</v>
      </c>
      <c r="G337" s="12">
        <v>2</v>
      </c>
      <c r="H337" s="13" t="str">
        <f t="shared" si="23"/>
        <v>Manchester United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526848</v>
      </c>
      <c r="B338" s="15">
        <v>43209</v>
      </c>
      <c r="C338" s="12" t="s">
        <v>77</v>
      </c>
      <c r="D338" s="12" t="s">
        <v>81</v>
      </c>
      <c r="E338" s="12">
        <v>1</v>
      </c>
      <c r="F338" s="12" t="s">
        <v>1</v>
      </c>
      <c r="G338" s="12">
        <v>2</v>
      </c>
      <c r="H338" s="13" t="str">
        <f t="shared" si="23"/>
        <v>Chelsea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526888</v>
      </c>
      <c r="B339" s="15">
        <v>43209</v>
      </c>
      <c r="C339" s="12" t="s">
        <v>82</v>
      </c>
      <c r="D339" s="12" t="s">
        <v>31</v>
      </c>
      <c r="E339" s="12">
        <v>0</v>
      </c>
      <c r="F339" s="12" t="s">
        <v>13</v>
      </c>
      <c r="G339" s="12">
        <v>0</v>
      </c>
      <c r="H339" s="13" t="str">
        <f t="shared" si="23"/>
        <v/>
      </c>
      <c r="I339" s="13" t="str">
        <f t="shared" si="24"/>
        <v>Leicester</v>
      </c>
      <c r="J339" s="13" t="str">
        <f t="shared" si="25"/>
        <v>Southampton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526883</v>
      </c>
      <c r="B340" s="15">
        <v>43211</v>
      </c>
      <c r="C340" s="12" t="s">
        <v>82</v>
      </c>
      <c r="D340" s="12" t="s">
        <v>56</v>
      </c>
      <c r="E340" s="12">
        <v>0</v>
      </c>
      <c r="F340" s="12" t="s">
        <v>5</v>
      </c>
      <c r="G340" s="12">
        <v>0</v>
      </c>
      <c r="H340" s="13" t="str">
        <f t="shared" si="23"/>
        <v/>
      </c>
      <c r="I340" s="13" t="str">
        <f t="shared" si="24"/>
        <v>Watford</v>
      </c>
      <c r="J340" s="13" t="str">
        <f t="shared" si="25"/>
        <v>Crystal Palace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526885</v>
      </c>
      <c r="B341" s="15">
        <v>43211</v>
      </c>
      <c r="C341" s="12" t="s">
        <v>82</v>
      </c>
      <c r="D341" s="12" t="s">
        <v>60</v>
      </c>
      <c r="E341" s="12">
        <v>2</v>
      </c>
      <c r="F341" s="12" t="s">
        <v>19</v>
      </c>
      <c r="G341" s="12">
        <v>2</v>
      </c>
      <c r="H341" s="13" t="str">
        <f t="shared" si="23"/>
        <v/>
      </c>
      <c r="I341" s="13" t="str">
        <f t="shared" si="24"/>
        <v>West Brom</v>
      </c>
      <c r="J341" s="13" t="str">
        <f t="shared" si="25"/>
        <v>Liverpool</v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526880</v>
      </c>
      <c r="B342" s="15">
        <v>43212</v>
      </c>
      <c r="C342" s="12" t="s">
        <v>82</v>
      </c>
      <c r="D342" s="12" t="s">
        <v>17</v>
      </c>
      <c r="E342" s="12">
        <v>4</v>
      </c>
      <c r="F342" s="12" t="s">
        <v>28</v>
      </c>
      <c r="G342" s="12">
        <v>1</v>
      </c>
      <c r="H342" s="13" t="str">
        <f t="shared" si="23"/>
        <v>Arsenal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526881</v>
      </c>
      <c r="B343" s="15">
        <v>43212</v>
      </c>
      <c r="C343" s="12" t="s">
        <v>82</v>
      </c>
      <c r="D343" s="12" t="s">
        <v>103</v>
      </c>
      <c r="E343" s="12">
        <v>1</v>
      </c>
      <c r="F343" s="12" t="s">
        <v>81</v>
      </c>
      <c r="G343" s="12">
        <v>1</v>
      </c>
      <c r="H343" s="13" t="str">
        <f t="shared" si="23"/>
        <v/>
      </c>
      <c r="I343" s="13" t="str">
        <f t="shared" si="24"/>
        <v>Stoke City</v>
      </c>
      <c r="J343" s="13" t="str">
        <f t="shared" si="25"/>
        <v>Burnley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526889</v>
      </c>
      <c r="B344" s="15">
        <v>43212</v>
      </c>
      <c r="C344" s="12" t="s">
        <v>82</v>
      </c>
      <c r="D344" s="12" t="s">
        <v>20</v>
      </c>
      <c r="E344" s="12">
        <v>5</v>
      </c>
      <c r="F344" s="12" t="s">
        <v>84</v>
      </c>
      <c r="G344" s="12">
        <v>0</v>
      </c>
      <c r="H344" s="13" t="str">
        <f t="shared" si="23"/>
        <v>Manchester City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526887</v>
      </c>
      <c r="B345" s="15">
        <v>43213</v>
      </c>
      <c r="C345" s="12" t="s">
        <v>82</v>
      </c>
      <c r="D345" s="12" t="s">
        <v>9</v>
      </c>
      <c r="E345" s="12">
        <v>1</v>
      </c>
      <c r="F345" s="12" t="s">
        <v>29</v>
      </c>
      <c r="G345" s="12">
        <v>0</v>
      </c>
      <c r="H345" s="13" t="str">
        <f t="shared" si="23"/>
        <v>Everton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526890</v>
      </c>
      <c r="B346" s="15">
        <v>43218</v>
      </c>
      <c r="C346" s="12" t="s">
        <v>101</v>
      </c>
      <c r="D346" s="12" t="s">
        <v>19</v>
      </c>
      <c r="E346" s="12">
        <v>0</v>
      </c>
      <c r="F346" s="12" t="s">
        <v>103</v>
      </c>
      <c r="G346" s="12">
        <v>0</v>
      </c>
      <c r="H346" s="13" t="str">
        <f t="shared" si="23"/>
        <v/>
      </c>
      <c r="I346" s="13" t="str">
        <f t="shared" si="24"/>
        <v>Liverpool</v>
      </c>
      <c r="J346" s="13" t="str">
        <f t="shared" si="25"/>
        <v>Stoke City</v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526892</v>
      </c>
      <c r="B347" s="15">
        <v>43218</v>
      </c>
      <c r="C347" s="12" t="s">
        <v>101</v>
      </c>
      <c r="D347" s="12" t="s">
        <v>29</v>
      </c>
      <c r="E347" s="12">
        <v>0</v>
      </c>
      <c r="F347" s="12" t="s">
        <v>60</v>
      </c>
      <c r="G347" s="12">
        <v>1</v>
      </c>
      <c r="H347" s="13" t="str">
        <f t="shared" si="23"/>
        <v>West Brom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526893</v>
      </c>
      <c r="B348" s="15">
        <v>43218</v>
      </c>
      <c r="C348" s="12" t="s">
        <v>101</v>
      </c>
      <c r="D348" s="12" t="s">
        <v>13</v>
      </c>
      <c r="E348" s="12">
        <v>2</v>
      </c>
      <c r="F348" s="12" t="s">
        <v>105</v>
      </c>
      <c r="G348" s="12">
        <v>1</v>
      </c>
      <c r="H348" s="13" t="str">
        <f t="shared" si="23"/>
        <v>Southampton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526895</v>
      </c>
      <c r="B349" s="15">
        <v>43218</v>
      </c>
      <c r="C349" s="12" t="s">
        <v>101</v>
      </c>
      <c r="D349" s="12" t="s">
        <v>81</v>
      </c>
      <c r="E349" s="12">
        <v>0</v>
      </c>
      <c r="F349" s="12" t="s">
        <v>107</v>
      </c>
      <c r="G349" s="12">
        <v>0</v>
      </c>
      <c r="H349" s="13" t="str">
        <f t="shared" si="23"/>
        <v/>
      </c>
      <c r="I349" s="13" t="str">
        <f t="shared" si="24"/>
        <v>Burnley</v>
      </c>
      <c r="J349" s="13" t="str">
        <f t="shared" si="25"/>
        <v>Brighton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526896</v>
      </c>
      <c r="B350" s="15">
        <v>43218</v>
      </c>
      <c r="C350" s="12" t="s">
        <v>101</v>
      </c>
      <c r="D350" s="12" t="s">
        <v>84</v>
      </c>
      <c r="E350" s="12">
        <v>0</v>
      </c>
      <c r="F350" s="12" t="s">
        <v>1</v>
      </c>
      <c r="G350" s="12">
        <v>1</v>
      </c>
      <c r="H350" s="13" t="str">
        <f t="shared" si="23"/>
        <v>Chelsea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526897</v>
      </c>
      <c r="B351" s="15">
        <v>43218</v>
      </c>
      <c r="C351" s="12" t="s">
        <v>101</v>
      </c>
      <c r="D351" s="12" t="s">
        <v>5</v>
      </c>
      <c r="E351" s="12">
        <v>5</v>
      </c>
      <c r="F351" s="12" t="s">
        <v>31</v>
      </c>
      <c r="G351" s="12">
        <v>0</v>
      </c>
      <c r="H351" s="13" t="str">
        <f t="shared" si="23"/>
        <v>Crystal Palace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526899</v>
      </c>
      <c r="B352" s="15">
        <v>43218</v>
      </c>
      <c r="C352" s="12" t="s">
        <v>101</v>
      </c>
      <c r="D352" s="12" t="s">
        <v>106</v>
      </c>
      <c r="E352" s="12">
        <v>0</v>
      </c>
      <c r="F352" s="12" t="s">
        <v>9</v>
      </c>
      <c r="G352" s="12">
        <v>2</v>
      </c>
      <c r="H352" s="13" t="str">
        <f t="shared" si="23"/>
        <v>Everton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526891</v>
      </c>
      <c r="B353" s="15">
        <v>43219</v>
      </c>
      <c r="C353" s="12" t="s">
        <v>101</v>
      </c>
      <c r="D353" s="12" t="s">
        <v>8</v>
      </c>
      <c r="E353" s="12">
        <v>2</v>
      </c>
      <c r="F353" s="12" t="s">
        <v>17</v>
      </c>
      <c r="G353" s="12">
        <v>1</v>
      </c>
      <c r="H353" s="13" t="str">
        <f t="shared" si="23"/>
        <v>Manchester United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526894</v>
      </c>
      <c r="B354" s="15">
        <v>43219</v>
      </c>
      <c r="C354" s="12" t="s">
        <v>101</v>
      </c>
      <c r="D354" s="12" t="s">
        <v>28</v>
      </c>
      <c r="E354" s="12">
        <v>1</v>
      </c>
      <c r="F354" s="12" t="s">
        <v>20</v>
      </c>
      <c r="G354" s="12">
        <v>4</v>
      </c>
      <c r="H354" s="13" t="str">
        <f t="shared" si="23"/>
        <v>Manchester City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526898</v>
      </c>
      <c r="B355" s="15">
        <v>43220</v>
      </c>
      <c r="C355" s="12" t="s">
        <v>101</v>
      </c>
      <c r="D355" s="12" t="s">
        <v>14</v>
      </c>
      <c r="E355" s="12">
        <v>2</v>
      </c>
      <c r="F355" s="12" t="s">
        <v>56</v>
      </c>
      <c r="G355" s="12">
        <v>0</v>
      </c>
      <c r="H355" s="13" t="str">
        <f t="shared" si="23"/>
        <v>Tottenham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526905</v>
      </c>
      <c r="B356" s="15">
        <v>43224</v>
      </c>
      <c r="C356" s="12" t="s">
        <v>74</v>
      </c>
      <c r="D356" s="12" t="s">
        <v>107</v>
      </c>
      <c r="E356" s="12">
        <v>1</v>
      </c>
      <c r="F356" s="12" t="s">
        <v>8</v>
      </c>
      <c r="G356" s="12">
        <v>0</v>
      </c>
      <c r="H356" s="13" t="str">
        <f t="shared" si="23"/>
        <v>Brighton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526902</v>
      </c>
      <c r="B357" s="15">
        <v>43225</v>
      </c>
      <c r="C357" s="12" t="s">
        <v>74</v>
      </c>
      <c r="D357" s="12" t="s">
        <v>103</v>
      </c>
      <c r="E357" s="12">
        <v>1</v>
      </c>
      <c r="F357" s="12" t="s">
        <v>5</v>
      </c>
      <c r="G357" s="12">
        <v>2</v>
      </c>
      <c r="H357" s="13" t="str">
        <f t="shared" si="23"/>
        <v>Crystal Palace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526903</v>
      </c>
      <c r="B358" s="15">
        <v>43225</v>
      </c>
      <c r="C358" s="12" t="s">
        <v>74</v>
      </c>
      <c r="D358" s="12" t="s">
        <v>105</v>
      </c>
      <c r="E358" s="12">
        <v>1</v>
      </c>
      <c r="F358" s="12" t="s">
        <v>84</v>
      </c>
      <c r="G358" s="12">
        <v>0</v>
      </c>
      <c r="H358" s="13" t="str">
        <f t="shared" si="23"/>
        <v>Bournemouth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526904</v>
      </c>
      <c r="B359" s="15">
        <v>43225</v>
      </c>
      <c r="C359" s="12" t="s">
        <v>74</v>
      </c>
      <c r="D359" s="12" t="s">
        <v>56</v>
      </c>
      <c r="E359" s="12">
        <v>2</v>
      </c>
      <c r="F359" s="12" t="s">
        <v>29</v>
      </c>
      <c r="G359" s="12">
        <v>1</v>
      </c>
      <c r="H359" s="13" t="str">
        <f t="shared" si="23"/>
        <v>Watford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526907</v>
      </c>
      <c r="B360" s="15">
        <v>43225</v>
      </c>
      <c r="C360" s="12" t="s">
        <v>74</v>
      </c>
      <c r="D360" s="12" t="s">
        <v>9</v>
      </c>
      <c r="E360" s="12">
        <v>1</v>
      </c>
      <c r="F360" s="12" t="s">
        <v>13</v>
      </c>
      <c r="G360" s="12">
        <v>1</v>
      </c>
      <c r="H360" s="13" t="str">
        <f t="shared" si="23"/>
        <v/>
      </c>
      <c r="I360" s="13" t="str">
        <f t="shared" si="24"/>
        <v>Everton</v>
      </c>
      <c r="J360" s="13" t="str">
        <f t="shared" si="25"/>
        <v>Southampton</v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526908</v>
      </c>
      <c r="B361" s="15">
        <v>43225</v>
      </c>
      <c r="C361" s="12" t="s">
        <v>74</v>
      </c>
      <c r="D361" s="12" t="s">
        <v>31</v>
      </c>
      <c r="E361" s="12">
        <v>0</v>
      </c>
      <c r="F361" s="12" t="s">
        <v>28</v>
      </c>
      <c r="G361" s="12">
        <v>2</v>
      </c>
      <c r="H361" s="13" t="str">
        <f t="shared" si="23"/>
        <v>West Ham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526909</v>
      </c>
      <c r="B362" s="15">
        <v>43225</v>
      </c>
      <c r="C362" s="12" t="s">
        <v>74</v>
      </c>
      <c r="D362" s="12" t="s">
        <v>60</v>
      </c>
      <c r="E362" s="12">
        <v>1</v>
      </c>
      <c r="F362" s="12" t="s">
        <v>14</v>
      </c>
      <c r="G362" s="12">
        <v>0</v>
      </c>
      <c r="H362" s="13" t="str">
        <f t="shared" si="23"/>
        <v>West Brom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526900</v>
      </c>
      <c r="B363" s="15">
        <v>43226</v>
      </c>
      <c r="C363" s="12" t="s">
        <v>74</v>
      </c>
      <c r="D363" s="12" t="s">
        <v>20</v>
      </c>
      <c r="E363" s="12">
        <v>0</v>
      </c>
      <c r="F363" s="12" t="s">
        <v>106</v>
      </c>
      <c r="G363" s="12">
        <v>0</v>
      </c>
      <c r="H363" s="13" t="str">
        <f t="shared" si="23"/>
        <v/>
      </c>
      <c r="I363" s="13" t="str">
        <f t="shared" si="24"/>
        <v>Manchester City</v>
      </c>
      <c r="J363" s="13" t="str">
        <f t="shared" si="25"/>
        <v>Huddersfield Town</v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526901</v>
      </c>
      <c r="B364" s="15">
        <v>43226</v>
      </c>
      <c r="C364" s="12" t="s">
        <v>74</v>
      </c>
      <c r="D364" s="12" t="s">
        <v>17</v>
      </c>
      <c r="E364" s="12">
        <v>5</v>
      </c>
      <c r="F364" s="12" t="s">
        <v>81</v>
      </c>
      <c r="G364" s="12">
        <v>0</v>
      </c>
      <c r="H364" s="13" t="str">
        <f t="shared" si="23"/>
        <v>Arsenal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526906</v>
      </c>
      <c r="B365" s="15">
        <v>43226</v>
      </c>
      <c r="C365" s="12" t="s">
        <v>74</v>
      </c>
      <c r="D365" s="12" t="s">
        <v>1</v>
      </c>
      <c r="E365" s="12">
        <v>1</v>
      </c>
      <c r="F365" s="12" t="s">
        <v>19</v>
      </c>
      <c r="G365" s="12">
        <v>0</v>
      </c>
      <c r="H365" s="13" t="str">
        <f t="shared" si="23"/>
        <v>Chelsea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526847</v>
      </c>
      <c r="B366" s="15">
        <v>43228</v>
      </c>
      <c r="C366" s="12" t="s">
        <v>77</v>
      </c>
      <c r="D366" s="12" t="s">
        <v>84</v>
      </c>
      <c r="E366" s="12">
        <v>0</v>
      </c>
      <c r="F366" s="12" t="s">
        <v>13</v>
      </c>
      <c r="G366" s="12">
        <v>1</v>
      </c>
      <c r="H366" s="13" t="str">
        <f t="shared" si="23"/>
        <v>Southampton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526842</v>
      </c>
      <c r="B367" s="15">
        <v>43229</v>
      </c>
      <c r="C367" s="12" t="s">
        <v>77</v>
      </c>
      <c r="D367" s="12" t="s">
        <v>31</v>
      </c>
      <c r="E367" s="12">
        <v>3</v>
      </c>
      <c r="F367" s="12" t="s">
        <v>17</v>
      </c>
      <c r="G367" s="12">
        <v>1</v>
      </c>
      <c r="H367" s="13" t="str">
        <f t="shared" si="23"/>
        <v>Leicester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526844</v>
      </c>
      <c r="B368" s="15">
        <v>43229</v>
      </c>
      <c r="C368" s="12" t="s">
        <v>77</v>
      </c>
      <c r="D368" s="12" t="s">
        <v>20</v>
      </c>
      <c r="E368" s="12">
        <v>3</v>
      </c>
      <c r="F368" s="12" t="s">
        <v>107</v>
      </c>
      <c r="G368" s="12">
        <v>1</v>
      </c>
      <c r="H368" s="13" t="str">
        <f t="shared" si="23"/>
        <v>Manchester City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526849</v>
      </c>
      <c r="B369" s="15">
        <v>43229</v>
      </c>
      <c r="C369" s="12" t="s">
        <v>77</v>
      </c>
      <c r="D369" s="12" t="s">
        <v>14</v>
      </c>
      <c r="E369" s="12">
        <v>1</v>
      </c>
      <c r="F369" s="12" t="s">
        <v>29</v>
      </c>
      <c r="G369" s="12">
        <v>0</v>
      </c>
      <c r="H369" s="13" t="str">
        <f t="shared" si="23"/>
        <v>Tottenham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526886</v>
      </c>
      <c r="B370" s="15">
        <v>43229</v>
      </c>
      <c r="C370" s="12" t="s">
        <v>82</v>
      </c>
      <c r="D370" s="12" t="s">
        <v>1</v>
      </c>
      <c r="E370" s="12">
        <v>1</v>
      </c>
      <c r="F370" s="12" t="s">
        <v>106</v>
      </c>
      <c r="G370" s="12">
        <v>1</v>
      </c>
      <c r="H370" s="13" t="str">
        <f t="shared" si="23"/>
        <v/>
      </c>
      <c r="I370" s="13" t="str">
        <f t="shared" si="24"/>
        <v>Chelsea</v>
      </c>
      <c r="J370" s="13" t="str">
        <f t="shared" si="25"/>
        <v>Huddersfield Town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526841</v>
      </c>
      <c r="B371" s="15">
        <v>43230</v>
      </c>
      <c r="C371" s="12" t="s">
        <v>77</v>
      </c>
      <c r="D371" s="12" t="s">
        <v>28</v>
      </c>
      <c r="E371" s="12">
        <v>0</v>
      </c>
      <c r="F371" s="12" t="s">
        <v>8</v>
      </c>
      <c r="G371" s="12">
        <v>0</v>
      </c>
      <c r="H371" s="13" t="str">
        <f t="shared" si="23"/>
        <v/>
      </c>
      <c r="I371" s="13" t="str">
        <f t="shared" si="24"/>
        <v>West Ham</v>
      </c>
      <c r="J371" s="13" t="str">
        <f t="shared" si="25"/>
        <v>Manchester United</v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526910</v>
      </c>
      <c r="B372" s="15">
        <v>43233</v>
      </c>
      <c r="C372" s="12" t="s">
        <v>71</v>
      </c>
      <c r="D372" s="12" t="s">
        <v>14</v>
      </c>
      <c r="E372" s="12">
        <v>5</v>
      </c>
      <c r="F372" s="12" t="s">
        <v>31</v>
      </c>
      <c r="G372" s="12">
        <v>4</v>
      </c>
      <c r="H372" s="13" t="str">
        <f t="shared" si="23"/>
        <v>Tottenham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526911</v>
      </c>
      <c r="B373" s="15">
        <v>43233</v>
      </c>
      <c r="C373" s="12" t="s">
        <v>71</v>
      </c>
      <c r="D373" s="12" t="s">
        <v>106</v>
      </c>
      <c r="E373" s="12">
        <v>0</v>
      </c>
      <c r="F373" s="12" t="s">
        <v>17</v>
      </c>
      <c r="G373" s="12">
        <v>1</v>
      </c>
      <c r="H373" s="13" t="str">
        <f t="shared" si="23"/>
        <v>Arsenal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526912</v>
      </c>
      <c r="B374" s="15">
        <v>43233</v>
      </c>
      <c r="C374" s="12" t="s">
        <v>71</v>
      </c>
      <c r="D374" s="12" t="s">
        <v>28</v>
      </c>
      <c r="E374" s="12">
        <v>3</v>
      </c>
      <c r="F374" s="12" t="s">
        <v>9</v>
      </c>
      <c r="G374" s="12">
        <v>1</v>
      </c>
      <c r="H374" s="13" t="str">
        <f t="shared" si="23"/>
        <v>West Ham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526913</v>
      </c>
      <c r="B375" s="15">
        <v>43233</v>
      </c>
      <c r="C375" s="12" t="s">
        <v>71</v>
      </c>
      <c r="D375" s="12" t="s">
        <v>19</v>
      </c>
      <c r="E375" s="12">
        <v>4</v>
      </c>
      <c r="F375" s="12" t="s">
        <v>107</v>
      </c>
      <c r="G375" s="12">
        <v>0</v>
      </c>
      <c r="H375" s="13" t="str">
        <f t="shared" si="23"/>
        <v>Liverpool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526914</v>
      </c>
      <c r="B376" s="15">
        <v>43233</v>
      </c>
      <c r="C376" s="12" t="s">
        <v>71</v>
      </c>
      <c r="D376" s="12" t="s">
        <v>8</v>
      </c>
      <c r="E376" s="12">
        <v>1</v>
      </c>
      <c r="F376" s="12" t="s">
        <v>56</v>
      </c>
      <c r="G376" s="12">
        <v>0</v>
      </c>
      <c r="H376" s="13" t="str">
        <f t="shared" si="23"/>
        <v>Manchester United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526915</v>
      </c>
      <c r="B377" s="15">
        <v>43233</v>
      </c>
      <c r="C377" s="12" t="s">
        <v>71</v>
      </c>
      <c r="D377" s="12" t="s">
        <v>29</v>
      </c>
      <c r="E377" s="12">
        <v>3</v>
      </c>
      <c r="F377" s="12" t="s">
        <v>1</v>
      </c>
      <c r="G377" s="12">
        <v>0</v>
      </c>
      <c r="H377" s="13" t="str">
        <f t="shared" si="23"/>
        <v>Newcastle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526916</v>
      </c>
      <c r="B378" s="15">
        <v>43233</v>
      </c>
      <c r="C378" s="12" t="s">
        <v>71</v>
      </c>
      <c r="D378" s="12" t="s">
        <v>13</v>
      </c>
      <c r="E378" s="12">
        <v>0</v>
      </c>
      <c r="F378" s="12" t="s">
        <v>20</v>
      </c>
      <c r="G378" s="12">
        <v>1</v>
      </c>
      <c r="H378" s="13" t="str">
        <f t="shared" si="23"/>
        <v>Manchester City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526917</v>
      </c>
      <c r="B379" s="15">
        <v>43233</v>
      </c>
      <c r="C379" s="12" t="s">
        <v>71</v>
      </c>
      <c r="D379" s="12" t="s">
        <v>81</v>
      </c>
      <c r="E379" s="12">
        <v>1</v>
      </c>
      <c r="F379" s="12" t="s">
        <v>105</v>
      </c>
      <c r="G379" s="12">
        <v>2</v>
      </c>
      <c r="H379" s="13" t="str">
        <f t="shared" si="23"/>
        <v>Bournemouth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526918</v>
      </c>
      <c r="B380" s="15">
        <v>43233</v>
      </c>
      <c r="C380" s="12" t="s">
        <v>71</v>
      </c>
      <c r="D380" s="12" t="s">
        <v>84</v>
      </c>
      <c r="E380" s="12">
        <v>1</v>
      </c>
      <c r="F380" s="12" t="s">
        <v>103</v>
      </c>
      <c r="G380" s="12">
        <v>2</v>
      </c>
      <c r="H380" s="13" t="str">
        <f t="shared" si="23"/>
        <v>Stoke City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526919</v>
      </c>
      <c r="B381" s="15">
        <v>43233</v>
      </c>
      <c r="C381" s="12" t="s">
        <v>71</v>
      </c>
      <c r="D381" s="12" t="s">
        <v>5</v>
      </c>
      <c r="E381" s="12">
        <v>2</v>
      </c>
      <c r="F381" s="12" t="s">
        <v>60</v>
      </c>
      <c r="G381" s="12">
        <v>0</v>
      </c>
      <c r="H381" s="13" t="str">
        <f t="shared" si="23"/>
        <v>Crystal Palace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7DA72E75-A5C7-4B0B-94BF-4DA600D15C89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23F9-58E3-4F5E-A27F-5CC6182BE62F}">
  <dimension ref="A1:V381"/>
  <sheetViews>
    <sheetView showGridLines="0" workbookViewId="0">
      <selection activeCell="B1" sqref="B1:B1048576"/>
    </sheetView>
  </sheetViews>
  <sheetFormatPr baseColWidth="10" defaultColWidth="8.85546875" defaultRowHeight="12" customHeight="1" x14ac:dyDescent="0.15"/>
  <cols>
    <col min="1" max="1" width="4.28515625" style="1" bestFit="1" customWidth="1"/>
    <col min="2" max="2" width="6.7109375" style="20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9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576470</v>
      </c>
      <c r="B2" s="15">
        <v>43322</v>
      </c>
      <c r="C2" s="12" t="s">
        <v>85</v>
      </c>
      <c r="D2" s="12" t="s">
        <v>8</v>
      </c>
      <c r="E2" s="12">
        <v>2</v>
      </c>
      <c r="F2" s="12" t="s">
        <v>31</v>
      </c>
      <c r="G2" s="12">
        <v>1</v>
      </c>
      <c r="H2" s="13" t="str">
        <f>IF(E2&gt;G2,D2,IF(G2&gt;E2,F2,""))</f>
        <v>Manchester United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20</v>
      </c>
      <c r="N2" s="16">
        <f t="shared" ref="N2:N21" si="0">COUNTIF($H$2:$H$381,M2)</f>
        <v>32</v>
      </c>
      <c r="O2" s="16">
        <f t="shared" ref="O2:O21" si="1">COUNTIF($J$2:$J$381,M2)+COUNTIF($I$2:$I$381,M2)</f>
        <v>2</v>
      </c>
      <c r="P2" s="16">
        <f t="shared" ref="P2:P21" si="2">(COUNTIF($F$2:$F$381,M2)+COUNTIF($D$2:$D$381,M2))-SUM(N2:O2)</f>
        <v>4</v>
      </c>
      <c r="Q2" s="16">
        <f t="shared" ref="Q2:Q21" si="3">SUM(N2:P2)</f>
        <v>38</v>
      </c>
      <c r="R2" s="16">
        <f t="shared" ref="R2:R21" si="4">SUMIF(D:D,M2,E:E)+SUMIF(F:F,M2,G:G)</f>
        <v>95</v>
      </c>
      <c r="S2" s="16">
        <f t="shared" ref="S2:S21" si="5">SUMIF(D:D,M2,G:G)+SUMIF(F:F,M2,E:E)</f>
        <v>23</v>
      </c>
      <c r="T2" s="16">
        <f t="shared" ref="T2:T21" si="6">R2-S2</f>
        <v>72</v>
      </c>
      <c r="U2" s="16">
        <f t="shared" ref="U2:U21" si="7">(N2*3)+O2</f>
        <v>98</v>
      </c>
      <c r="V2" s="16">
        <v>1</v>
      </c>
    </row>
    <row r="3" spans="1:22" ht="12" customHeight="1" x14ac:dyDescent="0.15">
      <c r="A3" s="12">
        <v>576471</v>
      </c>
      <c r="B3" s="15">
        <v>43323</v>
      </c>
      <c r="C3" s="12" t="s">
        <v>85</v>
      </c>
      <c r="D3" s="12" t="s">
        <v>29</v>
      </c>
      <c r="E3" s="12">
        <v>1</v>
      </c>
      <c r="F3" s="12" t="s">
        <v>14</v>
      </c>
      <c r="G3" s="12">
        <v>2</v>
      </c>
      <c r="H3" s="13" t="str">
        <f t="shared" ref="H3:H66" si="8">IF(E3&gt;G3,D3,IF(G3&gt;E3,F3,""))</f>
        <v>Tottenham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19</v>
      </c>
      <c r="N3" s="16">
        <f t="shared" si="0"/>
        <v>30</v>
      </c>
      <c r="O3" s="16">
        <f t="shared" si="1"/>
        <v>7</v>
      </c>
      <c r="P3" s="16">
        <f t="shared" si="2"/>
        <v>1</v>
      </c>
      <c r="Q3" s="16">
        <f t="shared" si="3"/>
        <v>38</v>
      </c>
      <c r="R3" s="16">
        <f t="shared" si="4"/>
        <v>89</v>
      </c>
      <c r="S3" s="16">
        <f t="shared" si="5"/>
        <v>22</v>
      </c>
      <c r="T3" s="16">
        <f t="shared" si="6"/>
        <v>67</v>
      </c>
      <c r="U3" s="16">
        <f t="shared" si="7"/>
        <v>97</v>
      </c>
      <c r="V3" s="16">
        <v>2</v>
      </c>
    </row>
    <row r="4" spans="1:22" ht="12" customHeight="1" x14ac:dyDescent="0.15">
      <c r="A4" s="12">
        <v>576474</v>
      </c>
      <c r="B4" s="15">
        <v>43323</v>
      </c>
      <c r="C4" s="12" t="s">
        <v>85</v>
      </c>
      <c r="D4" s="12" t="s">
        <v>105</v>
      </c>
      <c r="E4" s="12">
        <v>2</v>
      </c>
      <c r="F4" s="12" t="s">
        <v>102</v>
      </c>
      <c r="G4" s="12">
        <v>0</v>
      </c>
      <c r="H4" s="13" t="str">
        <f t="shared" si="8"/>
        <v>Bournemouth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</v>
      </c>
      <c r="N4" s="16">
        <f t="shared" si="0"/>
        <v>21</v>
      </c>
      <c r="O4" s="16">
        <f t="shared" si="1"/>
        <v>9</v>
      </c>
      <c r="P4" s="16">
        <f t="shared" si="2"/>
        <v>8</v>
      </c>
      <c r="Q4" s="16">
        <f t="shared" si="3"/>
        <v>38</v>
      </c>
      <c r="R4" s="16">
        <f t="shared" si="4"/>
        <v>63</v>
      </c>
      <c r="S4" s="16">
        <f t="shared" si="5"/>
        <v>39</v>
      </c>
      <c r="T4" s="16">
        <f t="shared" si="6"/>
        <v>24</v>
      </c>
      <c r="U4" s="16">
        <f t="shared" si="7"/>
        <v>72</v>
      </c>
      <c r="V4" s="16">
        <v>3</v>
      </c>
    </row>
    <row r="5" spans="1:22" ht="12" customHeight="1" x14ac:dyDescent="0.15">
      <c r="A5" s="12">
        <v>576475</v>
      </c>
      <c r="B5" s="15">
        <v>43323</v>
      </c>
      <c r="C5" s="12" t="s">
        <v>85</v>
      </c>
      <c r="D5" s="12" t="s">
        <v>56</v>
      </c>
      <c r="E5" s="12">
        <v>2</v>
      </c>
      <c r="F5" s="12" t="s">
        <v>107</v>
      </c>
      <c r="G5" s="12">
        <v>0</v>
      </c>
      <c r="H5" s="13" t="str">
        <f t="shared" si="8"/>
        <v>Watford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14</v>
      </c>
      <c r="N5" s="16">
        <f t="shared" si="0"/>
        <v>23</v>
      </c>
      <c r="O5" s="16">
        <f t="shared" si="1"/>
        <v>2</v>
      </c>
      <c r="P5" s="16">
        <f t="shared" si="2"/>
        <v>13</v>
      </c>
      <c r="Q5" s="16">
        <f t="shared" si="3"/>
        <v>38</v>
      </c>
      <c r="R5" s="16">
        <f t="shared" si="4"/>
        <v>67</v>
      </c>
      <c r="S5" s="16">
        <f t="shared" si="5"/>
        <v>39</v>
      </c>
      <c r="T5" s="16">
        <f t="shared" si="6"/>
        <v>28</v>
      </c>
      <c r="U5" s="16">
        <f t="shared" si="7"/>
        <v>71</v>
      </c>
      <c r="V5" s="16">
        <v>4</v>
      </c>
    </row>
    <row r="6" spans="1:22" ht="12" customHeight="1" x14ac:dyDescent="0.15">
      <c r="A6" s="12">
        <v>576476</v>
      </c>
      <c r="B6" s="15">
        <v>43323</v>
      </c>
      <c r="C6" s="12" t="s">
        <v>85</v>
      </c>
      <c r="D6" s="12" t="s">
        <v>58</v>
      </c>
      <c r="E6" s="12">
        <v>0</v>
      </c>
      <c r="F6" s="12" t="s">
        <v>5</v>
      </c>
      <c r="G6" s="12">
        <v>2</v>
      </c>
      <c r="H6" s="13" t="str">
        <f t="shared" si="8"/>
        <v>Crystal Palace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17</v>
      </c>
      <c r="N6" s="16">
        <f t="shared" si="0"/>
        <v>21</v>
      </c>
      <c r="O6" s="16">
        <f t="shared" si="1"/>
        <v>7</v>
      </c>
      <c r="P6" s="16">
        <f t="shared" si="2"/>
        <v>10</v>
      </c>
      <c r="Q6" s="16">
        <f t="shared" si="3"/>
        <v>38</v>
      </c>
      <c r="R6" s="16">
        <f t="shared" si="4"/>
        <v>73</v>
      </c>
      <c r="S6" s="16">
        <f t="shared" si="5"/>
        <v>51</v>
      </c>
      <c r="T6" s="16">
        <f t="shared" si="6"/>
        <v>22</v>
      </c>
      <c r="U6" s="16">
        <f t="shared" si="7"/>
        <v>70</v>
      </c>
      <c r="V6" s="16">
        <v>5</v>
      </c>
    </row>
    <row r="7" spans="1:22" ht="12" customHeight="1" x14ac:dyDescent="0.15">
      <c r="A7" s="12">
        <v>576477</v>
      </c>
      <c r="B7" s="15">
        <v>43323</v>
      </c>
      <c r="C7" s="12" t="s">
        <v>85</v>
      </c>
      <c r="D7" s="12" t="s">
        <v>63</v>
      </c>
      <c r="E7" s="12">
        <v>2</v>
      </c>
      <c r="F7" s="12" t="s">
        <v>9</v>
      </c>
      <c r="G7" s="12">
        <v>2</v>
      </c>
      <c r="H7" s="13" t="str">
        <f t="shared" si="8"/>
        <v/>
      </c>
      <c r="I7" s="13" t="str">
        <f t="shared" si="9"/>
        <v>Wolves</v>
      </c>
      <c r="J7" s="13" t="str">
        <f t="shared" si="10"/>
        <v>Everton</v>
      </c>
      <c r="K7" s="2"/>
      <c r="L7" s="2"/>
      <c r="M7" s="13" t="s">
        <v>8</v>
      </c>
      <c r="N7" s="16">
        <f t="shared" si="0"/>
        <v>19</v>
      </c>
      <c r="O7" s="16">
        <f t="shared" si="1"/>
        <v>9</v>
      </c>
      <c r="P7" s="16">
        <f t="shared" si="2"/>
        <v>10</v>
      </c>
      <c r="Q7" s="16">
        <f t="shared" si="3"/>
        <v>38</v>
      </c>
      <c r="R7" s="16">
        <f t="shared" si="4"/>
        <v>65</v>
      </c>
      <c r="S7" s="16">
        <f t="shared" si="5"/>
        <v>54</v>
      </c>
      <c r="T7" s="16">
        <f t="shared" si="6"/>
        <v>11</v>
      </c>
      <c r="U7" s="16">
        <f t="shared" si="7"/>
        <v>66</v>
      </c>
      <c r="V7" s="16">
        <v>6</v>
      </c>
    </row>
    <row r="8" spans="1:22" ht="12" customHeight="1" x14ac:dyDescent="0.15">
      <c r="A8" s="12">
        <v>576478</v>
      </c>
      <c r="B8" s="15">
        <v>43323</v>
      </c>
      <c r="C8" s="12" t="s">
        <v>85</v>
      </c>
      <c r="D8" s="12" t="s">
        <v>106</v>
      </c>
      <c r="E8" s="12">
        <v>0</v>
      </c>
      <c r="F8" s="12" t="s">
        <v>1</v>
      </c>
      <c r="G8" s="12">
        <v>3</v>
      </c>
      <c r="H8" s="13" t="str">
        <f t="shared" si="8"/>
        <v>Chelsea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63</v>
      </c>
      <c r="N8" s="16">
        <f t="shared" si="0"/>
        <v>16</v>
      </c>
      <c r="O8" s="16">
        <f t="shared" si="1"/>
        <v>9</v>
      </c>
      <c r="P8" s="16">
        <f t="shared" si="2"/>
        <v>13</v>
      </c>
      <c r="Q8" s="16">
        <f t="shared" si="3"/>
        <v>38</v>
      </c>
      <c r="R8" s="16">
        <f t="shared" si="4"/>
        <v>47</v>
      </c>
      <c r="S8" s="16">
        <f t="shared" si="5"/>
        <v>46</v>
      </c>
      <c r="T8" s="16">
        <f t="shared" si="6"/>
        <v>1</v>
      </c>
      <c r="U8" s="16">
        <f t="shared" si="7"/>
        <v>57</v>
      </c>
      <c r="V8" s="16">
        <v>7</v>
      </c>
    </row>
    <row r="9" spans="1:22" ht="12" customHeight="1" x14ac:dyDescent="0.15">
      <c r="A9" s="12">
        <v>576472</v>
      </c>
      <c r="B9" s="15">
        <v>43324</v>
      </c>
      <c r="C9" s="12" t="s">
        <v>85</v>
      </c>
      <c r="D9" s="12" t="s">
        <v>17</v>
      </c>
      <c r="E9" s="12">
        <v>0</v>
      </c>
      <c r="F9" s="12" t="s">
        <v>20</v>
      </c>
      <c r="G9" s="12">
        <v>2</v>
      </c>
      <c r="H9" s="13" t="str">
        <f t="shared" si="8"/>
        <v>Manchester City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9</v>
      </c>
      <c r="N9" s="16">
        <f t="shared" si="0"/>
        <v>15</v>
      </c>
      <c r="O9" s="16">
        <f t="shared" si="1"/>
        <v>9</v>
      </c>
      <c r="P9" s="16">
        <f t="shared" si="2"/>
        <v>14</v>
      </c>
      <c r="Q9" s="16">
        <f t="shared" si="3"/>
        <v>38</v>
      </c>
      <c r="R9" s="16">
        <f t="shared" si="4"/>
        <v>54</v>
      </c>
      <c r="S9" s="16">
        <f t="shared" si="5"/>
        <v>46</v>
      </c>
      <c r="T9" s="16">
        <f t="shared" si="6"/>
        <v>8</v>
      </c>
      <c r="U9" s="16">
        <f t="shared" si="7"/>
        <v>54</v>
      </c>
      <c r="V9" s="16">
        <v>8</v>
      </c>
    </row>
    <row r="10" spans="1:22" ht="12" customHeight="1" x14ac:dyDescent="0.15">
      <c r="A10" s="12">
        <v>576473</v>
      </c>
      <c r="B10" s="15">
        <v>43324</v>
      </c>
      <c r="C10" s="12" t="s">
        <v>85</v>
      </c>
      <c r="D10" s="12" t="s">
        <v>13</v>
      </c>
      <c r="E10" s="12">
        <v>0</v>
      </c>
      <c r="F10" s="12" t="s">
        <v>81</v>
      </c>
      <c r="G10" s="12">
        <v>0</v>
      </c>
      <c r="H10" s="13" t="str">
        <f t="shared" si="8"/>
        <v/>
      </c>
      <c r="I10" s="13" t="str">
        <f t="shared" si="9"/>
        <v>Southampton</v>
      </c>
      <c r="J10" s="13" t="str">
        <f t="shared" si="10"/>
        <v>Burnley</v>
      </c>
      <c r="K10" s="2"/>
      <c r="L10" s="2"/>
      <c r="M10" s="13" t="s">
        <v>31</v>
      </c>
      <c r="N10" s="16">
        <f t="shared" si="0"/>
        <v>15</v>
      </c>
      <c r="O10" s="16">
        <f t="shared" si="1"/>
        <v>7</v>
      </c>
      <c r="P10" s="16">
        <f t="shared" si="2"/>
        <v>16</v>
      </c>
      <c r="Q10" s="16">
        <f t="shared" si="3"/>
        <v>38</v>
      </c>
      <c r="R10" s="16">
        <f t="shared" si="4"/>
        <v>51</v>
      </c>
      <c r="S10" s="16">
        <f t="shared" si="5"/>
        <v>48</v>
      </c>
      <c r="T10" s="16">
        <f t="shared" si="6"/>
        <v>3</v>
      </c>
      <c r="U10" s="16">
        <f t="shared" si="7"/>
        <v>52</v>
      </c>
      <c r="V10" s="16">
        <v>9</v>
      </c>
    </row>
    <row r="11" spans="1:22" ht="12" customHeight="1" x14ac:dyDescent="0.15">
      <c r="A11" s="12">
        <v>576479</v>
      </c>
      <c r="B11" s="15">
        <v>43324</v>
      </c>
      <c r="C11" s="12" t="s">
        <v>85</v>
      </c>
      <c r="D11" s="12" t="s">
        <v>19</v>
      </c>
      <c r="E11" s="12">
        <v>4</v>
      </c>
      <c r="F11" s="12" t="s">
        <v>28</v>
      </c>
      <c r="G11" s="12">
        <v>0</v>
      </c>
      <c r="H11" s="13" t="str">
        <f t="shared" si="8"/>
        <v>Liverpool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28</v>
      </c>
      <c r="N11" s="16">
        <f t="shared" si="0"/>
        <v>15</v>
      </c>
      <c r="O11" s="16">
        <f t="shared" si="1"/>
        <v>7</v>
      </c>
      <c r="P11" s="16">
        <f t="shared" si="2"/>
        <v>16</v>
      </c>
      <c r="Q11" s="16">
        <f t="shared" si="3"/>
        <v>38</v>
      </c>
      <c r="R11" s="16">
        <f t="shared" si="4"/>
        <v>52</v>
      </c>
      <c r="S11" s="16">
        <f t="shared" si="5"/>
        <v>55</v>
      </c>
      <c r="T11" s="16">
        <f t="shared" si="6"/>
        <v>-3</v>
      </c>
      <c r="U11" s="16">
        <f t="shared" si="7"/>
        <v>52</v>
      </c>
      <c r="V11" s="16">
        <v>10</v>
      </c>
    </row>
    <row r="12" spans="1:22" ht="12" customHeight="1" x14ac:dyDescent="0.15">
      <c r="A12" s="12">
        <v>576481</v>
      </c>
      <c r="B12" s="15">
        <v>43330</v>
      </c>
      <c r="C12" s="12" t="s">
        <v>87</v>
      </c>
      <c r="D12" s="12" t="s">
        <v>14</v>
      </c>
      <c r="E12" s="12">
        <v>3</v>
      </c>
      <c r="F12" s="12" t="s">
        <v>58</v>
      </c>
      <c r="G12" s="12">
        <v>1</v>
      </c>
      <c r="H12" s="13" t="str">
        <f t="shared" si="8"/>
        <v>Tottenham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56</v>
      </c>
      <c r="N12" s="16">
        <f t="shared" si="0"/>
        <v>14</v>
      </c>
      <c r="O12" s="16">
        <f t="shared" si="1"/>
        <v>8</v>
      </c>
      <c r="P12" s="16">
        <f t="shared" si="2"/>
        <v>16</v>
      </c>
      <c r="Q12" s="16">
        <f t="shared" si="3"/>
        <v>38</v>
      </c>
      <c r="R12" s="16">
        <f t="shared" si="4"/>
        <v>52</v>
      </c>
      <c r="S12" s="16">
        <f t="shared" si="5"/>
        <v>59</v>
      </c>
      <c r="T12" s="16">
        <f t="shared" si="6"/>
        <v>-7</v>
      </c>
      <c r="U12" s="16">
        <f t="shared" si="7"/>
        <v>50</v>
      </c>
      <c r="V12" s="16">
        <v>11</v>
      </c>
    </row>
    <row r="13" spans="1:22" ht="12" customHeight="1" x14ac:dyDescent="0.15">
      <c r="A13" s="12">
        <v>576482</v>
      </c>
      <c r="B13" s="15">
        <v>43330</v>
      </c>
      <c r="C13" s="12" t="s">
        <v>87</v>
      </c>
      <c r="D13" s="12" t="s">
        <v>102</v>
      </c>
      <c r="E13" s="12">
        <v>0</v>
      </c>
      <c r="F13" s="12" t="s">
        <v>29</v>
      </c>
      <c r="G13" s="12">
        <v>0</v>
      </c>
      <c r="H13" s="13" t="str">
        <f t="shared" si="8"/>
        <v/>
      </c>
      <c r="I13" s="13" t="str">
        <f t="shared" si="9"/>
        <v>Cardiff</v>
      </c>
      <c r="J13" s="13" t="str">
        <f t="shared" si="10"/>
        <v>Newcastle</v>
      </c>
      <c r="K13" s="2"/>
      <c r="L13" s="2"/>
      <c r="M13" s="13" t="s">
        <v>5</v>
      </c>
      <c r="N13" s="16">
        <f t="shared" si="0"/>
        <v>14</v>
      </c>
      <c r="O13" s="16">
        <f t="shared" si="1"/>
        <v>7</v>
      </c>
      <c r="P13" s="16">
        <f t="shared" si="2"/>
        <v>17</v>
      </c>
      <c r="Q13" s="16">
        <f t="shared" si="3"/>
        <v>38</v>
      </c>
      <c r="R13" s="16">
        <f t="shared" si="4"/>
        <v>51</v>
      </c>
      <c r="S13" s="16">
        <f t="shared" si="5"/>
        <v>53</v>
      </c>
      <c r="T13" s="16">
        <f t="shared" si="6"/>
        <v>-2</v>
      </c>
      <c r="U13" s="16">
        <f t="shared" si="7"/>
        <v>49</v>
      </c>
      <c r="V13" s="16">
        <v>12</v>
      </c>
    </row>
    <row r="14" spans="1:22" ht="12" customHeight="1" x14ac:dyDescent="0.15">
      <c r="A14" s="12">
        <v>576483</v>
      </c>
      <c r="B14" s="15">
        <v>43330</v>
      </c>
      <c r="C14" s="12" t="s">
        <v>87</v>
      </c>
      <c r="D14" s="12" t="s">
        <v>28</v>
      </c>
      <c r="E14" s="12">
        <v>1</v>
      </c>
      <c r="F14" s="12" t="s">
        <v>105</v>
      </c>
      <c r="G14" s="12">
        <v>2</v>
      </c>
      <c r="H14" s="13" t="str">
        <f t="shared" si="8"/>
        <v>Bournemouth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29</v>
      </c>
      <c r="N14" s="16">
        <f t="shared" si="0"/>
        <v>12</v>
      </c>
      <c r="O14" s="16">
        <f t="shared" si="1"/>
        <v>9</v>
      </c>
      <c r="P14" s="16">
        <f t="shared" si="2"/>
        <v>17</v>
      </c>
      <c r="Q14" s="16">
        <f t="shared" si="3"/>
        <v>38</v>
      </c>
      <c r="R14" s="16">
        <f t="shared" si="4"/>
        <v>42</v>
      </c>
      <c r="S14" s="16">
        <f t="shared" si="5"/>
        <v>48</v>
      </c>
      <c r="T14" s="16">
        <f t="shared" si="6"/>
        <v>-6</v>
      </c>
      <c r="U14" s="16">
        <f t="shared" si="7"/>
        <v>45</v>
      </c>
      <c r="V14" s="16">
        <v>13</v>
      </c>
    </row>
    <row r="15" spans="1:22" ht="12" customHeight="1" x14ac:dyDescent="0.15">
      <c r="A15" s="12">
        <v>576484</v>
      </c>
      <c r="B15" s="15">
        <v>43330</v>
      </c>
      <c r="C15" s="12" t="s">
        <v>87</v>
      </c>
      <c r="D15" s="12" t="s">
        <v>1</v>
      </c>
      <c r="E15" s="12">
        <v>3</v>
      </c>
      <c r="F15" s="12" t="s">
        <v>17</v>
      </c>
      <c r="G15" s="12">
        <v>2</v>
      </c>
      <c r="H15" s="13" t="str">
        <f t="shared" si="8"/>
        <v>Chelsea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105</v>
      </c>
      <c r="N15" s="16">
        <f t="shared" si="0"/>
        <v>13</v>
      </c>
      <c r="O15" s="16">
        <f t="shared" si="1"/>
        <v>6</v>
      </c>
      <c r="P15" s="16">
        <f t="shared" si="2"/>
        <v>19</v>
      </c>
      <c r="Q15" s="16">
        <f t="shared" si="3"/>
        <v>38</v>
      </c>
      <c r="R15" s="16">
        <f t="shared" si="4"/>
        <v>56</v>
      </c>
      <c r="S15" s="16">
        <f t="shared" si="5"/>
        <v>70</v>
      </c>
      <c r="T15" s="16">
        <f t="shared" si="6"/>
        <v>-14</v>
      </c>
      <c r="U15" s="16">
        <f t="shared" si="7"/>
        <v>45</v>
      </c>
      <c r="V15" s="16">
        <v>14</v>
      </c>
    </row>
    <row r="16" spans="1:22" ht="12" customHeight="1" x14ac:dyDescent="0.15">
      <c r="A16" s="12">
        <v>576486</v>
      </c>
      <c r="B16" s="15">
        <v>43330</v>
      </c>
      <c r="C16" s="12" t="s">
        <v>87</v>
      </c>
      <c r="D16" s="12" t="s">
        <v>9</v>
      </c>
      <c r="E16" s="12">
        <v>2</v>
      </c>
      <c r="F16" s="12" t="s">
        <v>13</v>
      </c>
      <c r="G16" s="12">
        <v>1</v>
      </c>
      <c r="H16" s="13" t="str">
        <f t="shared" si="8"/>
        <v>Everton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81</v>
      </c>
      <c r="N16" s="16">
        <f t="shared" si="0"/>
        <v>11</v>
      </c>
      <c r="O16" s="16">
        <f t="shared" si="1"/>
        <v>7</v>
      </c>
      <c r="P16" s="16">
        <f t="shared" si="2"/>
        <v>20</v>
      </c>
      <c r="Q16" s="16">
        <f t="shared" si="3"/>
        <v>38</v>
      </c>
      <c r="R16" s="16">
        <f t="shared" si="4"/>
        <v>45</v>
      </c>
      <c r="S16" s="16">
        <f t="shared" si="5"/>
        <v>68</v>
      </c>
      <c r="T16" s="16">
        <f t="shared" si="6"/>
        <v>-23</v>
      </c>
      <c r="U16" s="16">
        <f t="shared" si="7"/>
        <v>40</v>
      </c>
      <c r="V16" s="16">
        <v>15</v>
      </c>
    </row>
    <row r="17" spans="1:22" ht="12" customHeight="1" x14ac:dyDescent="0.15">
      <c r="A17" s="12">
        <v>576487</v>
      </c>
      <c r="B17" s="15">
        <v>43330</v>
      </c>
      <c r="C17" s="12" t="s">
        <v>87</v>
      </c>
      <c r="D17" s="12" t="s">
        <v>31</v>
      </c>
      <c r="E17" s="12">
        <v>2</v>
      </c>
      <c r="F17" s="12" t="s">
        <v>63</v>
      </c>
      <c r="G17" s="12">
        <v>0</v>
      </c>
      <c r="H17" s="13" t="str">
        <f t="shared" si="8"/>
        <v>Leicester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13</v>
      </c>
      <c r="N17" s="16">
        <f t="shared" si="0"/>
        <v>9</v>
      </c>
      <c r="O17" s="16">
        <f t="shared" si="1"/>
        <v>12</v>
      </c>
      <c r="P17" s="16">
        <f t="shared" si="2"/>
        <v>17</v>
      </c>
      <c r="Q17" s="16">
        <f t="shared" si="3"/>
        <v>38</v>
      </c>
      <c r="R17" s="16">
        <f t="shared" si="4"/>
        <v>45</v>
      </c>
      <c r="S17" s="16">
        <f t="shared" si="5"/>
        <v>65</v>
      </c>
      <c r="T17" s="16">
        <f t="shared" si="6"/>
        <v>-20</v>
      </c>
      <c r="U17" s="16">
        <f t="shared" si="7"/>
        <v>39</v>
      </c>
      <c r="V17" s="16">
        <v>16</v>
      </c>
    </row>
    <row r="18" spans="1:22" ht="12" customHeight="1" x14ac:dyDescent="0.15">
      <c r="A18" s="12">
        <v>576480</v>
      </c>
      <c r="B18" s="15">
        <v>43331</v>
      </c>
      <c r="C18" s="12" t="s">
        <v>87</v>
      </c>
      <c r="D18" s="12" t="s">
        <v>81</v>
      </c>
      <c r="E18" s="12">
        <v>1</v>
      </c>
      <c r="F18" s="12" t="s">
        <v>56</v>
      </c>
      <c r="G18" s="12">
        <v>3</v>
      </c>
      <c r="H18" s="13" t="str">
        <f t="shared" si="8"/>
        <v>Watford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107</v>
      </c>
      <c r="N18" s="16">
        <f t="shared" si="0"/>
        <v>9</v>
      </c>
      <c r="O18" s="16">
        <f t="shared" si="1"/>
        <v>9</v>
      </c>
      <c r="P18" s="16">
        <f t="shared" si="2"/>
        <v>20</v>
      </c>
      <c r="Q18" s="16">
        <f t="shared" si="3"/>
        <v>38</v>
      </c>
      <c r="R18" s="16">
        <f t="shared" si="4"/>
        <v>35</v>
      </c>
      <c r="S18" s="16">
        <f t="shared" si="5"/>
        <v>60</v>
      </c>
      <c r="T18" s="16">
        <f t="shared" si="6"/>
        <v>-25</v>
      </c>
      <c r="U18" s="16">
        <f t="shared" si="7"/>
        <v>36</v>
      </c>
      <c r="V18" s="16">
        <v>17</v>
      </c>
    </row>
    <row r="19" spans="1:22" ht="12" customHeight="1" x14ac:dyDescent="0.15">
      <c r="A19" s="12">
        <v>576488</v>
      </c>
      <c r="B19" s="15">
        <v>43331</v>
      </c>
      <c r="C19" s="12" t="s">
        <v>87</v>
      </c>
      <c r="D19" s="12" t="s">
        <v>107</v>
      </c>
      <c r="E19" s="12">
        <v>3</v>
      </c>
      <c r="F19" s="12" t="s">
        <v>8</v>
      </c>
      <c r="G19" s="12">
        <v>2</v>
      </c>
      <c r="H19" s="13" t="str">
        <f t="shared" si="8"/>
        <v>Brighton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102</v>
      </c>
      <c r="N19" s="16">
        <f t="shared" si="0"/>
        <v>10</v>
      </c>
      <c r="O19" s="16">
        <f t="shared" si="1"/>
        <v>4</v>
      </c>
      <c r="P19" s="16">
        <f t="shared" si="2"/>
        <v>24</v>
      </c>
      <c r="Q19" s="16">
        <f t="shared" si="3"/>
        <v>38</v>
      </c>
      <c r="R19" s="16">
        <f t="shared" si="4"/>
        <v>34</v>
      </c>
      <c r="S19" s="16">
        <f t="shared" si="5"/>
        <v>69</v>
      </c>
      <c r="T19" s="16">
        <f t="shared" si="6"/>
        <v>-35</v>
      </c>
      <c r="U19" s="16">
        <f t="shared" si="7"/>
        <v>34</v>
      </c>
      <c r="V19" s="16">
        <v>18</v>
      </c>
    </row>
    <row r="20" spans="1:22" ht="12" customHeight="1" x14ac:dyDescent="0.15">
      <c r="A20" s="12">
        <v>576489</v>
      </c>
      <c r="B20" s="15">
        <v>43331</v>
      </c>
      <c r="C20" s="12" t="s">
        <v>87</v>
      </c>
      <c r="D20" s="12" t="s">
        <v>20</v>
      </c>
      <c r="E20" s="12">
        <v>6</v>
      </c>
      <c r="F20" s="12" t="s">
        <v>106</v>
      </c>
      <c r="G20" s="12">
        <v>1</v>
      </c>
      <c r="H20" s="13" t="str">
        <f t="shared" si="8"/>
        <v>Manchester City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58</v>
      </c>
      <c r="N20" s="16">
        <f t="shared" si="0"/>
        <v>7</v>
      </c>
      <c r="O20" s="16">
        <f t="shared" si="1"/>
        <v>5</v>
      </c>
      <c r="P20" s="16">
        <f t="shared" si="2"/>
        <v>26</v>
      </c>
      <c r="Q20" s="16">
        <f t="shared" si="3"/>
        <v>38</v>
      </c>
      <c r="R20" s="16">
        <f t="shared" si="4"/>
        <v>34</v>
      </c>
      <c r="S20" s="16">
        <f t="shared" si="5"/>
        <v>81</v>
      </c>
      <c r="T20" s="16">
        <f t="shared" si="6"/>
        <v>-47</v>
      </c>
      <c r="U20" s="16">
        <f t="shared" si="7"/>
        <v>26</v>
      </c>
      <c r="V20" s="16">
        <v>19</v>
      </c>
    </row>
    <row r="21" spans="1:22" ht="12" customHeight="1" x14ac:dyDescent="0.15">
      <c r="A21" s="12">
        <v>576485</v>
      </c>
      <c r="B21" s="15">
        <v>43332</v>
      </c>
      <c r="C21" s="12" t="s">
        <v>87</v>
      </c>
      <c r="D21" s="12" t="s">
        <v>5</v>
      </c>
      <c r="E21" s="12">
        <v>0</v>
      </c>
      <c r="F21" s="12" t="s">
        <v>19</v>
      </c>
      <c r="G21" s="12">
        <v>2</v>
      </c>
      <c r="H21" s="13" t="str">
        <f t="shared" si="8"/>
        <v>Liverpool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106</v>
      </c>
      <c r="N21" s="16">
        <f t="shared" si="0"/>
        <v>3</v>
      </c>
      <c r="O21" s="16">
        <f t="shared" si="1"/>
        <v>7</v>
      </c>
      <c r="P21" s="16">
        <f t="shared" si="2"/>
        <v>28</v>
      </c>
      <c r="Q21" s="16">
        <f t="shared" si="3"/>
        <v>38</v>
      </c>
      <c r="R21" s="16">
        <f t="shared" si="4"/>
        <v>22</v>
      </c>
      <c r="S21" s="16">
        <f t="shared" si="5"/>
        <v>76</v>
      </c>
      <c r="T21" s="16">
        <f t="shared" si="6"/>
        <v>-54</v>
      </c>
      <c r="U21" s="16">
        <f t="shared" si="7"/>
        <v>16</v>
      </c>
      <c r="V21" s="16">
        <v>20</v>
      </c>
    </row>
    <row r="22" spans="1:22" ht="12" customHeight="1" x14ac:dyDescent="0.15">
      <c r="A22" s="12">
        <v>576490</v>
      </c>
      <c r="B22" s="15">
        <v>43337</v>
      </c>
      <c r="C22" s="12" t="s">
        <v>86</v>
      </c>
      <c r="D22" s="12" t="s">
        <v>19</v>
      </c>
      <c r="E22" s="12">
        <v>1</v>
      </c>
      <c r="F22" s="12" t="s">
        <v>107</v>
      </c>
      <c r="G22" s="12">
        <v>0</v>
      </c>
      <c r="H22" s="13" t="str">
        <f t="shared" si="8"/>
        <v>Liverpool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576493</v>
      </c>
      <c r="B23" s="15">
        <v>43337</v>
      </c>
      <c r="C23" s="12" t="s">
        <v>86</v>
      </c>
      <c r="D23" s="12" t="s">
        <v>17</v>
      </c>
      <c r="E23" s="12">
        <v>3</v>
      </c>
      <c r="F23" s="12" t="s">
        <v>28</v>
      </c>
      <c r="G23" s="12">
        <v>1</v>
      </c>
      <c r="H23" s="13" t="str">
        <f t="shared" si="8"/>
        <v>Arsenal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576494</v>
      </c>
      <c r="B24" s="15">
        <v>43337</v>
      </c>
      <c r="C24" s="12" t="s">
        <v>86</v>
      </c>
      <c r="D24" s="12" t="s">
        <v>13</v>
      </c>
      <c r="E24" s="12">
        <v>1</v>
      </c>
      <c r="F24" s="12" t="s">
        <v>31</v>
      </c>
      <c r="G24" s="12">
        <v>2</v>
      </c>
      <c r="H24" s="13" t="str">
        <f t="shared" si="8"/>
        <v>Leicester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576495</v>
      </c>
      <c r="B25" s="15">
        <v>43337</v>
      </c>
      <c r="C25" s="12" t="s">
        <v>86</v>
      </c>
      <c r="D25" s="12" t="s">
        <v>105</v>
      </c>
      <c r="E25" s="12">
        <v>2</v>
      </c>
      <c r="F25" s="12" t="s">
        <v>9</v>
      </c>
      <c r="G25" s="12">
        <v>2</v>
      </c>
      <c r="H25" s="13" t="str">
        <f t="shared" si="8"/>
        <v/>
      </c>
      <c r="I25" s="13" t="str">
        <f t="shared" si="9"/>
        <v>Bournemouth</v>
      </c>
      <c r="J25" s="13" t="str">
        <f t="shared" si="10"/>
        <v>Everton</v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576498</v>
      </c>
      <c r="B26" s="15">
        <v>43337</v>
      </c>
      <c r="C26" s="12" t="s">
        <v>86</v>
      </c>
      <c r="D26" s="12" t="s">
        <v>63</v>
      </c>
      <c r="E26" s="12">
        <v>1</v>
      </c>
      <c r="F26" s="12" t="s">
        <v>20</v>
      </c>
      <c r="G26" s="12">
        <v>1</v>
      </c>
      <c r="H26" s="13" t="str">
        <f t="shared" si="8"/>
        <v/>
      </c>
      <c r="I26" s="13" t="str">
        <f t="shared" si="9"/>
        <v>Wolves</v>
      </c>
      <c r="J26" s="13" t="str">
        <f t="shared" si="10"/>
        <v>Manchester City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576499</v>
      </c>
      <c r="B27" s="15">
        <v>43337</v>
      </c>
      <c r="C27" s="12" t="s">
        <v>86</v>
      </c>
      <c r="D27" s="12" t="s">
        <v>106</v>
      </c>
      <c r="E27" s="12">
        <v>0</v>
      </c>
      <c r="F27" s="12" t="s">
        <v>102</v>
      </c>
      <c r="G27" s="12">
        <v>0</v>
      </c>
      <c r="H27" s="13" t="str">
        <f t="shared" si="8"/>
        <v/>
      </c>
      <c r="I27" s="13" t="str">
        <f t="shared" si="9"/>
        <v>Huddersfield Town</v>
      </c>
      <c r="J27" s="13" t="str">
        <f t="shared" si="10"/>
        <v>Cardiff</v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576492</v>
      </c>
      <c r="B28" s="15">
        <v>43338</v>
      </c>
      <c r="C28" s="12" t="s">
        <v>86</v>
      </c>
      <c r="D28" s="12" t="s">
        <v>29</v>
      </c>
      <c r="E28" s="12">
        <v>1</v>
      </c>
      <c r="F28" s="12" t="s">
        <v>1</v>
      </c>
      <c r="G28" s="12">
        <v>2</v>
      </c>
      <c r="H28" s="13" t="str">
        <f t="shared" si="8"/>
        <v>Chelsea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576496</v>
      </c>
      <c r="B29" s="15">
        <v>43338</v>
      </c>
      <c r="C29" s="12" t="s">
        <v>86</v>
      </c>
      <c r="D29" s="12" t="s">
        <v>56</v>
      </c>
      <c r="E29" s="12">
        <v>2</v>
      </c>
      <c r="F29" s="12" t="s">
        <v>5</v>
      </c>
      <c r="G29" s="12">
        <v>1</v>
      </c>
      <c r="H29" s="13" t="str">
        <f t="shared" si="8"/>
        <v>Watford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576497</v>
      </c>
      <c r="B30" s="15">
        <v>43338</v>
      </c>
      <c r="C30" s="12" t="s">
        <v>86</v>
      </c>
      <c r="D30" s="12" t="s">
        <v>58</v>
      </c>
      <c r="E30" s="12">
        <v>4</v>
      </c>
      <c r="F30" s="12" t="s">
        <v>81</v>
      </c>
      <c r="G30" s="12">
        <v>2</v>
      </c>
      <c r="H30" s="13" t="str">
        <f t="shared" si="8"/>
        <v>Fulham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576491</v>
      </c>
      <c r="B31" s="15">
        <v>43339</v>
      </c>
      <c r="C31" s="12" t="s">
        <v>86</v>
      </c>
      <c r="D31" s="12" t="s">
        <v>8</v>
      </c>
      <c r="E31" s="12">
        <v>0</v>
      </c>
      <c r="F31" s="12" t="s">
        <v>14</v>
      </c>
      <c r="G31" s="12">
        <v>3</v>
      </c>
      <c r="H31" s="13" t="str">
        <f t="shared" si="8"/>
        <v>Tottenham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576500</v>
      </c>
      <c r="B32" s="15">
        <v>43344</v>
      </c>
      <c r="C32" s="12" t="s">
        <v>88</v>
      </c>
      <c r="D32" s="12" t="s">
        <v>107</v>
      </c>
      <c r="E32" s="12">
        <v>2</v>
      </c>
      <c r="F32" s="12" t="s">
        <v>58</v>
      </c>
      <c r="G32" s="12">
        <v>2</v>
      </c>
      <c r="H32" s="13" t="str">
        <f t="shared" si="8"/>
        <v/>
      </c>
      <c r="I32" s="13" t="str">
        <f t="shared" si="9"/>
        <v>Brighton</v>
      </c>
      <c r="J32" s="13" t="str">
        <f t="shared" si="10"/>
        <v>Fulham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576501</v>
      </c>
      <c r="B33" s="15">
        <v>43344</v>
      </c>
      <c r="C33" s="12" t="s">
        <v>88</v>
      </c>
      <c r="D33" s="12" t="s">
        <v>20</v>
      </c>
      <c r="E33" s="12">
        <v>2</v>
      </c>
      <c r="F33" s="12" t="s">
        <v>29</v>
      </c>
      <c r="G33" s="12">
        <v>1</v>
      </c>
      <c r="H33" s="13" t="str">
        <f t="shared" si="8"/>
        <v>Manchester City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576505</v>
      </c>
      <c r="B34" s="15">
        <v>43344</v>
      </c>
      <c r="C34" s="12" t="s">
        <v>88</v>
      </c>
      <c r="D34" s="12" t="s">
        <v>28</v>
      </c>
      <c r="E34" s="12">
        <v>0</v>
      </c>
      <c r="F34" s="12" t="s">
        <v>63</v>
      </c>
      <c r="G34" s="12">
        <v>1</v>
      </c>
      <c r="H34" s="13" t="str">
        <f t="shared" si="8"/>
        <v>Wolves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576506</v>
      </c>
      <c r="B35" s="15">
        <v>43344</v>
      </c>
      <c r="C35" s="12" t="s">
        <v>88</v>
      </c>
      <c r="D35" s="12" t="s">
        <v>1</v>
      </c>
      <c r="E35" s="12">
        <v>2</v>
      </c>
      <c r="F35" s="12" t="s">
        <v>105</v>
      </c>
      <c r="G35" s="12">
        <v>0</v>
      </c>
      <c r="H35" s="13" t="str">
        <f t="shared" si="8"/>
        <v>Chelsea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576507</v>
      </c>
      <c r="B36" s="15">
        <v>43344</v>
      </c>
      <c r="C36" s="12" t="s">
        <v>88</v>
      </c>
      <c r="D36" s="12" t="s">
        <v>5</v>
      </c>
      <c r="E36" s="12">
        <v>0</v>
      </c>
      <c r="F36" s="12" t="s">
        <v>13</v>
      </c>
      <c r="G36" s="12">
        <v>2</v>
      </c>
      <c r="H36" s="13" t="str">
        <f t="shared" si="8"/>
        <v>Southampton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576508</v>
      </c>
      <c r="B37" s="15">
        <v>43344</v>
      </c>
      <c r="C37" s="12" t="s">
        <v>88</v>
      </c>
      <c r="D37" s="12" t="s">
        <v>9</v>
      </c>
      <c r="E37" s="12">
        <v>1</v>
      </c>
      <c r="F37" s="12" t="s">
        <v>106</v>
      </c>
      <c r="G37" s="12">
        <v>1</v>
      </c>
      <c r="H37" s="13" t="str">
        <f t="shared" si="8"/>
        <v/>
      </c>
      <c r="I37" s="13" t="str">
        <f t="shared" si="9"/>
        <v>Everton</v>
      </c>
      <c r="J37" s="13" t="str">
        <f t="shared" si="10"/>
        <v>Huddersfield Town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576509</v>
      </c>
      <c r="B38" s="15">
        <v>43344</v>
      </c>
      <c r="C38" s="12" t="s">
        <v>88</v>
      </c>
      <c r="D38" s="12" t="s">
        <v>31</v>
      </c>
      <c r="E38" s="12">
        <v>1</v>
      </c>
      <c r="F38" s="12" t="s">
        <v>19</v>
      </c>
      <c r="G38" s="12">
        <v>2</v>
      </c>
      <c r="H38" s="13" t="str">
        <f t="shared" si="8"/>
        <v>Liverpool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576502</v>
      </c>
      <c r="B39" s="15">
        <v>43345</v>
      </c>
      <c r="C39" s="12" t="s">
        <v>88</v>
      </c>
      <c r="D39" s="12" t="s">
        <v>81</v>
      </c>
      <c r="E39" s="12">
        <v>0</v>
      </c>
      <c r="F39" s="12" t="s">
        <v>8</v>
      </c>
      <c r="G39" s="12">
        <v>2</v>
      </c>
      <c r="H39" s="13" t="str">
        <f t="shared" si="8"/>
        <v>Manchester United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576503</v>
      </c>
      <c r="B40" s="15">
        <v>43345</v>
      </c>
      <c r="C40" s="12" t="s">
        <v>88</v>
      </c>
      <c r="D40" s="12" t="s">
        <v>56</v>
      </c>
      <c r="E40" s="12">
        <v>2</v>
      </c>
      <c r="F40" s="12" t="s">
        <v>14</v>
      </c>
      <c r="G40" s="12">
        <v>1</v>
      </c>
      <c r="H40" s="13" t="str">
        <f t="shared" si="8"/>
        <v>Watford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576504</v>
      </c>
      <c r="B41" s="15">
        <v>43345</v>
      </c>
      <c r="C41" s="12" t="s">
        <v>88</v>
      </c>
      <c r="D41" s="12" t="s">
        <v>102</v>
      </c>
      <c r="E41" s="12">
        <v>2</v>
      </c>
      <c r="F41" s="12" t="s">
        <v>17</v>
      </c>
      <c r="G41" s="12">
        <v>3</v>
      </c>
      <c r="H41" s="13" t="str">
        <f t="shared" si="8"/>
        <v>Arsenal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576511</v>
      </c>
      <c r="B42" s="15">
        <v>43358</v>
      </c>
      <c r="C42" s="12" t="s">
        <v>89</v>
      </c>
      <c r="D42" s="12" t="s">
        <v>106</v>
      </c>
      <c r="E42" s="12">
        <v>0</v>
      </c>
      <c r="F42" s="12" t="s">
        <v>5</v>
      </c>
      <c r="G42" s="12">
        <v>1</v>
      </c>
      <c r="H42" s="13" t="str">
        <f t="shared" si="8"/>
        <v>Crystal Palace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576512</v>
      </c>
      <c r="B43" s="15">
        <v>43358</v>
      </c>
      <c r="C43" s="12" t="s">
        <v>89</v>
      </c>
      <c r="D43" s="12" t="s">
        <v>20</v>
      </c>
      <c r="E43" s="12">
        <v>3</v>
      </c>
      <c r="F43" s="12" t="s">
        <v>58</v>
      </c>
      <c r="G43" s="12">
        <v>0</v>
      </c>
      <c r="H43" s="13" t="str">
        <f t="shared" si="8"/>
        <v>Manchester City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576513</v>
      </c>
      <c r="B44" s="15">
        <v>43358</v>
      </c>
      <c r="C44" s="12" t="s">
        <v>89</v>
      </c>
      <c r="D44" s="12" t="s">
        <v>29</v>
      </c>
      <c r="E44" s="12">
        <v>1</v>
      </c>
      <c r="F44" s="12" t="s">
        <v>17</v>
      </c>
      <c r="G44" s="12">
        <v>2</v>
      </c>
      <c r="H44" s="13" t="str">
        <f t="shared" si="8"/>
        <v>Arsenal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576515</v>
      </c>
      <c r="B45" s="15">
        <v>43358</v>
      </c>
      <c r="C45" s="12" t="s">
        <v>89</v>
      </c>
      <c r="D45" s="12" t="s">
        <v>105</v>
      </c>
      <c r="E45" s="12">
        <v>4</v>
      </c>
      <c r="F45" s="12" t="s">
        <v>31</v>
      </c>
      <c r="G45" s="12">
        <v>2</v>
      </c>
      <c r="H45" s="13" t="str">
        <f t="shared" si="8"/>
        <v>Bournemouth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576516</v>
      </c>
      <c r="B46" s="15">
        <v>43358</v>
      </c>
      <c r="C46" s="12" t="s">
        <v>89</v>
      </c>
      <c r="D46" s="12" t="s">
        <v>14</v>
      </c>
      <c r="E46" s="12">
        <v>1</v>
      </c>
      <c r="F46" s="12" t="s">
        <v>19</v>
      </c>
      <c r="G46" s="12">
        <v>2</v>
      </c>
      <c r="H46" s="13" t="str">
        <f t="shared" si="8"/>
        <v>Liverpool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576517</v>
      </c>
      <c r="B47" s="15">
        <v>43358</v>
      </c>
      <c r="C47" s="12" t="s">
        <v>89</v>
      </c>
      <c r="D47" s="12" t="s">
        <v>1</v>
      </c>
      <c r="E47" s="12">
        <v>4</v>
      </c>
      <c r="F47" s="12" t="s">
        <v>102</v>
      </c>
      <c r="G47" s="12">
        <v>1</v>
      </c>
      <c r="H47" s="13" t="str">
        <f t="shared" si="8"/>
        <v>Chelsea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576518</v>
      </c>
      <c r="B48" s="15">
        <v>43358</v>
      </c>
      <c r="C48" s="12" t="s">
        <v>89</v>
      </c>
      <c r="D48" s="12" t="s">
        <v>56</v>
      </c>
      <c r="E48" s="12">
        <v>1</v>
      </c>
      <c r="F48" s="12" t="s">
        <v>8</v>
      </c>
      <c r="G48" s="12">
        <v>2</v>
      </c>
      <c r="H48" s="13" t="str">
        <f t="shared" si="8"/>
        <v>Manchester United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576510</v>
      </c>
      <c r="B49" s="15">
        <v>43359</v>
      </c>
      <c r="C49" s="12" t="s">
        <v>89</v>
      </c>
      <c r="D49" s="12" t="s">
        <v>63</v>
      </c>
      <c r="E49" s="12">
        <v>1</v>
      </c>
      <c r="F49" s="12" t="s">
        <v>81</v>
      </c>
      <c r="G49" s="12">
        <v>0</v>
      </c>
      <c r="H49" s="13" t="str">
        <f t="shared" si="8"/>
        <v>Wolves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576519</v>
      </c>
      <c r="B50" s="15">
        <v>43359</v>
      </c>
      <c r="C50" s="12" t="s">
        <v>89</v>
      </c>
      <c r="D50" s="12" t="s">
        <v>9</v>
      </c>
      <c r="E50" s="12">
        <v>1</v>
      </c>
      <c r="F50" s="12" t="s">
        <v>28</v>
      </c>
      <c r="G50" s="12">
        <v>3</v>
      </c>
      <c r="H50" s="13" t="str">
        <f t="shared" si="8"/>
        <v>West Ham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576514</v>
      </c>
      <c r="B51" s="15">
        <v>43360</v>
      </c>
      <c r="C51" s="12" t="s">
        <v>89</v>
      </c>
      <c r="D51" s="12" t="s">
        <v>13</v>
      </c>
      <c r="E51" s="12">
        <v>2</v>
      </c>
      <c r="F51" s="12" t="s">
        <v>107</v>
      </c>
      <c r="G51" s="12">
        <v>2</v>
      </c>
      <c r="H51" s="13" t="str">
        <f t="shared" si="8"/>
        <v/>
      </c>
      <c r="I51" s="13" t="str">
        <f t="shared" si="9"/>
        <v>Southampton</v>
      </c>
      <c r="J51" s="13" t="str">
        <f t="shared" si="10"/>
        <v>Brighton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576520</v>
      </c>
      <c r="B52" s="15">
        <v>43365</v>
      </c>
      <c r="C52" s="12" t="s">
        <v>69</v>
      </c>
      <c r="D52" s="12" t="s">
        <v>31</v>
      </c>
      <c r="E52" s="12">
        <v>3</v>
      </c>
      <c r="F52" s="12" t="s">
        <v>106</v>
      </c>
      <c r="G52" s="12">
        <v>1</v>
      </c>
      <c r="H52" s="13" t="str">
        <f t="shared" si="8"/>
        <v>Leicester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576522</v>
      </c>
      <c r="B53" s="15">
        <v>43365</v>
      </c>
      <c r="C53" s="12" t="s">
        <v>69</v>
      </c>
      <c r="D53" s="12" t="s">
        <v>19</v>
      </c>
      <c r="E53" s="12">
        <v>3</v>
      </c>
      <c r="F53" s="12" t="s">
        <v>13</v>
      </c>
      <c r="G53" s="12">
        <v>0</v>
      </c>
      <c r="H53" s="13" t="str">
        <f t="shared" si="8"/>
        <v>Liverpool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576523</v>
      </c>
      <c r="B54" s="15">
        <v>43365</v>
      </c>
      <c r="C54" s="12" t="s">
        <v>69</v>
      </c>
      <c r="D54" s="12" t="s">
        <v>107</v>
      </c>
      <c r="E54" s="12">
        <v>1</v>
      </c>
      <c r="F54" s="12" t="s">
        <v>14</v>
      </c>
      <c r="G54" s="12">
        <v>2</v>
      </c>
      <c r="H54" s="13" t="str">
        <f t="shared" si="8"/>
        <v>Tottenham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576524</v>
      </c>
      <c r="B55" s="15">
        <v>43365</v>
      </c>
      <c r="C55" s="12" t="s">
        <v>69</v>
      </c>
      <c r="D55" s="12" t="s">
        <v>8</v>
      </c>
      <c r="E55" s="12">
        <v>1</v>
      </c>
      <c r="F55" s="12" t="s">
        <v>63</v>
      </c>
      <c r="G55" s="12">
        <v>1</v>
      </c>
      <c r="H55" s="13" t="str">
        <f t="shared" si="8"/>
        <v/>
      </c>
      <c r="I55" s="13" t="str">
        <f t="shared" si="9"/>
        <v>Manchester United</v>
      </c>
      <c r="J55" s="13" t="str">
        <f t="shared" si="10"/>
        <v>Wolves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576525</v>
      </c>
      <c r="B56" s="15">
        <v>43365</v>
      </c>
      <c r="C56" s="12" t="s">
        <v>69</v>
      </c>
      <c r="D56" s="12" t="s">
        <v>81</v>
      </c>
      <c r="E56" s="12">
        <v>4</v>
      </c>
      <c r="F56" s="12" t="s">
        <v>105</v>
      </c>
      <c r="G56" s="12">
        <v>0</v>
      </c>
      <c r="H56" s="13" t="str">
        <f t="shared" si="8"/>
        <v>Burnley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576527</v>
      </c>
      <c r="B57" s="15">
        <v>43365</v>
      </c>
      <c r="C57" s="12" t="s">
        <v>69</v>
      </c>
      <c r="D57" s="12" t="s">
        <v>102</v>
      </c>
      <c r="E57" s="12">
        <v>0</v>
      </c>
      <c r="F57" s="12" t="s">
        <v>20</v>
      </c>
      <c r="G57" s="12">
        <v>5</v>
      </c>
      <c r="H57" s="13" t="str">
        <f t="shared" si="8"/>
        <v>Manchester City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576528</v>
      </c>
      <c r="B58" s="15">
        <v>43365</v>
      </c>
      <c r="C58" s="12" t="s">
        <v>69</v>
      </c>
      <c r="D58" s="12" t="s">
        <v>5</v>
      </c>
      <c r="E58" s="12">
        <v>0</v>
      </c>
      <c r="F58" s="12" t="s">
        <v>29</v>
      </c>
      <c r="G58" s="12">
        <v>0</v>
      </c>
      <c r="H58" s="13" t="str">
        <f t="shared" si="8"/>
        <v/>
      </c>
      <c r="I58" s="13" t="str">
        <f t="shared" si="9"/>
        <v>Crystal Palace</v>
      </c>
      <c r="J58" s="13" t="str">
        <f t="shared" si="10"/>
        <v>Newcastle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576529</v>
      </c>
      <c r="B59" s="15">
        <v>43365</v>
      </c>
      <c r="C59" s="12" t="s">
        <v>69</v>
      </c>
      <c r="D59" s="12" t="s">
        <v>58</v>
      </c>
      <c r="E59" s="12">
        <v>1</v>
      </c>
      <c r="F59" s="12" t="s">
        <v>56</v>
      </c>
      <c r="G59" s="12">
        <v>1</v>
      </c>
      <c r="H59" s="13" t="str">
        <f t="shared" si="8"/>
        <v/>
      </c>
      <c r="I59" s="13" t="str">
        <f t="shared" si="9"/>
        <v>Fulham</v>
      </c>
      <c r="J59" s="13" t="str">
        <f t="shared" si="10"/>
        <v>Watford</v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576521</v>
      </c>
      <c r="B60" s="15">
        <v>43366</v>
      </c>
      <c r="C60" s="12" t="s">
        <v>69</v>
      </c>
      <c r="D60" s="12" t="s">
        <v>17</v>
      </c>
      <c r="E60" s="12">
        <v>2</v>
      </c>
      <c r="F60" s="12" t="s">
        <v>9</v>
      </c>
      <c r="G60" s="12">
        <v>0</v>
      </c>
      <c r="H60" s="13" t="str">
        <f t="shared" si="8"/>
        <v>Arsenal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576526</v>
      </c>
      <c r="B61" s="15">
        <v>43366</v>
      </c>
      <c r="C61" s="12" t="s">
        <v>69</v>
      </c>
      <c r="D61" s="12" t="s">
        <v>28</v>
      </c>
      <c r="E61" s="12">
        <v>0</v>
      </c>
      <c r="F61" s="12" t="s">
        <v>1</v>
      </c>
      <c r="G61" s="12">
        <v>0</v>
      </c>
      <c r="H61" s="13" t="str">
        <f t="shared" si="8"/>
        <v/>
      </c>
      <c r="I61" s="13" t="str">
        <f t="shared" si="9"/>
        <v>West Ham</v>
      </c>
      <c r="J61" s="13" t="str">
        <f t="shared" si="10"/>
        <v>Chelsea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576531</v>
      </c>
      <c r="B62" s="15">
        <v>43372</v>
      </c>
      <c r="C62" s="12" t="s">
        <v>70</v>
      </c>
      <c r="D62" s="12" t="s">
        <v>63</v>
      </c>
      <c r="E62" s="12">
        <v>2</v>
      </c>
      <c r="F62" s="12" t="s">
        <v>13</v>
      </c>
      <c r="G62" s="12">
        <v>0</v>
      </c>
      <c r="H62" s="13" t="str">
        <f t="shared" si="8"/>
        <v>Wolves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576532</v>
      </c>
      <c r="B63" s="15">
        <v>43372</v>
      </c>
      <c r="C63" s="12" t="s">
        <v>70</v>
      </c>
      <c r="D63" s="12" t="s">
        <v>1</v>
      </c>
      <c r="E63" s="12">
        <v>1</v>
      </c>
      <c r="F63" s="12" t="s">
        <v>19</v>
      </c>
      <c r="G63" s="12">
        <v>1</v>
      </c>
      <c r="H63" s="13" t="str">
        <f t="shared" si="8"/>
        <v/>
      </c>
      <c r="I63" s="13" t="str">
        <f t="shared" si="9"/>
        <v>Chelsea</v>
      </c>
      <c r="J63" s="13" t="str">
        <f t="shared" si="10"/>
        <v>Liverpool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576533</v>
      </c>
      <c r="B64" s="15">
        <v>43372</v>
      </c>
      <c r="C64" s="12" t="s">
        <v>70</v>
      </c>
      <c r="D64" s="12" t="s">
        <v>9</v>
      </c>
      <c r="E64" s="12">
        <v>3</v>
      </c>
      <c r="F64" s="12" t="s">
        <v>58</v>
      </c>
      <c r="G64" s="12">
        <v>0</v>
      </c>
      <c r="H64" s="13" t="str">
        <f t="shared" si="8"/>
        <v>Everton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576534</v>
      </c>
      <c r="B65" s="15">
        <v>43372</v>
      </c>
      <c r="C65" s="12" t="s">
        <v>70</v>
      </c>
      <c r="D65" s="12" t="s">
        <v>106</v>
      </c>
      <c r="E65" s="12">
        <v>0</v>
      </c>
      <c r="F65" s="12" t="s">
        <v>14</v>
      </c>
      <c r="G65" s="12">
        <v>2</v>
      </c>
      <c r="H65" s="13" t="str">
        <f t="shared" si="8"/>
        <v>Tottenham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576535</v>
      </c>
      <c r="B66" s="15">
        <v>43372</v>
      </c>
      <c r="C66" s="12" t="s">
        <v>70</v>
      </c>
      <c r="D66" s="12" t="s">
        <v>20</v>
      </c>
      <c r="E66" s="12">
        <v>2</v>
      </c>
      <c r="F66" s="12" t="s">
        <v>107</v>
      </c>
      <c r="G66" s="12">
        <v>0</v>
      </c>
      <c r="H66" s="13" t="str">
        <f t="shared" si="8"/>
        <v>Manchester City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576536</v>
      </c>
      <c r="B67" s="15">
        <v>43372</v>
      </c>
      <c r="C67" s="12" t="s">
        <v>70</v>
      </c>
      <c r="D67" s="12" t="s">
        <v>17</v>
      </c>
      <c r="E67" s="12">
        <v>2</v>
      </c>
      <c r="F67" s="12" t="s">
        <v>56</v>
      </c>
      <c r="G67" s="12">
        <v>0</v>
      </c>
      <c r="H67" s="13" t="str">
        <f t="shared" ref="H67:H130" si="11">IF(E67&gt;G67,D67,IF(G67&gt;E67,F67,""))</f>
        <v>Arsenal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576537</v>
      </c>
      <c r="B68" s="15">
        <v>43372</v>
      </c>
      <c r="C68" s="12" t="s">
        <v>70</v>
      </c>
      <c r="D68" s="12" t="s">
        <v>29</v>
      </c>
      <c r="E68" s="12">
        <v>0</v>
      </c>
      <c r="F68" s="12" t="s">
        <v>31</v>
      </c>
      <c r="G68" s="12">
        <v>2</v>
      </c>
      <c r="H68" s="13" t="str">
        <f t="shared" si="11"/>
        <v>Leicester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576539</v>
      </c>
      <c r="B69" s="15">
        <v>43372</v>
      </c>
      <c r="C69" s="12" t="s">
        <v>70</v>
      </c>
      <c r="D69" s="12" t="s">
        <v>28</v>
      </c>
      <c r="E69" s="12">
        <v>3</v>
      </c>
      <c r="F69" s="12" t="s">
        <v>8</v>
      </c>
      <c r="G69" s="12">
        <v>1</v>
      </c>
      <c r="H69" s="13" t="str">
        <f t="shared" si="11"/>
        <v>West Ham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576530</v>
      </c>
      <c r="B70" s="15">
        <v>43373</v>
      </c>
      <c r="C70" s="12" t="s">
        <v>70</v>
      </c>
      <c r="D70" s="12" t="s">
        <v>102</v>
      </c>
      <c r="E70" s="12">
        <v>1</v>
      </c>
      <c r="F70" s="12" t="s">
        <v>81</v>
      </c>
      <c r="G70" s="12">
        <v>2</v>
      </c>
      <c r="H70" s="13" t="str">
        <f t="shared" si="11"/>
        <v>Burnley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576538</v>
      </c>
      <c r="B71" s="15">
        <v>43374</v>
      </c>
      <c r="C71" s="12" t="s">
        <v>70</v>
      </c>
      <c r="D71" s="12" t="s">
        <v>105</v>
      </c>
      <c r="E71" s="12">
        <v>2</v>
      </c>
      <c r="F71" s="12" t="s">
        <v>5</v>
      </c>
      <c r="G71" s="12">
        <v>1</v>
      </c>
      <c r="H71" s="13" t="str">
        <f t="shared" si="11"/>
        <v>Bournemouth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576542</v>
      </c>
      <c r="B72" s="15">
        <v>43378</v>
      </c>
      <c r="C72" s="12" t="s">
        <v>65</v>
      </c>
      <c r="D72" s="12" t="s">
        <v>107</v>
      </c>
      <c r="E72" s="12">
        <v>1</v>
      </c>
      <c r="F72" s="12" t="s">
        <v>28</v>
      </c>
      <c r="G72" s="12">
        <v>0</v>
      </c>
      <c r="H72" s="13" t="str">
        <f t="shared" si="11"/>
        <v>Brighton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576541</v>
      </c>
      <c r="B73" s="15">
        <v>43379</v>
      </c>
      <c r="C73" s="12" t="s">
        <v>65</v>
      </c>
      <c r="D73" s="12" t="s">
        <v>8</v>
      </c>
      <c r="E73" s="12">
        <v>3</v>
      </c>
      <c r="F73" s="12" t="s">
        <v>29</v>
      </c>
      <c r="G73" s="12">
        <v>2</v>
      </c>
      <c r="H73" s="13" t="str">
        <f t="shared" si="11"/>
        <v>Manchester United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576544</v>
      </c>
      <c r="B74" s="15">
        <v>43379</v>
      </c>
      <c r="C74" s="12" t="s">
        <v>65</v>
      </c>
      <c r="D74" s="12" t="s">
        <v>81</v>
      </c>
      <c r="E74" s="12">
        <v>1</v>
      </c>
      <c r="F74" s="12" t="s">
        <v>106</v>
      </c>
      <c r="G74" s="12">
        <v>1</v>
      </c>
      <c r="H74" s="13" t="str">
        <f t="shared" si="11"/>
        <v/>
      </c>
      <c r="I74" s="13" t="str">
        <f t="shared" si="12"/>
        <v>Burnley</v>
      </c>
      <c r="J74" s="13" t="str">
        <f t="shared" si="13"/>
        <v>Huddersfield Town</v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576545</v>
      </c>
      <c r="B75" s="15">
        <v>43379</v>
      </c>
      <c r="C75" s="12" t="s">
        <v>65</v>
      </c>
      <c r="D75" s="12" t="s">
        <v>14</v>
      </c>
      <c r="E75" s="12">
        <v>1</v>
      </c>
      <c r="F75" s="12" t="s">
        <v>102</v>
      </c>
      <c r="G75" s="12">
        <v>0</v>
      </c>
      <c r="H75" s="13" t="str">
        <f t="shared" si="11"/>
        <v>Tottenham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576546</v>
      </c>
      <c r="B76" s="15">
        <v>43379</v>
      </c>
      <c r="C76" s="12" t="s">
        <v>65</v>
      </c>
      <c r="D76" s="12" t="s">
        <v>5</v>
      </c>
      <c r="E76" s="12">
        <v>0</v>
      </c>
      <c r="F76" s="12" t="s">
        <v>63</v>
      </c>
      <c r="G76" s="12">
        <v>1</v>
      </c>
      <c r="H76" s="13" t="str">
        <f t="shared" si="11"/>
        <v>Wolves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576547</v>
      </c>
      <c r="B77" s="15">
        <v>43379</v>
      </c>
      <c r="C77" s="12" t="s">
        <v>65</v>
      </c>
      <c r="D77" s="12" t="s">
        <v>56</v>
      </c>
      <c r="E77" s="12">
        <v>0</v>
      </c>
      <c r="F77" s="12" t="s">
        <v>105</v>
      </c>
      <c r="G77" s="12">
        <v>4</v>
      </c>
      <c r="H77" s="13" t="str">
        <f t="shared" si="11"/>
        <v>Bournemouth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576549</v>
      </c>
      <c r="B78" s="15">
        <v>43379</v>
      </c>
      <c r="C78" s="12" t="s">
        <v>65</v>
      </c>
      <c r="D78" s="12" t="s">
        <v>31</v>
      </c>
      <c r="E78" s="12">
        <v>1</v>
      </c>
      <c r="F78" s="12" t="s">
        <v>9</v>
      </c>
      <c r="G78" s="12">
        <v>2</v>
      </c>
      <c r="H78" s="13" t="str">
        <f t="shared" si="11"/>
        <v>Everton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576540</v>
      </c>
      <c r="B79" s="15">
        <v>43380</v>
      </c>
      <c r="C79" s="12" t="s">
        <v>65</v>
      </c>
      <c r="D79" s="12" t="s">
        <v>19</v>
      </c>
      <c r="E79" s="12">
        <v>0</v>
      </c>
      <c r="F79" s="12" t="s">
        <v>20</v>
      </c>
      <c r="G79" s="12">
        <v>0</v>
      </c>
      <c r="H79" s="13" t="str">
        <f t="shared" si="11"/>
        <v/>
      </c>
      <c r="I79" s="13" t="str">
        <f t="shared" si="12"/>
        <v>Liverpool</v>
      </c>
      <c r="J79" s="13" t="str">
        <f t="shared" si="13"/>
        <v>Manchester City</v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576543</v>
      </c>
      <c r="B80" s="15">
        <v>43380</v>
      </c>
      <c r="C80" s="12" t="s">
        <v>65</v>
      </c>
      <c r="D80" s="12" t="s">
        <v>13</v>
      </c>
      <c r="E80" s="12">
        <v>0</v>
      </c>
      <c r="F80" s="12" t="s">
        <v>1</v>
      </c>
      <c r="G80" s="12">
        <v>3</v>
      </c>
      <c r="H80" s="13" t="str">
        <f t="shared" si="11"/>
        <v>Chelsea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576548</v>
      </c>
      <c r="B81" s="15">
        <v>43380</v>
      </c>
      <c r="C81" s="12" t="s">
        <v>65</v>
      </c>
      <c r="D81" s="12" t="s">
        <v>58</v>
      </c>
      <c r="E81" s="12">
        <v>1</v>
      </c>
      <c r="F81" s="12" t="s">
        <v>17</v>
      </c>
      <c r="G81" s="12">
        <v>5</v>
      </c>
      <c r="H81" s="13" t="str">
        <f t="shared" si="11"/>
        <v>Arsenal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576550</v>
      </c>
      <c r="B82" s="15">
        <v>43393</v>
      </c>
      <c r="C82" s="12" t="s">
        <v>90</v>
      </c>
      <c r="D82" s="12" t="s">
        <v>105</v>
      </c>
      <c r="E82" s="12">
        <v>0</v>
      </c>
      <c r="F82" s="12" t="s">
        <v>13</v>
      </c>
      <c r="G82" s="12">
        <v>0</v>
      </c>
      <c r="H82" s="13" t="str">
        <f t="shared" si="11"/>
        <v/>
      </c>
      <c r="I82" s="13" t="str">
        <f t="shared" si="12"/>
        <v>Bournemouth</v>
      </c>
      <c r="J82" s="13" t="str">
        <f t="shared" si="13"/>
        <v>Southampton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576551</v>
      </c>
      <c r="B83" s="15">
        <v>43393</v>
      </c>
      <c r="C83" s="12" t="s">
        <v>90</v>
      </c>
      <c r="D83" s="12" t="s">
        <v>28</v>
      </c>
      <c r="E83" s="12">
        <v>0</v>
      </c>
      <c r="F83" s="12" t="s">
        <v>14</v>
      </c>
      <c r="G83" s="12">
        <v>1</v>
      </c>
      <c r="H83" s="13" t="str">
        <f t="shared" si="11"/>
        <v>Tottenham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576552</v>
      </c>
      <c r="B84" s="15">
        <v>43393</v>
      </c>
      <c r="C84" s="12" t="s">
        <v>90</v>
      </c>
      <c r="D84" s="12" t="s">
        <v>102</v>
      </c>
      <c r="E84" s="12">
        <v>4</v>
      </c>
      <c r="F84" s="12" t="s">
        <v>58</v>
      </c>
      <c r="G84" s="12">
        <v>2</v>
      </c>
      <c r="H84" s="13" t="str">
        <f t="shared" si="11"/>
        <v>Cardiff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576553</v>
      </c>
      <c r="B85" s="15">
        <v>43393</v>
      </c>
      <c r="C85" s="12" t="s">
        <v>90</v>
      </c>
      <c r="D85" s="12" t="s">
        <v>63</v>
      </c>
      <c r="E85" s="12">
        <v>0</v>
      </c>
      <c r="F85" s="12" t="s">
        <v>56</v>
      </c>
      <c r="G85" s="12">
        <v>2</v>
      </c>
      <c r="H85" s="13" t="str">
        <f t="shared" si="11"/>
        <v>Watford</v>
      </c>
      <c r="I85" s="13" t="str">
        <f t="shared" si="12"/>
        <v/>
      </c>
      <c r="J85" s="13" t="str">
        <f t="shared" si="13"/>
        <v/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576554</v>
      </c>
      <c r="B86" s="15">
        <v>43393</v>
      </c>
      <c r="C86" s="12" t="s">
        <v>90</v>
      </c>
      <c r="D86" s="12" t="s">
        <v>1</v>
      </c>
      <c r="E86" s="12">
        <v>2</v>
      </c>
      <c r="F86" s="12" t="s">
        <v>8</v>
      </c>
      <c r="G86" s="12">
        <v>2</v>
      </c>
      <c r="H86" s="13" t="str">
        <f t="shared" si="11"/>
        <v/>
      </c>
      <c r="I86" s="13" t="str">
        <f t="shared" si="12"/>
        <v>Chelsea</v>
      </c>
      <c r="J86" s="13" t="str">
        <f t="shared" si="13"/>
        <v>Manchester United</v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576556</v>
      </c>
      <c r="B87" s="15">
        <v>43393</v>
      </c>
      <c r="C87" s="12" t="s">
        <v>90</v>
      </c>
      <c r="D87" s="12" t="s">
        <v>106</v>
      </c>
      <c r="E87" s="12">
        <v>0</v>
      </c>
      <c r="F87" s="12" t="s">
        <v>19</v>
      </c>
      <c r="G87" s="12">
        <v>1</v>
      </c>
      <c r="H87" s="13" t="str">
        <f t="shared" si="11"/>
        <v>Liverpool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576557</v>
      </c>
      <c r="B88" s="15">
        <v>43393</v>
      </c>
      <c r="C88" s="12" t="s">
        <v>90</v>
      </c>
      <c r="D88" s="12" t="s">
        <v>20</v>
      </c>
      <c r="E88" s="12">
        <v>5</v>
      </c>
      <c r="F88" s="12" t="s">
        <v>81</v>
      </c>
      <c r="G88" s="12">
        <v>0</v>
      </c>
      <c r="H88" s="13" t="str">
        <f t="shared" si="11"/>
        <v>Manchester City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576559</v>
      </c>
      <c r="B89" s="15">
        <v>43393</v>
      </c>
      <c r="C89" s="12" t="s">
        <v>90</v>
      </c>
      <c r="D89" s="12" t="s">
        <v>29</v>
      </c>
      <c r="E89" s="12">
        <v>0</v>
      </c>
      <c r="F89" s="12" t="s">
        <v>107</v>
      </c>
      <c r="G89" s="12">
        <v>1</v>
      </c>
      <c r="H89" s="13" t="str">
        <f t="shared" si="11"/>
        <v>Brighton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576555</v>
      </c>
      <c r="B90" s="15">
        <v>43394</v>
      </c>
      <c r="C90" s="12" t="s">
        <v>90</v>
      </c>
      <c r="D90" s="12" t="s">
        <v>9</v>
      </c>
      <c r="E90" s="12">
        <v>2</v>
      </c>
      <c r="F90" s="12" t="s">
        <v>5</v>
      </c>
      <c r="G90" s="12">
        <v>0</v>
      </c>
      <c r="H90" s="13" t="str">
        <f t="shared" si="11"/>
        <v>Everton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576558</v>
      </c>
      <c r="B91" s="15">
        <v>43395</v>
      </c>
      <c r="C91" s="12" t="s">
        <v>90</v>
      </c>
      <c r="D91" s="12" t="s">
        <v>17</v>
      </c>
      <c r="E91" s="12">
        <v>3</v>
      </c>
      <c r="F91" s="12" t="s">
        <v>31</v>
      </c>
      <c r="G91" s="12">
        <v>1</v>
      </c>
      <c r="H91" s="13" t="str">
        <f t="shared" si="11"/>
        <v>Arsenal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576560</v>
      </c>
      <c r="B92" s="15">
        <v>43400</v>
      </c>
      <c r="C92" s="12" t="s">
        <v>79</v>
      </c>
      <c r="D92" s="12" t="s">
        <v>31</v>
      </c>
      <c r="E92" s="12">
        <v>1</v>
      </c>
      <c r="F92" s="12" t="s">
        <v>28</v>
      </c>
      <c r="G92" s="12">
        <v>1</v>
      </c>
      <c r="H92" s="13" t="str">
        <f t="shared" si="11"/>
        <v/>
      </c>
      <c r="I92" s="13" t="str">
        <f t="shared" si="12"/>
        <v>Leicester</v>
      </c>
      <c r="J92" s="13" t="str">
        <f t="shared" si="13"/>
        <v>West Ham</v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576561</v>
      </c>
      <c r="B93" s="15">
        <v>43400</v>
      </c>
      <c r="C93" s="12" t="s">
        <v>79</v>
      </c>
      <c r="D93" s="12" t="s">
        <v>19</v>
      </c>
      <c r="E93" s="12">
        <v>4</v>
      </c>
      <c r="F93" s="12" t="s">
        <v>102</v>
      </c>
      <c r="G93" s="12">
        <v>1</v>
      </c>
      <c r="H93" s="13" t="str">
        <f t="shared" si="11"/>
        <v>Liverpool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576563</v>
      </c>
      <c r="B94" s="15">
        <v>43400</v>
      </c>
      <c r="C94" s="12" t="s">
        <v>79</v>
      </c>
      <c r="D94" s="12" t="s">
        <v>107</v>
      </c>
      <c r="E94" s="12">
        <v>1</v>
      </c>
      <c r="F94" s="12" t="s">
        <v>63</v>
      </c>
      <c r="G94" s="12">
        <v>0</v>
      </c>
      <c r="H94" s="13" t="str">
        <f t="shared" si="11"/>
        <v>Brighton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576564</v>
      </c>
      <c r="B95" s="15">
        <v>43400</v>
      </c>
      <c r="C95" s="12" t="s">
        <v>79</v>
      </c>
      <c r="D95" s="12" t="s">
        <v>13</v>
      </c>
      <c r="E95" s="12">
        <v>0</v>
      </c>
      <c r="F95" s="12" t="s">
        <v>29</v>
      </c>
      <c r="G95" s="12">
        <v>0</v>
      </c>
      <c r="H95" s="13" t="str">
        <f t="shared" si="11"/>
        <v/>
      </c>
      <c r="I95" s="13" t="str">
        <f t="shared" si="12"/>
        <v>Southampton</v>
      </c>
      <c r="J95" s="13" t="str">
        <f t="shared" si="13"/>
        <v>Newcastle</v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576568</v>
      </c>
      <c r="B96" s="15">
        <v>43400</v>
      </c>
      <c r="C96" s="12" t="s">
        <v>79</v>
      </c>
      <c r="D96" s="12" t="s">
        <v>56</v>
      </c>
      <c r="E96" s="12">
        <v>3</v>
      </c>
      <c r="F96" s="12" t="s">
        <v>106</v>
      </c>
      <c r="G96" s="12">
        <v>0</v>
      </c>
      <c r="H96" s="13" t="str">
        <f t="shared" si="11"/>
        <v>Watford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576569</v>
      </c>
      <c r="B97" s="15">
        <v>43400</v>
      </c>
      <c r="C97" s="12" t="s">
        <v>79</v>
      </c>
      <c r="D97" s="12" t="s">
        <v>58</v>
      </c>
      <c r="E97" s="12">
        <v>0</v>
      </c>
      <c r="F97" s="12" t="s">
        <v>105</v>
      </c>
      <c r="G97" s="12">
        <v>3</v>
      </c>
      <c r="H97" s="13" t="str">
        <f t="shared" si="11"/>
        <v>Bournemouth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576562</v>
      </c>
      <c r="B98" s="15">
        <v>43401</v>
      </c>
      <c r="C98" s="12" t="s">
        <v>79</v>
      </c>
      <c r="D98" s="12" t="s">
        <v>8</v>
      </c>
      <c r="E98" s="12">
        <v>2</v>
      </c>
      <c r="F98" s="12" t="s">
        <v>9</v>
      </c>
      <c r="G98" s="12">
        <v>1</v>
      </c>
      <c r="H98" s="13" t="str">
        <f t="shared" si="11"/>
        <v>Manchester United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576565</v>
      </c>
      <c r="B99" s="15">
        <v>43401</v>
      </c>
      <c r="C99" s="12" t="s">
        <v>79</v>
      </c>
      <c r="D99" s="12" t="s">
        <v>81</v>
      </c>
      <c r="E99" s="12">
        <v>0</v>
      </c>
      <c r="F99" s="12" t="s">
        <v>1</v>
      </c>
      <c r="G99" s="12">
        <v>4</v>
      </c>
      <c r="H99" s="13" t="str">
        <f t="shared" si="11"/>
        <v>Chelsea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576567</v>
      </c>
      <c r="B100" s="15">
        <v>43401</v>
      </c>
      <c r="C100" s="12" t="s">
        <v>79</v>
      </c>
      <c r="D100" s="12" t="s">
        <v>5</v>
      </c>
      <c r="E100" s="12">
        <v>2</v>
      </c>
      <c r="F100" s="12" t="s">
        <v>17</v>
      </c>
      <c r="G100" s="12">
        <v>2</v>
      </c>
      <c r="H100" s="13" t="str">
        <f t="shared" si="11"/>
        <v/>
      </c>
      <c r="I100" s="13" t="str">
        <f t="shared" si="12"/>
        <v>Crystal Palace</v>
      </c>
      <c r="J100" s="13" t="str">
        <f t="shared" si="13"/>
        <v>Arsenal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576566</v>
      </c>
      <c r="B101" s="15">
        <v>43402</v>
      </c>
      <c r="C101" s="12" t="s">
        <v>79</v>
      </c>
      <c r="D101" s="12" t="s">
        <v>14</v>
      </c>
      <c r="E101" s="12">
        <v>0</v>
      </c>
      <c r="F101" s="12" t="s">
        <v>20</v>
      </c>
      <c r="G101" s="12">
        <v>1</v>
      </c>
      <c r="H101" s="13" t="str">
        <f t="shared" si="11"/>
        <v>Manchester City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576570</v>
      </c>
      <c r="B102" s="15">
        <v>43407</v>
      </c>
      <c r="C102" s="12" t="s">
        <v>80</v>
      </c>
      <c r="D102" s="12" t="s">
        <v>17</v>
      </c>
      <c r="E102" s="12">
        <v>1</v>
      </c>
      <c r="F102" s="12" t="s">
        <v>19</v>
      </c>
      <c r="G102" s="12">
        <v>1</v>
      </c>
      <c r="H102" s="13" t="str">
        <f t="shared" si="11"/>
        <v/>
      </c>
      <c r="I102" s="13" t="str">
        <f t="shared" si="12"/>
        <v>Arsenal</v>
      </c>
      <c r="J102" s="13" t="str">
        <f t="shared" si="13"/>
        <v>Liverpool</v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576571</v>
      </c>
      <c r="B103" s="15">
        <v>43407</v>
      </c>
      <c r="C103" s="12" t="s">
        <v>80</v>
      </c>
      <c r="D103" s="12" t="s">
        <v>29</v>
      </c>
      <c r="E103" s="12">
        <v>1</v>
      </c>
      <c r="F103" s="12" t="s">
        <v>56</v>
      </c>
      <c r="G103" s="12">
        <v>0</v>
      </c>
      <c r="H103" s="13" t="str">
        <f t="shared" si="11"/>
        <v>Newcastle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576572</v>
      </c>
      <c r="B104" s="15">
        <v>43407</v>
      </c>
      <c r="C104" s="12" t="s">
        <v>80</v>
      </c>
      <c r="D104" s="12" t="s">
        <v>105</v>
      </c>
      <c r="E104" s="12">
        <v>1</v>
      </c>
      <c r="F104" s="12" t="s">
        <v>8</v>
      </c>
      <c r="G104" s="12">
        <v>2</v>
      </c>
      <c r="H104" s="13" t="str">
        <f t="shared" si="11"/>
        <v>Manchester United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576573</v>
      </c>
      <c r="B105" s="15">
        <v>43407</v>
      </c>
      <c r="C105" s="12" t="s">
        <v>80</v>
      </c>
      <c r="D105" s="12" t="s">
        <v>28</v>
      </c>
      <c r="E105" s="12">
        <v>4</v>
      </c>
      <c r="F105" s="12" t="s">
        <v>81</v>
      </c>
      <c r="G105" s="12">
        <v>2</v>
      </c>
      <c r="H105" s="13" t="str">
        <f t="shared" si="11"/>
        <v>West Ham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576574</v>
      </c>
      <c r="B106" s="15">
        <v>43407</v>
      </c>
      <c r="C106" s="12" t="s">
        <v>80</v>
      </c>
      <c r="D106" s="12" t="s">
        <v>102</v>
      </c>
      <c r="E106" s="12">
        <v>0</v>
      </c>
      <c r="F106" s="12" t="s">
        <v>31</v>
      </c>
      <c r="G106" s="12">
        <v>1</v>
      </c>
      <c r="H106" s="13" t="str">
        <f t="shared" si="11"/>
        <v>Leicester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576575</v>
      </c>
      <c r="B107" s="15">
        <v>43407</v>
      </c>
      <c r="C107" s="12" t="s">
        <v>80</v>
      </c>
      <c r="D107" s="12" t="s">
        <v>63</v>
      </c>
      <c r="E107" s="12">
        <v>2</v>
      </c>
      <c r="F107" s="12" t="s">
        <v>14</v>
      </c>
      <c r="G107" s="12">
        <v>3</v>
      </c>
      <c r="H107" s="13" t="str">
        <f t="shared" si="11"/>
        <v>Tottenham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576577</v>
      </c>
      <c r="B108" s="15">
        <v>43407</v>
      </c>
      <c r="C108" s="12" t="s">
        <v>80</v>
      </c>
      <c r="D108" s="12" t="s">
        <v>9</v>
      </c>
      <c r="E108" s="12">
        <v>3</v>
      </c>
      <c r="F108" s="12" t="s">
        <v>107</v>
      </c>
      <c r="G108" s="12">
        <v>1</v>
      </c>
      <c r="H108" s="13" t="str">
        <f t="shared" si="11"/>
        <v>Everton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576576</v>
      </c>
      <c r="B109" s="15">
        <v>43408</v>
      </c>
      <c r="C109" s="12" t="s">
        <v>80</v>
      </c>
      <c r="D109" s="12" t="s">
        <v>1</v>
      </c>
      <c r="E109" s="12">
        <v>3</v>
      </c>
      <c r="F109" s="12" t="s">
        <v>5</v>
      </c>
      <c r="G109" s="12">
        <v>1</v>
      </c>
      <c r="H109" s="13" t="str">
        <f t="shared" si="11"/>
        <v>Chelsea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576579</v>
      </c>
      <c r="B110" s="15">
        <v>43408</v>
      </c>
      <c r="C110" s="12" t="s">
        <v>80</v>
      </c>
      <c r="D110" s="12" t="s">
        <v>20</v>
      </c>
      <c r="E110" s="12">
        <v>6</v>
      </c>
      <c r="F110" s="12" t="s">
        <v>13</v>
      </c>
      <c r="G110" s="12">
        <v>1</v>
      </c>
      <c r="H110" s="13" t="str">
        <f t="shared" si="11"/>
        <v>Manchester City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576578</v>
      </c>
      <c r="B111" s="15">
        <v>43409</v>
      </c>
      <c r="C111" s="12" t="s">
        <v>80</v>
      </c>
      <c r="D111" s="12" t="s">
        <v>106</v>
      </c>
      <c r="E111" s="12">
        <v>1</v>
      </c>
      <c r="F111" s="12" t="s">
        <v>58</v>
      </c>
      <c r="G111" s="12">
        <v>0</v>
      </c>
      <c r="H111" s="13" t="str">
        <f t="shared" si="11"/>
        <v>Huddersfield Town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576580</v>
      </c>
      <c r="B112" s="15">
        <v>43414</v>
      </c>
      <c r="C112" s="12" t="s">
        <v>59</v>
      </c>
      <c r="D112" s="12" t="s">
        <v>5</v>
      </c>
      <c r="E112" s="12">
        <v>0</v>
      </c>
      <c r="F112" s="12" t="s">
        <v>14</v>
      </c>
      <c r="G112" s="12">
        <v>1</v>
      </c>
      <c r="H112" s="13" t="str">
        <f t="shared" si="11"/>
        <v>Tottenham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576581</v>
      </c>
      <c r="B113" s="15">
        <v>43414</v>
      </c>
      <c r="C113" s="12" t="s">
        <v>59</v>
      </c>
      <c r="D113" s="12" t="s">
        <v>106</v>
      </c>
      <c r="E113" s="12">
        <v>1</v>
      </c>
      <c r="F113" s="12" t="s">
        <v>28</v>
      </c>
      <c r="G113" s="12">
        <v>1</v>
      </c>
      <c r="H113" s="13" t="str">
        <f t="shared" si="11"/>
        <v/>
      </c>
      <c r="I113" s="13" t="str">
        <f t="shared" si="12"/>
        <v>Huddersfield Town</v>
      </c>
      <c r="J113" s="13" t="str">
        <f t="shared" si="13"/>
        <v>West Ham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576582</v>
      </c>
      <c r="B114" s="15">
        <v>43414</v>
      </c>
      <c r="C114" s="12" t="s">
        <v>59</v>
      </c>
      <c r="D114" s="12" t="s">
        <v>31</v>
      </c>
      <c r="E114" s="12">
        <v>0</v>
      </c>
      <c r="F114" s="12" t="s">
        <v>81</v>
      </c>
      <c r="G114" s="12">
        <v>0</v>
      </c>
      <c r="H114" s="13" t="str">
        <f t="shared" si="11"/>
        <v/>
      </c>
      <c r="I114" s="13" t="str">
        <f t="shared" si="12"/>
        <v>Leicester</v>
      </c>
      <c r="J114" s="13" t="str">
        <f t="shared" si="13"/>
        <v>Burnley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576586</v>
      </c>
      <c r="B115" s="15">
        <v>43414</v>
      </c>
      <c r="C115" s="12" t="s">
        <v>59</v>
      </c>
      <c r="D115" s="12" t="s">
        <v>102</v>
      </c>
      <c r="E115" s="12">
        <v>2</v>
      </c>
      <c r="F115" s="12" t="s">
        <v>107</v>
      </c>
      <c r="G115" s="12">
        <v>1</v>
      </c>
      <c r="H115" s="13" t="str">
        <f t="shared" si="11"/>
        <v>Cardiff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576587</v>
      </c>
      <c r="B116" s="15">
        <v>43414</v>
      </c>
      <c r="C116" s="12" t="s">
        <v>59</v>
      </c>
      <c r="D116" s="12" t="s">
        <v>29</v>
      </c>
      <c r="E116" s="12">
        <v>2</v>
      </c>
      <c r="F116" s="12" t="s">
        <v>105</v>
      </c>
      <c r="G116" s="12">
        <v>1</v>
      </c>
      <c r="H116" s="13" t="str">
        <f t="shared" si="11"/>
        <v>Newcastle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576589</v>
      </c>
      <c r="B117" s="15">
        <v>43414</v>
      </c>
      <c r="C117" s="12" t="s">
        <v>59</v>
      </c>
      <c r="D117" s="12" t="s">
        <v>13</v>
      </c>
      <c r="E117" s="12">
        <v>1</v>
      </c>
      <c r="F117" s="12" t="s">
        <v>56</v>
      </c>
      <c r="G117" s="12">
        <v>1</v>
      </c>
      <c r="H117" s="13" t="str">
        <f t="shared" si="11"/>
        <v/>
      </c>
      <c r="I117" s="13" t="str">
        <f t="shared" si="12"/>
        <v>Southampton</v>
      </c>
      <c r="J117" s="13" t="str">
        <f t="shared" si="13"/>
        <v>Watford</v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576583</v>
      </c>
      <c r="B118" s="15">
        <v>43415</v>
      </c>
      <c r="C118" s="12" t="s">
        <v>59</v>
      </c>
      <c r="D118" s="12" t="s">
        <v>19</v>
      </c>
      <c r="E118" s="12">
        <v>2</v>
      </c>
      <c r="F118" s="12" t="s">
        <v>58</v>
      </c>
      <c r="G118" s="12">
        <v>0</v>
      </c>
      <c r="H118" s="13" t="str">
        <f t="shared" si="11"/>
        <v>Liverpool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576584</v>
      </c>
      <c r="B119" s="15">
        <v>43415</v>
      </c>
      <c r="C119" s="12" t="s">
        <v>59</v>
      </c>
      <c r="D119" s="12" t="s">
        <v>17</v>
      </c>
      <c r="E119" s="12">
        <v>1</v>
      </c>
      <c r="F119" s="12" t="s">
        <v>63</v>
      </c>
      <c r="G119" s="12">
        <v>1</v>
      </c>
      <c r="H119" s="13" t="str">
        <f t="shared" si="11"/>
        <v/>
      </c>
      <c r="I119" s="13" t="str">
        <f t="shared" si="12"/>
        <v>Arsenal</v>
      </c>
      <c r="J119" s="13" t="str">
        <f t="shared" si="13"/>
        <v>Wolves</v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576585</v>
      </c>
      <c r="B120" s="15">
        <v>43415</v>
      </c>
      <c r="C120" s="12" t="s">
        <v>59</v>
      </c>
      <c r="D120" s="12" t="s">
        <v>20</v>
      </c>
      <c r="E120" s="12">
        <v>3</v>
      </c>
      <c r="F120" s="12" t="s">
        <v>8</v>
      </c>
      <c r="G120" s="12">
        <v>1</v>
      </c>
      <c r="H120" s="13" t="str">
        <f t="shared" si="11"/>
        <v>Manchester City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576588</v>
      </c>
      <c r="B121" s="15">
        <v>43415</v>
      </c>
      <c r="C121" s="12" t="s">
        <v>59</v>
      </c>
      <c r="D121" s="12" t="s">
        <v>1</v>
      </c>
      <c r="E121" s="12">
        <v>0</v>
      </c>
      <c r="F121" s="12" t="s">
        <v>9</v>
      </c>
      <c r="G121" s="12">
        <v>0</v>
      </c>
      <c r="H121" s="13" t="str">
        <f t="shared" si="11"/>
        <v/>
      </c>
      <c r="I121" s="13" t="str">
        <f t="shared" si="12"/>
        <v>Chelsea</v>
      </c>
      <c r="J121" s="13" t="str">
        <f t="shared" si="13"/>
        <v>Everton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576590</v>
      </c>
      <c r="B122" s="15">
        <v>43428</v>
      </c>
      <c r="C122" s="12" t="s">
        <v>34</v>
      </c>
      <c r="D122" s="12" t="s">
        <v>14</v>
      </c>
      <c r="E122" s="12">
        <v>3</v>
      </c>
      <c r="F122" s="12" t="s">
        <v>1</v>
      </c>
      <c r="G122" s="12">
        <v>1</v>
      </c>
      <c r="H122" s="13" t="str">
        <f t="shared" si="11"/>
        <v>Tottenham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576592</v>
      </c>
      <c r="B123" s="15">
        <v>43428</v>
      </c>
      <c r="C123" s="12" t="s">
        <v>34</v>
      </c>
      <c r="D123" s="12" t="s">
        <v>56</v>
      </c>
      <c r="E123" s="12">
        <v>0</v>
      </c>
      <c r="F123" s="12" t="s">
        <v>19</v>
      </c>
      <c r="G123" s="12">
        <v>3</v>
      </c>
      <c r="H123" s="13" t="str">
        <f t="shared" si="11"/>
        <v>Liverpool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576593</v>
      </c>
      <c r="B124" s="15">
        <v>43428</v>
      </c>
      <c r="C124" s="12" t="s">
        <v>34</v>
      </c>
      <c r="D124" s="12" t="s">
        <v>107</v>
      </c>
      <c r="E124" s="12">
        <v>1</v>
      </c>
      <c r="F124" s="12" t="s">
        <v>31</v>
      </c>
      <c r="G124" s="12">
        <v>1</v>
      </c>
      <c r="H124" s="13" t="str">
        <f t="shared" si="11"/>
        <v/>
      </c>
      <c r="I124" s="13" t="str">
        <f t="shared" si="12"/>
        <v>Brighton</v>
      </c>
      <c r="J124" s="13" t="str">
        <f t="shared" si="13"/>
        <v>Leicester</v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576594</v>
      </c>
      <c r="B125" s="15">
        <v>43428</v>
      </c>
      <c r="C125" s="12" t="s">
        <v>34</v>
      </c>
      <c r="D125" s="12" t="s">
        <v>28</v>
      </c>
      <c r="E125" s="12">
        <v>0</v>
      </c>
      <c r="F125" s="12" t="s">
        <v>20</v>
      </c>
      <c r="G125" s="12">
        <v>4</v>
      </c>
      <c r="H125" s="13" t="str">
        <f t="shared" si="11"/>
        <v>Manchester City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576597</v>
      </c>
      <c r="B126" s="15">
        <v>43428</v>
      </c>
      <c r="C126" s="12" t="s">
        <v>34</v>
      </c>
      <c r="D126" s="12" t="s">
        <v>9</v>
      </c>
      <c r="E126" s="12">
        <v>1</v>
      </c>
      <c r="F126" s="12" t="s">
        <v>102</v>
      </c>
      <c r="G126" s="12">
        <v>0</v>
      </c>
      <c r="H126" s="13" t="str">
        <f t="shared" si="11"/>
        <v>Everton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576598</v>
      </c>
      <c r="B127" s="15">
        <v>43428</v>
      </c>
      <c r="C127" s="12" t="s">
        <v>34</v>
      </c>
      <c r="D127" s="12" t="s">
        <v>58</v>
      </c>
      <c r="E127" s="12">
        <v>3</v>
      </c>
      <c r="F127" s="12" t="s">
        <v>13</v>
      </c>
      <c r="G127" s="12">
        <v>2</v>
      </c>
      <c r="H127" s="13" t="str">
        <f t="shared" si="11"/>
        <v>Fulham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576599</v>
      </c>
      <c r="B128" s="15">
        <v>43428</v>
      </c>
      <c r="C128" s="12" t="s">
        <v>34</v>
      </c>
      <c r="D128" s="12" t="s">
        <v>8</v>
      </c>
      <c r="E128" s="12">
        <v>0</v>
      </c>
      <c r="F128" s="12" t="s">
        <v>5</v>
      </c>
      <c r="G128" s="12">
        <v>0</v>
      </c>
      <c r="H128" s="13" t="str">
        <f t="shared" si="11"/>
        <v/>
      </c>
      <c r="I128" s="13" t="str">
        <f t="shared" si="12"/>
        <v>Manchester United</v>
      </c>
      <c r="J128" s="13" t="str">
        <f t="shared" si="13"/>
        <v>Crystal Palace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576591</v>
      </c>
      <c r="B129" s="15">
        <v>43429</v>
      </c>
      <c r="C129" s="12" t="s">
        <v>34</v>
      </c>
      <c r="D129" s="12" t="s">
        <v>105</v>
      </c>
      <c r="E129" s="12">
        <v>1</v>
      </c>
      <c r="F129" s="12" t="s">
        <v>17</v>
      </c>
      <c r="G129" s="12">
        <v>2</v>
      </c>
      <c r="H129" s="13" t="str">
        <f t="shared" si="11"/>
        <v>Arsenal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576596</v>
      </c>
      <c r="B130" s="15">
        <v>43429</v>
      </c>
      <c r="C130" s="12" t="s">
        <v>34</v>
      </c>
      <c r="D130" s="12" t="s">
        <v>63</v>
      </c>
      <c r="E130" s="12">
        <v>0</v>
      </c>
      <c r="F130" s="12" t="s">
        <v>106</v>
      </c>
      <c r="G130" s="12">
        <v>2</v>
      </c>
      <c r="H130" s="13" t="str">
        <f t="shared" si="11"/>
        <v>Huddersfield Town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576595</v>
      </c>
      <c r="B131" s="15">
        <v>43430</v>
      </c>
      <c r="C131" s="12" t="s">
        <v>34</v>
      </c>
      <c r="D131" s="12" t="s">
        <v>81</v>
      </c>
      <c r="E131" s="12">
        <v>1</v>
      </c>
      <c r="F131" s="12" t="s">
        <v>29</v>
      </c>
      <c r="G131" s="12">
        <v>2</v>
      </c>
      <c r="H131" s="13" t="str">
        <f t="shared" ref="H131:H194" si="14">IF(E131&gt;G131,D131,IF(G131&gt;E131,F131,""))</f>
        <v>Newcastle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576608</v>
      </c>
      <c r="B132" s="15">
        <v>43434</v>
      </c>
      <c r="C132" s="12" t="s">
        <v>91</v>
      </c>
      <c r="D132" s="12" t="s">
        <v>102</v>
      </c>
      <c r="E132" s="12">
        <v>2</v>
      </c>
      <c r="F132" s="12" t="s">
        <v>63</v>
      </c>
      <c r="G132" s="12">
        <v>1</v>
      </c>
      <c r="H132" s="13" t="str">
        <f t="shared" si="14"/>
        <v>Cardiff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576601</v>
      </c>
      <c r="B133" s="15">
        <v>43435</v>
      </c>
      <c r="C133" s="12" t="s">
        <v>91</v>
      </c>
      <c r="D133" s="12" t="s">
        <v>13</v>
      </c>
      <c r="E133" s="12">
        <v>2</v>
      </c>
      <c r="F133" s="12" t="s">
        <v>8</v>
      </c>
      <c r="G133" s="12">
        <v>2</v>
      </c>
      <c r="H133" s="13" t="str">
        <f t="shared" si="14"/>
        <v/>
      </c>
      <c r="I133" s="13" t="str">
        <f t="shared" si="15"/>
        <v>Southampton</v>
      </c>
      <c r="J133" s="13" t="str">
        <f t="shared" si="16"/>
        <v>Manchester United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576602</v>
      </c>
      <c r="B134" s="15">
        <v>43435</v>
      </c>
      <c r="C134" s="12" t="s">
        <v>91</v>
      </c>
      <c r="D134" s="12" t="s">
        <v>5</v>
      </c>
      <c r="E134" s="12">
        <v>2</v>
      </c>
      <c r="F134" s="12" t="s">
        <v>81</v>
      </c>
      <c r="G134" s="12">
        <v>0</v>
      </c>
      <c r="H134" s="13" t="str">
        <f t="shared" si="14"/>
        <v>Crystal Palace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576603</v>
      </c>
      <c r="B135" s="15">
        <v>43435</v>
      </c>
      <c r="C135" s="12" t="s">
        <v>91</v>
      </c>
      <c r="D135" s="12" t="s">
        <v>106</v>
      </c>
      <c r="E135" s="12">
        <v>1</v>
      </c>
      <c r="F135" s="12" t="s">
        <v>107</v>
      </c>
      <c r="G135" s="12">
        <v>2</v>
      </c>
      <c r="H135" s="13" t="str">
        <f t="shared" si="14"/>
        <v>Brighton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576604</v>
      </c>
      <c r="B136" s="15">
        <v>43435</v>
      </c>
      <c r="C136" s="12" t="s">
        <v>91</v>
      </c>
      <c r="D136" s="12" t="s">
        <v>31</v>
      </c>
      <c r="E136" s="12">
        <v>2</v>
      </c>
      <c r="F136" s="12" t="s">
        <v>56</v>
      </c>
      <c r="G136" s="12">
        <v>0</v>
      </c>
      <c r="H136" s="13" t="str">
        <f t="shared" si="14"/>
        <v>Leicester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576607</v>
      </c>
      <c r="B137" s="15">
        <v>43435</v>
      </c>
      <c r="C137" s="12" t="s">
        <v>91</v>
      </c>
      <c r="D137" s="12" t="s">
        <v>20</v>
      </c>
      <c r="E137" s="12">
        <v>3</v>
      </c>
      <c r="F137" s="12" t="s">
        <v>105</v>
      </c>
      <c r="G137" s="12">
        <v>1</v>
      </c>
      <c r="H137" s="13" t="str">
        <f t="shared" si="14"/>
        <v>Manchester City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576609</v>
      </c>
      <c r="B138" s="15">
        <v>43435</v>
      </c>
      <c r="C138" s="12" t="s">
        <v>91</v>
      </c>
      <c r="D138" s="12" t="s">
        <v>29</v>
      </c>
      <c r="E138" s="12">
        <v>0</v>
      </c>
      <c r="F138" s="12" t="s">
        <v>28</v>
      </c>
      <c r="G138" s="12">
        <v>3</v>
      </c>
      <c r="H138" s="13" t="str">
        <f t="shared" si="14"/>
        <v>West Ham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576600</v>
      </c>
      <c r="B139" s="15">
        <v>43436</v>
      </c>
      <c r="C139" s="12" t="s">
        <v>91</v>
      </c>
      <c r="D139" s="12" t="s">
        <v>1</v>
      </c>
      <c r="E139" s="12">
        <v>2</v>
      </c>
      <c r="F139" s="12" t="s">
        <v>58</v>
      </c>
      <c r="G139" s="12">
        <v>0</v>
      </c>
      <c r="H139" s="13" t="str">
        <f t="shared" si="14"/>
        <v>Chelsea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576605</v>
      </c>
      <c r="B140" s="15">
        <v>43436</v>
      </c>
      <c r="C140" s="12" t="s">
        <v>91</v>
      </c>
      <c r="D140" s="12" t="s">
        <v>19</v>
      </c>
      <c r="E140" s="12">
        <v>1</v>
      </c>
      <c r="F140" s="12" t="s">
        <v>9</v>
      </c>
      <c r="G140" s="12">
        <v>0</v>
      </c>
      <c r="H140" s="13" t="str">
        <f t="shared" si="14"/>
        <v>Liverpool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576606</v>
      </c>
      <c r="B141" s="15">
        <v>43436</v>
      </c>
      <c r="C141" s="12" t="s">
        <v>91</v>
      </c>
      <c r="D141" s="12" t="s">
        <v>17</v>
      </c>
      <c r="E141" s="12">
        <v>4</v>
      </c>
      <c r="F141" s="12" t="s">
        <v>14</v>
      </c>
      <c r="G141" s="12">
        <v>2</v>
      </c>
      <c r="H141" s="13" t="str">
        <f t="shared" si="14"/>
        <v>Arsenal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576610</v>
      </c>
      <c r="B142" s="15">
        <v>43438</v>
      </c>
      <c r="C142" s="12" t="s">
        <v>22</v>
      </c>
      <c r="D142" s="12" t="s">
        <v>28</v>
      </c>
      <c r="E142" s="12">
        <v>3</v>
      </c>
      <c r="F142" s="12" t="s">
        <v>102</v>
      </c>
      <c r="G142" s="12">
        <v>1</v>
      </c>
      <c r="H142" s="13" t="str">
        <f t="shared" si="14"/>
        <v>West Ham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576612</v>
      </c>
      <c r="B143" s="15">
        <v>43438</v>
      </c>
      <c r="C143" s="12" t="s">
        <v>22</v>
      </c>
      <c r="D143" s="12" t="s">
        <v>105</v>
      </c>
      <c r="E143" s="12">
        <v>2</v>
      </c>
      <c r="F143" s="12" t="s">
        <v>106</v>
      </c>
      <c r="G143" s="12">
        <v>1</v>
      </c>
      <c r="H143" s="13" t="str">
        <f t="shared" si="14"/>
        <v>Bournemouth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576613</v>
      </c>
      <c r="B144" s="15">
        <v>43438</v>
      </c>
      <c r="C144" s="12" t="s">
        <v>22</v>
      </c>
      <c r="D144" s="12" t="s">
        <v>107</v>
      </c>
      <c r="E144" s="12">
        <v>3</v>
      </c>
      <c r="F144" s="12" t="s">
        <v>5</v>
      </c>
      <c r="G144" s="12">
        <v>1</v>
      </c>
      <c r="H144" s="13" t="str">
        <f t="shared" si="14"/>
        <v>Brighton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576616</v>
      </c>
      <c r="B145" s="15">
        <v>43438</v>
      </c>
      <c r="C145" s="12" t="s">
        <v>22</v>
      </c>
      <c r="D145" s="12" t="s">
        <v>56</v>
      </c>
      <c r="E145" s="12">
        <v>1</v>
      </c>
      <c r="F145" s="12" t="s">
        <v>20</v>
      </c>
      <c r="G145" s="12">
        <v>2</v>
      </c>
      <c r="H145" s="13" t="str">
        <f t="shared" si="14"/>
        <v>Manchester City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576611</v>
      </c>
      <c r="B146" s="15">
        <v>43439</v>
      </c>
      <c r="C146" s="12" t="s">
        <v>22</v>
      </c>
      <c r="D146" s="12" t="s">
        <v>63</v>
      </c>
      <c r="E146" s="12">
        <v>2</v>
      </c>
      <c r="F146" s="12" t="s">
        <v>1</v>
      </c>
      <c r="G146" s="12">
        <v>1</v>
      </c>
      <c r="H146" s="13" t="str">
        <f t="shared" si="14"/>
        <v>Wolves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576614</v>
      </c>
      <c r="B147" s="15">
        <v>43439</v>
      </c>
      <c r="C147" s="12" t="s">
        <v>22</v>
      </c>
      <c r="D147" s="12" t="s">
        <v>81</v>
      </c>
      <c r="E147" s="12">
        <v>1</v>
      </c>
      <c r="F147" s="12" t="s">
        <v>19</v>
      </c>
      <c r="G147" s="12">
        <v>3</v>
      </c>
      <c r="H147" s="13" t="str">
        <f t="shared" si="14"/>
        <v>Liverpool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576615</v>
      </c>
      <c r="B148" s="15">
        <v>43439</v>
      </c>
      <c r="C148" s="12" t="s">
        <v>22</v>
      </c>
      <c r="D148" s="12" t="s">
        <v>58</v>
      </c>
      <c r="E148" s="12">
        <v>1</v>
      </c>
      <c r="F148" s="12" t="s">
        <v>31</v>
      </c>
      <c r="G148" s="12">
        <v>1</v>
      </c>
      <c r="H148" s="13" t="str">
        <f t="shared" si="14"/>
        <v/>
      </c>
      <c r="I148" s="13" t="str">
        <f t="shared" si="15"/>
        <v>Fulham</v>
      </c>
      <c r="J148" s="13" t="str">
        <f t="shared" si="16"/>
        <v>Leicester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576617</v>
      </c>
      <c r="B149" s="15">
        <v>43439</v>
      </c>
      <c r="C149" s="12" t="s">
        <v>22</v>
      </c>
      <c r="D149" s="12" t="s">
        <v>8</v>
      </c>
      <c r="E149" s="12">
        <v>2</v>
      </c>
      <c r="F149" s="12" t="s">
        <v>17</v>
      </c>
      <c r="G149" s="12">
        <v>2</v>
      </c>
      <c r="H149" s="13" t="str">
        <f t="shared" si="14"/>
        <v/>
      </c>
      <c r="I149" s="13" t="str">
        <f t="shared" si="15"/>
        <v>Manchester United</v>
      </c>
      <c r="J149" s="13" t="str">
        <f t="shared" si="16"/>
        <v>Arsenal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576618</v>
      </c>
      <c r="B150" s="15">
        <v>43439</v>
      </c>
      <c r="C150" s="12" t="s">
        <v>22</v>
      </c>
      <c r="D150" s="12" t="s">
        <v>9</v>
      </c>
      <c r="E150" s="12">
        <v>1</v>
      </c>
      <c r="F150" s="12" t="s">
        <v>29</v>
      </c>
      <c r="G150" s="12">
        <v>1</v>
      </c>
      <c r="H150" s="13" t="str">
        <f t="shared" si="14"/>
        <v/>
      </c>
      <c r="I150" s="13" t="str">
        <f t="shared" si="15"/>
        <v>Everton</v>
      </c>
      <c r="J150" s="13" t="str">
        <f t="shared" si="16"/>
        <v>Newcastle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576619</v>
      </c>
      <c r="B151" s="15">
        <v>43439</v>
      </c>
      <c r="C151" s="12" t="s">
        <v>22</v>
      </c>
      <c r="D151" s="12" t="s">
        <v>14</v>
      </c>
      <c r="E151" s="12">
        <v>3</v>
      </c>
      <c r="F151" s="12" t="s">
        <v>13</v>
      </c>
      <c r="G151" s="12">
        <v>1</v>
      </c>
      <c r="H151" s="13" t="str">
        <f t="shared" si="14"/>
        <v>Tottenham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576620</v>
      </c>
      <c r="B152" s="15">
        <v>43442</v>
      </c>
      <c r="C152" s="12" t="s">
        <v>32</v>
      </c>
      <c r="D152" s="12" t="s">
        <v>105</v>
      </c>
      <c r="E152" s="12">
        <v>0</v>
      </c>
      <c r="F152" s="12" t="s">
        <v>19</v>
      </c>
      <c r="G152" s="12">
        <v>4</v>
      </c>
      <c r="H152" s="13" t="str">
        <f t="shared" si="14"/>
        <v>Liverpool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576622</v>
      </c>
      <c r="B153" s="15">
        <v>43442</v>
      </c>
      <c r="C153" s="12" t="s">
        <v>32</v>
      </c>
      <c r="D153" s="12" t="s">
        <v>81</v>
      </c>
      <c r="E153" s="12">
        <v>1</v>
      </c>
      <c r="F153" s="12" t="s">
        <v>107</v>
      </c>
      <c r="G153" s="12">
        <v>0</v>
      </c>
      <c r="H153" s="13" t="str">
        <f t="shared" si="14"/>
        <v>Burnley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576623</v>
      </c>
      <c r="B154" s="15">
        <v>43442</v>
      </c>
      <c r="C154" s="12" t="s">
        <v>32</v>
      </c>
      <c r="D154" s="12" t="s">
        <v>28</v>
      </c>
      <c r="E154" s="12">
        <v>3</v>
      </c>
      <c r="F154" s="12" t="s">
        <v>5</v>
      </c>
      <c r="G154" s="12">
        <v>2</v>
      </c>
      <c r="H154" s="13" t="str">
        <f t="shared" si="14"/>
        <v>West Ham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576624</v>
      </c>
      <c r="B155" s="15">
        <v>43442</v>
      </c>
      <c r="C155" s="12" t="s">
        <v>32</v>
      </c>
      <c r="D155" s="12" t="s">
        <v>102</v>
      </c>
      <c r="E155" s="12">
        <v>1</v>
      </c>
      <c r="F155" s="12" t="s">
        <v>13</v>
      </c>
      <c r="G155" s="12">
        <v>0</v>
      </c>
      <c r="H155" s="13" t="str">
        <f t="shared" si="14"/>
        <v>Cardiff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576625</v>
      </c>
      <c r="B156" s="15">
        <v>43442</v>
      </c>
      <c r="C156" s="12" t="s">
        <v>32</v>
      </c>
      <c r="D156" s="12" t="s">
        <v>1</v>
      </c>
      <c r="E156" s="12">
        <v>2</v>
      </c>
      <c r="F156" s="12" t="s">
        <v>20</v>
      </c>
      <c r="G156" s="12">
        <v>0</v>
      </c>
      <c r="H156" s="13" t="str">
        <f t="shared" si="14"/>
        <v>Chelsea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576627</v>
      </c>
      <c r="B157" s="15">
        <v>43442</v>
      </c>
      <c r="C157" s="12" t="s">
        <v>32</v>
      </c>
      <c r="D157" s="12" t="s">
        <v>31</v>
      </c>
      <c r="E157" s="12">
        <v>0</v>
      </c>
      <c r="F157" s="12" t="s">
        <v>14</v>
      </c>
      <c r="G157" s="12">
        <v>2</v>
      </c>
      <c r="H157" s="13" t="str">
        <f t="shared" si="14"/>
        <v>Tottenham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576628</v>
      </c>
      <c r="B158" s="15">
        <v>43442</v>
      </c>
      <c r="C158" s="12" t="s">
        <v>32</v>
      </c>
      <c r="D158" s="12" t="s">
        <v>17</v>
      </c>
      <c r="E158" s="12">
        <v>1</v>
      </c>
      <c r="F158" s="12" t="s">
        <v>106</v>
      </c>
      <c r="G158" s="12">
        <v>0</v>
      </c>
      <c r="H158" s="13" t="str">
        <f t="shared" si="14"/>
        <v>Arsenal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576629</v>
      </c>
      <c r="B159" s="15">
        <v>43442</v>
      </c>
      <c r="C159" s="12" t="s">
        <v>32</v>
      </c>
      <c r="D159" s="12" t="s">
        <v>8</v>
      </c>
      <c r="E159" s="12">
        <v>4</v>
      </c>
      <c r="F159" s="12" t="s">
        <v>58</v>
      </c>
      <c r="G159" s="12">
        <v>1</v>
      </c>
      <c r="H159" s="13" t="str">
        <f t="shared" si="14"/>
        <v>Manchester United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576621</v>
      </c>
      <c r="B160" s="15">
        <v>43443</v>
      </c>
      <c r="C160" s="12" t="s">
        <v>32</v>
      </c>
      <c r="D160" s="12" t="s">
        <v>29</v>
      </c>
      <c r="E160" s="12">
        <v>1</v>
      </c>
      <c r="F160" s="12" t="s">
        <v>63</v>
      </c>
      <c r="G160" s="12">
        <v>2</v>
      </c>
      <c r="H160" s="13" t="str">
        <f t="shared" si="14"/>
        <v>Wolves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576626</v>
      </c>
      <c r="B161" s="15">
        <v>43444</v>
      </c>
      <c r="C161" s="12" t="s">
        <v>32</v>
      </c>
      <c r="D161" s="12" t="s">
        <v>9</v>
      </c>
      <c r="E161" s="12">
        <v>2</v>
      </c>
      <c r="F161" s="12" t="s">
        <v>56</v>
      </c>
      <c r="G161" s="12">
        <v>2</v>
      </c>
      <c r="H161" s="13" t="str">
        <f t="shared" si="14"/>
        <v/>
      </c>
      <c r="I161" s="13" t="str">
        <f t="shared" si="15"/>
        <v>Everton</v>
      </c>
      <c r="J161" s="13" t="str">
        <f t="shared" si="16"/>
        <v>Watford</v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576631</v>
      </c>
      <c r="B162" s="15">
        <v>43449</v>
      </c>
      <c r="C162" s="12" t="s">
        <v>92</v>
      </c>
      <c r="D162" s="12" t="s">
        <v>20</v>
      </c>
      <c r="E162" s="12">
        <v>3</v>
      </c>
      <c r="F162" s="12" t="s">
        <v>9</v>
      </c>
      <c r="G162" s="12">
        <v>1</v>
      </c>
      <c r="H162" s="13" t="str">
        <f t="shared" si="14"/>
        <v>Manchester City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576634</v>
      </c>
      <c r="B163" s="15">
        <v>43449</v>
      </c>
      <c r="C163" s="12" t="s">
        <v>92</v>
      </c>
      <c r="D163" s="12" t="s">
        <v>14</v>
      </c>
      <c r="E163" s="12">
        <v>1</v>
      </c>
      <c r="F163" s="12" t="s">
        <v>81</v>
      </c>
      <c r="G163" s="12">
        <v>0</v>
      </c>
      <c r="H163" s="13" t="str">
        <f t="shared" si="14"/>
        <v>Tottenham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576635</v>
      </c>
      <c r="B164" s="15">
        <v>43449</v>
      </c>
      <c r="C164" s="12" t="s">
        <v>92</v>
      </c>
      <c r="D164" s="12" t="s">
        <v>5</v>
      </c>
      <c r="E164" s="12">
        <v>1</v>
      </c>
      <c r="F164" s="12" t="s">
        <v>31</v>
      </c>
      <c r="G164" s="12">
        <v>0</v>
      </c>
      <c r="H164" s="13" t="str">
        <f t="shared" si="14"/>
        <v>Crystal Palace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576636</v>
      </c>
      <c r="B165" s="15">
        <v>43449</v>
      </c>
      <c r="C165" s="12" t="s">
        <v>92</v>
      </c>
      <c r="D165" s="12" t="s">
        <v>56</v>
      </c>
      <c r="E165" s="12">
        <v>3</v>
      </c>
      <c r="F165" s="12" t="s">
        <v>102</v>
      </c>
      <c r="G165" s="12">
        <v>2</v>
      </c>
      <c r="H165" s="13" t="str">
        <f t="shared" si="14"/>
        <v>Watford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576637</v>
      </c>
      <c r="B166" s="15">
        <v>43449</v>
      </c>
      <c r="C166" s="12" t="s">
        <v>92</v>
      </c>
      <c r="D166" s="12" t="s">
        <v>58</v>
      </c>
      <c r="E166" s="12">
        <v>0</v>
      </c>
      <c r="F166" s="12" t="s">
        <v>28</v>
      </c>
      <c r="G166" s="12">
        <v>2</v>
      </c>
      <c r="H166" s="13" t="str">
        <f t="shared" si="14"/>
        <v>West Ham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576638</v>
      </c>
      <c r="B167" s="15">
        <v>43449</v>
      </c>
      <c r="C167" s="12" t="s">
        <v>92</v>
      </c>
      <c r="D167" s="12" t="s">
        <v>63</v>
      </c>
      <c r="E167" s="12">
        <v>2</v>
      </c>
      <c r="F167" s="12" t="s">
        <v>105</v>
      </c>
      <c r="G167" s="12">
        <v>0</v>
      </c>
      <c r="H167" s="13" t="str">
        <f t="shared" si="14"/>
        <v>Wolves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576639</v>
      </c>
      <c r="B168" s="15">
        <v>43449</v>
      </c>
      <c r="C168" s="12" t="s">
        <v>92</v>
      </c>
      <c r="D168" s="12" t="s">
        <v>106</v>
      </c>
      <c r="E168" s="12">
        <v>0</v>
      </c>
      <c r="F168" s="12" t="s">
        <v>29</v>
      </c>
      <c r="G168" s="12">
        <v>1</v>
      </c>
      <c r="H168" s="13" t="str">
        <f t="shared" si="14"/>
        <v>Newcastle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576630</v>
      </c>
      <c r="B169" s="15">
        <v>43450</v>
      </c>
      <c r="C169" s="12" t="s">
        <v>92</v>
      </c>
      <c r="D169" s="12" t="s">
        <v>19</v>
      </c>
      <c r="E169" s="12">
        <v>3</v>
      </c>
      <c r="F169" s="12" t="s">
        <v>8</v>
      </c>
      <c r="G169" s="12">
        <v>1</v>
      </c>
      <c r="H169" s="13" t="str">
        <f t="shared" si="14"/>
        <v>Liverpool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576632</v>
      </c>
      <c r="B170" s="15">
        <v>43450</v>
      </c>
      <c r="C170" s="12" t="s">
        <v>92</v>
      </c>
      <c r="D170" s="12" t="s">
        <v>13</v>
      </c>
      <c r="E170" s="12">
        <v>3</v>
      </c>
      <c r="F170" s="12" t="s">
        <v>17</v>
      </c>
      <c r="G170" s="12">
        <v>2</v>
      </c>
      <c r="H170" s="13" t="str">
        <f t="shared" si="14"/>
        <v>Southampton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576633</v>
      </c>
      <c r="B171" s="15">
        <v>43450</v>
      </c>
      <c r="C171" s="12" t="s">
        <v>92</v>
      </c>
      <c r="D171" s="12" t="s">
        <v>107</v>
      </c>
      <c r="E171" s="12">
        <v>1</v>
      </c>
      <c r="F171" s="12" t="s">
        <v>1</v>
      </c>
      <c r="G171" s="12">
        <v>2</v>
      </c>
      <c r="H171" s="13" t="str">
        <f t="shared" si="14"/>
        <v>Chelsea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576645</v>
      </c>
      <c r="B172" s="15">
        <v>43455</v>
      </c>
      <c r="C172" s="12" t="s">
        <v>93</v>
      </c>
      <c r="D172" s="12" t="s">
        <v>63</v>
      </c>
      <c r="E172" s="12">
        <v>0</v>
      </c>
      <c r="F172" s="12" t="s">
        <v>19</v>
      </c>
      <c r="G172" s="12">
        <v>2</v>
      </c>
      <c r="H172" s="13" t="str">
        <f t="shared" si="14"/>
        <v>Liverpool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576640</v>
      </c>
      <c r="B173" s="15">
        <v>43456</v>
      </c>
      <c r="C173" s="12" t="s">
        <v>93</v>
      </c>
      <c r="D173" s="12" t="s">
        <v>17</v>
      </c>
      <c r="E173" s="12">
        <v>3</v>
      </c>
      <c r="F173" s="12" t="s">
        <v>81</v>
      </c>
      <c r="G173" s="12">
        <v>1</v>
      </c>
      <c r="H173" s="13" t="str">
        <f t="shared" si="14"/>
        <v>Arsenal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576641</v>
      </c>
      <c r="B174" s="15">
        <v>43456</v>
      </c>
      <c r="C174" s="12" t="s">
        <v>93</v>
      </c>
      <c r="D174" s="12" t="s">
        <v>29</v>
      </c>
      <c r="E174" s="12">
        <v>0</v>
      </c>
      <c r="F174" s="12" t="s">
        <v>58</v>
      </c>
      <c r="G174" s="12">
        <v>0</v>
      </c>
      <c r="H174" s="13" t="str">
        <f t="shared" si="14"/>
        <v/>
      </c>
      <c r="I174" s="13" t="str">
        <f t="shared" si="15"/>
        <v>Newcastle</v>
      </c>
      <c r="J174" s="13" t="str">
        <f t="shared" si="16"/>
        <v>Fulham</v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576642</v>
      </c>
      <c r="B175" s="15">
        <v>43456</v>
      </c>
      <c r="C175" s="12" t="s">
        <v>93</v>
      </c>
      <c r="D175" s="12" t="s">
        <v>105</v>
      </c>
      <c r="E175" s="12">
        <v>2</v>
      </c>
      <c r="F175" s="12" t="s">
        <v>107</v>
      </c>
      <c r="G175" s="12">
        <v>0</v>
      </c>
      <c r="H175" s="13" t="str">
        <f t="shared" si="14"/>
        <v>Bournemouth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576643</v>
      </c>
      <c r="B176" s="15">
        <v>43456</v>
      </c>
      <c r="C176" s="12" t="s">
        <v>93</v>
      </c>
      <c r="D176" s="12" t="s">
        <v>28</v>
      </c>
      <c r="E176" s="12">
        <v>0</v>
      </c>
      <c r="F176" s="12" t="s">
        <v>56</v>
      </c>
      <c r="G176" s="12">
        <v>2</v>
      </c>
      <c r="H176" s="13" t="str">
        <f t="shared" si="14"/>
        <v>Watford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576644</v>
      </c>
      <c r="B177" s="15">
        <v>43456</v>
      </c>
      <c r="C177" s="12" t="s">
        <v>93</v>
      </c>
      <c r="D177" s="12" t="s">
        <v>102</v>
      </c>
      <c r="E177" s="12">
        <v>1</v>
      </c>
      <c r="F177" s="12" t="s">
        <v>8</v>
      </c>
      <c r="G177" s="12">
        <v>5</v>
      </c>
      <c r="H177" s="13" t="str">
        <f t="shared" si="14"/>
        <v>Manchester United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576646</v>
      </c>
      <c r="B178" s="15">
        <v>43456</v>
      </c>
      <c r="C178" s="12" t="s">
        <v>93</v>
      </c>
      <c r="D178" s="12" t="s">
        <v>1</v>
      </c>
      <c r="E178" s="12">
        <v>0</v>
      </c>
      <c r="F178" s="12" t="s">
        <v>31</v>
      </c>
      <c r="G178" s="12">
        <v>1</v>
      </c>
      <c r="H178" s="13" t="str">
        <f t="shared" si="14"/>
        <v>Leicester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576648</v>
      </c>
      <c r="B179" s="15">
        <v>43456</v>
      </c>
      <c r="C179" s="12" t="s">
        <v>93</v>
      </c>
      <c r="D179" s="12" t="s">
        <v>106</v>
      </c>
      <c r="E179" s="12">
        <v>1</v>
      </c>
      <c r="F179" s="12" t="s">
        <v>13</v>
      </c>
      <c r="G179" s="12">
        <v>3</v>
      </c>
      <c r="H179" s="13" t="str">
        <f t="shared" si="14"/>
        <v>Southampton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576649</v>
      </c>
      <c r="B180" s="15">
        <v>43456</v>
      </c>
      <c r="C180" s="12" t="s">
        <v>93</v>
      </c>
      <c r="D180" s="12" t="s">
        <v>20</v>
      </c>
      <c r="E180" s="12">
        <v>2</v>
      </c>
      <c r="F180" s="12" t="s">
        <v>5</v>
      </c>
      <c r="G180" s="12">
        <v>3</v>
      </c>
      <c r="H180" s="13" t="str">
        <f t="shared" si="14"/>
        <v>Crystal Palace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576647</v>
      </c>
      <c r="B181" s="15">
        <v>43457</v>
      </c>
      <c r="C181" s="12" t="s">
        <v>93</v>
      </c>
      <c r="D181" s="12" t="s">
        <v>9</v>
      </c>
      <c r="E181" s="12">
        <v>2</v>
      </c>
      <c r="F181" s="12" t="s">
        <v>14</v>
      </c>
      <c r="G181" s="12">
        <v>6</v>
      </c>
      <c r="H181" s="13" t="str">
        <f t="shared" si="14"/>
        <v>Tottenham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576650</v>
      </c>
      <c r="B182" s="15">
        <v>43460</v>
      </c>
      <c r="C182" s="12" t="s">
        <v>75</v>
      </c>
      <c r="D182" s="12" t="s">
        <v>58</v>
      </c>
      <c r="E182" s="12">
        <v>1</v>
      </c>
      <c r="F182" s="12" t="s">
        <v>63</v>
      </c>
      <c r="G182" s="12">
        <v>1</v>
      </c>
      <c r="H182" s="13" t="str">
        <f t="shared" si="14"/>
        <v/>
      </c>
      <c r="I182" s="13" t="str">
        <f t="shared" si="15"/>
        <v>Fulham</v>
      </c>
      <c r="J182" s="13" t="str">
        <f t="shared" si="16"/>
        <v>Wolves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576651</v>
      </c>
      <c r="B183" s="15">
        <v>43460</v>
      </c>
      <c r="C183" s="12" t="s">
        <v>75</v>
      </c>
      <c r="D183" s="12" t="s">
        <v>31</v>
      </c>
      <c r="E183" s="12">
        <v>2</v>
      </c>
      <c r="F183" s="12" t="s">
        <v>20</v>
      </c>
      <c r="G183" s="12">
        <v>1</v>
      </c>
      <c r="H183" s="13" t="str">
        <f t="shared" si="14"/>
        <v>Leicester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576652</v>
      </c>
      <c r="B184" s="15">
        <v>43460</v>
      </c>
      <c r="C184" s="12" t="s">
        <v>75</v>
      </c>
      <c r="D184" s="12" t="s">
        <v>19</v>
      </c>
      <c r="E184" s="12">
        <v>4</v>
      </c>
      <c r="F184" s="12" t="s">
        <v>29</v>
      </c>
      <c r="G184" s="12">
        <v>0</v>
      </c>
      <c r="H184" s="13" t="str">
        <f t="shared" si="14"/>
        <v>Liverpool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576653</v>
      </c>
      <c r="B185" s="15">
        <v>43460</v>
      </c>
      <c r="C185" s="12" t="s">
        <v>75</v>
      </c>
      <c r="D185" s="12" t="s">
        <v>8</v>
      </c>
      <c r="E185" s="12">
        <v>3</v>
      </c>
      <c r="F185" s="12" t="s">
        <v>106</v>
      </c>
      <c r="G185" s="12">
        <v>1</v>
      </c>
      <c r="H185" s="13" t="str">
        <f t="shared" si="14"/>
        <v>Manchester United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576654</v>
      </c>
      <c r="B186" s="15">
        <v>43460</v>
      </c>
      <c r="C186" s="12" t="s">
        <v>75</v>
      </c>
      <c r="D186" s="12" t="s">
        <v>107</v>
      </c>
      <c r="E186" s="12">
        <v>1</v>
      </c>
      <c r="F186" s="12" t="s">
        <v>17</v>
      </c>
      <c r="G186" s="12">
        <v>1</v>
      </c>
      <c r="H186" s="13" t="str">
        <f t="shared" si="14"/>
        <v/>
      </c>
      <c r="I186" s="13" t="str">
        <f t="shared" si="15"/>
        <v>Brighton</v>
      </c>
      <c r="J186" s="13" t="str">
        <f t="shared" si="16"/>
        <v>Arsenal</v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576656</v>
      </c>
      <c r="B187" s="15">
        <v>43460</v>
      </c>
      <c r="C187" s="12" t="s">
        <v>75</v>
      </c>
      <c r="D187" s="12" t="s">
        <v>81</v>
      </c>
      <c r="E187" s="12">
        <v>1</v>
      </c>
      <c r="F187" s="12" t="s">
        <v>9</v>
      </c>
      <c r="G187" s="12">
        <v>5</v>
      </c>
      <c r="H187" s="13" t="str">
        <f t="shared" si="14"/>
        <v>Everton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576657</v>
      </c>
      <c r="B188" s="15">
        <v>43460</v>
      </c>
      <c r="C188" s="12" t="s">
        <v>75</v>
      </c>
      <c r="D188" s="12" t="s">
        <v>14</v>
      </c>
      <c r="E188" s="12">
        <v>5</v>
      </c>
      <c r="F188" s="12" t="s">
        <v>105</v>
      </c>
      <c r="G188" s="12">
        <v>0</v>
      </c>
      <c r="H188" s="13" t="str">
        <f t="shared" si="14"/>
        <v>Tottenham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576658</v>
      </c>
      <c r="B189" s="15">
        <v>43460</v>
      </c>
      <c r="C189" s="12" t="s">
        <v>75</v>
      </c>
      <c r="D189" s="12" t="s">
        <v>5</v>
      </c>
      <c r="E189" s="12">
        <v>0</v>
      </c>
      <c r="F189" s="12" t="s">
        <v>102</v>
      </c>
      <c r="G189" s="12">
        <v>0</v>
      </c>
      <c r="H189" s="13" t="str">
        <f t="shared" si="14"/>
        <v/>
      </c>
      <c r="I189" s="13" t="str">
        <f t="shared" si="15"/>
        <v>Crystal Palace</v>
      </c>
      <c r="J189" s="13" t="str">
        <f t="shared" si="16"/>
        <v>Cardiff</v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576659</v>
      </c>
      <c r="B190" s="15">
        <v>43460</v>
      </c>
      <c r="C190" s="12" t="s">
        <v>75</v>
      </c>
      <c r="D190" s="12" t="s">
        <v>56</v>
      </c>
      <c r="E190" s="12">
        <v>1</v>
      </c>
      <c r="F190" s="12" t="s">
        <v>1</v>
      </c>
      <c r="G190" s="12">
        <v>2</v>
      </c>
      <c r="H190" s="13" t="str">
        <f t="shared" si="14"/>
        <v>Chelsea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576655</v>
      </c>
      <c r="B191" s="15">
        <v>43461</v>
      </c>
      <c r="C191" s="12" t="s">
        <v>75</v>
      </c>
      <c r="D191" s="12" t="s">
        <v>13</v>
      </c>
      <c r="E191" s="12">
        <v>1</v>
      </c>
      <c r="F191" s="12" t="s">
        <v>28</v>
      </c>
      <c r="G191" s="12">
        <v>2</v>
      </c>
      <c r="H191" s="13" t="str">
        <f t="shared" si="14"/>
        <v>West Ham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576661</v>
      </c>
      <c r="B192" s="15">
        <v>43463</v>
      </c>
      <c r="C192" s="12" t="s">
        <v>94</v>
      </c>
      <c r="D192" s="12" t="s">
        <v>107</v>
      </c>
      <c r="E192" s="12">
        <v>1</v>
      </c>
      <c r="F192" s="12" t="s">
        <v>9</v>
      </c>
      <c r="G192" s="12">
        <v>0</v>
      </c>
      <c r="H192" s="13" t="str">
        <f t="shared" si="14"/>
        <v>Brighton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576664</v>
      </c>
      <c r="B193" s="15">
        <v>43463</v>
      </c>
      <c r="C193" s="12" t="s">
        <v>94</v>
      </c>
      <c r="D193" s="12" t="s">
        <v>14</v>
      </c>
      <c r="E193" s="12">
        <v>1</v>
      </c>
      <c r="F193" s="12" t="s">
        <v>63</v>
      </c>
      <c r="G193" s="12">
        <v>3</v>
      </c>
      <c r="H193" s="13" t="str">
        <f t="shared" si="14"/>
        <v>Wolves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576666</v>
      </c>
      <c r="B194" s="15">
        <v>43463</v>
      </c>
      <c r="C194" s="12" t="s">
        <v>94</v>
      </c>
      <c r="D194" s="12" t="s">
        <v>56</v>
      </c>
      <c r="E194" s="12">
        <v>1</v>
      </c>
      <c r="F194" s="12" t="s">
        <v>29</v>
      </c>
      <c r="G194" s="12">
        <v>1</v>
      </c>
      <c r="H194" s="13" t="str">
        <f t="shared" si="14"/>
        <v/>
      </c>
      <c r="I194" s="13" t="str">
        <f t="shared" si="15"/>
        <v>Watford</v>
      </c>
      <c r="J194" s="13" t="str">
        <f t="shared" si="16"/>
        <v>Newcastle</v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576667</v>
      </c>
      <c r="B195" s="15">
        <v>43463</v>
      </c>
      <c r="C195" s="12" t="s">
        <v>94</v>
      </c>
      <c r="D195" s="12" t="s">
        <v>58</v>
      </c>
      <c r="E195" s="12">
        <v>1</v>
      </c>
      <c r="F195" s="12" t="s">
        <v>106</v>
      </c>
      <c r="G195" s="12">
        <v>0</v>
      </c>
      <c r="H195" s="13" t="str">
        <f t="shared" ref="H195:H258" si="17">IF(E195&gt;G195,D195,IF(G195&gt;E195,F195,""))</f>
        <v>Fulham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576668</v>
      </c>
      <c r="B196" s="15">
        <v>43463</v>
      </c>
      <c r="C196" s="12" t="s">
        <v>94</v>
      </c>
      <c r="D196" s="12" t="s">
        <v>31</v>
      </c>
      <c r="E196" s="12">
        <v>0</v>
      </c>
      <c r="F196" s="12" t="s">
        <v>102</v>
      </c>
      <c r="G196" s="12">
        <v>1</v>
      </c>
      <c r="H196" s="13" t="str">
        <f t="shared" si="17"/>
        <v>Cardiff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576669</v>
      </c>
      <c r="B197" s="15">
        <v>43463</v>
      </c>
      <c r="C197" s="12" t="s">
        <v>94</v>
      </c>
      <c r="D197" s="12" t="s">
        <v>19</v>
      </c>
      <c r="E197" s="12">
        <v>5</v>
      </c>
      <c r="F197" s="12" t="s">
        <v>17</v>
      </c>
      <c r="G197" s="12">
        <v>1</v>
      </c>
      <c r="H197" s="13" t="str">
        <f t="shared" si="17"/>
        <v>Liverpool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576660</v>
      </c>
      <c r="B198" s="15">
        <v>43464</v>
      </c>
      <c r="C198" s="12" t="s">
        <v>94</v>
      </c>
      <c r="D198" s="12" t="s">
        <v>8</v>
      </c>
      <c r="E198" s="12">
        <v>4</v>
      </c>
      <c r="F198" s="12" t="s">
        <v>105</v>
      </c>
      <c r="G198" s="12">
        <v>1</v>
      </c>
      <c r="H198" s="13" t="str">
        <f t="shared" si="17"/>
        <v>Manchester United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576662</v>
      </c>
      <c r="B199" s="15">
        <v>43464</v>
      </c>
      <c r="C199" s="12" t="s">
        <v>94</v>
      </c>
      <c r="D199" s="12" t="s">
        <v>13</v>
      </c>
      <c r="E199" s="12">
        <v>1</v>
      </c>
      <c r="F199" s="12" t="s">
        <v>20</v>
      </c>
      <c r="G199" s="12">
        <v>3</v>
      </c>
      <c r="H199" s="13" t="str">
        <f t="shared" si="17"/>
        <v>Manchester City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576663</v>
      </c>
      <c r="B200" s="15">
        <v>43464</v>
      </c>
      <c r="C200" s="12" t="s">
        <v>94</v>
      </c>
      <c r="D200" s="12" t="s">
        <v>81</v>
      </c>
      <c r="E200" s="12">
        <v>2</v>
      </c>
      <c r="F200" s="12" t="s">
        <v>28</v>
      </c>
      <c r="G200" s="12">
        <v>0</v>
      </c>
      <c r="H200" s="13" t="str">
        <f t="shared" si="17"/>
        <v>Burnley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576665</v>
      </c>
      <c r="B201" s="15">
        <v>43464</v>
      </c>
      <c r="C201" s="12" t="s">
        <v>94</v>
      </c>
      <c r="D201" s="12" t="s">
        <v>5</v>
      </c>
      <c r="E201" s="12">
        <v>0</v>
      </c>
      <c r="F201" s="12" t="s">
        <v>1</v>
      </c>
      <c r="G201" s="12">
        <v>1</v>
      </c>
      <c r="H201" s="13" t="str">
        <f t="shared" si="17"/>
        <v>Chelsea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576670</v>
      </c>
      <c r="B202" s="15">
        <v>43466</v>
      </c>
      <c r="C202" s="12" t="s">
        <v>66</v>
      </c>
      <c r="D202" s="12" t="s">
        <v>102</v>
      </c>
      <c r="E202" s="12">
        <v>0</v>
      </c>
      <c r="F202" s="12" t="s">
        <v>14</v>
      </c>
      <c r="G202" s="12">
        <v>3</v>
      </c>
      <c r="H202" s="13" t="str">
        <f t="shared" si="17"/>
        <v>Tottenham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576673</v>
      </c>
      <c r="B203" s="15">
        <v>43466</v>
      </c>
      <c r="C203" s="12" t="s">
        <v>66</v>
      </c>
      <c r="D203" s="12" t="s">
        <v>9</v>
      </c>
      <c r="E203" s="12">
        <v>0</v>
      </c>
      <c r="F203" s="12" t="s">
        <v>31</v>
      </c>
      <c r="G203" s="12">
        <v>1</v>
      </c>
      <c r="H203" s="13" t="str">
        <f t="shared" si="17"/>
        <v>Leicester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576676</v>
      </c>
      <c r="B204" s="15">
        <v>43466</v>
      </c>
      <c r="C204" s="12" t="s">
        <v>66</v>
      </c>
      <c r="D204" s="12" t="s">
        <v>17</v>
      </c>
      <c r="E204" s="12">
        <v>4</v>
      </c>
      <c r="F204" s="12" t="s">
        <v>58</v>
      </c>
      <c r="G204" s="12">
        <v>1</v>
      </c>
      <c r="H204" s="13" t="str">
        <f t="shared" si="17"/>
        <v>Arsenal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576671</v>
      </c>
      <c r="B205" s="15">
        <v>43467</v>
      </c>
      <c r="C205" s="12" t="s">
        <v>66</v>
      </c>
      <c r="D205" s="12" t="s">
        <v>63</v>
      </c>
      <c r="E205" s="12">
        <v>0</v>
      </c>
      <c r="F205" s="12" t="s">
        <v>5</v>
      </c>
      <c r="G205" s="12">
        <v>2</v>
      </c>
      <c r="H205" s="13" t="str">
        <f t="shared" si="17"/>
        <v>Crystal Palace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576672</v>
      </c>
      <c r="B206" s="15">
        <v>43467</v>
      </c>
      <c r="C206" s="12" t="s">
        <v>66</v>
      </c>
      <c r="D206" s="12" t="s">
        <v>1</v>
      </c>
      <c r="E206" s="12">
        <v>0</v>
      </c>
      <c r="F206" s="12" t="s">
        <v>13</v>
      </c>
      <c r="G206" s="12">
        <v>0</v>
      </c>
      <c r="H206" s="13" t="str">
        <f t="shared" si="17"/>
        <v/>
      </c>
      <c r="I206" s="13" t="str">
        <f t="shared" si="18"/>
        <v>Chelsea</v>
      </c>
      <c r="J206" s="13" t="str">
        <f t="shared" si="19"/>
        <v>Southampton</v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576674</v>
      </c>
      <c r="B207" s="15">
        <v>43467</v>
      </c>
      <c r="C207" s="12" t="s">
        <v>66</v>
      </c>
      <c r="D207" s="12" t="s">
        <v>106</v>
      </c>
      <c r="E207" s="12">
        <v>1</v>
      </c>
      <c r="F207" s="12" t="s">
        <v>81</v>
      </c>
      <c r="G207" s="12">
        <v>2</v>
      </c>
      <c r="H207" s="13" t="str">
        <f t="shared" si="17"/>
        <v>Burnley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576677</v>
      </c>
      <c r="B208" s="15">
        <v>43467</v>
      </c>
      <c r="C208" s="12" t="s">
        <v>66</v>
      </c>
      <c r="D208" s="12" t="s">
        <v>29</v>
      </c>
      <c r="E208" s="12">
        <v>0</v>
      </c>
      <c r="F208" s="12" t="s">
        <v>8</v>
      </c>
      <c r="G208" s="12">
        <v>2</v>
      </c>
      <c r="H208" s="13" t="str">
        <f t="shared" si="17"/>
        <v>Manchester United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576678</v>
      </c>
      <c r="B209" s="15">
        <v>43467</v>
      </c>
      <c r="C209" s="12" t="s">
        <v>66</v>
      </c>
      <c r="D209" s="12" t="s">
        <v>105</v>
      </c>
      <c r="E209" s="12">
        <v>3</v>
      </c>
      <c r="F209" s="12" t="s">
        <v>56</v>
      </c>
      <c r="G209" s="12">
        <v>3</v>
      </c>
      <c r="H209" s="13" t="str">
        <f t="shared" si="17"/>
        <v/>
      </c>
      <c r="I209" s="13" t="str">
        <f t="shared" si="18"/>
        <v>Bournemouth</v>
      </c>
      <c r="J209" s="13" t="str">
        <f t="shared" si="19"/>
        <v>Watford</v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576679</v>
      </c>
      <c r="B210" s="15">
        <v>43467</v>
      </c>
      <c r="C210" s="12" t="s">
        <v>66</v>
      </c>
      <c r="D210" s="12" t="s">
        <v>28</v>
      </c>
      <c r="E210" s="12">
        <v>2</v>
      </c>
      <c r="F210" s="12" t="s">
        <v>107</v>
      </c>
      <c r="G210" s="12">
        <v>2</v>
      </c>
      <c r="H210" s="13" t="str">
        <f t="shared" si="17"/>
        <v/>
      </c>
      <c r="I210" s="13" t="str">
        <f t="shared" si="18"/>
        <v>West Ham</v>
      </c>
      <c r="J210" s="13" t="str">
        <f t="shared" si="19"/>
        <v>Brighton</v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576675</v>
      </c>
      <c r="B211" s="15">
        <v>43468</v>
      </c>
      <c r="C211" s="12" t="s">
        <v>66</v>
      </c>
      <c r="D211" s="12" t="s">
        <v>20</v>
      </c>
      <c r="E211" s="12">
        <v>2</v>
      </c>
      <c r="F211" s="12" t="s">
        <v>19</v>
      </c>
      <c r="G211" s="12">
        <v>1</v>
      </c>
      <c r="H211" s="13" t="str">
        <f t="shared" si="17"/>
        <v>Manchester City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576681</v>
      </c>
      <c r="B212" s="15">
        <v>43477</v>
      </c>
      <c r="C212" s="12" t="s">
        <v>67</v>
      </c>
      <c r="D212" s="12" t="s">
        <v>31</v>
      </c>
      <c r="E212" s="12">
        <v>1</v>
      </c>
      <c r="F212" s="12" t="s">
        <v>13</v>
      </c>
      <c r="G212" s="12">
        <v>2</v>
      </c>
      <c r="H212" s="13" t="str">
        <f t="shared" si="17"/>
        <v>Southampton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576682</v>
      </c>
      <c r="B213" s="15">
        <v>43477</v>
      </c>
      <c r="C213" s="12" t="s">
        <v>67</v>
      </c>
      <c r="D213" s="12" t="s">
        <v>107</v>
      </c>
      <c r="E213" s="12">
        <v>0</v>
      </c>
      <c r="F213" s="12" t="s">
        <v>19</v>
      </c>
      <c r="G213" s="12">
        <v>1</v>
      </c>
      <c r="H213" s="13" t="str">
        <f t="shared" si="17"/>
        <v>Liverpool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576684</v>
      </c>
      <c r="B214" s="15">
        <v>43477</v>
      </c>
      <c r="C214" s="12" t="s">
        <v>67</v>
      </c>
      <c r="D214" s="12" t="s">
        <v>81</v>
      </c>
      <c r="E214" s="12">
        <v>2</v>
      </c>
      <c r="F214" s="12" t="s">
        <v>58</v>
      </c>
      <c r="G214" s="12">
        <v>1</v>
      </c>
      <c r="H214" s="13" t="str">
        <f t="shared" si="17"/>
        <v>Burnley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576686</v>
      </c>
      <c r="B215" s="15">
        <v>43477</v>
      </c>
      <c r="C215" s="12" t="s">
        <v>67</v>
      </c>
      <c r="D215" s="12" t="s">
        <v>102</v>
      </c>
      <c r="E215" s="12">
        <v>0</v>
      </c>
      <c r="F215" s="12" t="s">
        <v>106</v>
      </c>
      <c r="G215" s="12">
        <v>0</v>
      </c>
      <c r="H215" s="13" t="str">
        <f t="shared" si="17"/>
        <v/>
      </c>
      <c r="I215" s="13" t="str">
        <f t="shared" si="18"/>
        <v>Cardiff</v>
      </c>
      <c r="J215" s="13" t="str">
        <f t="shared" si="19"/>
        <v>Huddersfield Town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576687</v>
      </c>
      <c r="B216" s="15">
        <v>43477</v>
      </c>
      <c r="C216" s="12" t="s">
        <v>67</v>
      </c>
      <c r="D216" s="12" t="s">
        <v>28</v>
      </c>
      <c r="E216" s="12">
        <v>1</v>
      </c>
      <c r="F216" s="12" t="s">
        <v>17</v>
      </c>
      <c r="G216" s="12">
        <v>0</v>
      </c>
      <c r="H216" s="13" t="str">
        <f t="shared" si="17"/>
        <v>West Ham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576688</v>
      </c>
      <c r="B217" s="15">
        <v>43477</v>
      </c>
      <c r="C217" s="12" t="s">
        <v>67</v>
      </c>
      <c r="D217" s="12" t="s">
        <v>1</v>
      </c>
      <c r="E217" s="12">
        <v>2</v>
      </c>
      <c r="F217" s="12" t="s">
        <v>29</v>
      </c>
      <c r="G217" s="12">
        <v>1</v>
      </c>
      <c r="H217" s="13" t="str">
        <f t="shared" si="17"/>
        <v>Chelsea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576689</v>
      </c>
      <c r="B218" s="15">
        <v>43477</v>
      </c>
      <c r="C218" s="12" t="s">
        <v>67</v>
      </c>
      <c r="D218" s="12" t="s">
        <v>5</v>
      </c>
      <c r="E218" s="12">
        <v>1</v>
      </c>
      <c r="F218" s="12" t="s">
        <v>56</v>
      </c>
      <c r="G218" s="12">
        <v>2</v>
      </c>
      <c r="H218" s="13" t="str">
        <f t="shared" si="17"/>
        <v>Watford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576680</v>
      </c>
      <c r="B219" s="15">
        <v>43478</v>
      </c>
      <c r="C219" s="12" t="s">
        <v>67</v>
      </c>
      <c r="D219" s="12" t="s">
        <v>9</v>
      </c>
      <c r="E219" s="12">
        <v>2</v>
      </c>
      <c r="F219" s="12" t="s">
        <v>105</v>
      </c>
      <c r="G219" s="12">
        <v>0</v>
      </c>
      <c r="H219" s="13" t="str">
        <f t="shared" si="17"/>
        <v>Everton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576685</v>
      </c>
      <c r="B220" s="15">
        <v>43478</v>
      </c>
      <c r="C220" s="12" t="s">
        <v>67</v>
      </c>
      <c r="D220" s="12" t="s">
        <v>14</v>
      </c>
      <c r="E220" s="12">
        <v>0</v>
      </c>
      <c r="F220" s="12" t="s">
        <v>8</v>
      </c>
      <c r="G220" s="12">
        <v>1</v>
      </c>
      <c r="H220" s="13" t="str">
        <f t="shared" si="17"/>
        <v>Manchester United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576683</v>
      </c>
      <c r="B221" s="15">
        <v>43479</v>
      </c>
      <c r="C221" s="12" t="s">
        <v>67</v>
      </c>
      <c r="D221" s="12" t="s">
        <v>20</v>
      </c>
      <c r="E221" s="12">
        <v>3</v>
      </c>
      <c r="F221" s="12" t="s">
        <v>63</v>
      </c>
      <c r="G221" s="12">
        <v>0</v>
      </c>
      <c r="H221" s="13" t="str">
        <f t="shared" si="17"/>
        <v>Manchester City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576690</v>
      </c>
      <c r="B222" s="15">
        <v>43484</v>
      </c>
      <c r="C222" s="12" t="s">
        <v>76</v>
      </c>
      <c r="D222" s="12" t="s">
        <v>105</v>
      </c>
      <c r="E222" s="12">
        <v>2</v>
      </c>
      <c r="F222" s="12" t="s">
        <v>28</v>
      </c>
      <c r="G222" s="12">
        <v>0</v>
      </c>
      <c r="H222" s="13" t="str">
        <f t="shared" si="17"/>
        <v>Bournemouth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576691</v>
      </c>
      <c r="B223" s="15">
        <v>43484</v>
      </c>
      <c r="C223" s="12" t="s">
        <v>76</v>
      </c>
      <c r="D223" s="12" t="s">
        <v>56</v>
      </c>
      <c r="E223" s="12">
        <v>0</v>
      </c>
      <c r="F223" s="12" t="s">
        <v>81</v>
      </c>
      <c r="G223" s="12">
        <v>0</v>
      </c>
      <c r="H223" s="13" t="str">
        <f t="shared" si="17"/>
        <v/>
      </c>
      <c r="I223" s="13" t="str">
        <f t="shared" si="18"/>
        <v>Watford</v>
      </c>
      <c r="J223" s="13" t="str">
        <f t="shared" si="19"/>
        <v>Burnley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576693</v>
      </c>
      <c r="B224" s="15">
        <v>43484</v>
      </c>
      <c r="C224" s="12" t="s">
        <v>76</v>
      </c>
      <c r="D224" s="12" t="s">
        <v>63</v>
      </c>
      <c r="E224" s="12">
        <v>4</v>
      </c>
      <c r="F224" s="12" t="s">
        <v>31</v>
      </c>
      <c r="G224" s="12">
        <v>3</v>
      </c>
      <c r="H224" s="13" t="str">
        <f t="shared" si="17"/>
        <v>Wolves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576695</v>
      </c>
      <c r="B225" s="15">
        <v>43484</v>
      </c>
      <c r="C225" s="12" t="s">
        <v>76</v>
      </c>
      <c r="D225" s="12" t="s">
        <v>19</v>
      </c>
      <c r="E225" s="12">
        <v>4</v>
      </c>
      <c r="F225" s="12" t="s">
        <v>5</v>
      </c>
      <c r="G225" s="12">
        <v>3</v>
      </c>
      <c r="H225" s="13" t="str">
        <f t="shared" si="17"/>
        <v>Liverpool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576696</v>
      </c>
      <c r="B226" s="15">
        <v>43484</v>
      </c>
      <c r="C226" s="12" t="s">
        <v>76</v>
      </c>
      <c r="D226" s="12" t="s">
        <v>8</v>
      </c>
      <c r="E226" s="12">
        <v>2</v>
      </c>
      <c r="F226" s="12" t="s">
        <v>107</v>
      </c>
      <c r="G226" s="12">
        <v>1</v>
      </c>
      <c r="H226" s="13" t="str">
        <f t="shared" si="17"/>
        <v>Manchester United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576697</v>
      </c>
      <c r="B227" s="15">
        <v>43484</v>
      </c>
      <c r="C227" s="12" t="s">
        <v>76</v>
      </c>
      <c r="D227" s="12" t="s">
        <v>29</v>
      </c>
      <c r="E227" s="12">
        <v>3</v>
      </c>
      <c r="F227" s="12" t="s">
        <v>102</v>
      </c>
      <c r="G227" s="12">
        <v>0</v>
      </c>
      <c r="H227" s="13" t="str">
        <f t="shared" si="17"/>
        <v>Newcastle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576698</v>
      </c>
      <c r="B228" s="15">
        <v>43484</v>
      </c>
      <c r="C228" s="12" t="s">
        <v>76</v>
      </c>
      <c r="D228" s="12" t="s">
        <v>17</v>
      </c>
      <c r="E228" s="12">
        <v>2</v>
      </c>
      <c r="F228" s="12" t="s">
        <v>1</v>
      </c>
      <c r="G228" s="12">
        <v>0</v>
      </c>
      <c r="H228" s="13" t="str">
        <f t="shared" si="17"/>
        <v>Arsenal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576699</v>
      </c>
      <c r="B229" s="15">
        <v>43484</v>
      </c>
      <c r="C229" s="12" t="s">
        <v>76</v>
      </c>
      <c r="D229" s="12" t="s">
        <v>13</v>
      </c>
      <c r="E229" s="12">
        <v>2</v>
      </c>
      <c r="F229" s="12" t="s">
        <v>9</v>
      </c>
      <c r="G229" s="12">
        <v>1</v>
      </c>
      <c r="H229" s="13" t="str">
        <f t="shared" si="17"/>
        <v>Southampton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576692</v>
      </c>
      <c r="B230" s="15">
        <v>43485</v>
      </c>
      <c r="C230" s="12" t="s">
        <v>76</v>
      </c>
      <c r="D230" s="12" t="s">
        <v>58</v>
      </c>
      <c r="E230" s="12">
        <v>1</v>
      </c>
      <c r="F230" s="12" t="s">
        <v>14</v>
      </c>
      <c r="G230" s="12">
        <v>2</v>
      </c>
      <c r="H230" s="13" t="str">
        <f t="shared" si="17"/>
        <v>Tottenham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576694</v>
      </c>
      <c r="B231" s="15">
        <v>43485</v>
      </c>
      <c r="C231" s="12" t="s">
        <v>76</v>
      </c>
      <c r="D231" s="12" t="s">
        <v>106</v>
      </c>
      <c r="E231" s="12">
        <v>0</v>
      </c>
      <c r="F231" s="12" t="s">
        <v>20</v>
      </c>
      <c r="G231" s="12">
        <v>3</v>
      </c>
      <c r="H231" s="13" t="str">
        <f t="shared" si="17"/>
        <v>Manchester City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576700</v>
      </c>
      <c r="B232" s="15">
        <v>43494</v>
      </c>
      <c r="C232" s="12" t="s">
        <v>95</v>
      </c>
      <c r="D232" s="12" t="s">
        <v>63</v>
      </c>
      <c r="E232" s="12">
        <v>3</v>
      </c>
      <c r="F232" s="12" t="s">
        <v>28</v>
      </c>
      <c r="G232" s="12">
        <v>0</v>
      </c>
      <c r="H232" s="13" t="str">
        <f t="shared" si="17"/>
        <v>Wolves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576701</v>
      </c>
      <c r="B233" s="15">
        <v>43494</v>
      </c>
      <c r="C233" s="12" t="s">
        <v>95</v>
      </c>
      <c r="D233" s="12" t="s">
        <v>17</v>
      </c>
      <c r="E233" s="12">
        <v>2</v>
      </c>
      <c r="F233" s="12" t="s">
        <v>102</v>
      </c>
      <c r="G233" s="12">
        <v>1</v>
      </c>
      <c r="H233" s="13" t="str">
        <f t="shared" si="17"/>
        <v>Arsenal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576703</v>
      </c>
      <c r="B234" s="15">
        <v>43494</v>
      </c>
      <c r="C234" s="12" t="s">
        <v>95</v>
      </c>
      <c r="D234" s="12" t="s">
        <v>58</v>
      </c>
      <c r="E234" s="12">
        <v>4</v>
      </c>
      <c r="F234" s="12" t="s">
        <v>107</v>
      </c>
      <c r="G234" s="12">
        <v>2</v>
      </c>
      <c r="H234" s="13" t="str">
        <f t="shared" si="17"/>
        <v>Fulham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576704</v>
      </c>
      <c r="B235" s="15">
        <v>43494</v>
      </c>
      <c r="C235" s="12" t="s">
        <v>95</v>
      </c>
      <c r="D235" s="12" t="s">
        <v>106</v>
      </c>
      <c r="E235" s="12">
        <v>0</v>
      </c>
      <c r="F235" s="12" t="s">
        <v>9</v>
      </c>
      <c r="G235" s="12">
        <v>1</v>
      </c>
      <c r="H235" s="13" t="str">
        <f t="shared" si="17"/>
        <v>Everton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576705</v>
      </c>
      <c r="B236" s="15">
        <v>43494</v>
      </c>
      <c r="C236" s="12" t="s">
        <v>95</v>
      </c>
      <c r="D236" s="12" t="s">
        <v>8</v>
      </c>
      <c r="E236" s="12">
        <v>2</v>
      </c>
      <c r="F236" s="12" t="s">
        <v>81</v>
      </c>
      <c r="G236" s="12">
        <v>2</v>
      </c>
      <c r="H236" s="13" t="str">
        <f t="shared" si="17"/>
        <v/>
      </c>
      <c r="I236" s="13" t="str">
        <f t="shared" si="18"/>
        <v>Manchester United</v>
      </c>
      <c r="J236" s="13" t="str">
        <f t="shared" si="19"/>
        <v>Burnley</v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576706</v>
      </c>
      <c r="B237" s="15">
        <v>43494</v>
      </c>
      <c r="C237" s="12" t="s">
        <v>95</v>
      </c>
      <c r="D237" s="12" t="s">
        <v>29</v>
      </c>
      <c r="E237" s="12">
        <v>2</v>
      </c>
      <c r="F237" s="12" t="s">
        <v>20</v>
      </c>
      <c r="G237" s="12">
        <v>1</v>
      </c>
      <c r="H237" s="13" t="str">
        <f t="shared" si="17"/>
        <v>Newcastle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576702</v>
      </c>
      <c r="B238" s="15">
        <v>43495</v>
      </c>
      <c r="C238" s="12" t="s">
        <v>95</v>
      </c>
      <c r="D238" s="12" t="s">
        <v>105</v>
      </c>
      <c r="E238" s="12">
        <v>4</v>
      </c>
      <c r="F238" s="12" t="s">
        <v>1</v>
      </c>
      <c r="G238" s="12">
        <v>0</v>
      </c>
      <c r="H238" s="13" t="str">
        <f t="shared" si="17"/>
        <v>Bournemouth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576707</v>
      </c>
      <c r="B239" s="15">
        <v>43495</v>
      </c>
      <c r="C239" s="12" t="s">
        <v>95</v>
      </c>
      <c r="D239" s="12" t="s">
        <v>13</v>
      </c>
      <c r="E239" s="12">
        <v>1</v>
      </c>
      <c r="F239" s="12" t="s">
        <v>5</v>
      </c>
      <c r="G239" s="12">
        <v>1</v>
      </c>
      <c r="H239" s="13" t="str">
        <f t="shared" si="17"/>
        <v/>
      </c>
      <c r="I239" s="13" t="str">
        <f t="shared" si="18"/>
        <v>Southampton</v>
      </c>
      <c r="J239" s="13" t="str">
        <f t="shared" si="19"/>
        <v>Crystal Palace</v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576708</v>
      </c>
      <c r="B240" s="15">
        <v>43495</v>
      </c>
      <c r="C240" s="12" t="s">
        <v>95</v>
      </c>
      <c r="D240" s="12" t="s">
        <v>19</v>
      </c>
      <c r="E240" s="12">
        <v>1</v>
      </c>
      <c r="F240" s="12" t="s">
        <v>31</v>
      </c>
      <c r="G240" s="12">
        <v>1</v>
      </c>
      <c r="H240" s="13" t="str">
        <f t="shared" si="17"/>
        <v/>
      </c>
      <c r="I240" s="13" t="str">
        <f t="shared" si="18"/>
        <v>Liverpool</v>
      </c>
      <c r="J240" s="13" t="str">
        <f t="shared" si="19"/>
        <v>Leicester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576709</v>
      </c>
      <c r="B241" s="15">
        <v>43495</v>
      </c>
      <c r="C241" s="12" t="s">
        <v>95</v>
      </c>
      <c r="D241" s="12" t="s">
        <v>14</v>
      </c>
      <c r="E241" s="12">
        <v>2</v>
      </c>
      <c r="F241" s="12" t="s">
        <v>56</v>
      </c>
      <c r="G241" s="12">
        <v>1</v>
      </c>
      <c r="H241" s="13" t="str">
        <f t="shared" si="17"/>
        <v>Tottenham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576711</v>
      </c>
      <c r="B242" s="15">
        <v>43498</v>
      </c>
      <c r="C242" s="12" t="s">
        <v>96</v>
      </c>
      <c r="D242" s="12" t="s">
        <v>81</v>
      </c>
      <c r="E242" s="12">
        <v>1</v>
      </c>
      <c r="F242" s="12" t="s">
        <v>13</v>
      </c>
      <c r="G242" s="12">
        <v>1</v>
      </c>
      <c r="H242" s="13" t="str">
        <f t="shared" si="17"/>
        <v/>
      </c>
      <c r="I242" s="13" t="str">
        <f t="shared" si="18"/>
        <v>Burnley</v>
      </c>
      <c r="J242" s="13" t="str">
        <f t="shared" si="19"/>
        <v>Southampton</v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576712</v>
      </c>
      <c r="B243" s="15">
        <v>43498</v>
      </c>
      <c r="C243" s="12" t="s">
        <v>96</v>
      </c>
      <c r="D243" s="12" t="s">
        <v>14</v>
      </c>
      <c r="E243" s="12">
        <v>1</v>
      </c>
      <c r="F243" s="12" t="s">
        <v>29</v>
      </c>
      <c r="G243" s="12">
        <v>0</v>
      </c>
      <c r="H243" s="13" t="str">
        <f t="shared" si="17"/>
        <v>Tottenham</v>
      </c>
      <c r="I243" s="13" t="str">
        <f t="shared" si="18"/>
        <v/>
      </c>
      <c r="J243" s="13" t="str">
        <f t="shared" si="19"/>
        <v/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576713</v>
      </c>
      <c r="B244" s="15">
        <v>43498</v>
      </c>
      <c r="C244" s="12" t="s">
        <v>96</v>
      </c>
      <c r="D244" s="12" t="s">
        <v>102</v>
      </c>
      <c r="E244" s="12">
        <v>2</v>
      </c>
      <c r="F244" s="12" t="s">
        <v>105</v>
      </c>
      <c r="G244" s="12">
        <v>0</v>
      </c>
      <c r="H244" s="13" t="str">
        <f t="shared" si="17"/>
        <v>Cardiff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576715</v>
      </c>
      <c r="B245" s="15">
        <v>43498</v>
      </c>
      <c r="C245" s="12" t="s">
        <v>96</v>
      </c>
      <c r="D245" s="12" t="s">
        <v>1</v>
      </c>
      <c r="E245" s="12">
        <v>5</v>
      </c>
      <c r="F245" s="12" t="s">
        <v>106</v>
      </c>
      <c r="G245" s="12">
        <v>0</v>
      </c>
      <c r="H245" s="13" t="str">
        <f t="shared" si="17"/>
        <v>Chelsea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576716</v>
      </c>
      <c r="B246" s="15">
        <v>43498</v>
      </c>
      <c r="C246" s="12" t="s">
        <v>96</v>
      </c>
      <c r="D246" s="12" t="s">
        <v>5</v>
      </c>
      <c r="E246" s="12">
        <v>2</v>
      </c>
      <c r="F246" s="12" t="s">
        <v>58</v>
      </c>
      <c r="G246" s="12">
        <v>0</v>
      </c>
      <c r="H246" s="13" t="str">
        <f t="shared" si="17"/>
        <v>Crystal Palace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576717</v>
      </c>
      <c r="B247" s="15">
        <v>43498</v>
      </c>
      <c r="C247" s="12" t="s">
        <v>96</v>
      </c>
      <c r="D247" s="12" t="s">
        <v>9</v>
      </c>
      <c r="E247" s="12">
        <v>1</v>
      </c>
      <c r="F247" s="12" t="s">
        <v>63</v>
      </c>
      <c r="G247" s="12">
        <v>3</v>
      </c>
      <c r="H247" s="13" t="str">
        <f t="shared" si="17"/>
        <v>Wolves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576719</v>
      </c>
      <c r="B248" s="15">
        <v>43498</v>
      </c>
      <c r="C248" s="12" t="s">
        <v>96</v>
      </c>
      <c r="D248" s="12" t="s">
        <v>107</v>
      </c>
      <c r="E248" s="12">
        <v>0</v>
      </c>
      <c r="F248" s="12" t="s">
        <v>56</v>
      </c>
      <c r="G248" s="12">
        <v>0</v>
      </c>
      <c r="H248" s="13" t="str">
        <f t="shared" si="17"/>
        <v/>
      </c>
      <c r="I248" s="13" t="str">
        <f t="shared" si="18"/>
        <v>Brighton</v>
      </c>
      <c r="J248" s="13" t="str">
        <f t="shared" si="19"/>
        <v>Watford</v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576710</v>
      </c>
      <c r="B249" s="15">
        <v>43499</v>
      </c>
      <c r="C249" s="12" t="s">
        <v>96</v>
      </c>
      <c r="D249" s="12" t="s">
        <v>20</v>
      </c>
      <c r="E249" s="12">
        <v>3</v>
      </c>
      <c r="F249" s="12" t="s">
        <v>17</v>
      </c>
      <c r="G249" s="12">
        <v>1</v>
      </c>
      <c r="H249" s="13" t="str">
        <f t="shared" si="17"/>
        <v>Manchester City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576718</v>
      </c>
      <c r="B250" s="15">
        <v>43499</v>
      </c>
      <c r="C250" s="12" t="s">
        <v>96</v>
      </c>
      <c r="D250" s="12" t="s">
        <v>31</v>
      </c>
      <c r="E250" s="12">
        <v>0</v>
      </c>
      <c r="F250" s="12" t="s">
        <v>8</v>
      </c>
      <c r="G250" s="12">
        <v>1</v>
      </c>
      <c r="H250" s="13" t="str">
        <f t="shared" si="17"/>
        <v>Manchester United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576714</v>
      </c>
      <c r="B251" s="15">
        <v>43500</v>
      </c>
      <c r="C251" s="12" t="s">
        <v>96</v>
      </c>
      <c r="D251" s="12" t="s">
        <v>28</v>
      </c>
      <c r="E251" s="12">
        <v>1</v>
      </c>
      <c r="F251" s="12" t="s">
        <v>19</v>
      </c>
      <c r="G251" s="12">
        <v>1</v>
      </c>
      <c r="H251" s="13" t="str">
        <f t="shared" si="17"/>
        <v/>
      </c>
      <c r="I251" s="13" t="str">
        <f t="shared" si="18"/>
        <v>West Ham</v>
      </c>
      <c r="J251" s="13" t="str">
        <f t="shared" si="19"/>
        <v>Liverpool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576739</v>
      </c>
      <c r="B252" s="15">
        <v>43502</v>
      </c>
      <c r="C252" s="12" t="s">
        <v>68</v>
      </c>
      <c r="D252" s="12" t="s">
        <v>9</v>
      </c>
      <c r="E252" s="12">
        <v>0</v>
      </c>
      <c r="F252" s="12" t="s">
        <v>20</v>
      </c>
      <c r="G252" s="12">
        <v>2</v>
      </c>
      <c r="H252" s="13" t="str">
        <f t="shared" si="17"/>
        <v>Manchester City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576720</v>
      </c>
      <c r="B253" s="15">
        <v>43505</v>
      </c>
      <c r="C253" s="12" t="s">
        <v>97</v>
      </c>
      <c r="D253" s="12" t="s">
        <v>106</v>
      </c>
      <c r="E253" s="12">
        <v>1</v>
      </c>
      <c r="F253" s="12" t="s">
        <v>17</v>
      </c>
      <c r="G253" s="12">
        <v>2</v>
      </c>
      <c r="H253" s="13" t="str">
        <f t="shared" si="17"/>
        <v>Arsenal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576721</v>
      </c>
      <c r="B254" s="15">
        <v>43505</v>
      </c>
      <c r="C254" s="12" t="s">
        <v>97</v>
      </c>
      <c r="D254" s="12" t="s">
        <v>19</v>
      </c>
      <c r="E254" s="12">
        <v>3</v>
      </c>
      <c r="F254" s="12" t="s">
        <v>105</v>
      </c>
      <c r="G254" s="12">
        <v>0</v>
      </c>
      <c r="H254" s="13" t="str">
        <f t="shared" si="17"/>
        <v>Liverpool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576723</v>
      </c>
      <c r="B255" s="15">
        <v>43505</v>
      </c>
      <c r="C255" s="12" t="s">
        <v>97</v>
      </c>
      <c r="D255" s="12" t="s">
        <v>13</v>
      </c>
      <c r="E255" s="12">
        <v>1</v>
      </c>
      <c r="F255" s="12" t="s">
        <v>102</v>
      </c>
      <c r="G255" s="12">
        <v>2</v>
      </c>
      <c r="H255" s="13" t="str">
        <f t="shared" si="17"/>
        <v>Cardiff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576724</v>
      </c>
      <c r="B256" s="15">
        <v>43505</v>
      </c>
      <c r="C256" s="12" t="s">
        <v>97</v>
      </c>
      <c r="D256" s="12" t="s">
        <v>107</v>
      </c>
      <c r="E256" s="12">
        <v>1</v>
      </c>
      <c r="F256" s="12" t="s">
        <v>81</v>
      </c>
      <c r="G256" s="12">
        <v>3</v>
      </c>
      <c r="H256" s="13" t="str">
        <f t="shared" si="17"/>
        <v>Burnley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576726</v>
      </c>
      <c r="B257" s="15">
        <v>43505</v>
      </c>
      <c r="C257" s="12" t="s">
        <v>97</v>
      </c>
      <c r="D257" s="12" t="s">
        <v>5</v>
      </c>
      <c r="E257" s="12">
        <v>1</v>
      </c>
      <c r="F257" s="12" t="s">
        <v>28</v>
      </c>
      <c r="G257" s="12">
        <v>1</v>
      </c>
      <c r="H257" s="13" t="str">
        <f t="shared" si="17"/>
        <v/>
      </c>
      <c r="I257" s="13" t="str">
        <f t="shared" si="18"/>
        <v>Crystal Palace</v>
      </c>
      <c r="J257" s="13" t="str">
        <f t="shared" si="19"/>
        <v>West Ham</v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576727</v>
      </c>
      <c r="B258" s="15">
        <v>43505</v>
      </c>
      <c r="C258" s="12" t="s">
        <v>97</v>
      </c>
      <c r="D258" s="12" t="s">
        <v>56</v>
      </c>
      <c r="E258" s="12">
        <v>1</v>
      </c>
      <c r="F258" s="12" t="s">
        <v>9</v>
      </c>
      <c r="G258" s="12">
        <v>0</v>
      </c>
      <c r="H258" s="13" t="str">
        <f t="shared" si="17"/>
        <v>Watford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576728</v>
      </c>
      <c r="B259" s="15">
        <v>43505</v>
      </c>
      <c r="C259" s="12" t="s">
        <v>97</v>
      </c>
      <c r="D259" s="12" t="s">
        <v>58</v>
      </c>
      <c r="E259" s="12">
        <v>0</v>
      </c>
      <c r="F259" s="12" t="s">
        <v>8</v>
      </c>
      <c r="G259" s="12">
        <v>3</v>
      </c>
      <c r="H259" s="13" t="str">
        <f t="shared" ref="H259:H322" si="20">IF(E259&gt;G259,D259,IF(G259&gt;E259,F259,""))</f>
        <v>Manchester United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576722</v>
      </c>
      <c r="B260" s="15">
        <v>43506</v>
      </c>
      <c r="C260" s="12" t="s">
        <v>97</v>
      </c>
      <c r="D260" s="12" t="s">
        <v>20</v>
      </c>
      <c r="E260" s="12">
        <v>6</v>
      </c>
      <c r="F260" s="12" t="s">
        <v>1</v>
      </c>
      <c r="G260" s="12">
        <v>0</v>
      </c>
      <c r="H260" s="13" t="str">
        <f t="shared" si="20"/>
        <v>Manchester City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576725</v>
      </c>
      <c r="B261" s="15">
        <v>43506</v>
      </c>
      <c r="C261" s="12" t="s">
        <v>97</v>
      </c>
      <c r="D261" s="12" t="s">
        <v>14</v>
      </c>
      <c r="E261" s="12">
        <v>3</v>
      </c>
      <c r="F261" s="12" t="s">
        <v>31</v>
      </c>
      <c r="G261" s="12">
        <v>1</v>
      </c>
      <c r="H261" s="13" t="str">
        <f t="shared" si="20"/>
        <v>Tottenham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576729</v>
      </c>
      <c r="B262" s="15">
        <v>43507</v>
      </c>
      <c r="C262" s="12" t="s">
        <v>97</v>
      </c>
      <c r="D262" s="12" t="s">
        <v>63</v>
      </c>
      <c r="E262" s="12">
        <v>1</v>
      </c>
      <c r="F262" s="12" t="s">
        <v>29</v>
      </c>
      <c r="G262" s="12">
        <v>1</v>
      </c>
      <c r="H262" s="13" t="str">
        <f t="shared" si="20"/>
        <v/>
      </c>
      <c r="I262" s="13" t="str">
        <f t="shared" si="21"/>
        <v>Wolves</v>
      </c>
      <c r="J262" s="13" t="str">
        <f t="shared" si="22"/>
        <v>Newcastle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576736</v>
      </c>
      <c r="B263" s="15">
        <v>43518</v>
      </c>
      <c r="C263" s="12" t="s">
        <v>68</v>
      </c>
      <c r="D263" s="12" t="s">
        <v>28</v>
      </c>
      <c r="E263" s="12">
        <v>3</v>
      </c>
      <c r="F263" s="12" t="s">
        <v>58</v>
      </c>
      <c r="G263" s="12">
        <v>1</v>
      </c>
      <c r="H263" s="13" t="str">
        <f t="shared" si="20"/>
        <v>West Ham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576737</v>
      </c>
      <c r="B264" s="15">
        <v>43518</v>
      </c>
      <c r="C264" s="12" t="s">
        <v>68</v>
      </c>
      <c r="D264" s="12" t="s">
        <v>102</v>
      </c>
      <c r="E264" s="12">
        <v>1</v>
      </c>
      <c r="F264" s="12" t="s">
        <v>56</v>
      </c>
      <c r="G264" s="12">
        <v>5</v>
      </c>
      <c r="H264" s="13" t="str">
        <f t="shared" si="20"/>
        <v>Watford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576730</v>
      </c>
      <c r="B265" s="15">
        <v>43519</v>
      </c>
      <c r="C265" s="12" t="s">
        <v>68</v>
      </c>
      <c r="D265" s="12" t="s">
        <v>31</v>
      </c>
      <c r="E265" s="12">
        <v>1</v>
      </c>
      <c r="F265" s="12" t="s">
        <v>5</v>
      </c>
      <c r="G265" s="12">
        <v>4</v>
      </c>
      <c r="H265" s="13" t="str">
        <f t="shared" si="20"/>
        <v>Crystal Palace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576733</v>
      </c>
      <c r="B266" s="15">
        <v>43519</v>
      </c>
      <c r="C266" s="12" t="s">
        <v>68</v>
      </c>
      <c r="D266" s="12" t="s">
        <v>105</v>
      </c>
      <c r="E266" s="12">
        <v>1</v>
      </c>
      <c r="F266" s="12" t="s">
        <v>63</v>
      </c>
      <c r="G266" s="12">
        <v>1</v>
      </c>
      <c r="H266" s="13" t="str">
        <f t="shared" si="20"/>
        <v/>
      </c>
      <c r="I266" s="13" t="str">
        <f t="shared" si="21"/>
        <v>Bournemouth</v>
      </c>
      <c r="J266" s="13" t="str">
        <f t="shared" si="22"/>
        <v>Wolves</v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576734</v>
      </c>
      <c r="B267" s="15">
        <v>43519</v>
      </c>
      <c r="C267" s="12" t="s">
        <v>68</v>
      </c>
      <c r="D267" s="12" t="s">
        <v>29</v>
      </c>
      <c r="E267" s="12">
        <v>2</v>
      </c>
      <c r="F267" s="12" t="s">
        <v>106</v>
      </c>
      <c r="G267" s="12">
        <v>0</v>
      </c>
      <c r="H267" s="13" t="str">
        <f t="shared" si="20"/>
        <v>Newcastle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576735</v>
      </c>
      <c r="B268" s="15">
        <v>43519</v>
      </c>
      <c r="C268" s="12" t="s">
        <v>68</v>
      </c>
      <c r="D268" s="12" t="s">
        <v>81</v>
      </c>
      <c r="E268" s="12">
        <v>2</v>
      </c>
      <c r="F268" s="12" t="s">
        <v>14</v>
      </c>
      <c r="G268" s="12">
        <v>1</v>
      </c>
      <c r="H268" s="13" t="str">
        <f t="shared" si="20"/>
        <v>Burnley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576731</v>
      </c>
      <c r="B269" s="15">
        <v>43520</v>
      </c>
      <c r="C269" s="12" t="s">
        <v>68</v>
      </c>
      <c r="D269" s="12" t="s">
        <v>17</v>
      </c>
      <c r="E269" s="12">
        <v>2</v>
      </c>
      <c r="F269" s="12" t="s">
        <v>13</v>
      </c>
      <c r="G269" s="12">
        <v>0</v>
      </c>
      <c r="H269" s="13" t="str">
        <f t="shared" si="20"/>
        <v>Arsenal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576732</v>
      </c>
      <c r="B270" s="15">
        <v>43520</v>
      </c>
      <c r="C270" s="12" t="s">
        <v>68</v>
      </c>
      <c r="D270" s="12" t="s">
        <v>8</v>
      </c>
      <c r="E270" s="12">
        <v>0</v>
      </c>
      <c r="F270" s="12" t="s">
        <v>19</v>
      </c>
      <c r="G270" s="12">
        <v>0</v>
      </c>
      <c r="H270" s="13" t="str">
        <f t="shared" si="20"/>
        <v/>
      </c>
      <c r="I270" s="13" t="str">
        <f t="shared" si="21"/>
        <v>Manchester United</v>
      </c>
      <c r="J270" s="13" t="str">
        <f t="shared" si="22"/>
        <v>Liverpool</v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576740</v>
      </c>
      <c r="B271" s="15">
        <v>43522</v>
      </c>
      <c r="C271" s="12" t="s">
        <v>98</v>
      </c>
      <c r="D271" s="12" t="s">
        <v>106</v>
      </c>
      <c r="E271" s="12">
        <v>1</v>
      </c>
      <c r="F271" s="12" t="s">
        <v>63</v>
      </c>
      <c r="G271" s="12">
        <v>0</v>
      </c>
      <c r="H271" s="13" t="str">
        <f t="shared" si="20"/>
        <v>Huddersfield Town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576741</v>
      </c>
      <c r="B272" s="15">
        <v>43522</v>
      </c>
      <c r="C272" s="12" t="s">
        <v>98</v>
      </c>
      <c r="D272" s="12" t="s">
        <v>31</v>
      </c>
      <c r="E272" s="12">
        <v>2</v>
      </c>
      <c r="F272" s="12" t="s">
        <v>107</v>
      </c>
      <c r="G272" s="12">
        <v>1</v>
      </c>
      <c r="H272" s="13" t="str">
        <f t="shared" si="20"/>
        <v>Leicester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576743</v>
      </c>
      <c r="B273" s="15">
        <v>43522</v>
      </c>
      <c r="C273" s="12" t="s">
        <v>98</v>
      </c>
      <c r="D273" s="12" t="s">
        <v>102</v>
      </c>
      <c r="E273" s="12">
        <v>0</v>
      </c>
      <c r="F273" s="12" t="s">
        <v>9</v>
      </c>
      <c r="G273" s="12">
        <v>3</v>
      </c>
      <c r="H273" s="13" t="str">
        <f t="shared" si="20"/>
        <v>Everton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576746</v>
      </c>
      <c r="B274" s="15">
        <v>43522</v>
      </c>
      <c r="C274" s="12" t="s">
        <v>98</v>
      </c>
      <c r="D274" s="12" t="s">
        <v>29</v>
      </c>
      <c r="E274" s="12">
        <v>2</v>
      </c>
      <c r="F274" s="12" t="s">
        <v>81</v>
      </c>
      <c r="G274" s="12">
        <v>0</v>
      </c>
      <c r="H274" s="13" t="str">
        <f t="shared" si="20"/>
        <v>Newcastle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576742</v>
      </c>
      <c r="B275" s="15">
        <v>43523</v>
      </c>
      <c r="C275" s="12" t="s">
        <v>98</v>
      </c>
      <c r="D275" s="12" t="s">
        <v>17</v>
      </c>
      <c r="E275" s="12">
        <v>5</v>
      </c>
      <c r="F275" s="12" t="s">
        <v>105</v>
      </c>
      <c r="G275" s="12">
        <v>1</v>
      </c>
      <c r="H275" s="13" t="str">
        <f t="shared" si="20"/>
        <v>Arsenal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576744</v>
      </c>
      <c r="B276" s="15">
        <v>43523</v>
      </c>
      <c r="C276" s="12" t="s">
        <v>98</v>
      </c>
      <c r="D276" s="12" t="s">
        <v>5</v>
      </c>
      <c r="E276" s="12">
        <v>1</v>
      </c>
      <c r="F276" s="12" t="s">
        <v>8</v>
      </c>
      <c r="G276" s="12">
        <v>3</v>
      </c>
      <c r="H276" s="13" t="str">
        <f t="shared" si="20"/>
        <v>Manchester United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576745</v>
      </c>
      <c r="B277" s="15">
        <v>43523</v>
      </c>
      <c r="C277" s="12" t="s">
        <v>98</v>
      </c>
      <c r="D277" s="12" t="s">
        <v>1</v>
      </c>
      <c r="E277" s="12">
        <v>2</v>
      </c>
      <c r="F277" s="12" t="s">
        <v>14</v>
      </c>
      <c r="G277" s="12">
        <v>0</v>
      </c>
      <c r="H277" s="13" t="str">
        <f t="shared" si="20"/>
        <v>Chelsea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576747</v>
      </c>
      <c r="B278" s="15">
        <v>43523</v>
      </c>
      <c r="C278" s="12" t="s">
        <v>98</v>
      </c>
      <c r="D278" s="12" t="s">
        <v>13</v>
      </c>
      <c r="E278" s="12">
        <v>2</v>
      </c>
      <c r="F278" s="12" t="s">
        <v>58</v>
      </c>
      <c r="G278" s="12">
        <v>0</v>
      </c>
      <c r="H278" s="13" t="str">
        <f t="shared" si="20"/>
        <v>Southampton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576748</v>
      </c>
      <c r="B279" s="15">
        <v>43523</v>
      </c>
      <c r="C279" s="12" t="s">
        <v>98</v>
      </c>
      <c r="D279" s="12" t="s">
        <v>20</v>
      </c>
      <c r="E279" s="12">
        <v>1</v>
      </c>
      <c r="F279" s="12" t="s">
        <v>28</v>
      </c>
      <c r="G279" s="12">
        <v>0</v>
      </c>
      <c r="H279" s="13" t="str">
        <f t="shared" si="20"/>
        <v>Manchester City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576749</v>
      </c>
      <c r="B280" s="15">
        <v>43523</v>
      </c>
      <c r="C280" s="12" t="s">
        <v>98</v>
      </c>
      <c r="D280" s="12" t="s">
        <v>19</v>
      </c>
      <c r="E280" s="12">
        <v>5</v>
      </c>
      <c r="F280" s="12" t="s">
        <v>56</v>
      </c>
      <c r="G280" s="12">
        <v>0</v>
      </c>
      <c r="H280" s="13" t="str">
        <f t="shared" si="20"/>
        <v>Liverpool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576750</v>
      </c>
      <c r="B281" s="15">
        <v>43526</v>
      </c>
      <c r="C281" s="12" t="s">
        <v>99</v>
      </c>
      <c r="D281" s="12" t="s">
        <v>8</v>
      </c>
      <c r="E281" s="12">
        <v>3</v>
      </c>
      <c r="F281" s="12" t="s">
        <v>13</v>
      </c>
      <c r="G281" s="12">
        <v>2</v>
      </c>
      <c r="H281" s="13" t="str">
        <f t="shared" si="20"/>
        <v>Manchester United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576751</v>
      </c>
      <c r="B282" s="15">
        <v>43526</v>
      </c>
      <c r="C282" s="12" t="s">
        <v>99</v>
      </c>
      <c r="D282" s="12" t="s">
        <v>14</v>
      </c>
      <c r="E282" s="12">
        <v>1</v>
      </c>
      <c r="F282" s="12" t="s">
        <v>17</v>
      </c>
      <c r="G282" s="12">
        <v>1</v>
      </c>
      <c r="H282" s="13" t="str">
        <f t="shared" si="20"/>
        <v/>
      </c>
      <c r="I282" s="13" t="str">
        <f t="shared" si="21"/>
        <v>Tottenham</v>
      </c>
      <c r="J282" s="13" t="str">
        <f t="shared" si="22"/>
        <v>Arsenal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576752</v>
      </c>
      <c r="B283" s="15">
        <v>43526</v>
      </c>
      <c r="C283" s="12" t="s">
        <v>99</v>
      </c>
      <c r="D283" s="12" t="s">
        <v>105</v>
      </c>
      <c r="E283" s="12">
        <v>0</v>
      </c>
      <c r="F283" s="12" t="s">
        <v>20</v>
      </c>
      <c r="G283" s="12">
        <v>1</v>
      </c>
      <c r="H283" s="13" t="str">
        <f t="shared" si="20"/>
        <v>Manchester City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576754</v>
      </c>
      <c r="B284" s="15">
        <v>43526</v>
      </c>
      <c r="C284" s="12" t="s">
        <v>99</v>
      </c>
      <c r="D284" s="12" t="s">
        <v>107</v>
      </c>
      <c r="E284" s="12">
        <v>1</v>
      </c>
      <c r="F284" s="12" t="s">
        <v>106</v>
      </c>
      <c r="G284" s="12">
        <v>0</v>
      </c>
      <c r="H284" s="13" t="str">
        <f t="shared" si="20"/>
        <v>Brighton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576755</v>
      </c>
      <c r="B285" s="15">
        <v>43526</v>
      </c>
      <c r="C285" s="12" t="s">
        <v>99</v>
      </c>
      <c r="D285" s="12" t="s">
        <v>28</v>
      </c>
      <c r="E285" s="12">
        <v>2</v>
      </c>
      <c r="F285" s="12" t="s">
        <v>29</v>
      </c>
      <c r="G285" s="12">
        <v>0</v>
      </c>
      <c r="H285" s="13" t="str">
        <f t="shared" si="20"/>
        <v>West Ham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576756</v>
      </c>
      <c r="B286" s="15">
        <v>43526</v>
      </c>
      <c r="C286" s="12" t="s">
        <v>99</v>
      </c>
      <c r="D286" s="12" t="s">
        <v>81</v>
      </c>
      <c r="E286" s="12">
        <v>1</v>
      </c>
      <c r="F286" s="12" t="s">
        <v>5</v>
      </c>
      <c r="G286" s="12">
        <v>3</v>
      </c>
      <c r="H286" s="13" t="str">
        <f t="shared" si="20"/>
        <v>Crystal Palace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576757</v>
      </c>
      <c r="B287" s="15">
        <v>43526</v>
      </c>
      <c r="C287" s="12" t="s">
        <v>99</v>
      </c>
      <c r="D287" s="12" t="s">
        <v>63</v>
      </c>
      <c r="E287" s="12">
        <v>2</v>
      </c>
      <c r="F287" s="12" t="s">
        <v>102</v>
      </c>
      <c r="G287" s="12">
        <v>0</v>
      </c>
      <c r="H287" s="13" t="str">
        <f t="shared" si="20"/>
        <v>Wolves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576753</v>
      </c>
      <c r="B288" s="15">
        <v>43527</v>
      </c>
      <c r="C288" s="12" t="s">
        <v>99</v>
      </c>
      <c r="D288" s="12" t="s">
        <v>56</v>
      </c>
      <c r="E288" s="12">
        <v>2</v>
      </c>
      <c r="F288" s="12" t="s">
        <v>31</v>
      </c>
      <c r="G288" s="12">
        <v>1</v>
      </c>
      <c r="H288" s="13" t="str">
        <f t="shared" si="20"/>
        <v>Watford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576758</v>
      </c>
      <c r="B289" s="15">
        <v>43527</v>
      </c>
      <c r="C289" s="12" t="s">
        <v>99</v>
      </c>
      <c r="D289" s="12" t="s">
        <v>9</v>
      </c>
      <c r="E289" s="12">
        <v>0</v>
      </c>
      <c r="F289" s="12" t="s">
        <v>19</v>
      </c>
      <c r="G289" s="12">
        <v>0</v>
      </c>
      <c r="H289" s="13" t="str">
        <f t="shared" si="20"/>
        <v/>
      </c>
      <c r="I289" s="13" t="str">
        <f t="shared" si="21"/>
        <v>Everton</v>
      </c>
      <c r="J289" s="13" t="str">
        <f t="shared" si="22"/>
        <v>Liverpool</v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576759</v>
      </c>
      <c r="B290" s="15">
        <v>43527</v>
      </c>
      <c r="C290" s="12" t="s">
        <v>99</v>
      </c>
      <c r="D290" s="12" t="s">
        <v>58</v>
      </c>
      <c r="E290" s="12">
        <v>1</v>
      </c>
      <c r="F290" s="12" t="s">
        <v>1</v>
      </c>
      <c r="G290" s="12">
        <v>2</v>
      </c>
      <c r="H290" s="13" t="str">
        <f t="shared" si="20"/>
        <v>Chelsea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576760</v>
      </c>
      <c r="B291" s="15">
        <v>43533</v>
      </c>
      <c r="C291" s="12" t="s">
        <v>100</v>
      </c>
      <c r="D291" s="12" t="s">
        <v>102</v>
      </c>
      <c r="E291" s="12">
        <v>2</v>
      </c>
      <c r="F291" s="12" t="s">
        <v>28</v>
      </c>
      <c r="G291" s="12">
        <v>0</v>
      </c>
      <c r="H291" s="13" t="str">
        <f t="shared" si="20"/>
        <v>Cardiff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576761</v>
      </c>
      <c r="B292" s="15">
        <v>43533</v>
      </c>
      <c r="C292" s="12" t="s">
        <v>100</v>
      </c>
      <c r="D292" s="12" t="s">
        <v>29</v>
      </c>
      <c r="E292" s="12">
        <v>3</v>
      </c>
      <c r="F292" s="12" t="s">
        <v>9</v>
      </c>
      <c r="G292" s="12">
        <v>2</v>
      </c>
      <c r="H292" s="13" t="str">
        <f t="shared" si="20"/>
        <v>Newcastle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576763</v>
      </c>
      <c r="B293" s="15">
        <v>43533</v>
      </c>
      <c r="C293" s="12" t="s">
        <v>100</v>
      </c>
      <c r="D293" s="12" t="s">
        <v>13</v>
      </c>
      <c r="E293" s="12">
        <v>2</v>
      </c>
      <c r="F293" s="12" t="s">
        <v>14</v>
      </c>
      <c r="G293" s="12">
        <v>1</v>
      </c>
      <c r="H293" s="13" t="str">
        <f t="shared" si="20"/>
        <v>Southampton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576764</v>
      </c>
      <c r="B294" s="15">
        <v>43533</v>
      </c>
      <c r="C294" s="12" t="s">
        <v>100</v>
      </c>
      <c r="D294" s="12" t="s">
        <v>5</v>
      </c>
      <c r="E294" s="12">
        <v>1</v>
      </c>
      <c r="F294" s="12" t="s">
        <v>107</v>
      </c>
      <c r="G294" s="12">
        <v>2</v>
      </c>
      <c r="H294" s="13" t="str">
        <f t="shared" si="20"/>
        <v>Brighton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576765</v>
      </c>
      <c r="B295" s="15">
        <v>43533</v>
      </c>
      <c r="C295" s="12" t="s">
        <v>100</v>
      </c>
      <c r="D295" s="12" t="s">
        <v>106</v>
      </c>
      <c r="E295" s="12">
        <v>0</v>
      </c>
      <c r="F295" s="12" t="s">
        <v>105</v>
      </c>
      <c r="G295" s="12">
        <v>2</v>
      </c>
      <c r="H295" s="13" t="str">
        <f t="shared" si="20"/>
        <v>Bournemouth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576766</v>
      </c>
      <c r="B296" s="15">
        <v>43533</v>
      </c>
      <c r="C296" s="12" t="s">
        <v>100</v>
      </c>
      <c r="D296" s="12" t="s">
        <v>31</v>
      </c>
      <c r="E296" s="12">
        <v>3</v>
      </c>
      <c r="F296" s="12" t="s">
        <v>58</v>
      </c>
      <c r="G296" s="12">
        <v>1</v>
      </c>
      <c r="H296" s="13" t="str">
        <f t="shared" si="20"/>
        <v>Leicester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576769</v>
      </c>
      <c r="B297" s="15">
        <v>43533</v>
      </c>
      <c r="C297" s="12" t="s">
        <v>100</v>
      </c>
      <c r="D297" s="12" t="s">
        <v>20</v>
      </c>
      <c r="E297" s="12">
        <v>3</v>
      </c>
      <c r="F297" s="12" t="s">
        <v>56</v>
      </c>
      <c r="G297" s="12">
        <v>1</v>
      </c>
      <c r="H297" s="13" t="str">
        <f t="shared" si="20"/>
        <v>Manchester City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576762</v>
      </c>
      <c r="B298" s="15">
        <v>43534</v>
      </c>
      <c r="C298" s="12" t="s">
        <v>100</v>
      </c>
      <c r="D298" s="12" t="s">
        <v>1</v>
      </c>
      <c r="E298" s="12">
        <v>1</v>
      </c>
      <c r="F298" s="12" t="s">
        <v>63</v>
      </c>
      <c r="G298" s="12">
        <v>1</v>
      </c>
      <c r="H298" s="13" t="str">
        <f t="shared" si="20"/>
        <v/>
      </c>
      <c r="I298" s="13" t="str">
        <f t="shared" si="21"/>
        <v>Chelsea</v>
      </c>
      <c r="J298" s="13" t="str">
        <f t="shared" si="22"/>
        <v>Wolves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576767</v>
      </c>
      <c r="B299" s="15">
        <v>43534</v>
      </c>
      <c r="C299" s="12" t="s">
        <v>100</v>
      </c>
      <c r="D299" s="12" t="s">
        <v>19</v>
      </c>
      <c r="E299" s="12">
        <v>4</v>
      </c>
      <c r="F299" s="12" t="s">
        <v>81</v>
      </c>
      <c r="G299" s="12">
        <v>2</v>
      </c>
      <c r="H299" s="13" t="str">
        <f t="shared" si="20"/>
        <v>Liverpool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576768</v>
      </c>
      <c r="B300" s="15">
        <v>43534</v>
      </c>
      <c r="C300" s="12" t="s">
        <v>100</v>
      </c>
      <c r="D300" s="12" t="s">
        <v>17</v>
      </c>
      <c r="E300" s="12">
        <v>2</v>
      </c>
      <c r="F300" s="12" t="s">
        <v>8</v>
      </c>
      <c r="G300" s="12">
        <v>0</v>
      </c>
      <c r="H300" s="13" t="str">
        <f t="shared" si="20"/>
        <v>Arsenal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576773</v>
      </c>
      <c r="B301" s="15">
        <v>43540</v>
      </c>
      <c r="C301" s="12" t="s">
        <v>77</v>
      </c>
      <c r="D301" s="12" t="s">
        <v>105</v>
      </c>
      <c r="E301" s="12">
        <v>2</v>
      </c>
      <c r="F301" s="12" t="s">
        <v>29</v>
      </c>
      <c r="G301" s="12">
        <v>2</v>
      </c>
      <c r="H301" s="13" t="str">
        <f t="shared" si="20"/>
        <v/>
      </c>
      <c r="I301" s="13" t="str">
        <f t="shared" si="21"/>
        <v>Bournemouth</v>
      </c>
      <c r="J301" s="13" t="str">
        <f t="shared" si="22"/>
        <v>Newcastle</v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576776</v>
      </c>
      <c r="B302" s="15">
        <v>43540</v>
      </c>
      <c r="C302" s="12" t="s">
        <v>77</v>
      </c>
      <c r="D302" s="12" t="s">
        <v>28</v>
      </c>
      <c r="E302" s="12">
        <v>4</v>
      </c>
      <c r="F302" s="12" t="s">
        <v>106</v>
      </c>
      <c r="G302" s="12">
        <v>3</v>
      </c>
      <c r="H302" s="13" t="str">
        <f t="shared" si="20"/>
        <v>West Ham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576777</v>
      </c>
      <c r="B303" s="15">
        <v>43540</v>
      </c>
      <c r="C303" s="12" t="s">
        <v>77</v>
      </c>
      <c r="D303" s="12" t="s">
        <v>81</v>
      </c>
      <c r="E303" s="12">
        <v>1</v>
      </c>
      <c r="F303" s="12" t="s">
        <v>31</v>
      </c>
      <c r="G303" s="12">
        <v>2</v>
      </c>
      <c r="H303" s="13" t="str">
        <f t="shared" si="20"/>
        <v>Leicester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576770</v>
      </c>
      <c r="B304" s="15">
        <v>43541</v>
      </c>
      <c r="C304" s="12" t="s">
        <v>77</v>
      </c>
      <c r="D304" s="12" t="s">
        <v>58</v>
      </c>
      <c r="E304" s="12">
        <v>1</v>
      </c>
      <c r="F304" s="12" t="s">
        <v>19</v>
      </c>
      <c r="G304" s="12">
        <v>2</v>
      </c>
      <c r="H304" s="13" t="str">
        <f t="shared" si="20"/>
        <v>Liverpool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576779</v>
      </c>
      <c r="B305" s="15">
        <v>43541</v>
      </c>
      <c r="C305" s="12" t="s">
        <v>77</v>
      </c>
      <c r="D305" s="12" t="s">
        <v>9</v>
      </c>
      <c r="E305" s="12">
        <v>2</v>
      </c>
      <c r="F305" s="12" t="s">
        <v>1</v>
      </c>
      <c r="G305" s="12">
        <v>0</v>
      </c>
      <c r="H305" s="13" t="str">
        <f t="shared" si="20"/>
        <v>Everton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576781</v>
      </c>
      <c r="B306" s="15">
        <v>43554</v>
      </c>
      <c r="C306" s="12" t="s">
        <v>23</v>
      </c>
      <c r="D306" s="12" t="s">
        <v>107</v>
      </c>
      <c r="E306" s="12">
        <v>0</v>
      </c>
      <c r="F306" s="12" t="s">
        <v>13</v>
      </c>
      <c r="G306" s="12">
        <v>1</v>
      </c>
      <c r="H306" s="13" t="str">
        <f t="shared" si="20"/>
        <v>Southampton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576782</v>
      </c>
      <c r="B307" s="15">
        <v>43554</v>
      </c>
      <c r="C307" s="12" t="s">
        <v>23</v>
      </c>
      <c r="D307" s="12" t="s">
        <v>8</v>
      </c>
      <c r="E307" s="12">
        <v>2</v>
      </c>
      <c r="F307" s="12" t="s">
        <v>56</v>
      </c>
      <c r="G307" s="12">
        <v>1</v>
      </c>
      <c r="H307" s="13" t="str">
        <f t="shared" si="20"/>
        <v>Manchester United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576783</v>
      </c>
      <c r="B308" s="15">
        <v>43554</v>
      </c>
      <c r="C308" s="12" t="s">
        <v>23</v>
      </c>
      <c r="D308" s="12" t="s">
        <v>81</v>
      </c>
      <c r="E308" s="12">
        <v>2</v>
      </c>
      <c r="F308" s="12" t="s">
        <v>63</v>
      </c>
      <c r="G308" s="12">
        <v>0</v>
      </c>
      <c r="H308" s="13" t="str">
        <f t="shared" si="20"/>
        <v>Burnley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576784</v>
      </c>
      <c r="B309" s="15">
        <v>43554</v>
      </c>
      <c r="C309" s="12" t="s">
        <v>23</v>
      </c>
      <c r="D309" s="12" t="s">
        <v>28</v>
      </c>
      <c r="E309" s="12">
        <v>0</v>
      </c>
      <c r="F309" s="12" t="s">
        <v>9</v>
      </c>
      <c r="G309" s="12">
        <v>2</v>
      </c>
      <c r="H309" s="13" t="str">
        <f t="shared" si="20"/>
        <v>Everton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576786</v>
      </c>
      <c r="B310" s="15">
        <v>43554</v>
      </c>
      <c r="C310" s="12" t="s">
        <v>23</v>
      </c>
      <c r="D310" s="12" t="s">
        <v>5</v>
      </c>
      <c r="E310" s="12">
        <v>2</v>
      </c>
      <c r="F310" s="12" t="s">
        <v>106</v>
      </c>
      <c r="G310" s="12">
        <v>0</v>
      </c>
      <c r="H310" s="13" t="str">
        <f t="shared" si="20"/>
        <v>Crystal Palace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576787</v>
      </c>
      <c r="B311" s="15">
        <v>43554</v>
      </c>
      <c r="C311" s="12" t="s">
        <v>23</v>
      </c>
      <c r="D311" s="12" t="s">
        <v>58</v>
      </c>
      <c r="E311" s="12">
        <v>0</v>
      </c>
      <c r="F311" s="12" t="s">
        <v>20</v>
      </c>
      <c r="G311" s="12">
        <v>2</v>
      </c>
      <c r="H311" s="13" t="str">
        <f t="shared" si="20"/>
        <v>Manchester City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576788</v>
      </c>
      <c r="B312" s="15">
        <v>43554</v>
      </c>
      <c r="C312" s="12" t="s">
        <v>23</v>
      </c>
      <c r="D312" s="12" t="s">
        <v>31</v>
      </c>
      <c r="E312" s="12">
        <v>2</v>
      </c>
      <c r="F312" s="12" t="s">
        <v>105</v>
      </c>
      <c r="G312" s="12">
        <v>0</v>
      </c>
      <c r="H312" s="13" t="str">
        <f t="shared" si="20"/>
        <v>Leicester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576780</v>
      </c>
      <c r="B313" s="15">
        <v>43555</v>
      </c>
      <c r="C313" s="12" t="s">
        <v>23</v>
      </c>
      <c r="D313" s="12" t="s">
        <v>19</v>
      </c>
      <c r="E313" s="12">
        <v>2</v>
      </c>
      <c r="F313" s="12" t="s">
        <v>14</v>
      </c>
      <c r="G313" s="12">
        <v>1</v>
      </c>
      <c r="H313" s="13" t="str">
        <f t="shared" si="20"/>
        <v>Liverpool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576785</v>
      </c>
      <c r="B314" s="15">
        <v>43555</v>
      </c>
      <c r="C314" s="12" t="s">
        <v>23</v>
      </c>
      <c r="D314" s="12" t="s">
        <v>102</v>
      </c>
      <c r="E314" s="12">
        <v>1</v>
      </c>
      <c r="F314" s="12" t="s">
        <v>1</v>
      </c>
      <c r="G314" s="12">
        <v>2</v>
      </c>
      <c r="H314" s="13" t="str">
        <f t="shared" si="20"/>
        <v>Chelsea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576789</v>
      </c>
      <c r="B315" s="15">
        <v>43556</v>
      </c>
      <c r="C315" s="12" t="s">
        <v>23</v>
      </c>
      <c r="D315" s="12" t="s">
        <v>17</v>
      </c>
      <c r="E315" s="12">
        <v>2</v>
      </c>
      <c r="F315" s="12" t="s">
        <v>29</v>
      </c>
      <c r="G315" s="12">
        <v>0</v>
      </c>
      <c r="H315" s="13" t="str">
        <f t="shared" si="20"/>
        <v>Arsenal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576797</v>
      </c>
      <c r="B316" s="15">
        <v>43557</v>
      </c>
      <c r="C316" s="12" t="s">
        <v>62</v>
      </c>
      <c r="D316" s="12" t="s">
        <v>56</v>
      </c>
      <c r="E316" s="12">
        <v>4</v>
      </c>
      <c r="F316" s="12" t="s">
        <v>58</v>
      </c>
      <c r="G316" s="12">
        <v>1</v>
      </c>
      <c r="H316" s="13" t="str">
        <f t="shared" si="20"/>
        <v>Watford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576799</v>
      </c>
      <c r="B317" s="15">
        <v>43557</v>
      </c>
      <c r="C317" s="12" t="s">
        <v>62</v>
      </c>
      <c r="D317" s="12" t="s">
        <v>63</v>
      </c>
      <c r="E317" s="12">
        <v>2</v>
      </c>
      <c r="F317" s="12" t="s">
        <v>8</v>
      </c>
      <c r="G317" s="12">
        <v>1</v>
      </c>
      <c r="H317" s="13" t="str">
        <f t="shared" si="20"/>
        <v>Wolves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576738</v>
      </c>
      <c r="B318" s="15">
        <v>43558</v>
      </c>
      <c r="C318" s="12" t="s">
        <v>68</v>
      </c>
      <c r="D318" s="12" t="s">
        <v>1</v>
      </c>
      <c r="E318" s="12">
        <v>3</v>
      </c>
      <c r="F318" s="12" t="s">
        <v>107</v>
      </c>
      <c r="G318" s="12">
        <v>0</v>
      </c>
      <c r="H318" s="13" t="str">
        <f t="shared" si="20"/>
        <v>Chelsea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576772</v>
      </c>
      <c r="B319" s="15">
        <v>43558</v>
      </c>
      <c r="C319" s="12" t="s">
        <v>77</v>
      </c>
      <c r="D319" s="12" t="s">
        <v>14</v>
      </c>
      <c r="E319" s="12">
        <v>2</v>
      </c>
      <c r="F319" s="12" t="s">
        <v>5</v>
      </c>
      <c r="G319" s="12">
        <v>0</v>
      </c>
      <c r="H319" s="13" t="str">
        <f t="shared" si="20"/>
        <v>Tottenham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576791</v>
      </c>
      <c r="B320" s="15">
        <v>43558</v>
      </c>
      <c r="C320" s="12" t="s">
        <v>62</v>
      </c>
      <c r="D320" s="12" t="s">
        <v>20</v>
      </c>
      <c r="E320" s="12">
        <v>2</v>
      </c>
      <c r="F320" s="12" t="s">
        <v>102</v>
      </c>
      <c r="G320" s="12">
        <v>0</v>
      </c>
      <c r="H320" s="13" t="str">
        <f t="shared" si="20"/>
        <v>Manchester City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576793</v>
      </c>
      <c r="B321" s="15">
        <v>43560</v>
      </c>
      <c r="C321" s="12" t="s">
        <v>62</v>
      </c>
      <c r="D321" s="12" t="s">
        <v>13</v>
      </c>
      <c r="E321" s="12">
        <v>1</v>
      </c>
      <c r="F321" s="12" t="s">
        <v>19</v>
      </c>
      <c r="G321" s="12">
        <v>3</v>
      </c>
      <c r="H321" s="13" t="str">
        <f t="shared" si="20"/>
        <v>Liverpool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576790</v>
      </c>
      <c r="B322" s="15">
        <v>43561</v>
      </c>
      <c r="C322" s="12" t="s">
        <v>62</v>
      </c>
      <c r="D322" s="12" t="s">
        <v>106</v>
      </c>
      <c r="E322" s="12">
        <v>1</v>
      </c>
      <c r="F322" s="12" t="s">
        <v>31</v>
      </c>
      <c r="G322" s="12">
        <v>4</v>
      </c>
      <c r="H322" s="13" t="str">
        <f t="shared" si="20"/>
        <v>Leicester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576792</v>
      </c>
      <c r="B323" s="15">
        <v>43561</v>
      </c>
      <c r="C323" s="12" t="s">
        <v>62</v>
      </c>
      <c r="D323" s="12" t="s">
        <v>29</v>
      </c>
      <c r="E323" s="12">
        <v>0</v>
      </c>
      <c r="F323" s="12" t="s">
        <v>5</v>
      </c>
      <c r="G323" s="12">
        <v>1</v>
      </c>
      <c r="H323" s="13" t="str">
        <f t="shared" ref="H323:H381" si="23">IF(E323&gt;G323,D323,IF(G323&gt;E323,F323,""))</f>
        <v>Crystal Palace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576794</v>
      </c>
      <c r="B324" s="15">
        <v>43561</v>
      </c>
      <c r="C324" s="12" t="s">
        <v>62</v>
      </c>
      <c r="D324" s="12" t="s">
        <v>105</v>
      </c>
      <c r="E324" s="12">
        <v>1</v>
      </c>
      <c r="F324" s="12" t="s">
        <v>81</v>
      </c>
      <c r="G324" s="12">
        <v>3</v>
      </c>
      <c r="H324" s="13" t="str">
        <f t="shared" si="23"/>
        <v>Burnley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576798</v>
      </c>
      <c r="B325" s="15">
        <v>43562</v>
      </c>
      <c r="C325" s="12" t="s">
        <v>62</v>
      </c>
      <c r="D325" s="12" t="s">
        <v>9</v>
      </c>
      <c r="E325" s="12">
        <v>1</v>
      </c>
      <c r="F325" s="12" t="s">
        <v>17</v>
      </c>
      <c r="G325" s="12">
        <v>0</v>
      </c>
      <c r="H325" s="13" t="str">
        <f t="shared" si="23"/>
        <v>Everton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576796</v>
      </c>
      <c r="B326" s="15">
        <v>43563</v>
      </c>
      <c r="C326" s="12" t="s">
        <v>62</v>
      </c>
      <c r="D326" s="12" t="s">
        <v>1</v>
      </c>
      <c r="E326" s="12">
        <v>2</v>
      </c>
      <c r="F326" s="12" t="s">
        <v>28</v>
      </c>
      <c r="G326" s="12">
        <v>0</v>
      </c>
      <c r="H326" s="13" t="str">
        <f t="shared" si="23"/>
        <v>Chelsea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576808</v>
      </c>
      <c r="B327" s="15">
        <v>43567</v>
      </c>
      <c r="C327" s="12" t="s">
        <v>54</v>
      </c>
      <c r="D327" s="12" t="s">
        <v>31</v>
      </c>
      <c r="E327" s="12">
        <v>0</v>
      </c>
      <c r="F327" s="12" t="s">
        <v>29</v>
      </c>
      <c r="G327" s="12">
        <v>1</v>
      </c>
      <c r="H327" s="13" t="str">
        <f t="shared" si="23"/>
        <v>Newcastle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576800</v>
      </c>
      <c r="B328" s="15">
        <v>43568</v>
      </c>
      <c r="C328" s="12" t="s">
        <v>54</v>
      </c>
      <c r="D328" s="12" t="s">
        <v>8</v>
      </c>
      <c r="E328" s="12">
        <v>2</v>
      </c>
      <c r="F328" s="12" t="s">
        <v>28</v>
      </c>
      <c r="G328" s="12">
        <v>1</v>
      </c>
      <c r="H328" s="13" t="str">
        <f t="shared" si="23"/>
        <v>Manchester United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576801</v>
      </c>
      <c r="B329" s="15">
        <v>43568</v>
      </c>
      <c r="C329" s="12" t="s">
        <v>54</v>
      </c>
      <c r="D329" s="12" t="s">
        <v>107</v>
      </c>
      <c r="E329" s="12">
        <v>0</v>
      </c>
      <c r="F329" s="12" t="s">
        <v>105</v>
      </c>
      <c r="G329" s="12">
        <v>5</v>
      </c>
      <c r="H329" s="13" t="str">
        <f t="shared" si="23"/>
        <v>Bournemouth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576802</v>
      </c>
      <c r="B330" s="15">
        <v>43568</v>
      </c>
      <c r="C330" s="12" t="s">
        <v>54</v>
      </c>
      <c r="D330" s="12" t="s">
        <v>13</v>
      </c>
      <c r="E330" s="12">
        <v>3</v>
      </c>
      <c r="F330" s="12" t="s">
        <v>63</v>
      </c>
      <c r="G330" s="12">
        <v>1</v>
      </c>
      <c r="H330" s="13" t="str">
        <f t="shared" si="23"/>
        <v>Southampton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576803</v>
      </c>
      <c r="B331" s="15">
        <v>43568</v>
      </c>
      <c r="C331" s="12" t="s">
        <v>54</v>
      </c>
      <c r="D331" s="12" t="s">
        <v>81</v>
      </c>
      <c r="E331" s="12">
        <v>2</v>
      </c>
      <c r="F331" s="12" t="s">
        <v>102</v>
      </c>
      <c r="G331" s="12">
        <v>0</v>
      </c>
      <c r="H331" s="13" t="str">
        <f t="shared" si="23"/>
        <v>Burnley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576804</v>
      </c>
      <c r="B332" s="15">
        <v>43568</v>
      </c>
      <c r="C332" s="12" t="s">
        <v>54</v>
      </c>
      <c r="D332" s="12" t="s">
        <v>14</v>
      </c>
      <c r="E332" s="12">
        <v>4</v>
      </c>
      <c r="F332" s="12" t="s">
        <v>106</v>
      </c>
      <c r="G332" s="12">
        <v>0</v>
      </c>
      <c r="H332" s="13" t="str">
        <f t="shared" si="23"/>
        <v>Tottenham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576807</v>
      </c>
      <c r="B333" s="15">
        <v>43568</v>
      </c>
      <c r="C333" s="12" t="s">
        <v>54</v>
      </c>
      <c r="D333" s="12" t="s">
        <v>58</v>
      </c>
      <c r="E333" s="12">
        <v>2</v>
      </c>
      <c r="F333" s="12" t="s">
        <v>9</v>
      </c>
      <c r="G333" s="12">
        <v>0</v>
      </c>
      <c r="H333" s="13" t="str">
        <f t="shared" si="23"/>
        <v>Fulham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576805</v>
      </c>
      <c r="B334" s="15">
        <v>43569</v>
      </c>
      <c r="C334" s="12" t="s">
        <v>54</v>
      </c>
      <c r="D334" s="12" t="s">
        <v>5</v>
      </c>
      <c r="E334" s="12">
        <v>1</v>
      </c>
      <c r="F334" s="12" t="s">
        <v>20</v>
      </c>
      <c r="G334" s="12">
        <v>3</v>
      </c>
      <c r="H334" s="13" t="str">
        <f t="shared" si="23"/>
        <v>Manchester City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576809</v>
      </c>
      <c r="B335" s="15">
        <v>43569</v>
      </c>
      <c r="C335" s="12" t="s">
        <v>54</v>
      </c>
      <c r="D335" s="12" t="s">
        <v>19</v>
      </c>
      <c r="E335" s="12">
        <v>2</v>
      </c>
      <c r="F335" s="12" t="s">
        <v>1</v>
      </c>
      <c r="G335" s="12">
        <v>0</v>
      </c>
      <c r="H335" s="13" t="str">
        <f t="shared" si="23"/>
        <v>Liverpool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576806</v>
      </c>
      <c r="B336" s="15">
        <v>43570</v>
      </c>
      <c r="C336" s="12" t="s">
        <v>54</v>
      </c>
      <c r="D336" s="12" t="s">
        <v>56</v>
      </c>
      <c r="E336" s="12">
        <v>0</v>
      </c>
      <c r="F336" s="12" t="s">
        <v>17</v>
      </c>
      <c r="G336" s="12">
        <v>1</v>
      </c>
      <c r="H336" s="13" t="str">
        <f t="shared" si="23"/>
        <v>Arsenal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599534</v>
      </c>
      <c r="B337" s="15">
        <v>43571</v>
      </c>
      <c r="C337" s="12" t="s">
        <v>77</v>
      </c>
      <c r="D337" s="12" t="s">
        <v>107</v>
      </c>
      <c r="E337" s="12">
        <v>0</v>
      </c>
      <c r="F337" s="12" t="s">
        <v>102</v>
      </c>
      <c r="G337" s="12">
        <v>2</v>
      </c>
      <c r="H337" s="13" t="str">
        <f t="shared" si="23"/>
        <v>Cardiff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576811</v>
      </c>
      <c r="B338" s="15">
        <v>43575</v>
      </c>
      <c r="C338" s="12" t="s">
        <v>82</v>
      </c>
      <c r="D338" s="12" t="s">
        <v>63</v>
      </c>
      <c r="E338" s="12">
        <v>0</v>
      </c>
      <c r="F338" s="12" t="s">
        <v>107</v>
      </c>
      <c r="G338" s="12">
        <v>0</v>
      </c>
      <c r="H338" s="13" t="str">
        <f t="shared" si="23"/>
        <v/>
      </c>
      <c r="I338" s="13" t="str">
        <f t="shared" si="24"/>
        <v>Wolves</v>
      </c>
      <c r="J338" s="13" t="str">
        <f t="shared" si="25"/>
        <v>Brighton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576814</v>
      </c>
      <c r="B339" s="15">
        <v>43575</v>
      </c>
      <c r="C339" s="12" t="s">
        <v>82</v>
      </c>
      <c r="D339" s="12" t="s">
        <v>106</v>
      </c>
      <c r="E339" s="12">
        <v>1</v>
      </c>
      <c r="F339" s="12" t="s">
        <v>56</v>
      </c>
      <c r="G339" s="12">
        <v>2</v>
      </c>
      <c r="H339" s="13" t="str">
        <f t="shared" si="23"/>
        <v>Watford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576815</v>
      </c>
      <c r="B340" s="15">
        <v>43575</v>
      </c>
      <c r="C340" s="12" t="s">
        <v>82</v>
      </c>
      <c r="D340" s="12" t="s">
        <v>20</v>
      </c>
      <c r="E340" s="12">
        <v>1</v>
      </c>
      <c r="F340" s="12" t="s">
        <v>14</v>
      </c>
      <c r="G340" s="12">
        <v>0</v>
      </c>
      <c r="H340" s="13" t="str">
        <f t="shared" si="23"/>
        <v>Manchester City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576817</v>
      </c>
      <c r="B341" s="15">
        <v>43575</v>
      </c>
      <c r="C341" s="12" t="s">
        <v>82</v>
      </c>
      <c r="D341" s="12" t="s">
        <v>29</v>
      </c>
      <c r="E341" s="12">
        <v>3</v>
      </c>
      <c r="F341" s="12" t="s">
        <v>13</v>
      </c>
      <c r="G341" s="12">
        <v>1</v>
      </c>
      <c r="H341" s="13" t="str">
        <f t="shared" si="23"/>
        <v>Newcastle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576818</v>
      </c>
      <c r="B342" s="15">
        <v>43575</v>
      </c>
      <c r="C342" s="12" t="s">
        <v>82</v>
      </c>
      <c r="D342" s="12" t="s">
        <v>105</v>
      </c>
      <c r="E342" s="12">
        <v>0</v>
      </c>
      <c r="F342" s="12" t="s">
        <v>58</v>
      </c>
      <c r="G342" s="12">
        <v>1</v>
      </c>
      <c r="H342" s="13" t="str">
        <f t="shared" si="23"/>
        <v>Fulham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576819</v>
      </c>
      <c r="B343" s="15">
        <v>43575</v>
      </c>
      <c r="C343" s="12" t="s">
        <v>82</v>
      </c>
      <c r="D343" s="12" t="s">
        <v>28</v>
      </c>
      <c r="E343" s="12">
        <v>2</v>
      </c>
      <c r="F343" s="12" t="s">
        <v>31</v>
      </c>
      <c r="G343" s="12">
        <v>2</v>
      </c>
      <c r="H343" s="13" t="str">
        <f t="shared" si="23"/>
        <v/>
      </c>
      <c r="I343" s="13" t="str">
        <f t="shared" si="24"/>
        <v>West Ham</v>
      </c>
      <c r="J343" s="13" t="str">
        <f t="shared" si="25"/>
        <v>Leicester</v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576810</v>
      </c>
      <c r="B344" s="15">
        <v>43576</v>
      </c>
      <c r="C344" s="12" t="s">
        <v>82</v>
      </c>
      <c r="D344" s="12" t="s">
        <v>102</v>
      </c>
      <c r="E344" s="12">
        <v>0</v>
      </c>
      <c r="F344" s="12" t="s">
        <v>19</v>
      </c>
      <c r="G344" s="12">
        <v>2</v>
      </c>
      <c r="H344" s="13" t="str">
        <f t="shared" si="23"/>
        <v>Liverpool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576813</v>
      </c>
      <c r="B345" s="15">
        <v>43576</v>
      </c>
      <c r="C345" s="12" t="s">
        <v>82</v>
      </c>
      <c r="D345" s="12" t="s">
        <v>9</v>
      </c>
      <c r="E345" s="12">
        <v>4</v>
      </c>
      <c r="F345" s="12" t="s">
        <v>8</v>
      </c>
      <c r="G345" s="12">
        <v>0</v>
      </c>
      <c r="H345" s="13" t="str">
        <f t="shared" si="23"/>
        <v>Everton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576816</v>
      </c>
      <c r="B346" s="15">
        <v>43576</v>
      </c>
      <c r="C346" s="12" t="s">
        <v>82</v>
      </c>
      <c r="D346" s="12" t="s">
        <v>17</v>
      </c>
      <c r="E346" s="12">
        <v>2</v>
      </c>
      <c r="F346" s="12" t="s">
        <v>5</v>
      </c>
      <c r="G346" s="12">
        <v>3</v>
      </c>
      <c r="H346" s="13" t="str">
        <f t="shared" si="23"/>
        <v>Crystal Palace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576812</v>
      </c>
      <c r="B347" s="15">
        <v>43577</v>
      </c>
      <c r="C347" s="12" t="s">
        <v>82</v>
      </c>
      <c r="D347" s="12" t="s">
        <v>1</v>
      </c>
      <c r="E347" s="12">
        <v>2</v>
      </c>
      <c r="F347" s="12" t="s">
        <v>81</v>
      </c>
      <c r="G347" s="12">
        <v>2</v>
      </c>
      <c r="H347" s="13" t="str">
        <f t="shared" si="23"/>
        <v/>
      </c>
      <c r="I347" s="13" t="str">
        <f t="shared" si="24"/>
        <v>Chelsea</v>
      </c>
      <c r="J347" s="13" t="str">
        <f t="shared" si="25"/>
        <v>Burnley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599535</v>
      </c>
      <c r="B348" s="15">
        <v>43578</v>
      </c>
      <c r="C348" s="12" t="s">
        <v>77</v>
      </c>
      <c r="D348" s="12" t="s">
        <v>56</v>
      </c>
      <c r="E348" s="12">
        <v>1</v>
      </c>
      <c r="F348" s="12" t="s">
        <v>13</v>
      </c>
      <c r="G348" s="12">
        <v>1</v>
      </c>
      <c r="H348" s="13" t="str">
        <f t="shared" si="23"/>
        <v/>
      </c>
      <c r="I348" s="13" t="str">
        <f t="shared" si="24"/>
        <v>Watford</v>
      </c>
      <c r="J348" s="13" t="str">
        <f t="shared" si="25"/>
        <v>Southampton</v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576795</v>
      </c>
      <c r="B349" s="15">
        <v>43578</v>
      </c>
      <c r="C349" s="12" t="s">
        <v>62</v>
      </c>
      <c r="D349" s="12" t="s">
        <v>14</v>
      </c>
      <c r="E349" s="12">
        <v>1</v>
      </c>
      <c r="F349" s="12" t="s">
        <v>107</v>
      </c>
      <c r="G349" s="12">
        <v>0</v>
      </c>
      <c r="H349" s="13" t="str">
        <f t="shared" si="23"/>
        <v>Tottenham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576771</v>
      </c>
      <c r="B350" s="15">
        <v>43579</v>
      </c>
      <c r="C350" s="12" t="s">
        <v>77</v>
      </c>
      <c r="D350" s="12" t="s">
        <v>8</v>
      </c>
      <c r="E350" s="12">
        <v>0</v>
      </c>
      <c r="F350" s="12" t="s">
        <v>20</v>
      </c>
      <c r="G350" s="12">
        <v>2</v>
      </c>
      <c r="H350" s="13" t="str">
        <f t="shared" si="23"/>
        <v>Manchester City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599536</v>
      </c>
      <c r="B351" s="15">
        <v>43579</v>
      </c>
      <c r="C351" s="12" t="s">
        <v>77</v>
      </c>
      <c r="D351" s="12" t="s">
        <v>63</v>
      </c>
      <c r="E351" s="12">
        <v>3</v>
      </c>
      <c r="F351" s="12" t="s">
        <v>17</v>
      </c>
      <c r="G351" s="12">
        <v>1</v>
      </c>
      <c r="H351" s="13" t="str">
        <f t="shared" si="23"/>
        <v>Wolves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576820</v>
      </c>
      <c r="B352" s="15">
        <v>43581</v>
      </c>
      <c r="C352" s="12" t="s">
        <v>101</v>
      </c>
      <c r="D352" s="12" t="s">
        <v>19</v>
      </c>
      <c r="E352" s="12">
        <v>5</v>
      </c>
      <c r="F352" s="12" t="s">
        <v>106</v>
      </c>
      <c r="G352" s="12">
        <v>0</v>
      </c>
      <c r="H352" s="13" t="str">
        <f t="shared" si="23"/>
        <v>Liverpool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576822</v>
      </c>
      <c r="B353" s="15">
        <v>43582</v>
      </c>
      <c r="C353" s="12" t="s">
        <v>101</v>
      </c>
      <c r="D353" s="12" t="s">
        <v>107</v>
      </c>
      <c r="E353" s="12">
        <v>1</v>
      </c>
      <c r="F353" s="12" t="s">
        <v>29</v>
      </c>
      <c r="G353" s="12">
        <v>1</v>
      </c>
      <c r="H353" s="13" t="str">
        <f t="shared" si="23"/>
        <v/>
      </c>
      <c r="I353" s="13" t="str">
        <f t="shared" si="24"/>
        <v>Brighton</v>
      </c>
      <c r="J353" s="13" t="str">
        <f t="shared" si="25"/>
        <v>Newcastle</v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576823</v>
      </c>
      <c r="B354" s="15">
        <v>43582</v>
      </c>
      <c r="C354" s="12" t="s">
        <v>101</v>
      </c>
      <c r="D354" s="12" t="s">
        <v>13</v>
      </c>
      <c r="E354" s="12">
        <v>3</v>
      </c>
      <c r="F354" s="12" t="s">
        <v>105</v>
      </c>
      <c r="G354" s="12">
        <v>3</v>
      </c>
      <c r="H354" s="13" t="str">
        <f t="shared" si="23"/>
        <v/>
      </c>
      <c r="I354" s="13" t="str">
        <f t="shared" si="24"/>
        <v>Southampton</v>
      </c>
      <c r="J354" s="13" t="str">
        <f t="shared" si="25"/>
        <v>Bournemouth</v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576825</v>
      </c>
      <c r="B355" s="15">
        <v>43582</v>
      </c>
      <c r="C355" s="12" t="s">
        <v>101</v>
      </c>
      <c r="D355" s="12" t="s">
        <v>14</v>
      </c>
      <c r="E355" s="12">
        <v>0</v>
      </c>
      <c r="F355" s="12" t="s">
        <v>28</v>
      </c>
      <c r="G355" s="12">
        <v>1</v>
      </c>
      <c r="H355" s="13" t="str">
        <f t="shared" si="23"/>
        <v>West Ham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576826</v>
      </c>
      <c r="B356" s="15">
        <v>43582</v>
      </c>
      <c r="C356" s="12" t="s">
        <v>101</v>
      </c>
      <c r="D356" s="12" t="s">
        <v>5</v>
      </c>
      <c r="E356" s="12">
        <v>0</v>
      </c>
      <c r="F356" s="12" t="s">
        <v>9</v>
      </c>
      <c r="G356" s="12">
        <v>0</v>
      </c>
      <c r="H356" s="13" t="str">
        <f t="shared" si="23"/>
        <v/>
      </c>
      <c r="I356" s="13" t="str">
        <f t="shared" si="24"/>
        <v>Crystal Palace</v>
      </c>
      <c r="J356" s="13" t="str">
        <f t="shared" si="25"/>
        <v>Everton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576827</v>
      </c>
      <c r="B357" s="15">
        <v>43582</v>
      </c>
      <c r="C357" s="12" t="s">
        <v>101</v>
      </c>
      <c r="D357" s="12" t="s">
        <v>56</v>
      </c>
      <c r="E357" s="12">
        <v>1</v>
      </c>
      <c r="F357" s="12" t="s">
        <v>63</v>
      </c>
      <c r="G357" s="12">
        <v>2</v>
      </c>
      <c r="H357" s="13" t="str">
        <f t="shared" si="23"/>
        <v>Wolves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576828</v>
      </c>
      <c r="B358" s="15">
        <v>43582</v>
      </c>
      <c r="C358" s="12" t="s">
        <v>101</v>
      </c>
      <c r="D358" s="12" t="s">
        <v>58</v>
      </c>
      <c r="E358" s="12">
        <v>1</v>
      </c>
      <c r="F358" s="12" t="s">
        <v>102</v>
      </c>
      <c r="G358" s="12">
        <v>0</v>
      </c>
      <c r="H358" s="13" t="str">
        <f t="shared" si="23"/>
        <v>Fulham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576821</v>
      </c>
      <c r="B359" s="15">
        <v>43583</v>
      </c>
      <c r="C359" s="12" t="s">
        <v>101</v>
      </c>
      <c r="D359" s="12" t="s">
        <v>8</v>
      </c>
      <c r="E359" s="12">
        <v>1</v>
      </c>
      <c r="F359" s="12" t="s">
        <v>1</v>
      </c>
      <c r="G359" s="12">
        <v>1</v>
      </c>
      <c r="H359" s="13" t="str">
        <f t="shared" si="23"/>
        <v/>
      </c>
      <c r="I359" s="13" t="str">
        <f t="shared" si="24"/>
        <v>Manchester United</v>
      </c>
      <c r="J359" s="13" t="str">
        <f t="shared" si="25"/>
        <v>Chelsea</v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576824</v>
      </c>
      <c r="B360" s="15">
        <v>43583</v>
      </c>
      <c r="C360" s="12" t="s">
        <v>101</v>
      </c>
      <c r="D360" s="12" t="s">
        <v>81</v>
      </c>
      <c r="E360" s="12">
        <v>0</v>
      </c>
      <c r="F360" s="12" t="s">
        <v>20</v>
      </c>
      <c r="G360" s="12">
        <v>1</v>
      </c>
      <c r="H360" s="13" t="str">
        <f t="shared" si="23"/>
        <v>Manchester City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576829</v>
      </c>
      <c r="B361" s="15">
        <v>43583</v>
      </c>
      <c r="C361" s="12" t="s">
        <v>101</v>
      </c>
      <c r="D361" s="12" t="s">
        <v>31</v>
      </c>
      <c r="E361" s="12">
        <v>3</v>
      </c>
      <c r="F361" s="12" t="s">
        <v>17</v>
      </c>
      <c r="G361" s="12">
        <v>0</v>
      </c>
      <c r="H361" s="13" t="str">
        <f t="shared" si="23"/>
        <v>Leicester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576834</v>
      </c>
      <c r="B362" s="15">
        <v>43588</v>
      </c>
      <c r="C362" s="12" t="s">
        <v>74</v>
      </c>
      <c r="D362" s="12" t="s">
        <v>9</v>
      </c>
      <c r="E362" s="12">
        <v>2</v>
      </c>
      <c r="F362" s="12" t="s">
        <v>81</v>
      </c>
      <c r="G362" s="12">
        <v>0</v>
      </c>
      <c r="H362" s="13" t="str">
        <f t="shared" si="23"/>
        <v>Everton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576830</v>
      </c>
      <c r="B363" s="15">
        <v>43589</v>
      </c>
      <c r="C363" s="12" t="s">
        <v>74</v>
      </c>
      <c r="D363" s="12" t="s">
        <v>28</v>
      </c>
      <c r="E363" s="12">
        <v>3</v>
      </c>
      <c r="F363" s="12" t="s">
        <v>13</v>
      </c>
      <c r="G363" s="12">
        <v>0</v>
      </c>
      <c r="H363" s="13" t="str">
        <f t="shared" si="23"/>
        <v>West Ham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576831</v>
      </c>
      <c r="B364" s="15">
        <v>43589</v>
      </c>
      <c r="C364" s="12" t="s">
        <v>74</v>
      </c>
      <c r="D364" s="12" t="s">
        <v>102</v>
      </c>
      <c r="E364" s="12">
        <v>2</v>
      </c>
      <c r="F364" s="12" t="s">
        <v>5</v>
      </c>
      <c r="G364" s="12">
        <v>3</v>
      </c>
      <c r="H364" s="13" t="str">
        <f t="shared" si="23"/>
        <v>Crystal Palace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576832</v>
      </c>
      <c r="B365" s="15">
        <v>43589</v>
      </c>
      <c r="C365" s="12" t="s">
        <v>74</v>
      </c>
      <c r="D365" s="12" t="s">
        <v>63</v>
      </c>
      <c r="E365" s="12">
        <v>1</v>
      </c>
      <c r="F365" s="12" t="s">
        <v>58</v>
      </c>
      <c r="G365" s="12">
        <v>0</v>
      </c>
      <c r="H365" s="13" t="str">
        <f t="shared" si="23"/>
        <v>Wolves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576838</v>
      </c>
      <c r="B366" s="15">
        <v>43589</v>
      </c>
      <c r="C366" s="12" t="s">
        <v>74</v>
      </c>
      <c r="D366" s="12" t="s">
        <v>29</v>
      </c>
      <c r="E366" s="12">
        <v>2</v>
      </c>
      <c r="F366" s="12" t="s">
        <v>19</v>
      </c>
      <c r="G366" s="12">
        <v>3</v>
      </c>
      <c r="H366" s="13" t="str">
        <f t="shared" si="23"/>
        <v>Liverpool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576839</v>
      </c>
      <c r="B367" s="15">
        <v>43589</v>
      </c>
      <c r="C367" s="12" t="s">
        <v>74</v>
      </c>
      <c r="D367" s="12" t="s">
        <v>105</v>
      </c>
      <c r="E367" s="12">
        <v>1</v>
      </c>
      <c r="F367" s="12" t="s">
        <v>14</v>
      </c>
      <c r="G367" s="12">
        <v>0</v>
      </c>
      <c r="H367" s="13" t="str">
        <f t="shared" si="23"/>
        <v>Bournemouth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576833</v>
      </c>
      <c r="B368" s="15">
        <v>43590</v>
      </c>
      <c r="C368" s="12" t="s">
        <v>74</v>
      </c>
      <c r="D368" s="12" t="s">
        <v>1</v>
      </c>
      <c r="E368" s="12">
        <v>3</v>
      </c>
      <c r="F368" s="12" t="s">
        <v>56</v>
      </c>
      <c r="G368" s="12">
        <v>0</v>
      </c>
      <c r="H368" s="13" t="str">
        <f t="shared" si="23"/>
        <v>Chelsea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576835</v>
      </c>
      <c r="B369" s="15">
        <v>43590</v>
      </c>
      <c r="C369" s="12" t="s">
        <v>74</v>
      </c>
      <c r="D369" s="12" t="s">
        <v>106</v>
      </c>
      <c r="E369" s="12">
        <v>1</v>
      </c>
      <c r="F369" s="12" t="s">
        <v>8</v>
      </c>
      <c r="G369" s="12">
        <v>1</v>
      </c>
      <c r="H369" s="13" t="str">
        <f t="shared" si="23"/>
        <v/>
      </c>
      <c r="I369" s="13" t="str">
        <f t="shared" si="24"/>
        <v>Huddersfield Town</v>
      </c>
      <c r="J369" s="13" t="str">
        <f t="shared" si="25"/>
        <v>Manchester United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576837</v>
      </c>
      <c r="B370" s="15">
        <v>43590</v>
      </c>
      <c r="C370" s="12" t="s">
        <v>74</v>
      </c>
      <c r="D370" s="12" t="s">
        <v>17</v>
      </c>
      <c r="E370" s="12">
        <v>1</v>
      </c>
      <c r="F370" s="12" t="s">
        <v>107</v>
      </c>
      <c r="G370" s="12">
        <v>1</v>
      </c>
      <c r="H370" s="13" t="str">
        <f t="shared" si="23"/>
        <v/>
      </c>
      <c r="I370" s="13" t="str">
        <f t="shared" si="24"/>
        <v>Arsenal</v>
      </c>
      <c r="J370" s="13" t="str">
        <f t="shared" si="25"/>
        <v>Brighton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576836</v>
      </c>
      <c r="B371" s="15">
        <v>43591</v>
      </c>
      <c r="C371" s="12" t="s">
        <v>74</v>
      </c>
      <c r="D371" s="12" t="s">
        <v>20</v>
      </c>
      <c r="E371" s="12">
        <v>1</v>
      </c>
      <c r="F371" s="12" t="s">
        <v>31</v>
      </c>
      <c r="G371" s="12">
        <v>0</v>
      </c>
      <c r="H371" s="13" t="str">
        <f t="shared" si="23"/>
        <v>Manchester City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576840</v>
      </c>
      <c r="B372" s="15">
        <v>43597</v>
      </c>
      <c r="C372" s="12" t="s">
        <v>71</v>
      </c>
      <c r="D372" s="12" t="s">
        <v>31</v>
      </c>
      <c r="E372" s="12">
        <v>0</v>
      </c>
      <c r="F372" s="12" t="s">
        <v>1</v>
      </c>
      <c r="G372" s="12">
        <v>0</v>
      </c>
      <c r="H372" s="13" t="str">
        <f t="shared" si="23"/>
        <v/>
      </c>
      <c r="I372" s="13" t="str">
        <f t="shared" si="24"/>
        <v>Leicester</v>
      </c>
      <c r="J372" s="13" t="str">
        <f t="shared" si="25"/>
        <v>Chelsea</v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576841</v>
      </c>
      <c r="B373" s="15">
        <v>43597</v>
      </c>
      <c r="C373" s="12" t="s">
        <v>71</v>
      </c>
      <c r="D373" s="12" t="s">
        <v>19</v>
      </c>
      <c r="E373" s="12">
        <v>2</v>
      </c>
      <c r="F373" s="12" t="s">
        <v>63</v>
      </c>
      <c r="G373" s="12">
        <v>0</v>
      </c>
      <c r="H373" s="13" t="str">
        <f t="shared" si="23"/>
        <v>Liverpool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576842</v>
      </c>
      <c r="B374" s="15">
        <v>43597</v>
      </c>
      <c r="C374" s="12" t="s">
        <v>71</v>
      </c>
      <c r="D374" s="12" t="s">
        <v>8</v>
      </c>
      <c r="E374" s="12">
        <v>0</v>
      </c>
      <c r="F374" s="12" t="s">
        <v>102</v>
      </c>
      <c r="G374" s="12">
        <v>2</v>
      </c>
      <c r="H374" s="13" t="str">
        <f t="shared" si="23"/>
        <v>Cardiff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576843</v>
      </c>
      <c r="B375" s="15">
        <v>43597</v>
      </c>
      <c r="C375" s="12" t="s">
        <v>71</v>
      </c>
      <c r="D375" s="12" t="s">
        <v>107</v>
      </c>
      <c r="E375" s="12">
        <v>1</v>
      </c>
      <c r="F375" s="12" t="s">
        <v>20</v>
      </c>
      <c r="G375" s="12">
        <v>4</v>
      </c>
      <c r="H375" s="13" t="str">
        <f t="shared" si="23"/>
        <v>Manchester City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576844</v>
      </c>
      <c r="B376" s="15">
        <v>43597</v>
      </c>
      <c r="C376" s="12" t="s">
        <v>71</v>
      </c>
      <c r="D376" s="12" t="s">
        <v>13</v>
      </c>
      <c r="E376" s="12">
        <v>1</v>
      </c>
      <c r="F376" s="12" t="s">
        <v>106</v>
      </c>
      <c r="G376" s="12">
        <v>1</v>
      </c>
      <c r="H376" s="13" t="str">
        <f t="shared" si="23"/>
        <v/>
      </c>
      <c r="I376" s="13" t="str">
        <f t="shared" si="24"/>
        <v>Southampton</v>
      </c>
      <c r="J376" s="13" t="str">
        <f t="shared" si="25"/>
        <v>Huddersfield Town</v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576845</v>
      </c>
      <c r="B377" s="15">
        <v>43597</v>
      </c>
      <c r="C377" s="12" t="s">
        <v>71</v>
      </c>
      <c r="D377" s="12" t="s">
        <v>81</v>
      </c>
      <c r="E377" s="12">
        <v>1</v>
      </c>
      <c r="F377" s="12" t="s">
        <v>17</v>
      </c>
      <c r="G377" s="12">
        <v>3</v>
      </c>
      <c r="H377" s="13" t="str">
        <f t="shared" si="23"/>
        <v>Arsenal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576846</v>
      </c>
      <c r="B378" s="15">
        <v>43597</v>
      </c>
      <c r="C378" s="12" t="s">
        <v>71</v>
      </c>
      <c r="D378" s="12" t="s">
        <v>14</v>
      </c>
      <c r="E378" s="12">
        <v>2</v>
      </c>
      <c r="F378" s="12" t="s">
        <v>9</v>
      </c>
      <c r="G378" s="12">
        <v>2</v>
      </c>
      <c r="H378" s="13" t="str">
        <f t="shared" si="23"/>
        <v/>
      </c>
      <c r="I378" s="13" t="str">
        <f t="shared" si="24"/>
        <v>Tottenham</v>
      </c>
      <c r="J378" s="13" t="str">
        <f t="shared" si="25"/>
        <v>Everton</v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576847</v>
      </c>
      <c r="B379" s="15">
        <v>43597</v>
      </c>
      <c r="C379" s="12" t="s">
        <v>71</v>
      </c>
      <c r="D379" s="12" t="s">
        <v>5</v>
      </c>
      <c r="E379" s="12">
        <v>5</v>
      </c>
      <c r="F379" s="12" t="s">
        <v>105</v>
      </c>
      <c r="G379" s="12">
        <v>3</v>
      </c>
      <c r="H379" s="13" t="str">
        <f t="shared" si="23"/>
        <v>Crystal Palace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576848</v>
      </c>
      <c r="B380" s="15">
        <v>43597</v>
      </c>
      <c r="C380" s="12" t="s">
        <v>71</v>
      </c>
      <c r="D380" s="12" t="s">
        <v>56</v>
      </c>
      <c r="E380" s="12">
        <v>1</v>
      </c>
      <c r="F380" s="12" t="s">
        <v>28</v>
      </c>
      <c r="G380" s="12">
        <v>4</v>
      </c>
      <c r="H380" s="13" t="str">
        <f t="shared" si="23"/>
        <v>West Ham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576849</v>
      </c>
      <c r="B381" s="15">
        <v>43597</v>
      </c>
      <c r="C381" s="12" t="s">
        <v>71</v>
      </c>
      <c r="D381" s="12" t="s">
        <v>58</v>
      </c>
      <c r="E381" s="12">
        <v>0</v>
      </c>
      <c r="F381" s="12" t="s">
        <v>29</v>
      </c>
      <c r="G381" s="12">
        <v>4</v>
      </c>
      <c r="H381" s="13" t="str">
        <f t="shared" si="23"/>
        <v>Newcastle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D04C23F9-58E3-4F5E-A27F-5CC6182BE62F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8F99-CA58-4EE4-8578-FCB8128FDDA1}">
  <dimension ref="A1:V381"/>
  <sheetViews>
    <sheetView showGridLines="0" tabSelected="1" topLeftCell="A304" zoomScale="200" workbookViewId="0">
      <selection activeCell="F317" sqref="F317"/>
    </sheetView>
  </sheetViews>
  <sheetFormatPr baseColWidth="10" defaultColWidth="8.85546875" defaultRowHeight="12" customHeight="1" x14ac:dyDescent="0.15"/>
  <cols>
    <col min="1" max="1" width="5.85546875" style="1" customWidth="1"/>
    <col min="2" max="2" width="8" style="20" customWidth="1"/>
    <col min="3" max="3" width="5.7109375" style="1" bestFit="1" customWidth="1"/>
    <col min="4" max="4" width="11.140625" style="1" bestFit="1" customWidth="1"/>
    <col min="5" max="5" width="1.7109375" style="1" bestFit="1" customWidth="1"/>
    <col min="6" max="6" width="11.140625" style="1" bestFit="1" customWidth="1"/>
    <col min="7" max="7" width="1.710937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9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602129</v>
      </c>
      <c r="B2" s="15">
        <v>43686</v>
      </c>
      <c r="C2" s="12" t="s">
        <v>85</v>
      </c>
      <c r="D2" s="12" t="s">
        <v>19</v>
      </c>
      <c r="E2" s="12">
        <v>4</v>
      </c>
      <c r="F2" s="12" t="s">
        <v>18</v>
      </c>
      <c r="G2" s="12">
        <v>1</v>
      </c>
      <c r="H2" s="13" t="str">
        <f>IF(E2&gt;G2,D2,IF(G2&gt;E2,F2,""))</f>
        <v>Liverpool</v>
      </c>
      <c r="I2" s="13" t="str">
        <f>IF(H2="",D2,"")</f>
        <v/>
      </c>
      <c r="J2" s="13" t="str">
        <f>IF(H2="",F2,"")</f>
        <v/>
      </c>
      <c r="K2" s="2"/>
      <c r="L2" s="2"/>
      <c r="M2" s="13" t="s">
        <v>19</v>
      </c>
      <c r="N2" s="16">
        <f t="shared" ref="N2:N21" si="0">COUNTIF($H$2:$H$381,M2)</f>
        <v>32</v>
      </c>
      <c r="O2" s="16">
        <f t="shared" ref="O2:O21" si="1">COUNTIF($J$2:$J$381,M2)+COUNTIF($I$2:$I$381,M2)</f>
        <v>3</v>
      </c>
      <c r="P2" s="16">
        <f t="shared" ref="P2:P21" si="2">(COUNTIF($F$2:$F$381,M2)+COUNTIF($D$2:$D$381,M2))-SUM(N2:O2)</f>
        <v>3</v>
      </c>
      <c r="Q2" s="16">
        <f t="shared" ref="Q2:Q21" si="3">SUM(N2:P2)</f>
        <v>38</v>
      </c>
      <c r="R2" s="16">
        <f t="shared" ref="R2:R21" si="4">SUMIF(D:D,M2,E:E)+SUMIF(F:F,M2,G:G)</f>
        <v>85</v>
      </c>
      <c r="S2" s="16">
        <f t="shared" ref="S2:S21" si="5">SUMIF(D:D,M2,G:G)+SUMIF(F:F,M2,E:E)</f>
        <v>33</v>
      </c>
      <c r="T2" s="16">
        <f t="shared" ref="T2:T21" si="6">R2-S2</f>
        <v>52</v>
      </c>
      <c r="U2" s="16">
        <f t="shared" ref="U2:U21" si="7">(N2*3)+O2</f>
        <v>99</v>
      </c>
      <c r="V2" s="16">
        <v>1</v>
      </c>
    </row>
    <row r="3" spans="1:22" ht="12" customHeight="1" x14ac:dyDescent="0.15">
      <c r="A3" s="12">
        <v>602130</v>
      </c>
      <c r="B3" s="15">
        <v>43687</v>
      </c>
      <c r="C3" s="12" t="s">
        <v>85</v>
      </c>
      <c r="D3" s="12" t="s">
        <v>28</v>
      </c>
      <c r="E3" s="12">
        <v>0</v>
      </c>
      <c r="F3" s="12" t="s">
        <v>20</v>
      </c>
      <c r="G3" s="12">
        <v>5</v>
      </c>
      <c r="H3" s="13" t="str">
        <f t="shared" ref="H3:H66" si="8">IF(E3&gt;G3,D3,IF(G3&gt;E3,F3,""))</f>
        <v>Manchester City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20</v>
      </c>
      <c r="N3" s="16">
        <f t="shared" si="0"/>
        <v>26</v>
      </c>
      <c r="O3" s="16">
        <f t="shared" si="1"/>
        <v>3</v>
      </c>
      <c r="P3" s="16">
        <f t="shared" si="2"/>
        <v>9</v>
      </c>
      <c r="Q3" s="16">
        <f t="shared" si="3"/>
        <v>38</v>
      </c>
      <c r="R3" s="16">
        <f t="shared" si="4"/>
        <v>102</v>
      </c>
      <c r="S3" s="16">
        <f t="shared" si="5"/>
        <v>35</v>
      </c>
      <c r="T3" s="16">
        <f t="shared" si="6"/>
        <v>67</v>
      </c>
      <c r="U3" s="16">
        <f t="shared" si="7"/>
        <v>81</v>
      </c>
      <c r="V3" s="16">
        <v>2</v>
      </c>
    </row>
    <row r="4" spans="1:22" ht="12" customHeight="1" x14ac:dyDescent="0.15">
      <c r="A4" s="12">
        <v>602131</v>
      </c>
      <c r="B4" s="15">
        <v>43687</v>
      </c>
      <c r="C4" s="12" t="s">
        <v>85</v>
      </c>
      <c r="D4" s="12" t="s">
        <v>105</v>
      </c>
      <c r="E4" s="12">
        <v>1</v>
      </c>
      <c r="F4" s="12" t="s">
        <v>7</v>
      </c>
      <c r="G4" s="12">
        <v>1</v>
      </c>
      <c r="H4" s="13" t="str">
        <f t="shared" si="8"/>
        <v/>
      </c>
      <c r="I4" s="13" t="str">
        <f t="shared" si="9"/>
        <v>Bournemouth</v>
      </c>
      <c r="J4" s="13" t="str">
        <f t="shared" si="10"/>
        <v>Sheffield United</v>
      </c>
      <c r="K4" s="2"/>
      <c r="L4" s="2"/>
      <c r="M4" s="13" t="s">
        <v>8</v>
      </c>
      <c r="N4" s="16">
        <f t="shared" si="0"/>
        <v>18</v>
      </c>
      <c r="O4" s="16">
        <f t="shared" si="1"/>
        <v>12</v>
      </c>
      <c r="P4" s="16">
        <f t="shared" si="2"/>
        <v>8</v>
      </c>
      <c r="Q4" s="16">
        <f t="shared" si="3"/>
        <v>38</v>
      </c>
      <c r="R4" s="16">
        <f t="shared" si="4"/>
        <v>66</v>
      </c>
      <c r="S4" s="16">
        <f t="shared" si="5"/>
        <v>36</v>
      </c>
      <c r="T4" s="16">
        <f t="shared" si="6"/>
        <v>30</v>
      </c>
      <c r="U4" s="16">
        <f t="shared" si="7"/>
        <v>66</v>
      </c>
      <c r="V4" s="16">
        <v>3</v>
      </c>
    </row>
    <row r="5" spans="1:22" ht="12" customHeight="1" x14ac:dyDescent="0.15">
      <c r="A5" s="12">
        <v>602132</v>
      </c>
      <c r="B5" s="15">
        <v>43687</v>
      </c>
      <c r="C5" s="12" t="s">
        <v>85</v>
      </c>
      <c r="D5" s="12" t="s">
        <v>81</v>
      </c>
      <c r="E5" s="12">
        <v>3</v>
      </c>
      <c r="F5" s="12" t="s">
        <v>13</v>
      </c>
      <c r="G5" s="12">
        <v>0</v>
      </c>
      <c r="H5" s="13" t="str">
        <f t="shared" si="8"/>
        <v>Burnley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</v>
      </c>
      <c r="N5" s="16">
        <f t="shared" si="0"/>
        <v>20</v>
      </c>
      <c r="O5" s="16">
        <f t="shared" si="1"/>
        <v>6</v>
      </c>
      <c r="P5" s="16">
        <f t="shared" si="2"/>
        <v>12</v>
      </c>
      <c r="Q5" s="16">
        <f t="shared" si="3"/>
        <v>38</v>
      </c>
      <c r="R5" s="16">
        <f t="shared" si="4"/>
        <v>69</v>
      </c>
      <c r="S5" s="16">
        <f t="shared" si="5"/>
        <v>54</v>
      </c>
      <c r="T5" s="16">
        <f t="shared" si="6"/>
        <v>15</v>
      </c>
      <c r="U5" s="16">
        <f t="shared" si="7"/>
        <v>66</v>
      </c>
      <c r="V5" s="16">
        <v>4</v>
      </c>
    </row>
    <row r="6" spans="1:22" ht="12" customHeight="1" x14ac:dyDescent="0.15">
      <c r="A6" s="12">
        <v>602133</v>
      </c>
      <c r="B6" s="15">
        <v>43687</v>
      </c>
      <c r="C6" s="12" t="s">
        <v>85</v>
      </c>
      <c r="D6" s="12" t="s">
        <v>5</v>
      </c>
      <c r="E6" s="12">
        <v>0</v>
      </c>
      <c r="F6" s="12" t="s">
        <v>9</v>
      </c>
      <c r="G6" s="12">
        <v>0</v>
      </c>
      <c r="H6" s="13" t="str">
        <f t="shared" si="8"/>
        <v/>
      </c>
      <c r="I6" s="13" t="str">
        <f t="shared" si="9"/>
        <v>Crystal Palace</v>
      </c>
      <c r="J6" s="13" t="str">
        <f t="shared" si="10"/>
        <v>Everton</v>
      </c>
      <c r="K6" s="2"/>
      <c r="L6" s="2"/>
      <c r="M6" s="13" t="s">
        <v>31</v>
      </c>
      <c r="N6" s="16">
        <f t="shared" si="0"/>
        <v>18</v>
      </c>
      <c r="O6" s="16">
        <f t="shared" si="1"/>
        <v>8</v>
      </c>
      <c r="P6" s="16">
        <f t="shared" si="2"/>
        <v>12</v>
      </c>
      <c r="Q6" s="16">
        <f t="shared" si="3"/>
        <v>38</v>
      </c>
      <c r="R6" s="16">
        <f t="shared" si="4"/>
        <v>67</v>
      </c>
      <c r="S6" s="16">
        <f t="shared" si="5"/>
        <v>41</v>
      </c>
      <c r="T6" s="16">
        <f t="shared" si="6"/>
        <v>26</v>
      </c>
      <c r="U6" s="16">
        <f t="shared" si="7"/>
        <v>62</v>
      </c>
      <c r="V6" s="16">
        <v>5</v>
      </c>
    </row>
    <row r="7" spans="1:22" ht="12" customHeight="1" x14ac:dyDescent="0.15">
      <c r="A7" s="12">
        <v>602135</v>
      </c>
      <c r="B7" s="15">
        <v>43687</v>
      </c>
      <c r="C7" s="12" t="s">
        <v>85</v>
      </c>
      <c r="D7" s="12" t="s">
        <v>56</v>
      </c>
      <c r="E7" s="12">
        <v>0</v>
      </c>
      <c r="F7" s="12" t="s">
        <v>107</v>
      </c>
      <c r="G7" s="12">
        <v>3</v>
      </c>
      <c r="H7" s="13" t="str">
        <f t="shared" si="8"/>
        <v>Brighton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14</v>
      </c>
      <c r="N7" s="16">
        <f t="shared" si="0"/>
        <v>16</v>
      </c>
      <c r="O7" s="16">
        <f t="shared" si="1"/>
        <v>11</v>
      </c>
      <c r="P7" s="16">
        <f t="shared" si="2"/>
        <v>11</v>
      </c>
      <c r="Q7" s="16">
        <f t="shared" si="3"/>
        <v>38</v>
      </c>
      <c r="R7" s="16">
        <f t="shared" si="4"/>
        <v>61</v>
      </c>
      <c r="S7" s="16">
        <f t="shared" si="5"/>
        <v>47</v>
      </c>
      <c r="T7" s="16">
        <f t="shared" si="6"/>
        <v>14</v>
      </c>
      <c r="U7" s="16">
        <f t="shared" si="7"/>
        <v>59</v>
      </c>
      <c r="V7" s="16">
        <v>6</v>
      </c>
    </row>
    <row r="8" spans="1:22" ht="12" customHeight="1" x14ac:dyDescent="0.15">
      <c r="A8" s="12">
        <v>602136</v>
      </c>
      <c r="B8" s="15">
        <v>43687</v>
      </c>
      <c r="C8" s="12" t="s">
        <v>85</v>
      </c>
      <c r="D8" s="12" t="s">
        <v>14</v>
      </c>
      <c r="E8" s="12">
        <v>3</v>
      </c>
      <c r="F8" s="12" t="s">
        <v>12</v>
      </c>
      <c r="G8" s="12">
        <v>1</v>
      </c>
      <c r="H8" s="13" t="str">
        <f t="shared" si="8"/>
        <v>Tottenham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63</v>
      </c>
      <c r="N8" s="16">
        <f t="shared" si="0"/>
        <v>15</v>
      </c>
      <c r="O8" s="16">
        <f t="shared" si="1"/>
        <v>14</v>
      </c>
      <c r="P8" s="16">
        <f t="shared" si="2"/>
        <v>9</v>
      </c>
      <c r="Q8" s="16">
        <f t="shared" si="3"/>
        <v>38</v>
      </c>
      <c r="R8" s="16">
        <f t="shared" si="4"/>
        <v>51</v>
      </c>
      <c r="S8" s="16">
        <f t="shared" si="5"/>
        <v>40</v>
      </c>
      <c r="T8" s="16">
        <f t="shared" si="6"/>
        <v>11</v>
      </c>
      <c r="U8" s="16">
        <f t="shared" si="7"/>
        <v>59</v>
      </c>
      <c r="V8" s="16">
        <v>7</v>
      </c>
    </row>
    <row r="9" spans="1:22" ht="12" customHeight="1" x14ac:dyDescent="0.15">
      <c r="A9" s="12">
        <v>602134</v>
      </c>
      <c r="B9" s="15">
        <v>43688</v>
      </c>
      <c r="C9" s="12" t="s">
        <v>85</v>
      </c>
      <c r="D9" s="12" t="s">
        <v>31</v>
      </c>
      <c r="E9" s="12">
        <v>0</v>
      </c>
      <c r="F9" s="12" t="s">
        <v>63</v>
      </c>
      <c r="G9" s="12">
        <v>0</v>
      </c>
      <c r="H9" s="13" t="str">
        <f t="shared" si="8"/>
        <v/>
      </c>
      <c r="I9" s="13" t="str">
        <f t="shared" si="9"/>
        <v>Leicester</v>
      </c>
      <c r="J9" s="13" t="str">
        <f t="shared" si="10"/>
        <v>Wolves</v>
      </c>
      <c r="K9" s="2"/>
      <c r="L9" s="2"/>
      <c r="M9" s="13" t="s">
        <v>17</v>
      </c>
      <c r="N9" s="16">
        <f t="shared" si="0"/>
        <v>14</v>
      </c>
      <c r="O9" s="16">
        <f t="shared" si="1"/>
        <v>14</v>
      </c>
      <c r="P9" s="16">
        <f t="shared" si="2"/>
        <v>10</v>
      </c>
      <c r="Q9" s="16">
        <f t="shared" si="3"/>
        <v>38</v>
      </c>
      <c r="R9" s="16">
        <f t="shared" si="4"/>
        <v>56</v>
      </c>
      <c r="S9" s="16">
        <f t="shared" si="5"/>
        <v>48</v>
      </c>
      <c r="T9" s="16">
        <f t="shared" si="6"/>
        <v>8</v>
      </c>
      <c r="U9" s="16">
        <f t="shared" si="7"/>
        <v>56</v>
      </c>
      <c r="V9" s="16">
        <v>8</v>
      </c>
    </row>
    <row r="10" spans="1:22" ht="12" customHeight="1" x14ac:dyDescent="0.15">
      <c r="A10" s="12">
        <v>602137</v>
      </c>
      <c r="B10" s="15">
        <v>43688</v>
      </c>
      <c r="C10" s="12" t="s">
        <v>85</v>
      </c>
      <c r="D10" s="12" t="s">
        <v>29</v>
      </c>
      <c r="E10" s="12">
        <v>0</v>
      </c>
      <c r="F10" s="12" t="s">
        <v>17</v>
      </c>
      <c r="G10" s="12">
        <v>1</v>
      </c>
      <c r="H10" s="13" t="str">
        <f t="shared" si="8"/>
        <v>Arsenal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7</v>
      </c>
      <c r="N10" s="16">
        <f t="shared" si="0"/>
        <v>14</v>
      </c>
      <c r="O10" s="16">
        <f t="shared" si="1"/>
        <v>12</v>
      </c>
      <c r="P10" s="16">
        <f t="shared" si="2"/>
        <v>12</v>
      </c>
      <c r="Q10" s="16">
        <f t="shared" si="3"/>
        <v>38</v>
      </c>
      <c r="R10" s="16">
        <f t="shared" si="4"/>
        <v>39</v>
      </c>
      <c r="S10" s="16">
        <f t="shared" si="5"/>
        <v>39</v>
      </c>
      <c r="T10" s="16">
        <f t="shared" si="6"/>
        <v>0</v>
      </c>
      <c r="U10" s="16">
        <f t="shared" si="7"/>
        <v>54</v>
      </c>
      <c r="V10" s="16">
        <v>9</v>
      </c>
    </row>
    <row r="11" spans="1:22" ht="12" customHeight="1" x14ac:dyDescent="0.15">
      <c r="A11" s="12">
        <v>602138</v>
      </c>
      <c r="B11" s="15">
        <v>43688</v>
      </c>
      <c r="C11" s="12" t="s">
        <v>85</v>
      </c>
      <c r="D11" s="12" t="s">
        <v>8</v>
      </c>
      <c r="E11" s="12">
        <v>4</v>
      </c>
      <c r="F11" s="12" t="s">
        <v>1</v>
      </c>
      <c r="G11" s="12">
        <v>0</v>
      </c>
      <c r="H11" s="13" t="str">
        <f t="shared" si="8"/>
        <v>Manchester United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81</v>
      </c>
      <c r="N11" s="16">
        <f t="shared" si="0"/>
        <v>15</v>
      </c>
      <c r="O11" s="16">
        <f t="shared" si="1"/>
        <v>9</v>
      </c>
      <c r="P11" s="16">
        <f t="shared" si="2"/>
        <v>14</v>
      </c>
      <c r="Q11" s="16">
        <f t="shared" si="3"/>
        <v>38</v>
      </c>
      <c r="R11" s="16">
        <f t="shared" si="4"/>
        <v>43</v>
      </c>
      <c r="S11" s="16">
        <f t="shared" si="5"/>
        <v>50</v>
      </c>
      <c r="T11" s="16">
        <f t="shared" si="6"/>
        <v>-7</v>
      </c>
      <c r="U11" s="16">
        <f t="shared" si="7"/>
        <v>54</v>
      </c>
      <c r="V11" s="16">
        <v>10</v>
      </c>
    </row>
    <row r="12" spans="1:22" ht="12" customHeight="1" x14ac:dyDescent="0.15">
      <c r="A12" s="12">
        <v>602139</v>
      </c>
      <c r="B12" s="15">
        <v>43694</v>
      </c>
      <c r="C12" s="12" t="s">
        <v>87</v>
      </c>
      <c r="D12" s="12" t="s">
        <v>20</v>
      </c>
      <c r="E12" s="12">
        <v>2</v>
      </c>
      <c r="F12" s="12" t="s">
        <v>14</v>
      </c>
      <c r="G12" s="12">
        <v>2</v>
      </c>
      <c r="H12" s="13" t="str">
        <f t="shared" si="8"/>
        <v/>
      </c>
      <c r="I12" s="13" t="str">
        <f t="shared" si="9"/>
        <v>Manchester City</v>
      </c>
      <c r="J12" s="13" t="str">
        <f t="shared" si="10"/>
        <v>Tottenham</v>
      </c>
      <c r="K12" s="2"/>
      <c r="L12" s="2"/>
      <c r="M12" s="13" t="s">
        <v>13</v>
      </c>
      <c r="N12" s="16">
        <f t="shared" si="0"/>
        <v>15</v>
      </c>
      <c r="O12" s="16">
        <f t="shared" si="1"/>
        <v>7</v>
      </c>
      <c r="P12" s="16">
        <f t="shared" si="2"/>
        <v>16</v>
      </c>
      <c r="Q12" s="16">
        <f t="shared" si="3"/>
        <v>38</v>
      </c>
      <c r="R12" s="16">
        <f t="shared" si="4"/>
        <v>51</v>
      </c>
      <c r="S12" s="16">
        <f t="shared" si="5"/>
        <v>60</v>
      </c>
      <c r="T12" s="16">
        <f t="shared" si="6"/>
        <v>-9</v>
      </c>
      <c r="U12" s="16">
        <f t="shared" si="7"/>
        <v>52</v>
      </c>
      <c r="V12" s="16">
        <v>11</v>
      </c>
    </row>
    <row r="13" spans="1:22" ht="12" customHeight="1" x14ac:dyDescent="0.15">
      <c r="A13" s="12">
        <v>602140</v>
      </c>
      <c r="B13" s="15">
        <v>43694</v>
      </c>
      <c r="C13" s="12" t="s">
        <v>87</v>
      </c>
      <c r="D13" s="12" t="s">
        <v>18</v>
      </c>
      <c r="E13" s="12">
        <v>3</v>
      </c>
      <c r="F13" s="12" t="s">
        <v>29</v>
      </c>
      <c r="G13" s="12">
        <v>1</v>
      </c>
      <c r="H13" s="13" t="str">
        <f t="shared" si="8"/>
        <v>Norwich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9</v>
      </c>
      <c r="N13" s="16">
        <f t="shared" si="0"/>
        <v>13</v>
      </c>
      <c r="O13" s="16">
        <f t="shared" si="1"/>
        <v>10</v>
      </c>
      <c r="P13" s="16">
        <f t="shared" si="2"/>
        <v>15</v>
      </c>
      <c r="Q13" s="16">
        <f t="shared" si="3"/>
        <v>38</v>
      </c>
      <c r="R13" s="16">
        <f t="shared" si="4"/>
        <v>44</v>
      </c>
      <c r="S13" s="16">
        <f t="shared" si="5"/>
        <v>56</v>
      </c>
      <c r="T13" s="16">
        <f t="shared" si="6"/>
        <v>-12</v>
      </c>
      <c r="U13" s="16">
        <f t="shared" si="7"/>
        <v>49</v>
      </c>
      <c r="V13" s="16">
        <v>12</v>
      </c>
    </row>
    <row r="14" spans="1:22" ht="12" customHeight="1" x14ac:dyDescent="0.15">
      <c r="A14" s="12">
        <v>602141</v>
      </c>
      <c r="B14" s="15">
        <v>43694</v>
      </c>
      <c r="C14" s="12" t="s">
        <v>87</v>
      </c>
      <c r="D14" s="12" t="s">
        <v>17</v>
      </c>
      <c r="E14" s="12">
        <v>2</v>
      </c>
      <c r="F14" s="12" t="s">
        <v>81</v>
      </c>
      <c r="G14" s="12">
        <v>1</v>
      </c>
      <c r="H14" s="13" t="str">
        <f t="shared" si="8"/>
        <v>Arsenal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29</v>
      </c>
      <c r="N14" s="16">
        <f t="shared" si="0"/>
        <v>11</v>
      </c>
      <c r="O14" s="16">
        <f t="shared" si="1"/>
        <v>11</v>
      </c>
      <c r="P14" s="16">
        <f t="shared" si="2"/>
        <v>16</v>
      </c>
      <c r="Q14" s="16">
        <f t="shared" si="3"/>
        <v>38</v>
      </c>
      <c r="R14" s="16">
        <f t="shared" si="4"/>
        <v>38</v>
      </c>
      <c r="S14" s="16">
        <f t="shared" si="5"/>
        <v>58</v>
      </c>
      <c r="T14" s="16">
        <f t="shared" si="6"/>
        <v>-20</v>
      </c>
      <c r="U14" s="16">
        <f t="shared" si="7"/>
        <v>44</v>
      </c>
      <c r="V14" s="16">
        <v>13</v>
      </c>
    </row>
    <row r="15" spans="1:22" ht="12" customHeight="1" x14ac:dyDescent="0.15">
      <c r="A15" s="12">
        <v>602143</v>
      </c>
      <c r="B15" s="15">
        <v>43694</v>
      </c>
      <c r="C15" s="12" t="s">
        <v>87</v>
      </c>
      <c r="D15" s="12" t="s">
        <v>12</v>
      </c>
      <c r="E15" s="12">
        <v>1</v>
      </c>
      <c r="F15" s="12" t="s">
        <v>105</v>
      </c>
      <c r="G15" s="12">
        <v>2</v>
      </c>
      <c r="H15" s="13" t="str">
        <f t="shared" si="8"/>
        <v>Bournemouth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</v>
      </c>
      <c r="N15" s="16">
        <f t="shared" si="0"/>
        <v>11</v>
      </c>
      <c r="O15" s="16">
        <f t="shared" si="1"/>
        <v>10</v>
      </c>
      <c r="P15" s="16">
        <f t="shared" si="2"/>
        <v>17</v>
      </c>
      <c r="Q15" s="16">
        <f t="shared" si="3"/>
        <v>38</v>
      </c>
      <c r="R15" s="16">
        <f t="shared" si="4"/>
        <v>31</v>
      </c>
      <c r="S15" s="16">
        <f t="shared" si="5"/>
        <v>50</v>
      </c>
      <c r="T15" s="16">
        <f t="shared" si="6"/>
        <v>-19</v>
      </c>
      <c r="U15" s="16">
        <f t="shared" si="7"/>
        <v>43</v>
      </c>
      <c r="V15" s="16">
        <v>14</v>
      </c>
    </row>
    <row r="16" spans="1:22" ht="12" customHeight="1" x14ac:dyDescent="0.15">
      <c r="A16" s="12">
        <v>602144</v>
      </c>
      <c r="B16" s="15">
        <v>43694</v>
      </c>
      <c r="C16" s="12" t="s">
        <v>87</v>
      </c>
      <c r="D16" s="12" t="s">
        <v>13</v>
      </c>
      <c r="E16" s="12">
        <v>1</v>
      </c>
      <c r="F16" s="12" t="s">
        <v>19</v>
      </c>
      <c r="G16" s="12">
        <v>2</v>
      </c>
      <c r="H16" s="13" t="str">
        <f t="shared" si="8"/>
        <v>Liverpool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107</v>
      </c>
      <c r="N16" s="16">
        <f t="shared" si="0"/>
        <v>9</v>
      </c>
      <c r="O16" s="16">
        <f t="shared" si="1"/>
        <v>14</v>
      </c>
      <c r="P16" s="16">
        <f t="shared" si="2"/>
        <v>15</v>
      </c>
      <c r="Q16" s="16">
        <f t="shared" si="3"/>
        <v>38</v>
      </c>
      <c r="R16" s="16">
        <f t="shared" si="4"/>
        <v>39</v>
      </c>
      <c r="S16" s="16">
        <f t="shared" si="5"/>
        <v>54</v>
      </c>
      <c r="T16" s="16">
        <f t="shared" si="6"/>
        <v>-15</v>
      </c>
      <c r="U16" s="16">
        <f t="shared" si="7"/>
        <v>41</v>
      </c>
      <c r="V16" s="16">
        <v>15</v>
      </c>
    </row>
    <row r="17" spans="1:22" ht="12" customHeight="1" x14ac:dyDescent="0.15">
      <c r="A17" s="12">
        <v>602145</v>
      </c>
      <c r="B17" s="15">
        <v>43694</v>
      </c>
      <c r="C17" s="12" t="s">
        <v>87</v>
      </c>
      <c r="D17" s="12" t="s">
        <v>107</v>
      </c>
      <c r="E17" s="12">
        <v>1</v>
      </c>
      <c r="F17" s="12" t="s">
        <v>28</v>
      </c>
      <c r="G17" s="12">
        <v>1</v>
      </c>
      <c r="H17" s="13" t="str">
        <f t="shared" si="8"/>
        <v/>
      </c>
      <c r="I17" s="13" t="str">
        <f t="shared" si="9"/>
        <v>Brighton</v>
      </c>
      <c r="J17" s="13" t="str">
        <f t="shared" si="10"/>
        <v>West Ham</v>
      </c>
      <c r="K17" s="2"/>
      <c r="L17" s="2"/>
      <c r="M17" s="13" t="s">
        <v>28</v>
      </c>
      <c r="N17" s="16">
        <f t="shared" si="0"/>
        <v>10</v>
      </c>
      <c r="O17" s="16">
        <f t="shared" si="1"/>
        <v>9</v>
      </c>
      <c r="P17" s="16">
        <f t="shared" si="2"/>
        <v>19</v>
      </c>
      <c r="Q17" s="16">
        <f t="shared" si="3"/>
        <v>38</v>
      </c>
      <c r="R17" s="16">
        <f t="shared" si="4"/>
        <v>49</v>
      </c>
      <c r="S17" s="16">
        <f t="shared" si="5"/>
        <v>62</v>
      </c>
      <c r="T17" s="16">
        <f t="shared" si="6"/>
        <v>-13</v>
      </c>
      <c r="U17" s="16">
        <f t="shared" si="7"/>
        <v>39</v>
      </c>
      <c r="V17" s="16">
        <v>16</v>
      </c>
    </row>
    <row r="18" spans="1:22" ht="12" customHeight="1" x14ac:dyDescent="0.15">
      <c r="A18" s="12">
        <v>602148</v>
      </c>
      <c r="B18" s="15">
        <v>43694</v>
      </c>
      <c r="C18" s="12" t="s">
        <v>87</v>
      </c>
      <c r="D18" s="12" t="s">
        <v>9</v>
      </c>
      <c r="E18" s="12">
        <v>1</v>
      </c>
      <c r="F18" s="12" t="s">
        <v>56</v>
      </c>
      <c r="G18" s="12">
        <v>0</v>
      </c>
      <c r="H18" s="13" t="str">
        <f t="shared" si="8"/>
        <v>Everton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12</v>
      </c>
      <c r="N18" s="16">
        <f t="shared" si="0"/>
        <v>9</v>
      </c>
      <c r="O18" s="16">
        <f t="shared" si="1"/>
        <v>8</v>
      </c>
      <c r="P18" s="16">
        <f t="shared" si="2"/>
        <v>21</v>
      </c>
      <c r="Q18" s="16">
        <f t="shared" si="3"/>
        <v>38</v>
      </c>
      <c r="R18" s="16">
        <f t="shared" si="4"/>
        <v>41</v>
      </c>
      <c r="S18" s="16">
        <f t="shared" si="5"/>
        <v>67</v>
      </c>
      <c r="T18" s="16">
        <f t="shared" si="6"/>
        <v>-26</v>
      </c>
      <c r="U18" s="16">
        <f t="shared" si="7"/>
        <v>35</v>
      </c>
      <c r="V18" s="16">
        <v>17</v>
      </c>
    </row>
    <row r="19" spans="1:22" ht="12" customHeight="1" x14ac:dyDescent="0.15">
      <c r="A19" s="12">
        <v>602142</v>
      </c>
      <c r="B19" s="15">
        <v>43695</v>
      </c>
      <c r="C19" s="12" t="s">
        <v>87</v>
      </c>
      <c r="D19" s="12" t="s">
        <v>7</v>
      </c>
      <c r="E19" s="12">
        <v>1</v>
      </c>
      <c r="F19" s="12" t="s">
        <v>5</v>
      </c>
      <c r="G19" s="12">
        <v>0</v>
      </c>
      <c r="H19" s="13" t="str">
        <f t="shared" si="8"/>
        <v>Sheffield United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105</v>
      </c>
      <c r="N19" s="16">
        <f t="shared" si="0"/>
        <v>9</v>
      </c>
      <c r="O19" s="16">
        <f t="shared" si="1"/>
        <v>7</v>
      </c>
      <c r="P19" s="16">
        <f t="shared" si="2"/>
        <v>22</v>
      </c>
      <c r="Q19" s="16">
        <f t="shared" si="3"/>
        <v>38</v>
      </c>
      <c r="R19" s="16">
        <f t="shared" si="4"/>
        <v>40</v>
      </c>
      <c r="S19" s="16">
        <f t="shared" si="5"/>
        <v>65</v>
      </c>
      <c r="T19" s="16">
        <f t="shared" si="6"/>
        <v>-25</v>
      </c>
      <c r="U19" s="16">
        <f t="shared" si="7"/>
        <v>34</v>
      </c>
      <c r="V19" s="16">
        <v>18</v>
      </c>
    </row>
    <row r="20" spans="1:22" ht="12" customHeight="1" x14ac:dyDescent="0.15">
      <c r="A20" s="12">
        <v>602147</v>
      </c>
      <c r="B20" s="15">
        <v>43695</v>
      </c>
      <c r="C20" s="12" t="s">
        <v>87</v>
      </c>
      <c r="D20" s="12" t="s">
        <v>1</v>
      </c>
      <c r="E20" s="12">
        <v>1</v>
      </c>
      <c r="F20" s="12" t="s">
        <v>31</v>
      </c>
      <c r="G20" s="12">
        <v>1</v>
      </c>
      <c r="H20" s="13" t="str">
        <f t="shared" si="8"/>
        <v/>
      </c>
      <c r="I20" s="13" t="str">
        <f t="shared" si="9"/>
        <v>Chelsea</v>
      </c>
      <c r="J20" s="13" t="str">
        <f t="shared" si="10"/>
        <v>Leicester</v>
      </c>
      <c r="K20" s="2"/>
      <c r="L20" s="2"/>
      <c r="M20" s="13" t="s">
        <v>56</v>
      </c>
      <c r="N20" s="16">
        <f t="shared" si="0"/>
        <v>8</v>
      </c>
      <c r="O20" s="16">
        <f t="shared" si="1"/>
        <v>10</v>
      </c>
      <c r="P20" s="16">
        <f t="shared" si="2"/>
        <v>20</v>
      </c>
      <c r="Q20" s="16">
        <f t="shared" si="3"/>
        <v>38</v>
      </c>
      <c r="R20" s="16">
        <f t="shared" si="4"/>
        <v>36</v>
      </c>
      <c r="S20" s="16">
        <f t="shared" si="5"/>
        <v>64</v>
      </c>
      <c r="T20" s="16">
        <f t="shared" si="6"/>
        <v>-28</v>
      </c>
      <c r="U20" s="16">
        <f t="shared" si="7"/>
        <v>34</v>
      </c>
      <c r="V20" s="16">
        <v>19</v>
      </c>
    </row>
    <row r="21" spans="1:22" ht="12" customHeight="1" x14ac:dyDescent="0.15">
      <c r="A21" s="12">
        <v>602146</v>
      </c>
      <c r="B21" s="15">
        <v>43696</v>
      </c>
      <c r="C21" s="12" t="s">
        <v>87</v>
      </c>
      <c r="D21" s="12" t="s">
        <v>63</v>
      </c>
      <c r="E21" s="12">
        <v>1</v>
      </c>
      <c r="F21" s="12" t="s">
        <v>8</v>
      </c>
      <c r="G21" s="12">
        <v>1</v>
      </c>
      <c r="H21" s="13" t="str">
        <f t="shared" si="8"/>
        <v/>
      </c>
      <c r="I21" s="13" t="str">
        <f t="shared" si="9"/>
        <v>Wolves</v>
      </c>
      <c r="J21" s="13" t="str">
        <f t="shared" si="10"/>
        <v>Manchester United</v>
      </c>
      <c r="K21" s="2"/>
      <c r="L21" s="2"/>
      <c r="M21" s="13" t="s">
        <v>18</v>
      </c>
      <c r="N21" s="16">
        <f t="shared" si="0"/>
        <v>5</v>
      </c>
      <c r="O21" s="16">
        <f t="shared" si="1"/>
        <v>6</v>
      </c>
      <c r="P21" s="16">
        <f t="shared" si="2"/>
        <v>27</v>
      </c>
      <c r="Q21" s="16">
        <f t="shared" si="3"/>
        <v>38</v>
      </c>
      <c r="R21" s="16">
        <f t="shared" si="4"/>
        <v>26</v>
      </c>
      <c r="S21" s="16">
        <f t="shared" si="5"/>
        <v>75</v>
      </c>
      <c r="T21" s="16">
        <f t="shared" si="6"/>
        <v>-49</v>
      </c>
      <c r="U21" s="16">
        <f t="shared" si="7"/>
        <v>21</v>
      </c>
      <c r="V21" s="16">
        <v>20</v>
      </c>
    </row>
    <row r="22" spans="1:22" ht="12" customHeight="1" x14ac:dyDescent="0.15">
      <c r="A22" s="12">
        <v>602157</v>
      </c>
      <c r="B22" s="15">
        <v>43700</v>
      </c>
      <c r="C22" s="12" t="s">
        <v>86</v>
      </c>
      <c r="D22" s="12" t="s">
        <v>12</v>
      </c>
      <c r="E22" s="12">
        <v>2</v>
      </c>
      <c r="F22" s="12" t="s">
        <v>9</v>
      </c>
      <c r="G22" s="12">
        <v>0</v>
      </c>
      <c r="H22" s="13" t="str">
        <f t="shared" si="8"/>
        <v>Aston Villa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602150</v>
      </c>
      <c r="B23" s="15">
        <v>43701</v>
      </c>
      <c r="C23" s="12" t="s">
        <v>86</v>
      </c>
      <c r="D23" s="12" t="s">
        <v>56</v>
      </c>
      <c r="E23" s="12">
        <v>1</v>
      </c>
      <c r="F23" s="12" t="s">
        <v>28</v>
      </c>
      <c r="G23" s="12">
        <v>3</v>
      </c>
      <c r="H23" s="13" t="str">
        <f t="shared" si="8"/>
        <v>West Ham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602151</v>
      </c>
      <c r="B24" s="15">
        <v>43701</v>
      </c>
      <c r="C24" s="12" t="s">
        <v>86</v>
      </c>
      <c r="D24" s="12" t="s">
        <v>107</v>
      </c>
      <c r="E24" s="12">
        <v>0</v>
      </c>
      <c r="F24" s="12" t="s">
        <v>13</v>
      </c>
      <c r="G24" s="12">
        <v>2</v>
      </c>
      <c r="H24" s="13" t="str">
        <f t="shared" si="8"/>
        <v>Southampton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602153</v>
      </c>
      <c r="B25" s="15">
        <v>43701</v>
      </c>
      <c r="C25" s="12" t="s">
        <v>86</v>
      </c>
      <c r="D25" s="12" t="s">
        <v>19</v>
      </c>
      <c r="E25" s="12">
        <v>3</v>
      </c>
      <c r="F25" s="12" t="s">
        <v>17</v>
      </c>
      <c r="G25" s="12">
        <v>1</v>
      </c>
      <c r="H25" s="13" t="str">
        <f t="shared" si="8"/>
        <v>Liverpool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602154</v>
      </c>
      <c r="B26" s="15">
        <v>43701</v>
      </c>
      <c r="C26" s="12" t="s">
        <v>86</v>
      </c>
      <c r="D26" s="12" t="s">
        <v>8</v>
      </c>
      <c r="E26" s="12">
        <v>1</v>
      </c>
      <c r="F26" s="12" t="s">
        <v>5</v>
      </c>
      <c r="G26" s="12">
        <v>2</v>
      </c>
      <c r="H26" s="13" t="str">
        <f t="shared" si="8"/>
        <v>Crystal Palace</v>
      </c>
      <c r="I26" s="13" t="str">
        <f t="shared" si="9"/>
        <v/>
      </c>
      <c r="J26" s="13" t="str">
        <f t="shared" si="10"/>
        <v/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602155</v>
      </c>
      <c r="B27" s="15">
        <v>43701</v>
      </c>
      <c r="C27" s="12" t="s">
        <v>86</v>
      </c>
      <c r="D27" s="12" t="s">
        <v>18</v>
      </c>
      <c r="E27" s="12">
        <v>2</v>
      </c>
      <c r="F27" s="12" t="s">
        <v>1</v>
      </c>
      <c r="G27" s="12">
        <v>3</v>
      </c>
      <c r="H27" s="13" t="str">
        <f t="shared" si="8"/>
        <v>Chelsea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602156</v>
      </c>
      <c r="B28" s="15">
        <v>43701</v>
      </c>
      <c r="C28" s="12" t="s">
        <v>86</v>
      </c>
      <c r="D28" s="12" t="s">
        <v>7</v>
      </c>
      <c r="E28" s="12">
        <v>1</v>
      </c>
      <c r="F28" s="12" t="s">
        <v>31</v>
      </c>
      <c r="G28" s="12">
        <v>2</v>
      </c>
      <c r="H28" s="13" t="str">
        <f t="shared" si="8"/>
        <v>Leicester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602149</v>
      </c>
      <c r="B29" s="15">
        <v>43702</v>
      </c>
      <c r="C29" s="12" t="s">
        <v>86</v>
      </c>
      <c r="D29" s="12" t="s">
        <v>105</v>
      </c>
      <c r="E29" s="12">
        <v>1</v>
      </c>
      <c r="F29" s="12" t="s">
        <v>20</v>
      </c>
      <c r="G29" s="12">
        <v>3</v>
      </c>
      <c r="H29" s="13" t="str">
        <f t="shared" si="8"/>
        <v>Manchester City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602152</v>
      </c>
      <c r="B30" s="15">
        <v>43702</v>
      </c>
      <c r="C30" s="12" t="s">
        <v>86</v>
      </c>
      <c r="D30" s="12" t="s">
        <v>63</v>
      </c>
      <c r="E30" s="12">
        <v>1</v>
      </c>
      <c r="F30" s="12" t="s">
        <v>81</v>
      </c>
      <c r="G30" s="12">
        <v>1</v>
      </c>
      <c r="H30" s="13" t="str">
        <f t="shared" si="8"/>
        <v/>
      </c>
      <c r="I30" s="13" t="str">
        <f t="shared" si="9"/>
        <v>Wolves</v>
      </c>
      <c r="J30" s="13" t="str">
        <f t="shared" si="10"/>
        <v>Burnley</v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602158</v>
      </c>
      <c r="B31" s="15">
        <v>43702</v>
      </c>
      <c r="C31" s="12" t="s">
        <v>86</v>
      </c>
      <c r="D31" s="12" t="s">
        <v>14</v>
      </c>
      <c r="E31" s="12">
        <v>0</v>
      </c>
      <c r="F31" s="12" t="s">
        <v>29</v>
      </c>
      <c r="G31" s="12">
        <v>1</v>
      </c>
      <c r="H31" s="13" t="str">
        <f t="shared" si="8"/>
        <v>Newcastle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602160</v>
      </c>
      <c r="B32" s="15">
        <v>43708</v>
      </c>
      <c r="C32" s="12" t="s">
        <v>88</v>
      </c>
      <c r="D32" s="12" t="s">
        <v>31</v>
      </c>
      <c r="E32" s="12">
        <v>3</v>
      </c>
      <c r="F32" s="12" t="s">
        <v>105</v>
      </c>
      <c r="G32" s="12">
        <v>1</v>
      </c>
      <c r="H32" s="13" t="str">
        <f t="shared" si="8"/>
        <v>Leicester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602161</v>
      </c>
      <c r="B33" s="15">
        <v>43708</v>
      </c>
      <c r="C33" s="12" t="s">
        <v>88</v>
      </c>
      <c r="D33" s="12" t="s">
        <v>20</v>
      </c>
      <c r="E33" s="12">
        <v>4</v>
      </c>
      <c r="F33" s="12" t="s">
        <v>107</v>
      </c>
      <c r="G33" s="12">
        <v>0</v>
      </c>
      <c r="H33" s="13" t="str">
        <f t="shared" si="8"/>
        <v>Manchester City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602163</v>
      </c>
      <c r="B34" s="15">
        <v>43708</v>
      </c>
      <c r="C34" s="12" t="s">
        <v>88</v>
      </c>
      <c r="D34" s="12" t="s">
        <v>29</v>
      </c>
      <c r="E34" s="12">
        <v>1</v>
      </c>
      <c r="F34" s="12" t="s">
        <v>56</v>
      </c>
      <c r="G34" s="12">
        <v>1</v>
      </c>
      <c r="H34" s="13" t="str">
        <f t="shared" si="8"/>
        <v/>
      </c>
      <c r="I34" s="13" t="str">
        <f t="shared" si="9"/>
        <v>Newcastle</v>
      </c>
      <c r="J34" s="13" t="str">
        <f t="shared" si="10"/>
        <v>Watford</v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602164</v>
      </c>
      <c r="B35" s="15">
        <v>43708</v>
      </c>
      <c r="C35" s="12" t="s">
        <v>88</v>
      </c>
      <c r="D35" s="12" t="s">
        <v>81</v>
      </c>
      <c r="E35" s="12">
        <v>0</v>
      </c>
      <c r="F35" s="12" t="s">
        <v>19</v>
      </c>
      <c r="G35" s="12">
        <v>3</v>
      </c>
      <c r="H35" s="13" t="str">
        <f t="shared" si="8"/>
        <v>Liverpool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602165</v>
      </c>
      <c r="B36" s="15">
        <v>43708</v>
      </c>
      <c r="C36" s="12" t="s">
        <v>88</v>
      </c>
      <c r="D36" s="12" t="s">
        <v>13</v>
      </c>
      <c r="E36" s="12">
        <v>1</v>
      </c>
      <c r="F36" s="12" t="s">
        <v>8</v>
      </c>
      <c r="G36" s="12">
        <v>1</v>
      </c>
      <c r="H36" s="13" t="str">
        <f t="shared" si="8"/>
        <v/>
      </c>
      <c r="I36" s="13" t="str">
        <f t="shared" si="9"/>
        <v>Southampton</v>
      </c>
      <c r="J36" s="13" t="str">
        <f t="shared" si="10"/>
        <v>Manchester United</v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602166</v>
      </c>
      <c r="B37" s="15">
        <v>43708</v>
      </c>
      <c r="C37" s="12" t="s">
        <v>88</v>
      </c>
      <c r="D37" s="12" t="s">
        <v>1</v>
      </c>
      <c r="E37" s="12">
        <v>2</v>
      </c>
      <c r="F37" s="12" t="s">
        <v>7</v>
      </c>
      <c r="G37" s="12">
        <v>2</v>
      </c>
      <c r="H37" s="13" t="str">
        <f t="shared" si="8"/>
        <v/>
      </c>
      <c r="I37" s="13" t="str">
        <f t="shared" si="9"/>
        <v>Chelsea</v>
      </c>
      <c r="J37" s="13" t="str">
        <f t="shared" si="10"/>
        <v>Sheffield United</v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602167</v>
      </c>
      <c r="B38" s="15">
        <v>43708</v>
      </c>
      <c r="C38" s="12" t="s">
        <v>88</v>
      </c>
      <c r="D38" s="12" t="s">
        <v>28</v>
      </c>
      <c r="E38" s="12">
        <v>2</v>
      </c>
      <c r="F38" s="12" t="s">
        <v>18</v>
      </c>
      <c r="G38" s="12">
        <v>0</v>
      </c>
      <c r="H38" s="13" t="str">
        <f t="shared" si="8"/>
        <v>West Ham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602168</v>
      </c>
      <c r="B39" s="15">
        <v>43708</v>
      </c>
      <c r="C39" s="12" t="s">
        <v>88</v>
      </c>
      <c r="D39" s="12" t="s">
        <v>5</v>
      </c>
      <c r="E39" s="12">
        <v>1</v>
      </c>
      <c r="F39" s="12" t="s">
        <v>12</v>
      </c>
      <c r="G39" s="12">
        <v>0</v>
      </c>
      <c r="H39" s="13" t="str">
        <f t="shared" si="8"/>
        <v>Crystal Palace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602159</v>
      </c>
      <c r="B40" s="15">
        <v>43709</v>
      </c>
      <c r="C40" s="12" t="s">
        <v>88</v>
      </c>
      <c r="D40" s="12" t="s">
        <v>9</v>
      </c>
      <c r="E40" s="12">
        <v>3</v>
      </c>
      <c r="F40" s="12" t="s">
        <v>63</v>
      </c>
      <c r="G40" s="12">
        <v>2</v>
      </c>
      <c r="H40" s="13" t="str">
        <f t="shared" si="8"/>
        <v>Everton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602162</v>
      </c>
      <c r="B41" s="15">
        <v>43709</v>
      </c>
      <c r="C41" s="12" t="s">
        <v>88</v>
      </c>
      <c r="D41" s="12" t="s">
        <v>17</v>
      </c>
      <c r="E41" s="12">
        <v>2</v>
      </c>
      <c r="F41" s="12" t="s">
        <v>14</v>
      </c>
      <c r="G41" s="12">
        <v>2</v>
      </c>
      <c r="H41" s="13" t="str">
        <f t="shared" si="8"/>
        <v/>
      </c>
      <c r="I41" s="13" t="str">
        <f t="shared" si="9"/>
        <v>Arsenal</v>
      </c>
      <c r="J41" s="13" t="str">
        <f t="shared" si="10"/>
        <v>Tottenham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602170</v>
      </c>
      <c r="B42" s="15">
        <v>43722</v>
      </c>
      <c r="C42" s="12" t="s">
        <v>89</v>
      </c>
      <c r="D42" s="12" t="s">
        <v>63</v>
      </c>
      <c r="E42" s="12">
        <v>2</v>
      </c>
      <c r="F42" s="12" t="s">
        <v>1</v>
      </c>
      <c r="G42" s="12">
        <v>5</v>
      </c>
      <c r="H42" s="13" t="str">
        <f t="shared" si="8"/>
        <v>Chelsea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602171</v>
      </c>
      <c r="B43" s="15">
        <v>43722</v>
      </c>
      <c r="C43" s="12" t="s">
        <v>89</v>
      </c>
      <c r="D43" s="12" t="s">
        <v>19</v>
      </c>
      <c r="E43" s="12">
        <v>3</v>
      </c>
      <c r="F43" s="12" t="s">
        <v>29</v>
      </c>
      <c r="G43" s="12">
        <v>1</v>
      </c>
      <c r="H43" s="13" t="str">
        <f t="shared" si="8"/>
        <v>Liverpool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602172</v>
      </c>
      <c r="B44" s="15">
        <v>43722</v>
      </c>
      <c r="C44" s="12" t="s">
        <v>89</v>
      </c>
      <c r="D44" s="12" t="s">
        <v>8</v>
      </c>
      <c r="E44" s="12">
        <v>1</v>
      </c>
      <c r="F44" s="12" t="s">
        <v>31</v>
      </c>
      <c r="G44" s="12">
        <v>0</v>
      </c>
      <c r="H44" s="13" t="str">
        <f t="shared" si="8"/>
        <v>Manchester United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602173</v>
      </c>
      <c r="B45" s="15">
        <v>43722</v>
      </c>
      <c r="C45" s="12" t="s">
        <v>89</v>
      </c>
      <c r="D45" s="12" t="s">
        <v>18</v>
      </c>
      <c r="E45" s="12">
        <v>3</v>
      </c>
      <c r="F45" s="12" t="s">
        <v>20</v>
      </c>
      <c r="G45" s="12">
        <v>2</v>
      </c>
      <c r="H45" s="13" t="str">
        <f t="shared" si="8"/>
        <v>Norwich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602174</v>
      </c>
      <c r="B46" s="15">
        <v>43722</v>
      </c>
      <c r="C46" s="12" t="s">
        <v>89</v>
      </c>
      <c r="D46" s="12" t="s">
        <v>7</v>
      </c>
      <c r="E46" s="12">
        <v>0</v>
      </c>
      <c r="F46" s="12" t="s">
        <v>13</v>
      </c>
      <c r="G46" s="12">
        <v>1</v>
      </c>
      <c r="H46" s="13" t="str">
        <f t="shared" si="8"/>
        <v>Southampton</v>
      </c>
      <c r="I46" s="13" t="str">
        <f t="shared" si="9"/>
        <v/>
      </c>
      <c r="J46" s="13" t="str">
        <f t="shared" si="10"/>
        <v/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602175</v>
      </c>
      <c r="B47" s="15">
        <v>43722</v>
      </c>
      <c r="C47" s="12" t="s">
        <v>89</v>
      </c>
      <c r="D47" s="12" t="s">
        <v>14</v>
      </c>
      <c r="E47" s="12">
        <v>4</v>
      </c>
      <c r="F47" s="12" t="s">
        <v>5</v>
      </c>
      <c r="G47" s="12">
        <v>0</v>
      </c>
      <c r="H47" s="13" t="str">
        <f t="shared" si="8"/>
        <v>Tottenham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602178</v>
      </c>
      <c r="B48" s="15">
        <v>43722</v>
      </c>
      <c r="C48" s="12" t="s">
        <v>89</v>
      </c>
      <c r="D48" s="12" t="s">
        <v>107</v>
      </c>
      <c r="E48" s="12">
        <v>1</v>
      </c>
      <c r="F48" s="12" t="s">
        <v>81</v>
      </c>
      <c r="G48" s="12">
        <v>1</v>
      </c>
      <c r="H48" s="13" t="str">
        <f t="shared" si="8"/>
        <v/>
      </c>
      <c r="I48" s="13" t="str">
        <f t="shared" si="9"/>
        <v>Brighton</v>
      </c>
      <c r="J48" s="13" t="str">
        <f t="shared" si="10"/>
        <v>Burnley</v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602176</v>
      </c>
      <c r="B49" s="15">
        <v>43723</v>
      </c>
      <c r="C49" s="12" t="s">
        <v>89</v>
      </c>
      <c r="D49" s="12" t="s">
        <v>105</v>
      </c>
      <c r="E49" s="12">
        <v>3</v>
      </c>
      <c r="F49" s="12" t="s">
        <v>9</v>
      </c>
      <c r="G49" s="12">
        <v>1</v>
      </c>
      <c r="H49" s="13" t="str">
        <f t="shared" si="8"/>
        <v>Bournemouth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602177</v>
      </c>
      <c r="B50" s="15">
        <v>43723</v>
      </c>
      <c r="C50" s="12" t="s">
        <v>89</v>
      </c>
      <c r="D50" s="12" t="s">
        <v>56</v>
      </c>
      <c r="E50" s="12">
        <v>2</v>
      </c>
      <c r="F50" s="12" t="s">
        <v>17</v>
      </c>
      <c r="G50" s="12">
        <v>2</v>
      </c>
      <c r="H50" s="13" t="str">
        <f t="shared" si="8"/>
        <v/>
      </c>
      <c r="I50" s="13" t="str">
        <f t="shared" si="9"/>
        <v>Watford</v>
      </c>
      <c r="J50" s="13" t="str">
        <f t="shared" si="10"/>
        <v>Arsenal</v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602169</v>
      </c>
      <c r="B51" s="15">
        <v>43724</v>
      </c>
      <c r="C51" s="12" t="s">
        <v>89</v>
      </c>
      <c r="D51" s="12" t="s">
        <v>12</v>
      </c>
      <c r="E51" s="12">
        <v>0</v>
      </c>
      <c r="F51" s="12" t="s">
        <v>28</v>
      </c>
      <c r="G51" s="12">
        <v>0</v>
      </c>
      <c r="H51" s="13" t="str">
        <f t="shared" si="8"/>
        <v/>
      </c>
      <c r="I51" s="13" t="str">
        <f t="shared" si="9"/>
        <v>Aston Villa</v>
      </c>
      <c r="J51" s="13" t="str">
        <f t="shared" si="10"/>
        <v>West Ham</v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602184</v>
      </c>
      <c r="B52" s="15">
        <v>43728</v>
      </c>
      <c r="C52" s="12" t="s">
        <v>69</v>
      </c>
      <c r="D52" s="12" t="s">
        <v>13</v>
      </c>
      <c r="E52" s="12">
        <v>1</v>
      </c>
      <c r="F52" s="12" t="s">
        <v>105</v>
      </c>
      <c r="G52" s="12">
        <v>3</v>
      </c>
      <c r="H52" s="13" t="str">
        <f t="shared" si="8"/>
        <v>Bournemouth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602179</v>
      </c>
      <c r="B53" s="15">
        <v>43729</v>
      </c>
      <c r="C53" s="12" t="s">
        <v>69</v>
      </c>
      <c r="D53" s="12" t="s">
        <v>31</v>
      </c>
      <c r="E53" s="12">
        <v>2</v>
      </c>
      <c r="F53" s="12" t="s">
        <v>14</v>
      </c>
      <c r="G53" s="12">
        <v>1</v>
      </c>
      <c r="H53" s="13" t="str">
        <f t="shared" si="8"/>
        <v>Leicester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602180</v>
      </c>
      <c r="B54" s="15">
        <v>43729</v>
      </c>
      <c r="C54" s="12" t="s">
        <v>69</v>
      </c>
      <c r="D54" s="12" t="s">
        <v>20</v>
      </c>
      <c r="E54" s="12">
        <v>8</v>
      </c>
      <c r="F54" s="12" t="s">
        <v>56</v>
      </c>
      <c r="G54" s="12">
        <v>0</v>
      </c>
      <c r="H54" s="13" t="str">
        <f t="shared" si="8"/>
        <v>Manchester City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602182</v>
      </c>
      <c r="B55" s="15">
        <v>43729</v>
      </c>
      <c r="C55" s="12" t="s">
        <v>69</v>
      </c>
      <c r="D55" s="12" t="s">
        <v>29</v>
      </c>
      <c r="E55" s="12">
        <v>0</v>
      </c>
      <c r="F55" s="12" t="s">
        <v>107</v>
      </c>
      <c r="G55" s="12">
        <v>0</v>
      </c>
      <c r="H55" s="13" t="str">
        <f t="shared" si="8"/>
        <v/>
      </c>
      <c r="I55" s="13" t="str">
        <f t="shared" si="9"/>
        <v>Newcastle</v>
      </c>
      <c r="J55" s="13" t="str">
        <f t="shared" si="10"/>
        <v>Brighton</v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602183</v>
      </c>
      <c r="B56" s="15">
        <v>43729</v>
      </c>
      <c r="C56" s="12" t="s">
        <v>69</v>
      </c>
      <c r="D56" s="12" t="s">
        <v>81</v>
      </c>
      <c r="E56" s="12">
        <v>2</v>
      </c>
      <c r="F56" s="12" t="s">
        <v>18</v>
      </c>
      <c r="G56" s="12">
        <v>0</v>
      </c>
      <c r="H56" s="13" t="str">
        <f t="shared" si="8"/>
        <v>Burnley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602188</v>
      </c>
      <c r="B57" s="15">
        <v>43729</v>
      </c>
      <c r="C57" s="12" t="s">
        <v>69</v>
      </c>
      <c r="D57" s="12" t="s">
        <v>9</v>
      </c>
      <c r="E57" s="12">
        <v>0</v>
      </c>
      <c r="F57" s="12" t="s">
        <v>7</v>
      </c>
      <c r="G57" s="12">
        <v>2</v>
      </c>
      <c r="H57" s="13" t="str">
        <f t="shared" si="8"/>
        <v>Sheffield United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602181</v>
      </c>
      <c r="B58" s="15">
        <v>43730</v>
      </c>
      <c r="C58" s="12" t="s">
        <v>69</v>
      </c>
      <c r="D58" s="12" t="s">
        <v>17</v>
      </c>
      <c r="E58" s="12">
        <v>3</v>
      </c>
      <c r="F58" s="12" t="s">
        <v>12</v>
      </c>
      <c r="G58" s="12">
        <v>2</v>
      </c>
      <c r="H58" s="13" t="str">
        <f t="shared" si="8"/>
        <v>Arsenal</v>
      </c>
      <c r="I58" s="13" t="str">
        <f t="shared" si="9"/>
        <v/>
      </c>
      <c r="J58" s="13" t="str">
        <f t="shared" si="10"/>
        <v/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602185</v>
      </c>
      <c r="B59" s="15">
        <v>43730</v>
      </c>
      <c r="C59" s="12" t="s">
        <v>69</v>
      </c>
      <c r="D59" s="12" t="s">
        <v>1</v>
      </c>
      <c r="E59" s="12">
        <v>1</v>
      </c>
      <c r="F59" s="12" t="s">
        <v>19</v>
      </c>
      <c r="G59" s="12">
        <v>2</v>
      </c>
      <c r="H59" s="13" t="str">
        <f t="shared" si="8"/>
        <v>Liverpool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602186</v>
      </c>
      <c r="B60" s="15">
        <v>43730</v>
      </c>
      <c r="C60" s="12" t="s">
        <v>69</v>
      </c>
      <c r="D60" s="12" t="s">
        <v>28</v>
      </c>
      <c r="E60" s="12">
        <v>2</v>
      </c>
      <c r="F60" s="12" t="s">
        <v>8</v>
      </c>
      <c r="G60" s="12">
        <v>0</v>
      </c>
      <c r="H60" s="13" t="str">
        <f t="shared" si="8"/>
        <v>West Ham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602187</v>
      </c>
      <c r="B61" s="15">
        <v>43730</v>
      </c>
      <c r="C61" s="12" t="s">
        <v>69</v>
      </c>
      <c r="D61" s="12" t="s">
        <v>5</v>
      </c>
      <c r="E61" s="12">
        <v>1</v>
      </c>
      <c r="F61" s="12" t="s">
        <v>63</v>
      </c>
      <c r="G61" s="12">
        <v>1</v>
      </c>
      <c r="H61" s="13" t="str">
        <f t="shared" si="8"/>
        <v/>
      </c>
      <c r="I61" s="13" t="str">
        <f t="shared" si="9"/>
        <v>Crystal Palace</v>
      </c>
      <c r="J61" s="13" t="str">
        <f t="shared" si="10"/>
        <v>Wolves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602189</v>
      </c>
      <c r="B62" s="15">
        <v>43736</v>
      </c>
      <c r="C62" s="12" t="s">
        <v>70</v>
      </c>
      <c r="D62" s="12" t="s">
        <v>14</v>
      </c>
      <c r="E62" s="12">
        <v>2</v>
      </c>
      <c r="F62" s="12" t="s">
        <v>13</v>
      </c>
      <c r="G62" s="12">
        <v>1</v>
      </c>
      <c r="H62" s="13" t="str">
        <f t="shared" si="8"/>
        <v>Tottenham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602190</v>
      </c>
      <c r="B63" s="15">
        <v>43736</v>
      </c>
      <c r="C63" s="12" t="s">
        <v>70</v>
      </c>
      <c r="D63" s="12" t="s">
        <v>1</v>
      </c>
      <c r="E63" s="12">
        <v>2</v>
      </c>
      <c r="F63" s="12" t="s">
        <v>107</v>
      </c>
      <c r="G63" s="12">
        <v>0</v>
      </c>
      <c r="H63" s="13" t="str">
        <f t="shared" si="8"/>
        <v>Chelsea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602191</v>
      </c>
      <c r="B64" s="15">
        <v>43736</v>
      </c>
      <c r="C64" s="12" t="s">
        <v>70</v>
      </c>
      <c r="D64" s="12" t="s">
        <v>63</v>
      </c>
      <c r="E64" s="12">
        <v>2</v>
      </c>
      <c r="F64" s="12" t="s">
        <v>56</v>
      </c>
      <c r="G64" s="12">
        <v>0</v>
      </c>
      <c r="H64" s="13" t="str">
        <f t="shared" si="8"/>
        <v>Wolves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602192</v>
      </c>
      <c r="B65" s="15">
        <v>43736</v>
      </c>
      <c r="C65" s="12" t="s">
        <v>70</v>
      </c>
      <c r="D65" s="12" t="s">
        <v>5</v>
      </c>
      <c r="E65" s="12">
        <v>2</v>
      </c>
      <c r="F65" s="12" t="s">
        <v>18</v>
      </c>
      <c r="G65" s="12">
        <v>0</v>
      </c>
      <c r="H65" s="13" t="str">
        <f t="shared" si="8"/>
        <v>Crystal Palace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602193</v>
      </c>
      <c r="B66" s="15">
        <v>43736</v>
      </c>
      <c r="C66" s="12" t="s">
        <v>70</v>
      </c>
      <c r="D66" s="12" t="s">
        <v>9</v>
      </c>
      <c r="E66" s="12">
        <v>1</v>
      </c>
      <c r="F66" s="12" t="s">
        <v>20</v>
      </c>
      <c r="G66" s="12">
        <v>3</v>
      </c>
      <c r="H66" s="13" t="str">
        <f t="shared" si="8"/>
        <v>Manchester City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602196</v>
      </c>
      <c r="B67" s="15">
        <v>43736</v>
      </c>
      <c r="C67" s="12" t="s">
        <v>70</v>
      </c>
      <c r="D67" s="12" t="s">
        <v>12</v>
      </c>
      <c r="E67" s="12">
        <v>2</v>
      </c>
      <c r="F67" s="12" t="s">
        <v>81</v>
      </c>
      <c r="G67" s="12">
        <v>2</v>
      </c>
      <c r="H67" s="13" t="str">
        <f t="shared" ref="H67:H130" si="11">IF(E67&gt;G67,D67,IF(G67&gt;E67,F67,""))</f>
        <v/>
      </c>
      <c r="I67" s="13" t="str">
        <f t="shared" ref="I67:I130" si="12">IF(H67="",D67,"")</f>
        <v>Aston Villa</v>
      </c>
      <c r="J67" s="13" t="str">
        <f t="shared" ref="J67:J130" si="13">IF(H67="",F67,"")</f>
        <v>Burnley</v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602197</v>
      </c>
      <c r="B68" s="15">
        <v>43736</v>
      </c>
      <c r="C68" s="12" t="s">
        <v>70</v>
      </c>
      <c r="D68" s="12" t="s">
        <v>7</v>
      </c>
      <c r="E68" s="12">
        <v>0</v>
      </c>
      <c r="F68" s="12" t="s">
        <v>19</v>
      </c>
      <c r="G68" s="12">
        <v>1</v>
      </c>
      <c r="H68" s="13" t="str">
        <f t="shared" si="11"/>
        <v>Liverpool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602198</v>
      </c>
      <c r="B69" s="15">
        <v>43736</v>
      </c>
      <c r="C69" s="12" t="s">
        <v>70</v>
      </c>
      <c r="D69" s="12" t="s">
        <v>105</v>
      </c>
      <c r="E69" s="12">
        <v>2</v>
      </c>
      <c r="F69" s="12" t="s">
        <v>28</v>
      </c>
      <c r="G69" s="12">
        <v>2</v>
      </c>
      <c r="H69" s="13" t="str">
        <f t="shared" si="11"/>
        <v/>
      </c>
      <c r="I69" s="13" t="str">
        <f t="shared" si="12"/>
        <v>Bournemouth</v>
      </c>
      <c r="J69" s="13" t="str">
        <f t="shared" si="13"/>
        <v>West Ham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602194</v>
      </c>
      <c r="B70" s="15">
        <v>43737</v>
      </c>
      <c r="C70" s="12" t="s">
        <v>70</v>
      </c>
      <c r="D70" s="12" t="s">
        <v>31</v>
      </c>
      <c r="E70" s="12">
        <v>5</v>
      </c>
      <c r="F70" s="12" t="s">
        <v>29</v>
      </c>
      <c r="G70" s="12">
        <v>0</v>
      </c>
      <c r="H70" s="13" t="str">
        <f t="shared" si="11"/>
        <v>Leicester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602195</v>
      </c>
      <c r="B71" s="15">
        <v>43738</v>
      </c>
      <c r="C71" s="12" t="s">
        <v>70</v>
      </c>
      <c r="D71" s="12" t="s">
        <v>8</v>
      </c>
      <c r="E71" s="12">
        <v>1</v>
      </c>
      <c r="F71" s="12" t="s">
        <v>17</v>
      </c>
      <c r="G71" s="12">
        <v>1</v>
      </c>
      <c r="H71" s="13" t="str">
        <f t="shared" si="11"/>
        <v/>
      </c>
      <c r="I71" s="13" t="str">
        <f t="shared" si="12"/>
        <v>Manchester United</v>
      </c>
      <c r="J71" s="13" t="str">
        <f t="shared" si="13"/>
        <v>Arsenal</v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602200</v>
      </c>
      <c r="B72" s="15">
        <v>43743</v>
      </c>
      <c r="C72" s="12" t="s">
        <v>65</v>
      </c>
      <c r="D72" s="12" t="s">
        <v>18</v>
      </c>
      <c r="E72" s="12">
        <v>1</v>
      </c>
      <c r="F72" s="12" t="s">
        <v>12</v>
      </c>
      <c r="G72" s="12">
        <v>5</v>
      </c>
      <c r="H72" s="13" t="str">
        <f t="shared" si="11"/>
        <v>Aston Villa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602203</v>
      </c>
      <c r="B73" s="15">
        <v>43743</v>
      </c>
      <c r="C73" s="12" t="s">
        <v>65</v>
      </c>
      <c r="D73" s="12" t="s">
        <v>107</v>
      </c>
      <c r="E73" s="12">
        <v>3</v>
      </c>
      <c r="F73" s="12" t="s">
        <v>14</v>
      </c>
      <c r="G73" s="12">
        <v>0</v>
      </c>
      <c r="H73" s="13" t="str">
        <f t="shared" si="11"/>
        <v>Brighton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602204</v>
      </c>
      <c r="B74" s="15">
        <v>43743</v>
      </c>
      <c r="C74" s="12" t="s">
        <v>65</v>
      </c>
      <c r="D74" s="12" t="s">
        <v>56</v>
      </c>
      <c r="E74" s="12">
        <v>0</v>
      </c>
      <c r="F74" s="12" t="s">
        <v>7</v>
      </c>
      <c r="G74" s="12">
        <v>0</v>
      </c>
      <c r="H74" s="13" t="str">
        <f t="shared" si="11"/>
        <v/>
      </c>
      <c r="I74" s="13" t="str">
        <f t="shared" si="12"/>
        <v>Watford</v>
      </c>
      <c r="J74" s="13" t="str">
        <f t="shared" si="13"/>
        <v>Sheffield United</v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602205</v>
      </c>
      <c r="B75" s="15">
        <v>43743</v>
      </c>
      <c r="C75" s="12" t="s">
        <v>65</v>
      </c>
      <c r="D75" s="12" t="s">
        <v>81</v>
      </c>
      <c r="E75" s="12">
        <v>1</v>
      </c>
      <c r="F75" s="12" t="s">
        <v>9</v>
      </c>
      <c r="G75" s="12">
        <v>0</v>
      </c>
      <c r="H75" s="13" t="str">
        <f t="shared" si="11"/>
        <v>Burnley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602206</v>
      </c>
      <c r="B76" s="15">
        <v>43743</v>
      </c>
      <c r="C76" s="12" t="s">
        <v>65</v>
      </c>
      <c r="D76" s="12" t="s">
        <v>28</v>
      </c>
      <c r="E76" s="12">
        <v>1</v>
      </c>
      <c r="F76" s="12" t="s">
        <v>5</v>
      </c>
      <c r="G76" s="12">
        <v>2</v>
      </c>
      <c r="H76" s="13" t="str">
        <f t="shared" si="11"/>
        <v>Crystal Palace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602207</v>
      </c>
      <c r="B77" s="15">
        <v>43743</v>
      </c>
      <c r="C77" s="12" t="s">
        <v>65</v>
      </c>
      <c r="D77" s="12" t="s">
        <v>19</v>
      </c>
      <c r="E77" s="12">
        <v>2</v>
      </c>
      <c r="F77" s="12" t="s">
        <v>31</v>
      </c>
      <c r="G77" s="12">
        <v>1</v>
      </c>
      <c r="H77" s="13" t="str">
        <f t="shared" si="11"/>
        <v>Liverpool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602199</v>
      </c>
      <c r="B78" s="15">
        <v>43744</v>
      </c>
      <c r="C78" s="12" t="s">
        <v>65</v>
      </c>
      <c r="D78" s="12" t="s">
        <v>29</v>
      </c>
      <c r="E78" s="12">
        <v>1</v>
      </c>
      <c r="F78" s="12" t="s">
        <v>8</v>
      </c>
      <c r="G78" s="12">
        <v>0</v>
      </c>
      <c r="H78" s="13" t="str">
        <f t="shared" si="11"/>
        <v>Newcastle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602201</v>
      </c>
      <c r="B79" s="15">
        <v>43744</v>
      </c>
      <c r="C79" s="12" t="s">
        <v>65</v>
      </c>
      <c r="D79" s="12" t="s">
        <v>17</v>
      </c>
      <c r="E79" s="12">
        <v>1</v>
      </c>
      <c r="F79" s="12" t="s">
        <v>105</v>
      </c>
      <c r="G79" s="12">
        <v>0</v>
      </c>
      <c r="H79" s="13" t="str">
        <f t="shared" si="11"/>
        <v>Arsenal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602202</v>
      </c>
      <c r="B80" s="15">
        <v>43744</v>
      </c>
      <c r="C80" s="12" t="s">
        <v>65</v>
      </c>
      <c r="D80" s="12" t="s">
        <v>13</v>
      </c>
      <c r="E80" s="12">
        <v>1</v>
      </c>
      <c r="F80" s="12" t="s">
        <v>1</v>
      </c>
      <c r="G80" s="12">
        <v>4</v>
      </c>
      <c r="H80" s="13" t="str">
        <f t="shared" si="11"/>
        <v>Chelsea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602208</v>
      </c>
      <c r="B81" s="15">
        <v>43744</v>
      </c>
      <c r="C81" s="12" t="s">
        <v>65</v>
      </c>
      <c r="D81" s="12" t="s">
        <v>20</v>
      </c>
      <c r="E81" s="12">
        <v>0</v>
      </c>
      <c r="F81" s="12" t="s">
        <v>63</v>
      </c>
      <c r="G81" s="12">
        <v>2</v>
      </c>
      <c r="H81" s="13" t="str">
        <f t="shared" si="11"/>
        <v>Wolves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602209</v>
      </c>
      <c r="B82" s="15">
        <v>43757</v>
      </c>
      <c r="C82" s="12" t="s">
        <v>90</v>
      </c>
      <c r="D82" s="12" t="s">
        <v>105</v>
      </c>
      <c r="E82" s="12">
        <v>0</v>
      </c>
      <c r="F82" s="12" t="s">
        <v>18</v>
      </c>
      <c r="G82" s="12">
        <v>0</v>
      </c>
      <c r="H82" s="13" t="str">
        <f t="shared" si="11"/>
        <v/>
      </c>
      <c r="I82" s="13" t="str">
        <f t="shared" si="12"/>
        <v>Bournemouth</v>
      </c>
      <c r="J82" s="13" t="str">
        <f t="shared" si="13"/>
        <v>Norwich</v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602210</v>
      </c>
      <c r="B83" s="15">
        <v>43757</v>
      </c>
      <c r="C83" s="12" t="s">
        <v>90</v>
      </c>
      <c r="D83" s="12" t="s">
        <v>9</v>
      </c>
      <c r="E83" s="12">
        <v>2</v>
      </c>
      <c r="F83" s="12" t="s">
        <v>28</v>
      </c>
      <c r="G83" s="12">
        <v>0</v>
      </c>
      <c r="H83" s="13" t="str">
        <f t="shared" si="11"/>
        <v>Everton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602211</v>
      </c>
      <c r="B84" s="15">
        <v>43757</v>
      </c>
      <c r="C84" s="12" t="s">
        <v>90</v>
      </c>
      <c r="D84" s="12" t="s">
        <v>31</v>
      </c>
      <c r="E84" s="12">
        <v>2</v>
      </c>
      <c r="F84" s="12" t="s">
        <v>81</v>
      </c>
      <c r="G84" s="12">
        <v>1</v>
      </c>
      <c r="H84" s="13" t="str">
        <f t="shared" si="11"/>
        <v>Leicester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602214</v>
      </c>
      <c r="B85" s="15">
        <v>43757</v>
      </c>
      <c r="C85" s="12" t="s">
        <v>90</v>
      </c>
      <c r="D85" s="12" t="s">
        <v>14</v>
      </c>
      <c r="E85" s="12">
        <v>1</v>
      </c>
      <c r="F85" s="12" t="s">
        <v>56</v>
      </c>
      <c r="G85" s="12">
        <v>1</v>
      </c>
      <c r="H85" s="13" t="str">
        <f t="shared" si="11"/>
        <v/>
      </c>
      <c r="I85" s="13" t="str">
        <f t="shared" si="12"/>
        <v>Tottenham</v>
      </c>
      <c r="J85" s="13" t="str">
        <f t="shared" si="13"/>
        <v>Watford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602215</v>
      </c>
      <c r="B86" s="15">
        <v>43757</v>
      </c>
      <c r="C86" s="12" t="s">
        <v>90</v>
      </c>
      <c r="D86" s="12" t="s">
        <v>1</v>
      </c>
      <c r="E86" s="12">
        <v>1</v>
      </c>
      <c r="F86" s="12" t="s">
        <v>29</v>
      </c>
      <c r="G86" s="12">
        <v>0</v>
      </c>
      <c r="H86" s="13" t="str">
        <f t="shared" si="11"/>
        <v>Chelsea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602216</v>
      </c>
      <c r="B87" s="15">
        <v>43757</v>
      </c>
      <c r="C87" s="12" t="s">
        <v>90</v>
      </c>
      <c r="D87" s="12" t="s">
        <v>12</v>
      </c>
      <c r="E87" s="12">
        <v>2</v>
      </c>
      <c r="F87" s="12" t="s">
        <v>107</v>
      </c>
      <c r="G87" s="12">
        <v>1</v>
      </c>
      <c r="H87" s="13" t="str">
        <f t="shared" si="11"/>
        <v>Aston Villa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602217</v>
      </c>
      <c r="B88" s="15">
        <v>43757</v>
      </c>
      <c r="C88" s="12" t="s">
        <v>90</v>
      </c>
      <c r="D88" s="12" t="s">
        <v>63</v>
      </c>
      <c r="E88" s="12">
        <v>1</v>
      </c>
      <c r="F88" s="12" t="s">
        <v>13</v>
      </c>
      <c r="G88" s="12">
        <v>1</v>
      </c>
      <c r="H88" s="13" t="str">
        <f t="shared" si="11"/>
        <v/>
      </c>
      <c r="I88" s="13" t="str">
        <f t="shared" si="12"/>
        <v>Wolves</v>
      </c>
      <c r="J88" s="13" t="str">
        <f t="shared" si="13"/>
        <v>Southampton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602218</v>
      </c>
      <c r="B89" s="15">
        <v>43757</v>
      </c>
      <c r="C89" s="12" t="s">
        <v>90</v>
      </c>
      <c r="D89" s="12" t="s">
        <v>5</v>
      </c>
      <c r="E89" s="12">
        <v>0</v>
      </c>
      <c r="F89" s="12" t="s">
        <v>20</v>
      </c>
      <c r="G89" s="12">
        <v>2</v>
      </c>
      <c r="H89" s="13" t="str">
        <f t="shared" si="11"/>
        <v>Manchester City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602212</v>
      </c>
      <c r="B90" s="15">
        <v>43758</v>
      </c>
      <c r="C90" s="12" t="s">
        <v>90</v>
      </c>
      <c r="D90" s="12" t="s">
        <v>8</v>
      </c>
      <c r="E90" s="12">
        <v>1</v>
      </c>
      <c r="F90" s="12" t="s">
        <v>19</v>
      </c>
      <c r="G90" s="12">
        <v>1</v>
      </c>
      <c r="H90" s="13" t="str">
        <f t="shared" si="11"/>
        <v/>
      </c>
      <c r="I90" s="13" t="str">
        <f t="shared" si="12"/>
        <v>Manchester United</v>
      </c>
      <c r="J90" s="13" t="str">
        <f t="shared" si="13"/>
        <v>Liverpool</v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602213</v>
      </c>
      <c r="B91" s="15">
        <v>43759</v>
      </c>
      <c r="C91" s="12" t="s">
        <v>90</v>
      </c>
      <c r="D91" s="12" t="s">
        <v>7</v>
      </c>
      <c r="E91" s="12">
        <v>1</v>
      </c>
      <c r="F91" s="12" t="s">
        <v>17</v>
      </c>
      <c r="G91" s="12">
        <v>0</v>
      </c>
      <c r="H91" s="13" t="str">
        <f t="shared" si="11"/>
        <v>Sheffield United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602221</v>
      </c>
      <c r="B92" s="15">
        <v>43763</v>
      </c>
      <c r="C92" s="12" t="s">
        <v>79</v>
      </c>
      <c r="D92" s="12" t="s">
        <v>13</v>
      </c>
      <c r="E92" s="12">
        <v>0</v>
      </c>
      <c r="F92" s="12" t="s">
        <v>31</v>
      </c>
      <c r="G92" s="12">
        <v>9</v>
      </c>
      <c r="H92" s="13" t="str">
        <f t="shared" si="11"/>
        <v>Leicester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602222</v>
      </c>
      <c r="B93" s="15">
        <v>43764</v>
      </c>
      <c r="C93" s="12" t="s">
        <v>79</v>
      </c>
      <c r="D93" s="12" t="s">
        <v>107</v>
      </c>
      <c r="E93" s="12">
        <v>3</v>
      </c>
      <c r="F93" s="12" t="s">
        <v>9</v>
      </c>
      <c r="G93" s="12">
        <v>2</v>
      </c>
      <c r="H93" s="13" t="str">
        <f t="shared" si="11"/>
        <v>Brighton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602223</v>
      </c>
      <c r="B94" s="15">
        <v>43764</v>
      </c>
      <c r="C94" s="12" t="s">
        <v>79</v>
      </c>
      <c r="D94" s="12" t="s">
        <v>56</v>
      </c>
      <c r="E94" s="12">
        <v>0</v>
      </c>
      <c r="F94" s="12" t="s">
        <v>105</v>
      </c>
      <c r="G94" s="12">
        <v>0</v>
      </c>
      <c r="H94" s="13" t="str">
        <f t="shared" si="11"/>
        <v/>
      </c>
      <c r="I94" s="13" t="str">
        <f t="shared" si="12"/>
        <v>Watford</v>
      </c>
      <c r="J94" s="13" t="str">
        <f t="shared" si="13"/>
        <v>Bournemouth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602224</v>
      </c>
      <c r="B95" s="15">
        <v>43764</v>
      </c>
      <c r="C95" s="12" t="s">
        <v>79</v>
      </c>
      <c r="D95" s="12" t="s">
        <v>81</v>
      </c>
      <c r="E95" s="12">
        <v>2</v>
      </c>
      <c r="F95" s="12" t="s">
        <v>1</v>
      </c>
      <c r="G95" s="12">
        <v>4</v>
      </c>
      <c r="H95" s="13" t="str">
        <f t="shared" si="11"/>
        <v>Chelsea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602225</v>
      </c>
      <c r="B96" s="15">
        <v>43764</v>
      </c>
      <c r="C96" s="12" t="s">
        <v>79</v>
      </c>
      <c r="D96" s="12" t="s">
        <v>28</v>
      </c>
      <c r="E96" s="12">
        <v>1</v>
      </c>
      <c r="F96" s="12" t="s">
        <v>7</v>
      </c>
      <c r="G96" s="12">
        <v>1</v>
      </c>
      <c r="H96" s="13" t="str">
        <f t="shared" si="11"/>
        <v/>
      </c>
      <c r="I96" s="13" t="str">
        <f t="shared" si="12"/>
        <v>West Ham</v>
      </c>
      <c r="J96" s="13" t="str">
        <f t="shared" si="13"/>
        <v>Sheffield United</v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602227</v>
      </c>
      <c r="B97" s="15">
        <v>43764</v>
      </c>
      <c r="C97" s="12" t="s">
        <v>79</v>
      </c>
      <c r="D97" s="12" t="s">
        <v>20</v>
      </c>
      <c r="E97" s="12">
        <v>3</v>
      </c>
      <c r="F97" s="12" t="s">
        <v>12</v>
      </c>
      <c r="G97" s="12">
        <v>0</v>
      </c>
      <c r="H97" s="13" t="str">
        <f t="shared" si="11"/>
        <v>Manchester City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602219</v>
      </c>
      <c r="B98" s="15">
        <v>43765</v>
      </c>
      <c r="C98" s="12" t="s">
        <v>79</v>
      </c>
      <c r="D98" s="12" t="s">
        <v>18</v>
      </c>
      <c r="E98" s="12">
        <v>1</v>
      </c>
      <c r="F98" s="12" t="s">
        <v>8</v>
      </c>
      <c r="G98" s="12">
        <v>3</v>
      </c>
      <c r="H98" s="13" t="str">
        <f t="shared" si="11"/>
        <v>Manchester United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602220</v>
      </c>
      <c r="B99" s="15">
        <v>43765</v>
      </c>
      <c r="C99" s="12" t="s">
        <v>79</v>
      </c>
      <c r="D99" s="12" t="s">
        <v>17</v>
      </c>
      <c r="E99" s="12">
        <v>2</v>
      </c>
      <c r="F99" s="12" t="s">
        <v>5</v>
      </c>
      <c r="G99" s="12">
        <v>2</v>
      </c>
      <c r="H99" s="13" t="str">
        <f t="shared" si="11"/>
        <v/>
      </c>
      <c r="I99" s="13" t="str">
        <f t="shared" si="12"/>
        <v>Arsenal</v>
      </c>
      <c r="J99" s="13" t="str">
        <f t="shared" si="13"/>
        <v>Crystal Palace</v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602226</v>
      </c>
      <c r="B100" s="15">
        <v>43765</v>
      </c>
      <c r="C100" s="12" t="s">
        <v>79</v>
      </c>
      <c r="D100" s="12" t="s">
        <v>19</v>
      </c>
      <c r="E100" s="12">
        <v>2</v>
      </c>
      <c r="F100" s="12" t="s">
        <v>14</v>
      </c>
      <c r="G100" s="12">
        <v>1</v>
      </c>
      <c r="H100" s="13" t="str">
        <f t="shared" si="11"/>
        <v>Liverpool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602228</v>
      </c>
      <c r="B101" s="15">
        <v>43765</v>
      </c>
      <c r="C101" s="12" t="s">
        <v>79</v>
      </c>
      <c r="D101" s="12" t="s">
        <v>29</v>
      </c>
      <c r="E101" s="12">
        <v>1</v>
      </c>
      <c r="F101" s="12" t="s">
        <v>63</v>
      </c>
      <c r="G101" s="12">
        <v>1</v>
      </c>
      <c r="H101" s="13" t="str">
        <f t="shared" si="11"/>
        <v/>
      </c>
      <c r="I101" s="13" t="str">
        <f t="shared" si="12"/>
        <v>Newcastle</v>
      </c>
      <c r="J101" s="13" t="str">
        <f t="shared" si="13"/>
        <v>Wolves</v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602229</v>
      </c>
      <c r="B102" s="15">
        <v>43771</v>
      </c>
      <c r="C102" s="12" t="s">
        <v>80</v>
      </c>
      <c r="D102" s="12" t="s">
        <v>28</v>
      </c>
      <c r="E102" s="12">
        <v>2</v>
      </c>
      <c r="F102" s="12" t="s">
        <v>29</v>
      </c>
      <c r="G102" s="12">
        <v>3</v>
      </c>
      <c r="H102" s="13" t="str">
        <f t="shared" si="11"/>
        <v>Newcastle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602230</v>
      </c>
      <c r="B103" s="15">
        <v>43771</v>
      </c>
      <c r="C103" s="12" t="s">
        <v>80</v>
      </c>
      <c r="D103" s="12" t="s">
        <v>107</v>
      </c>
      <c r="E103" s="12">
        <v>2</v>
      </c>
      <c r="F103" s="12" t="s">
        <v>18</v>
      </c>
      <c r="G103" s="12">
        <v>0</v>
      </c>
      <c r="H103" s="13" t="str">
        <f t="shared" si="11"/>
        <v>Brighton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602233</v>
      </c>
      <c r="B104" s="15">
        <v>43771</v>
      </c>
      <c r="C104" s="12" t="s">
        <v>80</v>
      </c>
      <c r="D104" s="12" t="s">
        <v>20</v>
      </c>
      <c r="E104" s="12">
        <v>2</v>
      </c>
      <c r="F104" s="12" t="s">
        <v>13</v>
      </c>
      <c r="G104" s="12">
        <v>1</v>
      </c>
      <c r="H104" s="13" t="str">
        <f t="shared" si="11"/>
        <v>Manchester City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602234</v>
      </c>
      <c r="B105" s="15">
        <v>43771</v>
      </c>
      <c r="C105" s="12" t="s">
        <v>80</v>
      </c>
      <c r="D105" s="12" t="s">
        <v>17</v>
      </c>
      <c r="E105" s="12">
        <v>1</v>
      </c>
      <c r="F105" s="12" t="s">
        <v>63</v>
      </c>
      <c r="G105" s="12">
        <v>1</v>
      </c>
      <c r="H105" s="13" t="str">
        <f t="shared" si="11"/>
        <v/>
      </c>
      <c r="I105" s="13" t="str">
        <f t="shared" si="12"/>
        <v>Arsenal</v>
      </c>
      <c r="J105" s="13" t="str">
        <f t="shared" si="13"/>
        <v>Wolves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602235</v>
      </c>
      <c r="B106" s="15">
        <v>43771</v>
      </c>
      <c r="C106" s="12" t="s">
        <v>80</v>
      </c>
      <c r="D106" s="12" t="s">
        <v>7</v>
      </c>
      <c r="E106" s="12">
        <v>3</v>
      </c>
      <c r="F106" s="12" t="s">
        <v>81</v>
      </c>
      <c r="G106" s="12">
        <v>0</v>
      </c>
      <c r="H106" s="13" t="str">
        <f t="shared" si="11"/>
        <v>Sheffield United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602236</v>
      </c>
      <c r="B107" s="15">
        <v>43771</v>
      </c>
      <c r="C107" s="12" t="s">
        <v>80</v>
      </c>
      <c r="D107" s="12" t="s">
        <v>12</v>
      </c>
      <c r="E107" s="12">
        <v>1</v>
      </c>
      <c r="F107" s="12" t="s">
        <v>19</v>
      </c>
      <c r="G107" s="12">
        <v>2</v>
      </c>
      <c r="H107" s="13" t="str">
        <f t="shared" si="11"/>
        <v>Liverpool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602237</v>
      </c>
      <c r="B108" s="15">
        <v>43771</v>
      </c>
      <c r="C108" s="12" t="s">
        <v>80</v>
      </c>
      <c r="D108" s="12" t="s">
        <v>56</v>
      </c>
      <c r="E108" s="12">
        <v>1</v>
      </c>
      <c r="F108" s="12" t="s">
        <v>1</v>
      </c>
      <c r="G108" s="12">
        <v>2</v>
      </c>
      <c r="H108" s="13" t="str">
        <f t="shared" si="11"/>
        <v>Chelsea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602238</v>
      </c>
      <c r="B109" s="15">
        <v>43771</v>
      </c>
      <c r="C109" s="12" t="s">
        <v>80</v>
      </c>
      <c r="D109" s="12" t="s">
        <v>105</v>
      </c>
      <c r="E109" s="12">
        <v>1</v>
      </c>
      <c r="F109" s="12" t="s">
        <v>8</v>
      </c>
      <c r="G109" s="12">
        <v>0</v>
      </c>
      <c r="H109" s="13" t="str">
        <f t="shared" si="11"/>
        <v>Bournemouth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602231</v>
      </c>
      <c r="B110" s="15">
        <v>43772</v>
      </c>
      <c r="C110" s="12" t="s">
        <v>80</v>
      </c>
      <c r="D110" s="12" t="s">
        <v>5</v>
      </c>
      <c r="E110" s="12">
        <v>0</v>
      </c>
      <c r="F110" s="12" t="s">
        <v>31</v>
      </c>
      <c r="G110" s="12">
        <v>2</v>
      </c>
      <c r="H110" s="13" t="str">
        <f t="shared" si="11"/>
        <v>Leicester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602232</v>
      </c>
      <c r="B111" s="15">
        <v>43772</v>
      </c>
      <c r="C111" s="12" t="s">
        <v>80</v>
      </c>
      <c r="D111" s="12" t="s">
        <v>9</v>
      </c>
      <c r="E111" s="12">
        <v>1</v>
      </c>
      <c r="F111" s="12" t="s">
        <v>14</v>
      </c>
      <c r="G111" s="12">
        <v>1</v>
      </c>
      <c r="H111" s="13" t="str">
        <f t="shared" si="11"/>
        <v/>
      </c>
      <c r="I111" s="13" t="str">
        <f t="shared" si="12"/>
        <v>Everton</v>
      </c>
      <c r="J111" s="13" t="str">
        <f t="shared" si="13"/>
        <v>Tottenham</v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602239</v>
      </c>
      <c r="B112" s="15">
        <v>43777</v>
      </c>
      <c r="C112" s="12" t="s">
        <v>59</v>
      </c>
      <c r="D112" s="12" t="s">
        <v>18</v>
      </c>
      <c r="E112" s="12">
        <v>0</v>
      </c>
      <c r="F112" s="12" t="s">
        <v>56</v>
      </c>
      <c r="G112" s="12">
        <v>2</v>
      </c>
      <c r="H112" s="13" t="str">
        <f t="shared" si="11"/>
        <v>Watford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602240</v>
      </c>
      <c r="B113" s="15">
        <v>43778</v>
      </c>
      <c r="C113" s="12" t="s">
        <v>59</v>
      </c>
      <c r="D113" s="12" t="s">
        <v>81</v>
      </c>
      <c r="E113" s="12">
        <v>3</v>
      </c>
      <c r="F113" s="12" t="s">
        <v>28</v>
      </c>
      <c r="G113" s="12">
        <v>0</v>
      </c>
      <c r="H113" s="13" t="str">
        <f t="shared" si="11"/>
        <v>Burnley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602241</v>
      </c>
      <c r="B114" s="15">
        <v>43778</v>
      </c>
      <c r="C114" s="12" t="s">
        <v>59</v>
      </c>
      <c r="D114" s="12" t="s">
        <v>13</v>
      </c>
      <c r="E114" s="12">
        <v>1</v>
      </c>
      <c r="F114" s="12" t="s">
        <v>9</v>
      </c>
      <c r="G114" s="12">
        <v>2</v>
      </c>
      <c r="H114" s="13" t="str">
        <f t="shared" si="11"/>
        <v>Everton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602242</v>
      </c>
      <c r="B115" s="15">
        <v>43778</v>
      </c>
      <c r="C115" s="12" t="s">
        <v>59</v>
      </c>
      <c r="D115" s="12" t="s">
        <v>1</v>
      </c>
      <c r="E115" s="12">
        <v>2</v>
      </c>
      <c r="F115" s="12" t="s">
        <v>5</v>
      </c>
      <c r="G115" s="12">
        <v>0</v>
      </c>
      <c r="H115" s="13" t="str">
        <f t="shared" si="11"/>
        <v>Chelsea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602243</v>
      </c>
      <c r="B116" s="15">
        <v>43778</v>
      </c>
      <c r="C116" s="12" t="s">
        <v>59</v>
      </c>
      <c r="D116" s="12" t="s">
        <v>14</v>
      </c>
      <c r="E116" s="12">
        <v>1</v>
      </c>
      <c r="F116" s="12" t="s">
        <v>7</v>
      </c>
      <c r="G116" s="12">
        <v>1</v>
      </c>
      <c r="H116" s="13" t="str">
        <f t="shared" si="11"/>
        <v/>
      </c>
      <c r="I116" s="13" t="str">
        <f t="shared" si="12"/>
        <v>Tottenham</v>
      </c>
      <c r="J116" s="13" t="str">
        <f t="shared" si="13"/>
        <v>Sheffield United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602244</v>
      </c>
      <c r="B117" s="15">
        <v>43778</v>
      </c>
      <c r="C117" s="12" t="s">
        <v>59</v>
      </c>
      <c r="D117" s="12" t="s">
        <v>31</v>
      </c>
      <c r="E117" s="12">
        <v>2</v>
      </c>
      <c r="F117" s="12" t="s">
        <v>17</v>
      </c>
      <c r="G117" s="12">
        <v>0</v>
      </c>
      <c r="H117" s="13" t="str">
        <f t="shared" si="11"/>
        <v>Leicester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602248</v>
      </c>
      <c r="B118" s="15">
        <v>43778</v>
      </c>
      <c r="C118" s="12" t="s">
        <v>59</v>
      </c>
      <c r="D118" s="12" t="s">
        <v>29</v>
      </c>
      <c r="E118" s="12">
        <v>2</v>
      </c>
      <c r="F118" s="12" t="s">
        <v>105</v>
      </c>
      <c r="G118" s="12">
        <v>1</v>
      </c>
      <c r="H118" s="13" t="str">
        <f t="shared" si="11"/>
        <v>Newcastle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602245</v>
      </c>
      <c r="B119" s="15">
        <v>43779</v>
      </c>
      <c r="C119" s="12" t="s">
        <v>59</v>
      </c>
      <c r="D119" s="12" t="s">
        <v>63</v>
      </c>
      <c r="E119" s="12">
        <v>2</v>
      </c>
      <c r="F119" s="12" t="s">
        <v>12</v>
      </c>
      <c r="G119" s="12">
        <v>1</v>
      </c>
      <c r="H119" s="13" t="str">
        <f t="shared" si="11"/>
        <v>Wolves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602246</v>
      </c>
      <c r="B120" s="15">
        <v>43779</v>
      </c>
      <c r="C120" s="12" t="s">
        <v>59</v>
      </c>
      <c r="D120" s="12" t="s">
        <v>19</v>
      </c>
      <c r="E120" s="12">
        <v>3</v>
      </c>
      <c r="F120" s="12" t="s">
        <v>20</v>
      </c>
      <c r="G120" s="12">
        <v>1</v>
      </c>
      <c r="H120" s="13" t="str">
        <f t="shared" si="11"/>
        <v>Liverpool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602247</v>
      </c>
      <c r="B121" s="15">
        <v>43779</v>
      </c>
      <c r="C121" s="12" t="s">
        <v>59</v>
      </c>
      <c r="D121" s="12" t="s">
        <v>8</v>
      </c>
      <c r="E121" s="12">
        <v>3</v>
      </c>
      <c r="F121" s="12" t="s">
        <v>107</v>
      </c>
      <c r="G121" s="12">
        <v>1</v>
      </c>
      <c r="H121" s="13" t="str">
        <f t="shared" si="11"/>
        <v>Manchester United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602249</v>
      </c>
      <c r="B122" s="15">
        <v>43792</v>
      </c>
      <c r="C122" s="12" t="s">
        <v>34</v>
      </c>
      <c r="D122" s="12" t="s">
        <v>5</v>
      </c>
      <c r="E122" s="12">
        <v>1</v>
      </c>
      <c r="F122" s="12" t="s">
        <v>19</v>
      </c>
      <c r="G122" s="12">
        <v>2</v>
      </c>
      <c r="H122" s="13" t="str">
        <f t="shared" si="11"/>
        <v>Liverpool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602250</v>
      </c>
      <c r="B123" s="15">
        <v>43792</v>
      </c>
      <c r="C123" s="12" t="s">
        <v>34</v>
      </c>
      <c r="D123" s="12" t="s">
        <v>105</v>
      </c>
      <c r="E123" s="12">
        <v>1</v>
      </c>
      <c r="F123" s="12" t="s">
        <v>63</v>
      </c>
      <c r="G123" s="12">
        <v>2</v>
      </c>
      <c r="H123" s="13" t="str">
        <f t="shared" si="11"/>
        <v>Wolves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602251</v>
      </c>
      <c r="B124" s="15">
        <v>43792</v>
      </c>
      <c r="C124" s="12" t="s">
        <v>34</v>
      </c>
      <c r="D124" s="12" t="s">
        <v>9</v>
      </c>
      <c r="E124" s="12">
        <v>0</v>
      </c>
      <c r="F124" s="12" t="s">
        <v>18</v>
      </c>
      <c r="G124" s="12">
        <v>2</v>
      </c>
      <c r="H124" s="13" t="str">
        <f t="shared" si="11"/>
        <v>Norwich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602252</v>
      </c>
      <c r="B125" s="15">
        <v>43792</v>
      </c>
      <c r="C125" s="12" t="s">
        <v>34</v>
      </c>
      <c r="D125" s="12" t="s">
        <v>20</v>
      </c>
      <c r="E125" s="12">
        <v>2</v>
      </c>
      <c r="F125" s="12" t="s">
        <v>1</v>
      </c>
      <c r="G125" s="12">
        <v>1</v>
      </c>
      <c r="H125" s="13" t="str">
        <f t="shared" si="11"/>
        <v>Manchester City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602254</v>
      </c>
      <c r="B126" s="15">
        <v>43792</v>
      </c>
      <c r="C126" s="12" t="s">
        <v>34</v>
      </c>
      <c r="D126" s="12" t="s">
        <v>56</v>
      </c>
      <c r="E126" s="12">
        <v>0</v>
      </c>
      <c r="F126" s="12" t="s">
        <v>81</v>
      </c>
      <c r="G126" s="12">
        <v>3</v>
      </c>
      <c r="H126" s="13" t="str">
        <f t="shared" si="11"/>
        <v>Burnley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602255</v>
      </c>
      <c r="B127" s="15">
        <v>43792</v>
      </c>
      <c r="C127" s="12" t="s">
        <v>34</v>
      </c>
      <c r="D127" s="12" t="s">
        <v>17</v>
      </c>
      <c r="E127" s="12">
        <v>2</v>
      </c>
      <c r="F127" s="12" t="s">
        <v>13</v>
      </c>
      <c r="G127" s="12">
        <v>2</v>
      </c>
      <c r="H127" s="13" t="str">
        <f t="shared" si="11"/>
        <v/>
      </c>
      <c r="I127" s="13" t="str">
        <f t="shared" si="12"/>
        <v>Arsenal</v>
      </c>
      <c r="J127" s="13" t="str">
        <f t="shared" si="13"/>
        <v>Southampton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602256</v>
      </c>
      <c r="B128" s="15">
        <v>43792</v>
      </c>
      <c r="C128" s="12" t="s">
        <v>34</v>
      </c>
      <c r="D128" s="12" t="s">
        <v>28</v>
      </c>
      <c r="E128" s="12">
        <v>2</v>
      </c>
      <c r="F128" s="12" t="s">
        <v>14</v>
      </c>
      <c r="G128" s="12">
        <v>3</v>
      </c>
      <c r="H128" s="13" t="str">
        <f t="shared" si="11"/>
        <v>Tottenham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602257</v>
      </c>
      <c r="B129" s="15">
        <v>43792</v>
      </c>
      <c r="C129" s="12" t="s">
        <v>34</v>
      </c>
      <c r="D129" s="12" t="s">
        <v>107</v>
      </c>
      <c r="E129" s="12">
        <v>0</v>
      </c>
      <c r="F129" s="12" t="s">
        <v>31</v>
      </c>
      <c r="G129" s="12">
        <v>2</v>
      </c>
      <c r="H129" s="13" t="str">
        <f t="shared" si="11"/>
        <v>Leicester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602253</v>
      </c>
      <c r="B130" s="15">
        <v>43793</v>
      </c>
      <c r="C130" s="12" t="s">
        <v>34</v>
      </c>
      <c r="D130" s="12" t="s">
        <v>7</v>
      </c>
      <c r="E130" s="12">
        <v>3</v>
      </c>
      <c r="F130" s="12" t="s">
        <v>8</v>
      </c>
      <c r="G130" s="12">
        <v>3</v>
      </c>
      <c r="H130" s="13" t="str">
        <f t="shared" si="11"/>
        <v/>
      </c>
      <c r="I130" s="13" t="str">
        <f t="shared" si="12"/>
        <v>Sheffield United</v>
      </c>
      <c r="J130" s="13" t="str">
        <f t="shared" si="13"/>
        <v>Manchester United</v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602258</v>
      </c>
      <c r="B131" s="15">
        <v>43794</v>
      </c>
      <c r="C131" s="12" t="s">
        <v>34</v>
      </c>
      <c r="D131" s="12" t="s">
        <v>12</v>
      </c>
      <c r="E131" s="12">
        <v>2</v>
      </c>
      <c r="F131" s="12" t="s">
        <v>29</v>
      </c>
      <c r="G131" s="12">
        <v>0</v>
      </c>
      <c r="H131" s="13" t="str">
        <f t="shared" ref="H131:H194" si="14">IF(E131&gt;G131,D131,IF(G131&gt;E131,F131,""))</f>
        <v>Aston Villa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602259</v>
      </c>
      <c r="B132" s="15">
        <v>43799</v>
      </c>
      <c r="C132" s="12" t="s">
        <v>91</v>
      </c>
      <c r="D132" s="12" t="s">
        <v>13</v>
      </c>
      <c r="E132" s="12">
        <v>2</v>
      </c>
      <c r="F132" s="12" t="s">
        <v>56</v>
      </c>
      <c r="G132" s="12">
        <v>1</v>
      </c>
      <c r="H132" s="13" t="str">
        <f t="shared" si="14"/>
        <v>Southampton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602260</v>
      </c>
      <c r="B133" s="15">
        <v>43799</v>
      </c>
      <c r="C133" s="12" t="s">
        <v>91</v>
      </c>
      <c r="D133" s="12" t="s">
        <v>1</v>
      </c>
      <c r="E133" s="12">
        <v>0</v>
      </c>
      <c r="F133" s="12" t="s">
        <v>28</v>
      </c>
      <c r="G133" s="12">
        <v>1</v>
      </c>
      <c r="H133" s="13" t="str">
        <f t="shared" si="14"/>
        <v>West Ham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602261</v>
      </c>
      <c r="B134" s="15">
        <v>43799</v>
      </c>
      <c r="C134" s="12" t="s">
        <v>91</v>
      </c>
      <c r="D134" s="12" t="s">
        <v>14</v>
      </c>
      <c r="E134" s="12">
        <v>3</v>
      </c>
      <c r="F134" s="12" t="s">
        <v>105</v>
      </c>
      <c r="G134" s="12">
        <v>2</v>
      </c>
      <c r="H134" s="13" t="str">
        <f t="shared" si="14"/>
        <v>Tottenham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602264</v>
      </c>
      <c r="B135" s="15">
        <v>43799</v>
      </c>
      <c r="C135" s="12" t="s">
        <v>91</v>
      </c>
      <c r="D135" s="12" t="s">
        <v>19</v>
      </c>
      <c r="E135" s="12">
        <v>2</v>
      </c>
      <c r="F135" s="12" t="s">
        <v>107</v>
      </c>
      <c r="G135" s="12">
        <v>1</v>
      </c>
      <c r="H135" s="13" t="str">
        <f t="shared" si="14"/>
        <v>Liverpool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602266</v>
      </c>
      <c r="B136" s="15">
        <v>43799</v>
      </c>
      <c r="C136" s="12" t="s">
        <v>91</v>
      </c>
      <c r="D136" s="12" t="s">
        <v>29</v>
      </c>
      <c r="E136" s="12">
        <v>2</v>
      </c>
      <c r="F136" s="12" t="s">
        <v>20</v>
      </c>
      <c r="G136" s="12">
        <v>2</v>
      </c>
      <c r="H136" s="13" t="str">
        <f t="shared" si="14"/>
        <v/>
      </c>
      <c r="I136" s="13" t="str">
        <f t="shared" si="15"/>
        <v>Newcastle</v>
      </c>
      <c r="J136" s="13" t="str">
        <f t="shared" si="16"/>
        <v>Manchester City</v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602268</v>
      </c>
      <c r="B137" s="15">
        <v>43799</v>
      </c>
      <c r="C137" s="12" t="s">
        <v>91</v>
      </c>
      <c r="D137" s="12" t="s">
        <v>81</v>
      </c>
      <c r="E137" s="12">
        <v>0</v>
      </c>
      <c r="F137" s="12" t="s">
        <v>5</v>
      </c>
      <c r="G137" s="12">
        <v>2</v>
      </c>
      <c r="H137" s="13" t="str">
        <f t="shared" si="14"/>
        <v>Crystal Palace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602262</v>
      </c>
      <c r="B138" s="15">
        <v>43800</v>
      </c>
      <c r="C138" s="12" t="s">
        <v>91</v>
      </c>
      <c r="D138" s="12" t="s">
        <v>31</v>
      </c>
      <c r="E138" s="12">
        <v>2</v>
      </c>
      <c r="F138" s="12" t="s">
        <v>9</v>
      </c>
      <c r="G138" s="12">
        <v>1</v>
      </c>
      <c r="H138" s="13" t="str">
        <f t="shared" si="14"/>
        <v>Leicester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602263</v>
      </c>
      <c r="B139" s="15">
        <v>43800</v>
      </c>
      <c r="C139" s="12" t="s">
        <v>91</v>
      </c>
      <c r="D139" s="12" t="s">
        <v>63</v>
      </c>
      <c r="E139" s="12">
        <v>1</v>
      </c>
      <c r="F139" s="12" t="s">
        <v>7</v>
      </c>
      <c r="G139" s="12">
        <v>1</v>
      </c>
      <c r="H139" s="13" t="str">
        <f t="shared" si="14"/>
        <v/>
      </c>
      <c r="I139" s="13" t="str">
        <f t="shared" si="15"/>
        <v>Wolves</v>
      </c>
      <c r="J139" s="13" t="str">
        <f t="shared" si="16"/>
        <v>Sheffield United</v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602265</v>
      </c>
      <c r="B140" s="15">
        <v>43800</v>
      </c>
      <c r="C140" s="12" t="s">
        <v>91</v>
      </c>
      <c r="D140" s="12" t="s">
        <v>8</v>
      </c>
      <c r="E140" s="12">
        <v>2</v>
      </c>
      <c r="F140" s="12" t="s">
        <v>12</v>
      </c>
      <c r="G140" s="12">
        <v>2</v>
      </c>
      <c r="H140" s="13" t="str">
        <f t="shared" si="14"/>
        <v/>
      </c>
      <c r="I140" s="13" t="str">
        <f t="shared" si="15"/>
        <v>Manchester United</v>
      </c>
      <c r="J140" s="13" t="str">
        <f t="shared" si="16"/>
        <v>Aston Villa</v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602267</v>
      </c>
      <c r="B141" s="15">
        <v>43800</v>
      </c>
      <c r="C141" s="12" t="s">
        <v>91</v>
      </c>
      <c r="D141" s="12" t="s">
        <v>18</v>
      </c>
      <c r="E141" s="12">
        <v>2</v>
      </c>
      <c r="F141" s="12" t="s">
        <v>17</v>
      </c>
      <c r="G141" s="12">
        <v>2</v>
      </c>
      <c r="H141" s="13" t="str">
        <f t="shared" si="14"/>
        <v/>
      </c>
      <c r="I141" s="13" t="str">
        <f t="shared" si="15"/>
        <v>Norwich</v>
      </c>
      <c r="J141" s="13" t="str">
        <f t="shared" si="16"/>
        <v>Arsenal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602272</v>
      </c>
      <c r="B142" s="15">
        <v>43802</v>
      </c>
      <c r="C142" s="12" t="s">
        <v>22</v>
      </c>
      <c r="D142" s="12" t="s">
        <v>81</v>
      </c>
      <c r="E142" s="12">
        <v>1</v>
      </c>
      <c r="F142" s="12" t="s">
        <v>20</v>
      </c>
      <c r="G142" s="12">
        <v>4</v>
      </c>
      <c r="H142" s="13" t="str">
        <f t="shared" si="14"/>
        <v>Manchester City</v>
      </c>
      <c r="I142" s="13" t="str">
        <f t="shared" si="15"/>
        <v/>
      </c>
      <c r="J142" s="13" t="str">
        <f t="shared" si="16"/>
        <v/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602277</v>
      </c>
      <c r="B143" s="15">
        <v>43802</v>
      </c>
      <c r="C143" s="12" t="s">
        <v>22</v>
      </c>
      <c r="D143" s="12" t="s">
        <v>5</v>
      </c>
      <c r="E143" s="12">
        <v>1</v>
      </c>
      <c r="F143" s="12" t="s">
        <v>105</v>
      </c>
      <c r="G143" s="12">
        <v>0</v>
      </c>
      <c r="H143" s="13" t="str">
        <f t="shared" si="14"/>
        <v>Crystal Palace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602270</v>
      </c>
      <c r="B144" s="15">
        <v>43803</v>
      </c>
      <c r="C144" s="12" t="s">
        <v>22</v>
      </c>
      <c r="D144" s="12" t="s">
        <v>63</v>
      </c>
      <c r="E144" s="12">
        <v>2</v>
      </c>
      <c r="F144" s="12" t="s">
        <v>28</v>
      </c>
      <c r="G144" s="12">
        <v>0</v>
      </c>
      <c r="H144" s="13" t="str">
        <f t="shared" si="14"/>
        <v>Wolves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602273</v>
      </c>
      <c r="B145" s="15">
        <v>43803</v>
      </c>
      <c r="C145" s="12" t="s">
        <v>22</v>
      </c>
      <c r="D145" s="12" t="s">
        <v>31</v>
      </c>
      <c r="E145" s="12">
        <v>2</v>
      </c>
      <c r="F145" s="12" t="s">
        <v>56</v>
      </c>
      <c r="G145" s="12">
        <v>0</v>
      </c>
      <c r="H145" s="13" t="str">
        <f t="shared" si="14"/>
        <v>Leicester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602274</v>
      </c>
      <c r="B146" s="15">
        <v>43803</v>
      </c>
      <c r="C146" s="12" t="s">
        <v>22</v>
      </c>
      <c r="D146" s="12" t="s">
        <v>8</v>
      </c>
      <c r="E146" s="12">
        <v>2</v>
      </c>
      <c r="F146" s="12" t="s">
        <v>14</v>
      </c>
      <c r="G146" s="12">
        <v>1</v>
      </c>
      <c r="H146" s="13" t="str">
        <f t="shared" si="14"/>
        <v>Manchester United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602275</v>
      </c>
      <c r="B147" s="15">
        <v>43803</v>
      </c>
      <c r="C147" s="12" t="s">
        <v>22</v>
      </c>
      <c r="D147" s="12" t="s">
        <v>1</v>
      </c>
      <c r="E147" s="12">
        <v>2</v>
      </c>
      <c r="F147" s="12" t="s">
        <v>12</v>
      </c>
      <c r="G147" s="12">
        <v>1</v>
      </c>
      <c r="H147" s="13" t="str">
        <f t="shared" si="14"/>
        <v>Chelsea</v>
      </c>
      <c r="I147" s="13" t="str">
        <f t="shared" si="15"/>
        <v/>
      </c>
      <c r="J147" s="13" t="str">
        <f t="shared" si="16"/>
        <v/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602276</v>
      </c>
      <c r="B148" s="15">
        <v>43803</v>
      </c>
      <c r="C148" s="12" t="s">
        <v>22</v>
      </c>
      <c r="D148" s="12" t="s">
        <v>13</v>
      </c>
      <c r="E148" s="12">
        <v>2</v>
      </c>
      <c r="F148" s="12" t="s">
        <v>18</v>
      </c>
      <c r="G148" s="12">
        <v>1</v>
      </c>
      <c r="H148" s="13" t="str">
        <f t="shared" si="14"/>
        <v>Southampton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602278</v>
      </c>
      <c r="B149" s="15">
        <v>43803</v>
      </c>
      <c r="C149" s="12" t="s">
        <v>22</v>
      </c>
      <c r="D149" s="12" t="s">
        <v>19</v>
      </c>
      <c r="E149" s="12">
        <v>5</v>
      </c>
      <c r="F149" s="12" t="s">
        <v>9</v>
      </c>
      <c r="G149" s="12">
        <v>2</v>
      </c>
      <c r="H149" s="13" t="str">
        <f t="shared" si="14"/>
        <v>Liverpool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602269</v>
      </c>
      <c r="B150" s="15">
        <v>43804</v>
      </c>
      <c r="C150" s="12" t="s">
        <v>22</v>
      </c>
      <c r="D150" s="12" t="s">
        <v>7</v>
      </c>
      <c r="E150" s="12">
        <v>0</v>
      </c>
      <c r="F150" s="12" t="s">
        <v>29</v>
      </c>
      <c r="G150" s="12">
        <v>2</v>
      </c>
      <c r="H150" s="13" t="str">
        <f t="shared" si="14"/>
        <v>Newcastle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602271</v>
      </c>
      <c r="B151" s="15">
        <v>43804</v>
      </c>
      <c r="C151" s="12" t="s">
        <v>22</v>
      </c>
      <c r="D151" s="12" t="s">
        <v>17</v>
      </c>
      <c r="E151" s="12">
        <v>1</v>
      </c>
      <c r="F151" s="12" t="s">
        <v>107</v>
      </c>
      <c r="G151" s="12">
        <v>2</v>
      </c>
      <c r="H151" s="13" t="str">
        <f t="shared" si="14"/>
        <v>Brighton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602281</v>
      </c>
      <c r="B152" s="15">
        <v>43806</v>
      </c>
      <c r="C152" s="12" t="s">
        <v>32</v>
      </c>
      <c r="D152" s="12" t="s">
        <v>14</v>
      </c>
      <c r="E152" s="12">
        <v>5</v>
      </c>
      <c r="F152" s="12" t="s">
        <v>81</v>
      </c>
      <c r="G152" s="12">
        <v>0</v>
      </c>
      <c r="H152" s="13" t="str">
        <f t="shared" si="14"/>
        <v>Tottenham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602282</v>
      </c>
      <c r="B153" s="15">
        <v>43806</v>
      </c>
      <c r="C153" s="12" t="s">
        <v>32</v>
      </c>
      <c r="D153" s="12" t="s">
        <v>105</v>
      </c>
      <c r="E153" s="12">
        <v>0</v>
      </c>
      <c r="F153" s="12" t="s">
        <v>19</v>
      </c>
      <c r="G153" s="12">
        <v>3</v>
      </c>
      <c r="H153" s="13" t="str">
        <f t="shared" si="14"/>
        <v>Liverpool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602283</v>
      </c>
      <c r="B154" s="15">
        <v>43806</v>
      </c>
      <c r="C154" s="12" t="s">
        <v>32</v>
      </c>
      <c r="D154" s="12" t="s">
        <v>56</v>
      </c>
      <c r="E154" s="12">
        <v>0</v>
      </c>
      <c r="F154" s="12" t="s">
        <v>5</v>
      </c>
      <c r="G154" s="12">
        <v>0</v>
      </c>
      <c r="H154" s="13" t="str">
        <f t="shared" si="14"/>
        <v/>
      </c>
      <c r="I154" s="13" t="str">
        <f t="shared" si="15"/>
        <v>Watford</v>
      </c>
      <c r="J154" s="13" t="str">
        <f t="shared" si="16"/>
        <v>Crystal Palace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602286</v>
      </c>
      <c r="B155" s="15">
        <v>43806</v>
      </c>
      <c r="C155" s="12" t="s">
        <v>32</v>
      </c>
      <c r="D155" s="12" t="s">
        <v>9</v>
      </c>
      <c r="E155" s="12">
        <v>3</v>
      </c>
      <c r="F155" s="12" t="s">
        <v>1</v>
      </c>
      <c r="G155" s="12">
        <v>1</v>
      </c>
      <c r="H155" s="13" t="str">
        <f t="shared" si="14"/>
        <v>Everton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602287</v>
      </c>
      <c r="B156" s="15">
        <v>43806</v>
      </c>
      <c r="C156" s="12" t="s">
        <v>32</v>
      </c>
      <c r="D156" s="12" t="s">
        <v>20</v>
      </c>
      <c r="E156" s="12">
        <v>1</v>
      </c>
      <c r="F156" s="12" t="s">
        <v>8</v>
      </c>
      <c r="G156" s="12">
        <v>2</v>
      </c>
      <c r="H156" s="13" t="str">
        <f t="shared" si="14"/>
        <v>Manchester United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602279</v>
      </c>
      <c r="B157" s="15">
        <v>43807</v>
      </c>
      <c r="C157" s="12" t="s">
        <v>32</v>
      </c>
      <c r="D157" s="12" t="s">
        <v>18</v>
      </c>
      <c r="E157" s="12">
        <v>1</v>
      </c>
      <c r="F157" s="12" t="s">
        <v>7</v>
      </c>
      <c r="G157" s="12">
        <v>2</v>
      </c>
      <c r="H157" s="13" t="str">
        <f t="shared" si="14"/>
        <v>Sheffield United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602280</v>
      </c>
      <c r="B158" s="15">
        <v>43807</v>
      </c>
      <c r="C158" s="12" t="s">
        <v>32</v>
      </c>
      <c r="D158" s="12" t="s">
        <v>12</v>
      </c>
      <c r="E158" s="12">
        <v>1</v>
      </c>
      <c r="F158" s="12" t="s">
        <v>31</v>
      </c>
      <c r="G158" s="12">
        <v>4</v>
      </c>
      <c r="H158" s="13" t="str">
        <f t="shared" si="14"/>
        <v>Leicester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602284</v>
      </c>
      <c r="B159" s="15">
        <v>43807</v>
      </c>
      <c r="C159" s="12" t="s">
        <v>32</v>
      </c>
      <c r="D159" s="12" t="s">
        <v>107</v>
      </c>
      <c r="E159" s="12">
        <v>2</v>
      </c>
      <c r="F159" s="12" t="s">
        <v>63</v>
      </c>
      <c r="G159" s="12">
        <v>2</v>
      </c>
      <c r="H159" s="13" t="str">
        <f t="shared" si="14"/>
        <v/>
      </c>
      <c r="I159" s="13" t="str">
        <f t="shared" si="15"/>
        <v>Brighton</v>
      </c>
      <c r="J159" s="13" t="str">
        <f t="shared" si="16"/>
        <v>Wolves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602288</v>
      </c>
      <c r="B160" s="15">
        <v>43807</v>
      </c>
      <c r="C160" s="12" t="s">
        <v>32</v>
      </c>
      <c r="D160" s="12" t="s">
        <v>29</v>
      </c>
      <c r="E160" s="12">
        <v>2</v>
      </c>
      <c r="F160" s="12" t="s">
        <v>13</v>
      </c>
      <c r="G160" s="12">
        <v>1</v>
      </c>
      <c r="H160" s="13" t="str">
        <f t="shared" si="14"/>
        <v>Newcastle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602285</v>
      </c>
      <c r="B161" s="15">
        <v>43808</v>
      </c>
      <c r="C161" s="12" t="s">
        <v>32</v>
      </c>
      <c r="D161" s="12" t="s">
        <v>28</v>
      </c>
      <c r="E161" s="12">
        <v>1</v>
      </c>
      <c r="F161" s="12" t="s">
        <v>17</v>
      </c>
      <c r="G161" s="12">
        <v>3</v>
      </c>
      <c r="H161" s="13" t="str">
        <f t="shared" si="14"/>
        <v>Arsenal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602290</v>
      </c>
      <c r="B162" s="15">
        <v>43813</v>
      </c>
      <c r="C162" s="12" t="s">
        <v>92</v>
      </c>
      <c r="D162" s="12" t="s">
        <v>13</v>
      </c>
      <c r="E162" s="12">
        <v>0</v>
      </c>
      <c r="F162" s="12" t="s">
        <v>28</v>
      </c>
      <c r="G162" s="12">
        <v>1</v>
      </c>
      <c r="H162" s="13" t="str">
        <f t="shared" si="14"/>
        <v>West Ham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602292</v>
      </c>
      <c r="B163" s="15">
        <v>43813</v>
      </c>
      <c r="C163" s="12" t="s">
        <v>92</v>
      </c>
      <c r="D163" s="12" t="s">
        <v>31</v>
      </c>
      <c r="E163" s="12">
        <v>1</v>
      </c>
      <c r="F163" s="12" t="s">
        <v>18</v>
      </c>
      <c r="G163" s="12">
        <v>1</v>
      </c>
      <c r="H163" s="13" t="str">
        <f t="shared" si="14"/>
        <v/>
      </c>
      <c r="I163" s="13" t="str">
        <f t="shared" si="15"/>
        <v>Leicester</v>
      </c>
      <c r="J163" s="13" t="str">
        <f t="shared" si="16"/>
        <v>Norwich</v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602294</v>
      </c>
      <c r="B164" s="15">
        <v>43813</v>
      </c>
      <c r="C164" s="12" t="s">
        <v>92</v>
      </c>
      <c r="D164" s="12" t="s">
        <v>19</v>
      </c>
      <c r="E164" s="12">
        <v>2</v>
      </c>
      <c r="F164" s="12" t="s">
        <v>56</v>
      </c>
      <c r="G164" s="12">
        <v>0</v>
      </c>
      <c r="H164" s="13" t="str">
        <f t="shared" si="14"/>
        <v>Liverpool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602295</v>
      </c>
      <c r="B165" s="15">
        <v>43813</v>
      </c>
      <c r="C165" s="12" t="s">
        <v>92</v>
      </c>
      <c r="D165" s="12" t="s">
        <v>81</v>
      </c>
      <c r="E165" s="12">
        <v>1</v>
      </c>
      <c r="F165" s="12" t="s">
        <v>29</v>
      </c>
      <c r="G165" s="12">
        <v>0</v>
      </c>
      <c r="H165" s="13" t="str">
        <f t="shared" si="14"/>
        <v>Burnley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602297</v>
      </c>
      <c r="B166" s="15">
        <v>43813</v>
      </c>
      <c r="C166" s="12" t="s">
        <v>92</v>
      </c>
      <c r="D166" s="12" t="s">
        <v>1</v>
      </c>
      <c r="E166" s="12">
        <v>0</v>
      </c>
      <c r="F166" s="12" t="s">
        <v>105</v>
      </c>
      <c r="G166" s="12">
        <v>1</v>
      </c>
      <c r="H166" s="13" t="str">
        <f t="shared" si="14"/>
        <v>Bournemouth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602298</v>
      </c>
      <c r="B167" s="15">
        <v>43813</v>
      </c>
      <c r="C167" s="12" t="s">
        <v>92</v>
      </c>
      <c r="D167" s="12" t="s">
        <v>7</v>
      </c>
      <c r="E167" s="12">
        <v>2</v>
      </c>
      <c r="F167" s="12" t="s">
        <v>12</v>
      </c>
      <c r="G167" s="12">
        <v>0</v>
      </c>
      <c r="H167" s="13" t="str">
        <f t="shared" si="14"/>
        <v>Sheffield United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602291</v>
      </c>
      <c r="B168" s="15">
        <v>43814</v>
      </c>
      <c r="C168" s="12" t="s">
        <v>92</v>
      </c>
      <c r="D168" s="12" t="s">
        <v>63</v>
      </c>
      <c r="E168" s="12">
        <v>1</v>
      </c>
      <c r="F168" s="12" t="s">
        <v>14</v>
      </c>
      <c r="G168" s="12">
        <v>2</v>
      </c>
      <c r="H168" s="13" t="str">
        <f t="shared" si="14"/>
        <v>Tottenham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602293</v>
      </c>
      <c r="B169" s="15">
        <v>43814</v>
      </c>
      <c r="C169" s="12" t="s">
        <v>92</v>
      </c>
      <c r="D169" s="12" t="s">
        <v>17</v>
      </c>
      <c r="E169" s="12">
        <v>0</v>
      </c>
      <c r="F169" s="12" t="s">
        <v>20</v>
      </c>
      <c r="G169" s="12">
        <v>3</v>
      </c>
      <c r="H169" s="13" t="str">
        <f t="shared" si="14"/>
        <v>Manchester City</v>
      </c>
      <c r="I169" s="13" t="str">
        <f t="shared" si="15"/>
        <v/>
      </c>
      <c r="J169" s="13" t="str">
        <f t="shared" si="16"/>
        <v/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602296</v>
      </c>
      <c r="B170" s="15">
        <v>43814</v>
      </c>
      <c r="C170" s="12" t="s">
        <v>92</v>
      </c>
      <c r="D170" s="12" t="s">
        <v>8</v>
      </c>
      <c r="E170" s="12">
        <v>1</v>
      </c>
      <c r="F170" s="12" t="s">
        <v>9</v>
      </c>
      <c r="G170" s="12">
        <v>1</v>
      </c>
      <c r="H170" s="13" t="str">
        <f t="shared" si="14"/>
        <v/>
      </c>
      <c r="I170" s="13" t="str">
        <f t="shared" si="15"/>
        <v>Manchester United</v>
      </c>
      <c r="J170" s="13" t="str">
        <f t="shared" si="16"/>
        <v>Everton</v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602289</v>
      </c>
      <c r="B171" s="15">
        <v>43815</v>
      </c>
      <c r="C171" s="12" t="s">
        <v>92</v>
      </c>
      <c r="D171" s="12" t="s">
        <v>5</v>
      </c>
      <c r="E171" s="12">
        <v>1</v>
      </c>
      <c r="F171" s="12" t="s">
        <v>107</v>
      </c>
      <c r="G171" s="12">
        <v>1</v>
      </c>
      <c r="H171" s="13" t="str">
        <f t="shared" si="14"/>
        <v/>
      </c>
      <c r="I171" s="13" t="str">
        <f t="shared" si="15"/>
        <v>Crystal Palace</v>
      </c>
      <c r="J171" s="13" t="str">
        <f t="shared" si="16"/>
        <v>Brighton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602299</v>
      </c>
      <c r="B172" s="15">
        <v>43820</v>
      </c>
      <c r="C172" s="12" t="s">
        <v>93</v>
      </c>
      <c r="D172" s="12" t="s">
        <v>20</v>
      </c>
      <c r="E172" s="12">
        <v>3</v>
      </c>
      <c r="F172" s="12" t="s">
        <v>31</v>
      </c>
      <c r="G172" s="12">
        <v>1</v>
      </c>
      <c r="H172" s="13" t="str">
        <f t="shared" si="14"/>
        <v>Manchester City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602300</v>
      </c>
      <c r="B173" s="15">
        <v>43820</v>
      </c>
      <c r="C173" s="12" t="s">
        <v>93</v>
      </c>
      <c r="D173" s="12" t="s">
        <v>29</v>
      </c>
      <c r="E173" s="12">
        <v>1</v>
      </c>
      <c r="F173" s="12" t="s">
        <v>5</v>
      </c>
      <c r="G173" s="12">
        <v>0</v>
      </c>
      <c r="H173" s="13" t="str">
        <f t="shared" si="14"/>
        <v>Newcastle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602301</v>
      </c>
      <c r="B174" s="15">
        <v>43820</v>
      </c>
      <c r="C174" s="12" t="s">
        <v>93</v>
      </c>
      <c r="D174" s="12" t="s">
        <v>18</v>
      </c>
      <c r="E174" s="12">
        <v>1</v>
      </c>
      <c r="F174" s="12" t="s">
        <v>63</v>
      </c>
      <c r="G174" s="12">
        <v>2</v>
      </c>
      <c r="H174" s="13" t="str">
        <f t="shared" si="14"/>
        <v>Wolves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602302</v>
      </c>
      <c r="B175" s="15">
        <v>43820</v>
      </c>
      <c r="C175" s="12" t="s">
        <v>93</v>
      </c>
      <c r="D175" s="12" t="s">
        <v>12</v>
      </c>
      <c r="E175" s="12">
        <v>1</v>
      </c>
      <c r="F175" s="12" t="s">
        <v>13</v>
      </c>
      <c r="G175" s="12">
        <v>3</v>
      </c>
      <c r="H175" s="13" t="str">
        <f t="shared" si="14"/>
        <v>Southampton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602304</v>
      </c>
      <c r="B176" s="15">
        <v>43820</v>
      </c>
      <c r="C176" s="12" t="s">
        <v>93</v>
      </c>
      <c r="D176" s="12" t="s">
        <v>105</v>
      </c>
      <c r="E176" s="12">
        <v>0</v>
      </c>
      <c r="F176" s="12" t="s">
        <v>81</v>
      </c>
      <c r="G176" s="12">
        <v>1</v>
      </c>
      <c r="H176" s="13" t="str">
        <f t="shared" si="14"/>
        <v>Burnley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602306</v>
      </c>
      <c r="B177" s="15">
        <v>43820</v>
      </c>
      <c r="C177" s="12" t="s">
        <v>93</v>
      </c>
      <c r="D177" s="12" t="s">
        <v>107</v>
      </c>
      <c r="E177" s="12">
        <v>0</v>
      </c>
      <c r="F177" s="12" t="s">
        <v>7</v>
      </c>
      <c r="G177" s="12">
        <v>1</v>
      </c>
      <c r="H177" s="13" t="str">
        <f t="shared" si="14"/>
        <v>Sheffield United</v>
      </c>
      <c r="I177" s="13" t="str">
        <f t="shared" si="15"/>
        <v/>
      </c>
      <c r="J177" s="13" t="str">
        <f t="shared" si="16"/>
        <v/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602308</v>
      </c>
      <c r="B178" s="15">
        <v>43820</v>
      </c>
      <c r="C178" s="12" t="s">
        <v>93</v>
      </c>
      <c r="D178" s="12" t="s">
        <v>9</v>
      </c>
      <c r="E178" s="12">
        <v>0</v>
      </c>
      <c r="F178" s="12" t="s">
        <v>17</v>
      </c>
      <c r="G178" s="12">
        <v>0</v>
      </c>
      <c r="H178" s="13" t="str">
        <f t="shared" si="14"/>
        <v/>
      </c>
      <c r="I178" s="13" t="str">
        <f t="shared" si="15"/>
        <v>Everton</v>
      </c>
      <c r="J178" s="13" t="str">
        <f t="shared" si="16"/>
        <v>Arsenal</v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602303</v>
      </c>
      <c r="B179" s="15">
        <v>43821</v>
      </c>
      <c r="C179" s="12" t="s">
        <v>93</v>
      </c>
      <c r="D179" s="12" t="s">
        <v>14</v>
      </c>
      <c r="E179" s="12">
        <v>0</v>
      </c>
      <c r="F179" s="12" t="s">
        <v>1</v>
      </c>
      <c r="G179" s="12">
        <v>2</v>
      </c>
      <c r="H179" s="13" t="str">
        <f t="shared" si="14"/>
        <v>Chelsea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602305</v>
      </c>
      <c r="B180" s="15">
        <v>43821</v>
      </c>
      <c r="C180" s="12" t="s">
        <v>93</v>
      </c>
      <c r="D180" s="12" t="s">
        <v>56</v>
      </c>
      <c r="E180" s="12">
        <v>2</v>
      </c>
      <c r="F180" s="12" t="s">
        <v>8</v>
      </c>
      <c r="G180" s="12">
        <v>0</v>
      </c>
      <c r="H180" s="13" t="str">
        <f t="shared" si="14"/>
        <v>Watford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602309</v>
      </c>
      <c r="B181" s="15">
        <v>43825</v>
      </c>
      <c r="C181" s="12" t="s">
        <v>75</v>
      </c>
      <c r="D181" s="12" t="s">
        <v>12</v>
      </c>
      <c r="E181" s="12">
        <v>1</v>
      </c>
      <c r="F181" s="12" t="s">
        <v>18</v>
      </c>
      <c r="G181" s="12">
        <v>0</v>
      </c>
      <c r="H181" s="13" t="str">
        <f t="shared" si="14"/>
        <v>Aston Villa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602310</v>
      </c>
      <c r="B182" s="15">
        <v>43825</v>
      </c>
      <c r="C182" s="12" t="s">
        <v>75</v>
      </c>
      <c r="D182" s="12" t="s">
        <v>7</v>
      </c>
      <c r="E182" s="12">
        <v>1</v>
      </c>
      <c r="F182" s="12" t="s">
        <v>56</v>
      </c>
      <c r="G182" s="12">
        <v>1</v>
      </c>
      <c r="H182" s="13" t="str">
        <f t="shared" si="14"/>
        <v/>
      </c>
      <c r="I182" s="13" t="str">
        <f t="shared" si="15"/>
        <v>Sheffield United</v>
      </c>
      <c r="J182" s="13" t="str">
        <f t="shared" si="16"/>
        <v>Watford</v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602311</v>
      </c>
      <c r="B183" s="15">
        <v>43825</v>
      </c>
      <c r="C183" s="12" t="s">
        <v>75</v>
      </c>
      <c r="D183" s="12" t="s">
        <v>105</v>
      </c>
      <c r="E183" s="12">
        <v>1</v>
      </c>
      <c r="F183" s="12" t="s">
        <v>17</v>
      </c>
      <c r="G183" s="12">
        <v>1</v>
      </c>
      <c r="H183" s="13" t="str">
        <f t="shared" si="14"/>
        <v/>
      </c>
      <c r="I183" s="13" t="str">
        <f t="shared" si="15"/>
        <v>Bournemouth</v>
      </c>
      <c r="J183" s="13" t="str">
        <f t="shared" si="16"/>
        <v>Arsenal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602312</v>
      </c>
      <c r="B184" s="15">
        <v>43825</v>
      </c>
      <c r="C184" s="12" t="s">
        <v>75</v>
      </c>
      <c r="D184" s="12" t="s">
        <v>14</v>
      </c>
      <c r="E184" s="12">
        <v>2</v>
      </c>
      <c r="F184" s="12" t="s">
        <v>107</v>
      </c>
      <c r="G184" s="12">
        <v>1</v>
      </c>
      <c r="H184" s="13" t="str">
        <f t="shared" si="14"/>
        <v>Tottenham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602313</v>
      </c>
      <c r="B185" s="15">
        <v>43825</v>
      </c>
      <c r="C185" s="12" t="s">
        <v>75</v>
      </c>
      <c r="D185" s="12" t="s">
        <v>1</v>
      </c>
      <c r="E185" s="12">
        <v>0</v>
      </c>
      <c r="F185" s="12" t="s">
        <v>13</v>
      </c>
      <c r="G185" s="12">
        <v>2</v>
      </c>
      <c r="H185" s="13" t="str">
        <f t="shared" si="14"/>
        <v>Southampton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602315</v>
      </c>
      <c r="B186" s="15">
        <v>43825</v>
      </c>
      <c r="C186" s="12" t="s">
        <v>75</v>
      </c>
      <c r="D186" s="12" t="s">
        <v>5</v>
      </c>
      <c r="E186" s="12">
        <v>2</v>
      </c>
      <c r="F186" s="12" t="s">
        <v>28</v>
      </c>
      <c r="G186" s="12">
        <v>1</v>
      </c>
      <c r="H186" s="13" t="str">
        <f t="shared" si="14"/>
        <v>Crystal Palace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602316</v>
      </c>
      <c r="B187" s="15">
        <v>43825</v>
      </c>
      <c r="C187" s="12" t="s">
        <v>75</v>
      </c>
      <c r="D187" s="12" t="s">
        <v>9</v>
      </c>
      <c r="E187" s="12">
        <v>1</v>
      </c>
      <c r="F187" s="12" t="s">
        <v>81</v>
      </c>
      <c r="G187" s="12">
        <v>0</v>
      </c>
      <c r="H187" s="13" t="str">
        <f t="shared" si="14"/>
        <v>Everton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602317</v>
      </c>
      <c r="B188" s="15">
        <v>43825</v>
      </c>
      <c r="C188" s="12" t="s">
        <v>75</v>
      </c>
      <c r="D188" s="12" t="s">
        <v>31</v>
      </c>
      <c r="E188" s="12">
        <v>0</v>
      </c>
      <c r="F188" s="12" t="s">
        <v>19</v>
      </c>
      <c r="G188" s="12">
        <v>4</v>
      </c>
      <c r="H188" s="13" t="str">
        <f t="shared" si="14"/>
        <v>Liverpool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602318</v>
      </c>
      <c r="B189" s="15">
        <v>43825</v>
      </c>
      <c r="C189" s="12" t="s">
        <v>75</v>
      </c>
      <c r="D189" s="12" t="s">
        <v>8</v>
      </c>
      <c r="E189" s="12">
        <v>4</v>
      </c>
      <c r="F189" s="12" t="s">
        <v>29</v>
      </c>
      <c r="G189" s="12">
        <v>1</v>
      </c>
      <c r="H189" s="13" t="str">
        <f t="shared" si="14"/>
        <v>Manchester United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602314</v>
      </c>
      <c r="B190" s="15">
        <v>43826</v>
      </c>
      <c r="C190" s="12" t="s">
        <v>75</v>
      </c>
      <c r="D190" s="12" t="s">
        <v>63</v>
      </c>
      <c r="E190" s="12">
        <v>3</v>
      </c>
      <c r="F190" s="12" t="s">
        <v>20</v>
      </c>
      <c r="G190" s="12">
        <v>2</v>
      </c>
      <c r="H190" s="13" t="str">
        <f t="shared" si="14"/>
        <v>Wolves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602321</v>
      </c>
      <c r="B191" s="15">
        <v>43827</v>
      </c>
      <c r="C191" s="12" t="s">
        <v>94</v>
      </c>
      <c r="D191" s="12" t="s">
        <v>29</v>
      </c>
      <c r="E191" s="12">
        <v>1</v>
      </c>
      <c r="F191" s="12" t="s">
        <v>9</v>
      </c>
      <c r="G191" s="12">
        <v>2</v>
      </c>
      <c r="H191" s="13" t="str">
        <f t="shared" si="14"/>
        <v>Everton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602322</v>
      </c>
      <c r="B192" s="15">
        <v>43827</v>
      </c>
      <c r="C192" s="12" t="s">
        <v>94</v>
      </c>
      <c r="D192" s="12" t="s">
        <v>18</v>
      </c>
      <c r="E192" s="12">
        <v>2</v>
      </c>
      <c r="F192" s="12" t="s">
        <v>14</v>
      </c>
      <c r="G192" s="12">
        <v>2</v>
      </c>
      <c r="H192" s="13" t="str">
        <f t="shared" si="14"/>
        <v/>
      </c>
      <c r="I192" s="13" t="str">
        <f t="shared" si="15"/>
        <v>Norwich</v>
      </c>
      <c r="J192" s="13" t="str">
        <f t="shared" si="16"/>
        <v>Tottenham</v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602324</v>
      </c>
      <c r="B193" s="15">
        <v>43827</v>
      </c>
      <c r="C193" s="12" t="s">
        <v>94</v>
      </c>
      <c r="D193" s="12" t="s">
        <v>13</v>
      </c>
      <c r="E193" s="12">
        <v>1</v>
      </c>
      <c r="F193" s="12" t="s">
        <v>5</v>
      </c>
      <c r="G193" s="12">
        <v>1</v>
      </c>
      <c r="H193" s="13" t="str">
        <f t="shared" si="14"/>
        <v/>
      </c>
      <c r="I193" s="13" t="str">
        <f t="shared" si="15"/>
        <v>Southampton</v>
      </c>
      <c r="J193" s="13" t="str">
        <f t="shared" si="16"/>
        <v>Crystal Palace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602325</v>
      </c>
      <c r="B194" s="15">
        <v>43827</v>
      </c>
      <c r="C194" s="12" t="s">
        <v>94</v>
      </c>
      <c r="D194" s="12" t="s">
        <v>107</v>
      </c>
      <c r="E194" s="12">
        <v>2</v>
      </c>
      <c r="F194" s="12" t="s">
        <v>105</v>
      </c>
      <c r="G194" s="12">
        <v>0</v>
      </c>
      <c r="H194" s="13" t="str">
        <f t="shared" si="14"/>
        <v>Brighton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602326</v>
      </c>
      <c r="B195" s="15">
        <v>43827</v>
      </c>
      <c r="C195" s="12" t="s">
        <v>94</v>
      </c>
      <c r="D195" s="12" t="s">
        <v>56</v>
      </c>
      <c r="E195" s="12">
        <v>3</v>
      </c>
      <c r="F195" s="12" t="s">
        <v>12</v>
      </c>
      <c r="G195" s="12">
        <v>0</v>
      </c>
      <c r="H195" s="13" t="str">
        <f t="shared" ref="H195:H258" si="17">IF(E195&gt;G195,D195,IF(G195&gt;E195,F195,""))</f>
        <v>Watford</v>
      </c>
      <c r="I195" s="13" t="str">
        <f t="shared" ref="I195:I258" si="18">IF(H195="",D195,"")</f>
        <v/>
      </c>
      <c r="J195" s="13" t="str">
        <f t="shared" ref="J195:J258" si="19">IF(H195="",F195,"")</f>
        <v/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602327</v>
      </c>
      <c r="B196" s="15">
        <v>43827</v>
      </c>
      <c r="C196" s="12" t="s">
        <v>94</v>
      </c>
      <c r="D196" s="12" t="s">
        <v>81</v>
      </c>
      <c r="E196" s="12">
        <v>0</v>
      </c>
      <c r="F196" s="12" t="s">
        <v>8</v>
      </c>
      <c r="G196" s="12">
        <v>2</v>
      </c>
      <c r="H196" s="13" t="str">
        <f t="shared" si="17"/>
        <v>Manchester United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602328</v>
      </c>
      <c r="B197" s="15">
        <v>43827</v>
      </c>
      <c r="C197" s="12" t="s">
        <v>94</v>
      </c>
      <c r="D197" s="12" t="s">
        <v>28</v>
      </c>
      <c r="E197" s="12">
        <v>1</v>
      </c>
      <c r="F197" s="12" t="s">
        <v>31</v>
      </c>
      <c r="G197" s="12">
        <v>2</v>
      </c>
      <c r="H197" s="13" t="str">
        <f t="shared" si="17"/>
        <v>Leicester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602319</v>
      </c>
      <c r="B198" s="15">
        <v>43828</v>
      </c>
      <c r="C198" s="12" t="s">
        <v>94</v>
      </c>
      <c r="D198" s="12" t="s">
        <v>19</v>
      </c>
      <c r="E198" s="12">
        <v>1</v>
      </c>
      <c r="F198" s="12" t="s">
        <v>63</v>
      </c>
      <c r="G198" s="12">
        <v>0</v>
      </c>
      <c r="H198" s="13" t="str">
        <f t="shared" si="17"/>
        <v>Liverpool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602320</v>
      </c>
      <c r="B199" s="15">
        <v>43828</v>
      </c>
      <c r="C199" s="12" t="s">
        <v>94</v>
      </c>
      <c r="D199" s="12" t="s">
        <v>20</v>
      </c>
      <c r="E199" s="12">
        <v>2</v>
      </c>
      <c r="F199" s="12" t="s">
        <v>7</v>
      </c>
      <c r="G199" s="12">
        <v>0</v>
      </c>
      <c r="H199" s="13" t="str">
        <f t="shared" si="17"/>
        <v>Manchester City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602323</v>
      </c>
      <c r="B200" s="15">
        <v>43828</v>
      </c>
      <c r="C200" s="12" t="s">
        <v>94</v>
      </c>
      <c r="D200" s="12" t="s">
        <v>17</v>
      </c>
      <c r="E200" s="12">
        <v>1</v>
      </c>
      <c r="F200" s="12" t="s">
        <v>1</v>
      </c>
      <c r="G200" s="12">
        <v>2</v>
      </c>
      <c r="H200" s="13" t="str">
        <f t="shared" si="17"/>
        <v>Chelsea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602329</v>
      </c>
      <c r="B201" s="15">
        <v>43831</v>
      </c>
      <c r="C201" s="12" t="s">
        <v>66</v>
      </c>
      <c r="D201" s="12" t="s">
        <v>18</v>
      </c>
      <c r="E201" s="12">
        <v>1</v>
      </c>
      <c r="F201" s="12" t="s">
        <v>5</v>
      </c>
      <c r="G201" s="12">
        <v>1</v>
      </c>
      <c r="H201" s="13" t="str">
        <f t="shared" si="17"/>
        <v/>
      </c>
      <c r="I201" s="13" t="str">
        <f t="shared" si="18"/>
        <v>Norwich</v>
      </c>
      <c r="J201" s="13" t="str">
        <f t="shared" si="19"/>
        <v>Crystal Palace</v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602330</v>
      </c>
      <c r="B202" s="15">
        <v>43831</v>
      </c>
      <c r="C202" s="12" t="s">
        <v>66</v>
      </c>
      <c r="D202" s="12" t="s">
        <v>17</v>
      </c>
      <c r="E202" s="12">
        <v>2</v>
      </c>
      <c r="F202" s="12" t="s">
        <v>8</v>
      </c>
      <c r="G202" s="12">
        <v>0</v>
      </c>
      <c r="H202" s="13" t="str">
        <f t="shared" si="17"/>
        <v>Arsenal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602331</v>
      </c>
      <c r="B203" s="15">
        <v>43831</v>
      </c>
      <c r="C203" s="12" t="s">
        <v>66</v>
      </c>
      <c r="D203" s="12" t="s">
        <v>13</v>
      </c>
      <c r="E203" s="12">
        <v>1</v>
      </c>
      <c r="F203" s="12" t="s">
        <v>14</v>
      </c>
      <c r="G203" s="12">
        <v>0</v>
      </c>
      <c r="H203" s="13" t="str">
        <f t="shared" si="17"/>
        <v>Southampton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602332</v>
      </c>
      <c r="B204" s="15">
        <v>43831</v>
      </c>
      <c r="C204" s="12" t="s">
        <v>66</v>
      </c>
      <c r="D204" s="12" t="s">
        <v>107</v>
      </c>
      <c r="E204" s="12">
        <v>1</v>
      </c>
      <c r="F204" s="12" t="s">
        <v>1</v>
      </c>
      <c r="G204" s="12">
        <v>1</v>
      </c>
      <c r="H204" s="13" t="str">
        <f t="shared" si="17"/>
        <v/>
      </c>
      <c r="I204" s="13" t="str">
        <f t="shared" si="18"/>
        <v>Brighton</v>
      </c>
      <c r="J204" s="13" t="str">
        <f t="shared" si="19"/>
        <v>Chelsea</v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602333</v>
      </c>
      <c r="B205" s="15">
        <v>43831</v>
      </c>
      <c r="C205" s="12" t="s">
        <v>66</v>
      </c>
      <c r="D205" s="12" t="s">
        <v>56</v>
      </c>
      <c r="E205" s="12">
        <v>2</v>
      </c>
      <c r="F205" s="12" t="s">
        <v>63</v>
      </c>
      <c r="G205" s="12">
        <v>1</v>
      </c>
      <c r="H205" s="13" t="str">
        <f t="shared" si="17"/>
        <v>Watford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602334</v>
      </c>
      <c r="B206" s="15">
        <v>43831</v>
      </c>
      <c r="C206" s="12" t="s">
        <v>66</v>
      </c>
      <c r="D206" s="12" t="s">
        <v>81</v>
      </c>
      <c r="E206" s="12">
        <v>1</v>
      </c>
      <c r="F206" s="12" t="s">
        <v>12</v>
      </c>
      <c r="G206" s="12">
        <v>2</v>
      </c>
      <c r="H206" s="13" t="str">
        <f t="shared" si="17"/>
        <v>Aston Villa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602335</v>
      </c>
      <c r="B207" s="15">
        <v>43831</v>
      </c>
      <c r="C207" s="12" t="s">
        <v>66</v>
      </c>
      <c r="D207" s="12" t="s">
        <v>28</v>
      </c>
      <c r="E207" s="12">
        <v>4</v>
      </c>
      <c r="F207" s="12" t="s">
        <v>105</v>
      </c>
      <c r="G207" s="12">
        <v>0</v>
      </c>
      <c r="H207" s="13" t="str">
        <f t="shared" si="17"/>
        <v>West Ham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602337</v>
      </c>
      <c r="B208" s="15">
        <v>43831</v>
      </c>
      <c r="C208" s="12" t="s">
        <v>66</v>
      </c>
      <c r="D208" s="12" t="s">
        <v>20</v>
      </c>
      <c r="E208" s="12">
        <v>2</v>
      </c>
      <c r="F208" s="12" t="s">
        <v>9</v>
      </c>
      <c r="G208" s="12">
        <v>1</v>
      </c>
      <c r="H208" s="13" t="str">
        <f t="shared" si="17"/>
        <v>Manchester City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602338</v>
      </c>
      <c r="B209" s="15">
        <v>43831</v>
      </c>
      <c r="C209" s="12" t="s">
        <v>66</v>
      </c>
      <c r="D209" s="12" t="s">
        <v>29</v>
      </c>
      <c r="E209" s="12">
        <v>0</v>
      </c>
      <c r="F209" s="12" t="s">
        <v>31</v>
      </c>
      <c r="G209" s="12">
        <v>3</v>
      </c>
      <c r="H209" s="13" t="str">
        <f t="shared" si="17"/>
        <v>Leicester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602336</v>
      </c>
      <c r="B210" s="15">
        <v>43832</v>
      </c>
      <c r="C210" s="12" t="s">
        <v>66</v>
      </c>
      <c r="D210" s="12" t="s">
        <v>19</v>
      </c>
      <c r="E210" s="12">
        <v>2</v>
      </c>
      <c r="F210" s="12" t="s">
        <v>7</v>
      </c>
      <c r="G210" s="12">
        <v>0</v>
      </c>
      <c r="H210" s="13" t="str">
        <f t="shared" si="17"/>
        <v>Liverpool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602346</v>
      </c>
      <c r="B211" s="15">
        <v>43840</v>
      </c>
      <c r="C211" s="12" t="s">
        <v>67</v>
      </c>
      <c r="D211" s="12" t="s">
        <v>7</v>
      </c>
      <c r="E211" s="12">
        <v>1</v>
      </c>
      <c r="F211" s="12" t="s">
        <v>28</v>
      </c>
      <c r="G211" s="12">
        <v>0</v>
      </c>
      <c r="H211" s="13" t="str">
        <f t="shared" si="17"/>
        <v>Sheffield United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602339</v>
      </c>
      <c r="B212" s="15">
        <v>43841</v>
      </c>
      <c r="C212" s="12" t="s">
        <v>67</v>
      </c>
      <c r="D212" s="12" t="s">
        <v>1</v>
      </c>
      <c r="E212" s="12">
        <v>3</v>
      </c>
      <c r="F212" s="12" t="s">
        <v>81</v>
      </c>
      <c r="G212" s="12">
        <v>0</v>
      </c>
      <c r="H212" s="13" t="str">
        <f t="shared" si="17"/>
        <v>Chelsea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602340</v>
      </c>
      <c r="B213" s="15">
        <v>43841</v>
      </c>
      <c r="C213" s="12" t="s">
        <v>67</v>
      </c>
      <c r="D213" s="12" t="s">
        <v>63</v>
      </c>
      <c r="E213" s="12">
        <v>1</v>
      </c>
      <c r="F213" s="12" t="s">
        <v>29</v>
      </c>
      <c r="G213" s="12">
        <v>1</v>
      </c>
      <c r="H213" s="13" t="str">
        <f t="shared" si="17"/>
        <v/>
      </c>
      <c r="I213" s="13" t="str">
        <f t="shared" si="18"/>
        <v>Wolves</v>
      </c>
      <c r="J213" s="13" t="str">
        <f t="shared" si="19"/>
        <v>Newcastle</v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602341</v>
      </c>
      <c r="B214" s="15">
        <v>43841</v>
      </c>
      <c r="C214" s="12" t="s">
        <v>67</v>
      </c>
      <c r="D214" s="12" t="s">
        <v>5</v>
      </c>
      <c r="E214" s="12">
        <v>1</v>
      </c>
      <c r="F214" s="12" t="s">
        <v>17</v>
      </c>
      <c r="G214" s="12">
        <v>1</v>
      </c>
      <c r="H214" s="13" t="str">
        <f t="shared" si="17"/>
        <v/>
      </c>
      <c r="I214" s="13" t="str">
        <f t="shared" si="18"/>
        <v>Crystal Palace</v>
      </c>
      <c r="J214" s="13" t="str">
        <f t="shared" si="19"/>
        <v>Arsenal</v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602342</v>
      </c>
      <c r="B215" s="15">
        <v>43841</v>
      </c>
      <c r="C215" s="12" t="s">
        <v>67</v>
      </c>
      <c r="D215" s="12" t="s">
        <v>9</v>
      </c>
      <c r="E215" s="12">
        <v>1</v>
      </c>
      <c r="F215" s="12" t="s">
        <v>107</v>
      </c>
      <c r="G215" s="12">
        <v>0</v>
      </c>
      <c r="H215" s="13" t="str">
        <f t="shared" si="17"/>
        <v>Everton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602343</v>
      </c>
      <c r="B216" s="15">
        <v>43841</v>
      </c>
      <c r="C216" s="12" t="s">
        <v>67</v>
      </c>
      <c r="D216" s="12" t="s">
        <v>31</v>
      </c>
      <c r="E216" s="12">
        <v>1</v>
      </c>
      <c r="F216" s="12" t="s">
        <v>13</v>
      </c>
      <c r="G216" s="12">
        <v>2</v>
      </c>
      <c r="H216" s="13" t="str">
        <f t="shared" si="17"/>
        <v>Southampton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602344</v>
      </c>
      <c r="B217" s="15">
        <v>43841</v>
      </c>
      <c r="C217" s="12" t="s">
        <v>67</v>
      </c>
      <c r="D217" s="12" t="s">
        <v>8</v>
      </c>
      <c r="E217" s="12">
        <v>4</v>
      </c>
      <c r="F217" s="12" t="s">
        <v>18</v>
      </c>
      <c r="G217" s="12">
        <v>0</v>
      </c>
      <c r="H217" s="13" t="str">
        <f t="shared" si="17"/>
        <v>Manchester United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602348</v>
      </c>
      <c r="B218" s="15">
        <v>43841</v>
      </c>
      <c r="C218" s="12" t="s">
        <v>67</v>
      </c>
      <c r="D218" s="12" t="s">
        <v>14</v>
      </c>
      <c r="E218" s="12">
        <v>0</v>
      </c>
      <c r="F218" s="12" t="s">
        <v>19</v>
      </c>
      <c r="G218" s="12">
        <v>1</v>
      </c>
      <c r="H218" s="13" t="str">
        <f t="shared" si="17"/>
        <v>Liverpool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602345</v>
      </c>
      <c r="B219" s="15">
        <v>43842</v>
      </c>
      <c r="C219" s="12" t="s">
        <v>67</v>
      </c>
      <c r="D219" s="12" t="s">
        <v>12</v>
      </c>
      <c r="E219" s="12">
        <v>1</v>
      </c>
      <c r="F219" s="12" t="s">
        <v>20</v>
      </c>
      <c r="G219" s="12">
        <v>6</v>
      </c>
      <c r="H219" s="13" t="str">
        <f t="shared" si="17"/>
        <v>Manchester City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602347</v>
      </c>
      <c r="B220" s="15">
        <v>43842</v>
      </c>
      <c r="C220" s="12" t="s">
        <v>67</v>
      </c>
      <c r="D220" s="12" t="s">
        <v>105</v>
      </c>
      <c r="E220" s="12">
        <v>0</v>
      </c>
      <c r="F220" s="12" t="s">
        <v>56</v>
      </c>
      <c r="G220" s="12">
        <v>3</v>
      </c>
      <c r="H220" s="13" t="str">
        <f t="shared" si="17"/>
        <v>Watford</v>
      </c>
      <c r="I220" s="13" t="str">
        <f t="shared" si="18"/>
        <v/>
      </c>
      <c r="J220" s="13" t="str">
        <f t="shared" si="19"/>
        <v/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602349</v>
      </c>
      <c r="B221" s="15">
        <v>43848</v>
      </c>
      <c r="C221" s="12" t="s">
        <v>76</v>
      </c>
      <c r="D221" s="12" t="s">
        <v>29</v>
      </c>
      <c r="E221" s="12">
        <v>1</v>
      </c>
      <c r="F221" s="12" t="s">
        <v>1</v>
      </c>
      <c r="G221" s="12">
        <v>0</v>
      </c>
      <c r="H221" s="13" t="str">
        <f t="shared" si="17"/>
        <v>Newcastle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602350</v>
      </c>
      <c r="B222" s="15">
        <v>43848</v>
      </c>
      <c r="C222" s="12" t="s">
        <v>76</v>
      </c>
      <c r="D222" s="12" t="s">
        <v>18</v>
      </c>
      <c r="E222" s="12">
        <v>1</v>
      </c>
      <c r="F222" s="12" t="s">
        <v>105</v>
      </c>
      <c r="G222" s="12">
        <v>0</v>
      </c>
      <c r="H222" s="13" t="str">
        <f t="shared" si="17"/>
        <v>Norwich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602351</v>
      </c>
      <c r="B223" s="15">
        <v>43848</v>
      </c>
      <c r="C223" s="12" t="s">
        <v>76</v>
      </c>
      <c r="D223" s="12" t="s">
        <v>17</v>
      </c>
      <c r="E223" s="12">
        <v>1</v>
      </c>
      <c r="F223" s="12" t="s">
        <v>7</v>
      </c>
      <c r="G223" s="12">
        <v>1</v>
      </c>
      <c r="H223" s="13" t="str">
        <f t="shared" si="17"/>
        <v/>
      </c>
      <c r="I223" s="13" t="str">
        <f t="shared" si="18"/>
        <v>Arsenal</v>
      </c>
      <c r="J223" s="13" t="str">
        <f t="shared" si="19"/>
        <v>Sheffield United</v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602352</v>
      </c>
      <c r="B224" s="15">
        <v>43848</v>
      </c>
      <c r="C224" s="12" t="s">
        <v>76</v>
      </c>
      <c r="D224" s="12" t="s">
        <v>13</v>
      </c>
      <c r="E224" s="12">
        <v>2</v>
      </c>
      <c r="F224" s="12" t="s">
        <v>63</v>
      </c>
      <c r="G224" s="12">
        <v>3</v>
      </c>
      <c r="H224" s="13" t="str">
        <f t="shared" si="17"/>
        <v>Wolves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602353</v>
      </c>
      <c r="B225" s="15">
        <v>43848</v>
      </c>
      <c r="C225" s="12" t="s">
        <v>76</v>
      </c>
      <c r="D225" s="12" t="s">
        <v>107</v>
      </c>
      <c r="E225" s="12">
        <v>1</v>
      </c>
      <c r="F225" s="12" t="s">
        <v>12</v>
      </c>
      <c r="G225" s="12">
        <v>1</v>
      </c>
      <c r="H225" s="13" t="str">
        <f t="shared" si="17"/>
        <v/>
      </c>
      <c r="I225" s="13" t="str">
        <f t="shared" si="18"/>
        <v>Brighton</v>
      </c>
      <c r="J225" s="13" t="str">
        <f t="shared" si="19"/>
        <v>Aston Villa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602354</v>
      </c>
      <c r="B226" s="15">
        <v>43848</v>
      </c>
      <c r="C226" s="12" t="s">
        <v>76</v>
      </c>
      <c r="D226" s="12" t="s">
        <v>56</v>
      </c>
      <c r="E226" s="12">
        <v>0</v>
      </c>
      <c r="F226" s="12" t="s">
        <v>14</v>
      </c>
      <c r="G226" s="12">
        <v>0</v>
      </c>
      <c r="H226" s="13" t="str">
        <f t="shared" si="17"/>
        <v/>
      </c>
      <c r="I226" s="13" t="str">
        <f t="shared" si="18"/>
        <v>Watford</v>
      </c>
      <c r="J226" s="13" t="str">
        <f t="shared" si="19"/>
        <v>Tottenham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602356</v>
      </c>
      <c r="B227" s="15">
        <v>43848</v>
      </c>
      <c r="C227" s="12" t="s">
        <v>76</v>
      </c>
      <c r="D227" s="12" t="s">
        <v>28</v>
      </c>
      <c r="E227" s="12">
        <v>1</v>
      </c>
      <c r="F227" s="12" t="s">
        <v>9</v>
      </c>
      <c r="G227" s="12">
        <v>1</v>
      </c>
      <c r="H227" s="13" t="str">
        <f t="shared" si="17"/>
        <v/>
      </c>
      <c r="I227" s="13" t="str">
        <f t="shared" si="18"/>
        <v>West Ham</v>
      </c>
      <c r="J227" s="13" t="str">
        <f t="shared" si="19"/>
        <v>Everton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602358</v>
      </c>
      <c r="B228" s="15">
        <v>43848</v>
      </c>
      <c r="C228" s="12" t="s">
        <v>76</v>
      </c>
      <c r="D228" s="12" t="s">
        <v>20</v>
      </c>
      <c r="E228" s="12">
        <v>2</v>
      </c>
      <c r="F228" s="12" t="s">
        <v>5</v>
      </c>
      <c r="G228" s="12">
        <v>2</v>
      </c>
      <c r="H228" s="13" t="str">
        <f t="shared" si="17"/>
        <v/>
      </c>
      <c r="I228" s="13" t="str">
        <f t="shared" si="18"/>
        <v>Manchester City</v>
      </c>
      <c r="J228" s="13" t="str">
        <f t="shared" si="19"/>
        <v>Crystal Palace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602355</v>
      </c>
      <c r="B229" s="15">
        <v>43849</v>
      </c>
      <c r="C229" s="12" t="s">
        <v>76</v>
      </c>
      <c r="D229" s="12" t="s">
        <v>81</v>
      </c>
      <c r="E229" s="12">
        <v>2</v>
      </c>
      <c r="F229" s="12" t="s">
        <v>31</v>
      </c>
      <c r="G229" s="12">
        <v>1</v>
      </c>
      <c r="H229" s="13" t="str">
        <f t="shared" si="17"/>
        <v>Burnley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602357</v>
      </c>
      <c r="B230" s="15">
        <v>43849</v>
      </c>
      <c r="C230" s="12" t="s">
        <v>76</v>
      </c>
      <c r="D230" s="12" t="s">
        <v>19</v>
      </c>
      <c r="E230" s="12">
        <v>2</v>
      </c>
      <c r="F230" s="12" t="s">
        <v>8</v>
      </c>
      <c r="G230" s="12">
        <v>0</v>
      </c>
      <c r="H230" s="13" t="str">
        <f t="shared" si="17"/>
        <v>Liverpool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602359</v>
      </c>
      <c r="B231" s="15">
        <v>43851</v>
      </c>
      <c r="C231" s="12" t="s">
        <v>95</v>
      </c>
      <c r="D231" s="12" t="s">
        <v>105</v>
      </c>
      <c r="E231" s="12">
        <v>3</v>
      </c>
      <c r="F231" s="12" t="s">
        <v>107</v>
      </c>
      <c r="G231" s="12">
        <v>1</v>
      </c>
      <c r="H231" s="13" t="str">
        <f t="shared" si="17"/>
        <v>Bournemouth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602360</v>
      </c>
      <c r="B232" s="15">
        <v>43851</v>
      </c>
      <c r="C232" s="12" t="s">
        <v>95</v>
      </c>
      <c r="D232" s="12" t="s">
        <v>9</v>
      </c>
      <c r="E232" s="12">
        <v>2</v>
      </c>
      <c r="F232" s="12" t="s">
        <v>29</v>
      </c>
      <c r="G232" s="12">
        <v>2</v>
      </c>
      <c r="H232" s="13" t="str">
        <f t="shared" si="17"/>
        <v/>
      </c>
      <c r="I232" s="13" t="str">
        <f t="shared" si="18"/>
        <v>Everton</v>
      </c>
      <c r="J232" s="13" t="str">
        <f t="shared" si="19"/>
        <v>Newcastle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602362</v>
      </c>
      <c r="B233" s="15">
        <v>43851</v>
      </c>
      <c r="C233" s="12" t="s">
        <v>95</v>
      </c>
      <c r="D233" s="12" t="s">
        <v>7</v>
      </c>
      <c r="E233" s="12">
        <v>0</v>
      </c>
      <c r="F233" s="12" t="s">
        <v>20</v>
      </c>
      <c r="G233" s="12">
        <v>1</v>
      </c>
      <c r="H233" s="13" t="str">
        <f t="shared" si="17"/>
        <v>Manchester City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602364</v>
      </c>
      <c r="B234" s="15">
        <v>43851</v>
      </c>
      <c r="C234" s="12" t="s">
        <v>95</v>
      </c>
      <c r="D234" s="12" t="s">
        <v>12</v>
      </c>
      <c r="E234" s="12">
        <v>2</v>
      </c>
      <c r="F234" s="12" t="s">
        <v>56</v>
      </c>
      <c r="G234" s="12">
        <v>1</v>
      </c>
      <c r="H234" s="13" t="str">
        <f t="shared" si="17"/>
        <v>Aston Villa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602367</v>
      </c>
      <c r="B235" s="15">
        <v>43851</v>
      </c>
      <c r="C235" s="12" t="s">
        <v>95</v>
      </c>
      <c r="D235" s="12" t="s">
        <v>1</v>
      </c>
      <c r="E235" s="12">
        <v>2</v>
      </c>
      <c r="F235" s="12" t="s">
        <v>17</v>
      </c>
      <c r="G235" s="12">
        <v>2</v>
      </c>
      <c r="H235" s="13" t="str">
        <f t="shared" si="17"/>
        <v/>
      </c>
      <c r="I235" s="13" t="str">
        <f t="shared" si="18"/>
        <v>Chelsea</v>
      </c>
      <c r="J235" s="13" t="str">
        <f t="shared" si="19"/>
        <v>Arsenal</v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602368</v>
      </c>
      <c r="B236" s="15">
        <v>43851</v>
      </c>
      <c r="C236" s="12" t="s">
        <v>95</v>
      </c>
      <c r="D236" s="12" t="s">
        <v>5</v>
      </c>
      <c r="E236" s="12">
        <v>0</v>
      </c>
      <c r="F236" s="12" t="s">
        <v>13</v>
      </c>
      <c r="G236" s="12">
        <v>2</v>
      </c>
      <c r="H236" s="13" t="str">
        <f t="shared" si="17"/>
        <v>Southampton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602361</v>
      </c>
      <c r="B237" s="15">
        <v>43852</v>
      </c>
      <c r="C237" s="12" t="s">
        <v>95</v>
      </c>
      <c r="D237" s="12" t="s">
        <v>31</v>
      </c>
      <c r="E237" s="12">
        <v>4</v>
      </c>
      <c r="F237" s="12" t="s">
        <v>28</v>
      </c>
      <c r="G237" s="12">
        <v>1</v>
      </c>
      <c r="H237" s="13" t="str">
        <f t="shared" si="17"/>
        <v>Leicester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602365</v>
      </c>
      <c r="B238" s="15">
        <v>43852</v>
      </c>
      <c r="C238" s="12" t="s">
        <v>95</v>
      </c>
      <c r="D238" s="12" t="s">
        <v>8</v>
      </c>
      <c r="E238" s="12">
        <v>0</v>
      </c>
      <c r="F238" s="12" t="s">
        <v>81</v>
      </c>
      <c r="G238" s="12">
        <v>2</v>
      </c>
      <c r="H238" s="13" t="str">
        <f t="shared" si="17"/>
        <v>Burnley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602366</v>
      </c>
      <c r="B239" s="15">
        <v>43852</v>
      </c>
      <c r="C239" s="12" t="s">
        <v>95</v>
      </c>
      <c r="D239" s="12" t="s">
        <v>14</v>
      </c>
      <c r="E239" s="12">
        <v>2</v>
      </c>
      <c r="F239" s="12" t="s">
        <v>18</v>
      </c>
      <c r="G239" s="12">
        <v>1</v>
      </c>
      <c r="H239" s="13" t="str">
        <f t="shared" si="17"/>
        <v>Tottenham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602363</v>
      </c>
      <c r="B240" s="15">
        <v>43853</v>
      </c>
      <c r="C240" s="12" t="s">
        <v>95</v>
      </c>
      <c r="D240" s="12" t="s">
        <v>63</v>
      </c>
      <c r="E240" s="12">
        <v>1</v>
      </c>
      <c r="F240" s="12" t="s">
        <v>19</v>
      </c>
      <c r="G240" s="12">
        <v>2</v>
      </c>
      <c r="H240" s="13" t="str">
        <f t="shared" si="17"/>
        <v>Liverpool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602307</v>
      </c>
      <c r="B241" s="15">
        <v>43859</v>
      </c>
      <c r="C241" s="12" t="s">
        <v>93</v>
      </c>
      <c r="D241" s="12" t="s">
        <v>28</v>
      </c>
      <c r="E241" s="12">
        <v>0</v>
      </c>
      <c r="F241" s="12" t="s">
        <v>19</v>
      </c>
      <c r="G241" s="12">
        <v>2</v>
      </c>
      <c r="H241" s="13" t="str">
        <f t="shared" si="17"/>
        <v>Liverpool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602369</v>
      </c>
      <c r="B242" s="15">
        <v>43862</v>
      </c>
      <c r="C242" s="12" t="s">
        <v>96</v>
      </c>
      <c r="D242" s="12" t="s">
        <v>19</v>
      </c>
      <c r="E242" s="12">
        <v>4</v>
      </c>
      <c r="F242" s="12" t="s">
        <v>13</v>
      </c>
      <c r="G242" s="12">
        <v>0</v>
      </c>
      <c r="H242" s="13" t="str">
        <f t="shared" si="17"/>
        <v>Liverpool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602370</v>
      </c>
      <c r="B243" s="15">
        <v>43862</v>
      </c>
      <c r="C243" s="12" t="s">
        <v>96</v>
      </c>
      <c r="D243" s="12" t="s">
        <v>8</v>
      </c>
      <c r="E243" s="12">
        <v>0</v>
      </c>
      <c r="F243" s="12" t="s">
        <v>63</v>
      </c>
      <c r="G243" s="12">
        <v>0</v>
      </c>
      <c r="H243" s="13" t="str">
        <f t="shared" si="17"/>
        <v/>
      </c>
      <c r="I243" s="13" t="str">
        <f t="shared" si="18"/>
        <v>Manchester United</v>
      </c>
      <c r="J243" s="13" t="str">
        <f t="shared" si="19"/>
        <v>Wolves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602371</v>
      </c>
      <c r="B244" s="15">
        <v>43862</v>
      </c>
      <c r="C244" s="12" t="s">
        <v>96</v>
      </c>
      <c r="D244" s="12" t="s">
        <v>29</v>
      </c>
      <c r="E244" s="12">
        <v>0</v>
      </c>
      <c r="F244" s="12" t="s">
        <v>18</v>
      </c>
      <c r="G244" s="12">
        <v>0</v>
      </c>
      <c r="H244" s="13" t="str">
        <f t="shared" si="17"/>
        <v/>
      </c>
      <c r="I244" s="13" t="str">
        <f t="shared" si="18"/>
        <v>Newcastle</v>
      </c>
      <c r="J244" s="13" t="str">
        <f t="shared" si="19"/>
        <v>Norwich</v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602372</v>
      </c>
      <c r="B245" s="15">
        <v>43862</v>
      </c>
      <c r="C245" s="12" t="s">
        <v>96</v>
      </c>
      <c r="D245" s="12" t="s">
        <v>105</v>
      </c>
      <c r="E245" s="12">
        <v>2</v>
      </c>
      <c r="F245" s="12" t="s">
        <v>12</v>
      </c>
      <c r="G245" s="12">
        <v>1</v>
      </c>
      <c r="H245" s="13" t="str">
        <f t="shared" si="17"/>
        <v>Bournemouth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602375</v>
      </c>
      <c r="B246" s="15">
        <v>43862</v>
      </c>
      <c r="C246" s="12" t="s">
        <v>96</v>
      </c>
      <c r="D246" s="12" t="s">
        <v>56</v>
      </c>
      <c r="E246" s="12">
        <v>2</v>
      </c>
      <c r="F246" s="12" t="s">
        <v>9</v>
      </c>
      <c r="G246" s="12">
        <v>3</v>
      </c>
      <c r="H246" s="13" t="str">
        <f t="shared" si="17"/>
        <v>Everton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602376</v>
      </c>
      <c r="B247" s="15">
        <v>43862</v>
      </c>
      <c r="C247" s="12" t="s">
        <v>96</v>
      </c>
      <c r="D247" s="12" t="s">
        <v>5</v>
      </c>
      <c r="E247" s="12">
        <v>0</v>
      </c>
      <c r="F247" s="12" t="s">
        <v>7</v>
      </c>
      <c r="G247" s="12">
        <v>1</v>
      </c>
      <c r="H247" s="13" t="str">
        <f t="shared" si="17"/>
        <v>Sheffield United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602377</v>
      </c>
      <c r="B248" s="15">
        <v>43862</v>
      </c>
      <c r="C248" s="12" t="s">
        <v>96</v>
      </c>
      <c r="D248" s="12" t="s">
        <v>28</v>
      </c>
      <c r="E248" s="12">
        <v>3</v>
      </c>
      <c r="F248" s="12" t="s">
        <v>107</v>
      </c>
      <c r="G248" s="12">
        <v>3</v>
      </c>
      <c r="H248" s="13" t="str">
        <f t="shared" si="17"/>
        <v/>
      </c>
      <c r="I248" s="13" t="str">
        <f t="shared" si="18"/>
        <v>West Ham</v>
      </c>
      <c r="J248" s="13" t="str">
        <f t="shared" si="19"/>
        <v>Brighton</v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602378</v>
      </c>
      <c r="B249" s="15">
        <v>43862</v>
      </c>
      <c r="C249" s="12" t="s">
        <v>96</v>
      </c>
      <c r="D249" s="12" t="s">
        <v>31</v>
      </c>
      <c r="E249" s="12">
        <v>2</v>
      </c>
      <c r="F249" s="12" t="s">
        <v>1</v>
      </c>
      <c r="G249" s="12">
        <v>2</v>
      </c>
      <c r="H249" s="13" t="str">
        <f t="shared" si="17"/>
        <v/>
      </c>
      <c r="I249" s="13" t="str">
        <f t="shared" si="18"/>
        <v>Leicester</v>
      </c>
      <c r="J249" s="13" t="str">
        <f t="shared" si="19"/>
        <v>Chelsea</v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602373</v>
      </c>
      <c r="B250" s="15">
        <v>43863</v>
      </c>
      <c r="C250" s="12" t="s">
        <v>96</v>
      </c>
      <c r="D250" s="12" t="s">
        <v>14</v>
      </c>
      <c r="E250" s="12">
        <v>2</v>
      </c>
      <c r="F250" s="12" t="s">
        <v>20</v>
      </c>
      <c r="G250" s="12">
        <v>0</v>
      </c>
      <c r="H250" s="13" t="str">
        <f t="shared" si="17"/>
        <v>Tottenham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602374</v>
      </c>
      <c r="B251" s="15">
        <v>43863</v>
      </c>
      <c r="C251" s="12" t="s">
        <v>96</v>
      </c>
      <c r="D251" s="12" t="s">
        <v>81</v>
      </c>
      <c r="E251" s="12">
        <v>0</v>
      </c>
      <c r="F251" s="12" t="s">
        <v>17</v>
      </c>
      <c r="G251" s="12">
        <v>0</v>
      </c>
      <c r="H251" s="13" t="str">
        <f t="shared" si="17"/>
        <v/>
      </c>
      <c r="I251" s="13" t="str">
        <f t="shared" si="18"/>
        <v>Burnley</v>
      </c>
      <c r="J251" s="13" t="str">
        <f t="shared" si="19"/>
        <v>Arsenal</v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602382</v>
      </c>
      <c r="B252" s="15">
        <v>43869</v>
      </c>
      <c r="C252" s="12" t="s">
        <v>97</v>
      </c>
      <c r="D252" s="12" t="s">
        <v>107</v>
      </c>
      <c r="E252" s="12">
        <v>1</v>
      </c>
      <c r="F252" s="12" t="s">
        <v>56</v>
      </c>
      <c r="G252" s="12">
        <v>1</v>
      </c>
      <c r="H252" s="13" t="str">
        <f t="shared" si="17"/>
        <v/>
      </c>
      <c r="I252" s="13" t="str">
        <f t="shared" si="18"/>
        <v>Brighton</v>
      </c>
      <c r="J252" s="13" t="str">
        <f t="shared" si="19"/>
        <v>Watford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602385</v>
      </c>
      <c r="B253" s="15">
        <v>43869</v>
      </c>
      <c r="C253" s="12" t="s">
        <v>97</v>
      </c>
      <c r="D253" s="12" t="s">
        <v>9</v>
      </c>
      <c r="E253" s="12">
        <v>3</v>
      </c>
      <c r="F253" s="12" t="s">
        <v>5</v>
      </c>
      <c r="G253" s="12">
        <v>1</v>
      </c>
      <c r="H253" s="13" t="str">
        <f t="shared" si="17"/>
        <v>Everton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602379</v>
      </c>
      <c r="B254" s="15">
        <v>43870</v>
      </c>
      <c r="C254" s="12" t="s">
        <v>97</v>
      </c>
      <c r="D254" s="12" t="s">
        <v>7</v>
      </c>
      <c r="E254" s="12">
        <v>2</v>
      </c>
      <c r="F254" s="12" t="s">
        <v>105</v>
      </c>
      <c r="G254" s="12">
        <v>1</v>
      </c>
      <c r="H254" s="13" t="str">
        <f t="shared" si="17"/>
        <v>Sheffield United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602383</v>
      </c>
      <c r="B255" s="15">
        <v>43875</v>
      </c>
      <c r="C255" s="12" t="s">
        <v>97</v>
      </c>
      <c r="D255" s="12" t="s">
        <v>63</v>
      </c>
      <c r="E255" s="12">
        <v>0</v>
      </c>
      <c r="F255" s="12" t="s">
        <v>31</v>
      </c>
      <c r="G255" s="12">
        <v>0</v>
      </c>
      <c r="H255" s="13" t="str">
        <f t="shared" si="17"/>
        <v/>
      </c>
      <c r="I255" s="13" t="str">
        <f t="shared" si="18"/>
        <v>Wolves</v>
      </c>
      <c r="J255" s="13" t="str">
        <f t="shared" si="19"/>
        <v>Leicester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602381</v>
      </c>
      <c r="B256" s="15">
        <v>43876</v>
      </c>
      <c r="C256" s="12" t="s">
        <v>97</v>
      </c>
      <c r="D256" s="12" t="s">
        <v>13</v>
      </c>
      <c r="E256" s="12">
        <v>1</v>
      </c>
      <c r="F256" s="12" t="s">
        <v>81</v>
      </c>
      <c r="G256" s="12">
        <v>2</v>
      </c>
      <c r="H256" s="13" t="str">
        <f t="shared" si="17"/>
        <v>Burnley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602387</v>
      </c>
      <c r="B257" s="15">
        <v>43876</v>
      </c>
      <c r="C257" s="12" t="s">
        <v>97</v>
      </c>
      <c r="D257" s="12" t="s">
        <v>18</v>
      </c>
      <c r="E257" s="12">
        <v>0</v>
      </c>
      <c r="F257" s="12" t="s">
        <v>19</v>
      </c>
      <c r="G257" s="12">
        <v>1</v>
      </c>
      <c r="H257" s="13" t="str">
        <f t="shared" si="17"/>
        <v>Liverpool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602380</v>
      </c>
      <c r="B258" s="15">
        <v>43877</v>
      </c>
      <c r="C258" s="12" t="s">
        <v>97</v>
      </c>
      <c r="D258" s="12" t="s">
        <v>12</v>
      </c>
      <c r="E258" s="12">
        <v>2</v>
      </c>
      <c r="F258" s="12" t="s">
        <v>14</v>
      </c>
      <c r="G258" s="12">
        <v>3</v>
      </c>
      <c r="H258" s="13" t="str">
        <f t="shared" si="17"/>
        <v>Tottenham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602388</v>
      </c>
      <c r="B259" s="15">
        <v>43877</v>
      </c>
      <c r="C259" s="12" t="s">
        <v>97</v>
      </c>
      <c r="D259" s="12" t="s">
        <v>17</v>
      </c>
      <c r="E259" s="12">
        <v>4</v>
      </c>
      <c r="F259" s="12" t="s">
        <v>29</v>
      </c>
      <c r="G259" s="12">
        <v>0</v>
      </c>
      <c r="H259" s="13" t="str">
        <f t="shared" ref="H259:H322" si="20">IF(E259&gt;G259,D259,IF(G259&gt;E259,F259,""))</f>
        <v>Arsenal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602384</v>
      </c>
      <c r="B260" s="15">
        <v>43878</v>
      </c>
      <c r="C260" s="12" t="s">
        <v>97</v>
      </c>
      <c r="D260" s="12" t="s">
        <v>1</v>
      </c>
      <c r="E260" s="12">
        <v>0</v>
      </c>
      <c r="F260" s="12" t="s">
        <v>8</v>
      </c>
      <c r="G260" s="12">
        <v>2</v>
      </c>
      <c r="H260" s="13" t="str">
        <f t="shared" si="20"/>
        <v>Manchester United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602386</v>
      </c>
      <c r="B261" s="15">
        <v>43880</v>
      </c>
      <c r="C261" s="12" t="s">
        <v>97</v>
      </c>
      <c r="D261" s="12" t="s">
        <v>20</v>
      </c>
      <c r="E261" s="12">
        <v>2</v>
      </c>
      <c r="F261" s="12" t="s">
        <v>28</v>
      </c>
      <c r="G261" s="12">
        <v>0</v>
      </c>
      <c r="H261" s="13" t="str">
        <f t="shared" si="20"/>
        <v>Manchester City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602389</v>
      </c>
      <c r="B262" s="15">
        <v>43883</v>
      </c>
      <c r="C262" s="12" t="s">
        <v>68</v>
      </c>
      <c r="D262" s="12" t="s">
        <v>31</v>
      </c>
      <c r="E262" s="12">
        <v>0</v>
      </c>
      <c r="F262" s="12" t="s">
        <v>20</v>
      </c>
      <c r="G262" s="12">
        <v>1</v>
      </c>
      <c r="H262" s="13" t="str">
        <f t="shared" si="20"/>
        <v>Manchester City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602393</v>
      </c>
      <c r="B263" s="15">
        <v>43883</v>
      </c>
      <c r="C263" s="12" t="s">
        <v>68</v>
      </c>
      <c r="D263" s="12" t="s">
        <v>7</v>
      </c>
      <c r="E263" s="12">
        <v>1</v>
      </c>
      <c r="F263" s="12" t="s">
        <v>107</v>
      </c>
      <c r="G263" s="12">
        <v>1</v>
      </c>
      <c r="H263" s="13" t="str">
        <f t="shared" si="20"/>
        <v/>
      </c>
      <c r="I263" s="13" t="str">
        <f t="shared" si="21"/>
        <v>Sheffield United</v>
      </c>
      <c r="J263" s="13" t="str">
        <f t="shared" si="22"/>
        <v>Brighton</v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602394</v>
      </c>
      <c r="B264" s="15">
        <v>43883</v>
      </c>
      <c r="C264" s="12" t="s">
        <v>68</v>
      </c>
      <c r="D264" s="12" t="s">
        <v>81</v>
      </c>
      <c r="E264" s="12">
        <v>3</v>
      </c>
      <c r="F264" s="12" t="s">
        <v>105</v>
      </c>
      <c r="G264" s="12">
        <v>0</v>
      </c>
      <c r="H264" s="13" t="str">
        <f t="shared" si="20"/>
        <v>Burnley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602395</v>
      </c>
      <c r="B265" s="15">
        <v>43883</v>
      </c>
      <c r="C265" s="12" t="s">
        <v>68</v>
      </c>
      <c r="D265" s="12" t="s">
        <v>13</v>
      </c>
      <c r="E265" s="12">
        <v>2</v>
      </c>
      <c r="F265" s="12" t="s">
        <v>12</v>
      </c>
      <c r="G265" s="12">
        <v>0</v>
      </c>
      <c r="H265" s="13" t="str">
        <f t="shared" si="20"/>
        <v>Southampton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602396</v>
      </c>
      <c r="B266" s="15">
        <v>43883</v>
      </c>
      <c r="C266" s="12" t="s">
        <v>68</v>
      </c>
      <c r="D266" s="12" t="s">
        <v>1</v>
      </c>
      <c r="E266" s="12">
        <v>2</v>
      </c>
      <c r="F266" s="12" t="s">
        <v>14</v>
      </c>
      <c r="G266" s="12">
        <v>1</v>
      </c>
      <c r="H266" s="13" t="str">
        <f t="shared" si="20"/>
        <v>Chelsea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602398</v>
      </c>
      <c r="B267" s="15">
        <v>43883</v>
      </c>
      <c r="C267" s="12" t="s">
        <v>68</v>
      </c>
      <c r="D267" s="12" t="s">
        <v>5</v>
      </c>
      <c r="E267" s="12">
        <v>1</v>
      </c>
      <c r="F267" s="12" t="s">
        <v>29</v>
      </c>
      <c r="G267" s="12">
        <v>0</v>
      </c>
      <c r="H267" s="13" t="str">
        <f t="shared" si="20"/>
        <v>Crystal Palace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602391</v>
      </c>
      <c r="B268" s="15">
        <v>43884</v>
      </c>
      <c r="C268" s="12" t="s">
        <v>68</v>
      </c>
      <c r="D268" s="12" t="s">
        <v>8</v>
      </c>
      <c r="E268" s="12">
        <v>3</v>
      </c>
      <c r="F268" s="12" t="s">
        <v>56</v>
      </c>
      <c r="G268" s="12">
        <v>0</v>
      </c>
      <c r="H268" s="13" t="str">
        <f t="shared" si="20"/>
        <v>Manchester United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602392</v>
      </c>
      <c r="B269" s="15">
        <v>43884</v>
      </c>
      <c r="C269" s="12" t="s">
        <v>68</v>
      </c>
      <c r="D269" s="12" t="s">
        <v>17</v>
      </c>
      <c r="E269" s="12">
        <v>3</v>
      </c>
      <c r="F269" s="12" t="s">
        <v>9</v>
      </c>
      <c r="G269" s="12">
        <v>2</v>
      </c>
      <c r="H269" s="13" t="str">
        <f t="shared" si="20"/>
        <v>Arsenal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602397</v>
      </c>
      <c r="B270" s="15">
        <v>43884</v>
      </c>
      <c r="C270" s="12" t="s">
        <v>68</v>
      </c>
      <c r="D270" s="12" t="s">
        <v>63</v>
      </c>
      <c r="E270" s="12">
        <v>3</v>
      </c>
      <c r="F270" s="12" t="s">
        <v>18</v>
      </c>
      <c r="G270" s="12">
        <v>0</v>
      </c>
      <c r="H270" s="13" t="str">
        <f t="shared" si="20"/>
        <v>Wolves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602390</v>
      </c>
      <c r="B271" s="15">
        <v>43885</v>
      </c>
      <c r="C271" s="12" t="s">
        <v>68</v>
      </c>
      <c r="D271" s="12" t="s">
        <v>19</v>
      </c>
      <c r="E271" s="12">
        <v>3</v>
      </c>
      <c r="F271" s="12" t="s">
        <v>28</v>
      </c>
      <c r="G271" s="12">
        <v>2</v>
      </c>
      <c r="H271" s="13" t="str">
        <f t="shared" si="20"/>
        <v>Liverpool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602399</v>
      </c>
      <c r="B272" s="15">
        <v>43889</v>
      </c>
      <c r="C272" s="12" t="s">
        <v>98</v>
      </c>
      <c r="D272" s="12" t="s">
        <v>18</v>
      </c>
      <c r="E272" s="12">
        <v>1</v>
      </c>
      <c r="F272" s="12" t="s">
        <v>31</v>
      </c>
      <c r="G272" s="12">
        <v>0</v>
      </c>
      <c r="H272" s="13" t="str">
        <f t="shared" si="20"/>
        <v>Norwich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602402</v>
      </c>
      <c r="B273" s="15">
        <v>43890</v>
      </c>
      <c r="C273" s="12" t="s">
        <v>98</v>
      </c>
      <c r="D273" s="12" t="s">
        <v>105</v>
      </c>
      <c r="E273" s="12">
        <v>2</v>
      </c>
      <c r="F273" s="12" t="s">
        <v>1</v>
      </c>
      <c r="G273" s="12">
        <v>2</v>
      </c>
      <c r="H273" s="13" t="str">
        <f t="shared" si="20"/>
        <v/>
      </c>
      <c r="I273" s="13" t="str">
        <f t="shared" si="21"/>
        <v>Bournemouth</v>
      </c>
      <c r="J273" s="13" t="str">
        <f t="shared" si="22"/>
        <v>Chelsea</v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602403</v>
      </c>
      <c r="B274" s="15">
        <v>43890</v>
      </c>
      <c r="C274" s="12" t="s">
        <v>98</v>
      </c>
      <c r="D274" s="12" t="s">
        <v>56</v>
      </c>
      <c r="E274" s="12">
        <v>3</v>
      </c>
      <c r="F274" s="12" t="s">
        <v>19</v>
      </c>
      <c r="G274" s="12">
        <v>0</v>
      </c>
      <c r="H274" s="13" t="str">
        <f t="shared" si="20"/>
        <v>Watford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602404</v>
      </c>
      <c r="B275" s="15">
        <v>43890</v>
      </c>
      <c r="C275" s="12" t="s">
        <v>98</v>
      </c>
      <c r="D275" s="12" t="s">
        <v>107</v>
      </c>
      <c r="E275" s="12">
        <v>0</v>
      </c>
      <c r="F275" s="12" t="s">
        <v>5</v>
      </c>
      <c r="G275" s="12">
        <v>1</v>
      </c>
      <c r="H275" s="13" t="str">
        <f t="shared" si="20"/>
        <v>Crystal Palace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602405</v>
      </c>
      <c r="B276" s="15">
        <v>43890</v>
      </c>
      <c r="C276" s="12" t="s">
        <v>98</v>
      </c>
      <c r="D276" s="12" t="s">
        <v>28</v>
      </c>
      <c r="E276" s="12">
        <v>3</v>
      </c>
      <c r="F276" s="12" t="s">
        <v>13</v>
      </c>
      <c r="G276" s="12">
        <v>1</v>
      </c>
      <c r="H276" s="13" t="str">
        <f t="shared" si="20"/>
        <v>West Ham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602408</v>
      </c>
      <c r="B277" s="15">
        <v>43890</v>
      </c>
      <c r="C277" s="12" t="s">
        <v>98</v>
      </c>
      <c r="D277" s="12" t="s">
        <v>29</v>
      </c>
      <c r="E277" s="12">
        <v>0</v>
      </c>
      <c r="F277" s="12" t="s">
        <v>81</v>
      </c>
      <c r="G277" s="12">
        <v>0</v>
      </c>
      <c r="H277" s="13" t="str">
        <f t="shared" si="20"/>
        <v/>
      </c>
      <c r="I277" s="13" t="str">
        <f t="shared" si="21"/>
        <v>Newcastle</v>
      </c>
      <c r="J277" s="13" t="str">
        <f t="shared" si="22"/>
        <v>Burnley</v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602401</v>
      </c>
      <c r="B278" s="15">
        <v>43891</v>
      </c>
      <c r="C278" s="12" t="s">
        <v>98</v>
      </c>
      <c r="D278" s="12" t="s">
        <v>14</v>
      </c>
      <c r="E278" s="12">
        <v>2</v>
      </c>
      <c r="F278" s="12" t="s">
        <v>63</v>
      </c>
      <c r="G278" s="12">
        <v>3</v>
      </c>
      <c r="H278" s="13" t="str">
        <f t="shared" si="20"/>
        <v>Wolves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602406</v>
      </c>
      <c r="B279" s="15">
        <v>43891</v>
      </c>
      <c r="C279" s="12" t="s">
        <v>98</v>
      </c>
      <c r="D279" s="12" t="s">
        <v>9</v>
      </c>
      <c r="E279" s="12">
        <v>1</v>
      </c>
      <c r="F279" s="12" t="s">
        <v>8</v>
      </c>
      <c r="G279" s="12">
        <v>1</v>
      </c>
      <c r="H279" s="13" t="str">
        <f t="shared" si="20"/>
        <v/>
      </c>
      <c r="I279" s="13" t="str">
        <f t="shared" si="21"/>
        <v>Everton</v>
      </c>
      <c r="J279" s="13" t="str">
        <f t="shared" si="22"/>
        <v>Manchester United</v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602409</v>
      </c>
      <c r="B280" s="15">
        <v>43897</v>
      </c>
      <c r="C280" s="12" t="s">
        <v>99</v>
      </c>
      <c r="D280" s="12" t="s">
        <v>5</v>
      </c>
      <c r="E280" s="12">
        <v>1</v>
      </c>
      <c r="F280" s="12" t="s">
        <v>56</v>
      </c>
      <c r="G280" s="12">
        <v>0</v>
      </c>
      <c r="H280" s="13" t="str">
        <f t="shared" si="20"/>
        <v>Crystal Palace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602411</v>
      </c>
      <c r="B281" s="15">
        <v>43897</v>
      </c>
      <c r="C281" s="12" t="s">
        <v>99</v>
      </c>
      <c r="D281" s="12" t="s">
        <v>7</v>
      </c>
      <c r="E281" s="12">
        <v>1</v>
      </c>
      <c r="F281" s="12" t="s">
        <v>18</v>
      </c>
      <c r="G281" s="12">
        <v>0</v>
      </c>
      <c r="H281" s="13" t="str">
        <f t="shared" si="20"/>
        <v>Sheffield United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602412</v>
      </c>
      <c r="B282" s="15">
        <v>43897</v>
      </c>
      <c r="C282" s="12" t="s">
        <v>99</v>
      </c>
      <c r="D282" s="12" t="s">
        <v>19</v>
      </c>
      <c r="E282" s="12">
        <v>2</v>
      </c>
      <c r="F282" s="12" t="s">
        <v>105</v>
      </c>
      <c r="G282" s="12">
        <v>1</v>
      </c>
      <c r="H282" s="13" t="str">
        <f t="shared" si="20"/>
        <v>Liverpool</v>
      </c>
      <c r="I282" s="13" t="str">
        <f t="shared" si="21"/>
        <v/>
      </c>
      <c r="J282" s="13" t="str">
        <f t="shared" si="22"/>
        <v/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602413</v>
      </c>
      <c r="B283" s="15">
        <v>43897</v>
      </c>
      <c r="C283" s="12" t="s">
        <v>99</v>
      </c>
      <c r="D283" s="12" t="s">
        <v>13</v>
      </c>
      <c r="E283" s="12">
        <v>0</v>
      </c>
      <c r="F283" s="12" t="s">
        <v>29</v>
      </c>
      <c r="G283" s="12">
        <v>1</v>
      </c>
      <c r="H283" s="13" t="str">
        <f t="shared" si="20"/>
        <v>Newcastle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602415</v>
      </c>
      <c r="B284" s="15">
        <v>43897</v>
      </c>
      <c r="C284" s="12" t="s">
        <v>99</v>
      </c>
      <c r="D284" s="12" t="s">
        <v>63</v>
      </c>
      <c r="E284" s="12">
        <v>0</v>
      </c>
      <c r="F284" s="12" t="s">
        <v>107</v>
      </c>
      <c r="G284" s="12">
        <v>0</v>
      </c>
      <c r="H284" s="13" t="str">
        <f t="shared" si="20"/>
        <v/>
      </c>
      <c r="I284" s="13" t="str">
        <f t="shared" si="21"/>
        <v>Wolves</v>
      </c>
      <c r="J284" s="13" t="str">
        <f t="shared" si="22"/>
        <v>Brighton</v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602416</v>
      </c>
      <c r="B285" s="15">
        <v>43897</v>
      </c>
      <c r="C285" s="12" t="s">
        <v>99</v>
      </c>
      <c r="D285" s="12" t="s">
        <v>17</v>
      </c>
      <c r="E285" s="12">
        <v>1</v>
      </c>
      <c r="F285" s="12" t="s">
        <v>28</v>
      </c>
      <c r="G285" s="12">
        <v>0</v>
      </c>
      <c r="H285" s="13" t="str">
        <f t="shared" si="20"/>
        <v>Arsenal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602417</v>
      </c>
      <c r="B286" s="15">
        <v>43897</v>
      </c>
      <c r="C286" s="12" t="s">
        <v>99</v>
      </c>
      <c r="D286" s="12" t="s">
        <v>81</v>
      </c>
      <c r="E286" s="12">
        <v>1</v>
      </c>
      <c r="F286" s="12" t="s">
        <v>14</v>
      </c>
      <c r="G286" s="12">
        <v>1</v>
      </c>
      <c r="H286" s="13" t="str">
        <f t="shared" si="20"/>
        <v/>
      </c>
      <c r="I286" s="13" t="str">
        <f t="shared" si="21"/>
        <v>Burnley</v>
      </c>
      <c r="J286" s="13" t="str">
        <f t="shared" si="22"/>
        <v>Tottenham</v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602414</v>
      </c>
      <c r="B287" s="15">
        <v>43898</v>
      </c>
      <c r="C287" s="12" t="s">
        <v>99</v>
      </c>
      <c r="D287" s="12" t="s">
        <v>8</v>
      </c>
      <c r="E287" s="12">
        <v>2</v>
      </c>
      <c r="F287" s="12" t="s">
        <v>20</v>
      </c>
      <c r="G287" s="12">
        <v>0</v>
      </c>
      <c r="H287" s="13" t="str">
        <f t="shared" si="20"/>
        <v>Manchester United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602418</v>
      </c>
      <c r="B288" s="15">
        <v>43898</v>
      </c>
      <c r="C288" s="12" t="s">
        <v>99</v>
      </c>
      <c r="D288" s="12" t="s">
        <v>1</v>
      </c>
      <c r="E288" s="12">
        <v>4</v>
      </c>
      <c r="F288" s="12" t="s">
        <v>9</v>
      </c>
      <c r="G288" s="12">
        <v>0</v>
      </c>
      <c r="H288" s="13" t="str">
        <f t="shared" si="20"/>
        <v>Chelsea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602410</v>
      </c>
      <c r="B289" s="15">
        <v>43899</v>
      </c>
      <c r="C289" s="12" t="s">
        <v>99</v>
      </c>
      <c r="D289" s="12" t="s">
        <v>31</v>
      </c>
      <c r="E289" s="12">
        <v>4</v>
      </c>
      <c r="F289" s="12" t="s">
        <v>12</v>
      </c>
      <c r="G289" s="12">
        <v>0</v>
      </c>
      <c r="H289" s="13" t="str">
        <f t="shared" si="20"/>
        <v>Leicester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1001002</v>
      </c>
      <c r="B290" s="15">
        <v>43999</v>
      </c>
      <c r="C290" s="12" t="s">
        <v>98</v>
      </c>
      <c r="D290" s="12" t="s">
        <v>12</v>
      </c>
      <c r="E290" s="12">
        <v>0</v>
      </c>
      <c r="F290" s="12" t="s">
        <v>7</v>
      </c>
      <c r="G290" s="12">
        <v>0</v>
      </c>
      <c r="H290" s="13" t="str">
        <f t="shared" si="20"/>
        <v/>
      </c>
      <c r="I290" s="13" t="str">
        <f t="shared" si="21"/>
        <v>Aston Villa</v>
      </c>
      <c r="J290" s="13" t="str">
        <f t="shared" si="22"/>
        <v>Sheffield United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1001003</v>
      </c>
      <c r="B291" s="15">
        <v>43999</v>
      </c>
      <c r="C291" s="12" t="s">
        <v>98</v>
      </c>
      <c r="D291" s="12" t="s">
        <v>20</v>
      </c>
      <c r="E291" s="12">
        <v>3</v>
      </c>
      <c r="F291" s="12" t="s">
        <v>17</v>
      </c>
      <c r="G291" s="12">
        <v>0</v>
      </c>
      <c r="H291" s="13" t="str">
        <f t="shared" si="20"/>
        <v>Manchester City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1001431</v>
      </c>
      <c r="B292" s="15">
        <v>44001</v>
      </c>
      <c r="C292" s="12" t="s">
        <v>100</v>
      </c>
      <c r="D292" s="12" t="s">
        <v>18</v>
      </c>
      <c r="E292" s="12">
        <v>0</v>
      </c>
      <c r="F292" s="12" t="s">
        <v>13</v>
      </c>
      <c r="G292" s="12">
        <v>3</v>
      </c>
      <c r="H292" s="13" t="str">
        <f t="shared" si="20"/>
        <v>Southampton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1001432</v>
      </c>
      <c r="B293" s="15">
        <v>44001</v>
      </c>
      <c r="C293" s="12" t="s">
        <v>100</v>
      </c>
      <c r="D293" s="12" t="s">
        <v>14</v>
      </c>
      <c r="E293" s="12">
        <v>1</v>
      </c>
      <c r="F293" s="12" t="s">
        <v>8</v>
      </c>
      <c r="G293" s="12">
        <v>1</v>
      </c>
      <c r="H293" s="13" t="str">
        <f t="shared" si="20"/>
        <v/>
      </c>
      <c r="I293" s="13" t="str">
        <f t="shared" si="21"/>
        <v>Tottenham</v>
      </c>
      <c r="J293" s="13" t="str">
        <f t="shared" si="22"/>
        <v>Manchester United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1001658</v>
      </c>
      <c r="B294" s="15">
        <v>44002</v>
      </c>
      <c r="C294" s="12" t="s">
        <v>100</v>
      </c>
      <c r="D294" s="12" t="s">
        <v>56</v>
      </c>
      <c r="E294" s="12">
        <v>1</v>
      </c>
      <c r="F294" s="12" t="s">
        <v>31</v>
      </c>
      <c r="G294" s="12">
        <v>1</v>
      </c>
      <c r="H294" s="13" t="str">
        <f t="shared" si="20"/>
        <v/>
      </c>
      <c r="I294" s="13" t="str">
        <f t="shared" si="21"/>
        <v>Watford</v>
      </c>
      <c r="J294" s="13" t="str">
        <f t="shared" si="22"/>
        <v>Leicester</v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1001659</v>
      </c>
      <c r="B295" s="15">
        <v>44002</v>
      </c>
      <c r="C295" s="12" t="s">
        <v>100</v>
      </c>
      <c r="D295" s="12" t="s">
        <v>107</v>
      </c>
      <c r="E295" s="12">
        <v>2</v>
      </c>
      <c r="F295" s="12" t="s">
        <v>17</v>
      </c>
      <c r="G295" s="12">
        <v>1</v>
      </c>
      <c r="H295" s="13" t="str">
        <f t="shared" si="20"/>
        <v>Brighton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1001660</v>
      </c>
      <c r="B296" s="15">
        <v>44002</v>
      </c>
      <c r="C296" s="12" t="s">
        <v>100</v>
      </c>
      <c r="D296" s="12" t="s">
        <v>28</v>
      </c>
      <c r="E296" s="12">
        <v>0</v>
      </c>
      <c r="F296" s="12" t="s">
        <v>63</v>
      </c>
      <c r="G296" s="12">
        <v>2</v>
      </c>
      <c r="H296" s="13" t="str">
        <f t="shared" si="20"/>
        <v>Wolves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1001661</v>
      </c>
      <c r="B297" s="15">
        <v>44002</v>
      </c>
      <c r="C297" s="12" t="s">
        <v>100</v>
      </c>
      <c r="D297" s="12" t="s">
        <v>105</v>
      </c>
      <c r="E297" s="12">
        <v>0</v>
      </c>
      <c r="F297" s="12" t="s">
        <v>5</v>
      </c>
      <c r="G297" s="12">
        <v>2</v>
      </c>
      <c r="H297" s="13" t="str">
        <f t="shared" si="20"/>
        <v>Crystal Palace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1001662</v>
      </c>
      <c r="B298" s="15">
        <v>44003</v>
      </c>
      <c r="C298" s="12" t="s">
        <v>100</v>
      </c>
      <c r="D298" s="12" t="s">
        <v>29</v>
      </c>
      <c r="E298" s="12">
        <v>3</v>
      </c>
      <c r="F298" s="12" t="s">
        <v>7</v>
      </c>
      <c r="G298" s="12">
        <v>0</v>
      </c>
      <c r="H298" s="13" t="str">
        <f t="shared" si="20"/>
        <v>Newcastle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1001663</v>
      </c>
      <c r="B299" s="15">
        <v>44003</v>
      </c>
      <c r="C299" s="12" t="s">
        <v>100</v>
      </c>
      <c r="D299" s="12" t="s">
        <v>12</v>
      </c>
      <c r="E299" s="12">
        <v>1</v>
      </c>
      <c r="F299" s="12" t="s">
        <v>1</v>
      </c>
      <c r="G299" s="12">
        <v>2</v>
      </c>
      <c r="H299" s="13" t="str">
        <f t="shared" si="20"/>
        <v>Chelsea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1001664</v>
      </c>
      <c r="B300" s="15">
        <v>44003</v>
      </c>
      <c r="C300" s="12" t="s">
        <v>100</v>
      </c>
      <c r="D300" s="12" t="s">
        <v>9</v>
      </c>
      <c r="E300" s="12">
        <v>0</v>
      </c>
      <c r="F300" s="12" t="s">
        <v>19</v>
      </c>
      <c r="G300" s="12">
        <v>0</v>
      </c>
      <c r="H300" s="13" t="str">
        <f t="shared" si="20"/>
        <v/>
      </c>
      <c r="I300" s="13" t="str">
        <f t="shared" si="21"/>
        <v>Everton</v>
      </c>
      <c r="J300" s="13" t="str">
        <f t="shared" si="22"/>
        <v>Liverpool</v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1004529</v>
      </c>
      <c r="B301" s="15">
        <v>44004</v>
      </c>
      <c r="C301" s="12" t="s">
        <v>100</v>
      </c>
      <c r="D301" s="12" t="s">
        <v>20</v>
      </c>
      <c r="E301" s="12">
        <v>5</v>
      </c>
      <c r="F301" s="12" t="s">
        <v>81</v>
      </c>
      <c r="G301" s="12">
        <v>0</v>
      </c>
      <c r="H301" s="13" t="str">
        <f t="shared" si="20"/>
        <v>Manchester City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1001666</v>
      </c>
      <c r="B302" s="15">
        <v>44005</v>
      </c>
      <c r="C302" s="12" t="s">
        <v>77</v>
      </c>
      <c r="D302" s="12" t="s">
        <v>31</v>
      </c>
      <c r="E302" s="12">
        <v>0</v>
      </c>
      <c r="F302" s="12" t="s">
        <v>107</v>
      </c>
      <c r="G302" s="12">
        <v>0</v>
      </c>
      <c r="H302" s="13" t="str">
        <f t="shared" si="20"/>
        <v/>
      </c>
      <c r="I302" s="13" t="str">
        <f t="shared" si="21"/>
        <v>Leicester</v>
      </c>
      <c r="J302" s="13" t="str">
        <f t="shared" si="22"/>
        <v>Brighton</v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1001667</v>
      </c>
      <c r="B303" s="15">
        <v>44005</v>
      </c>
      <c r="C303" s="12" t="s">
        <v>77</v>
      </c>
      <c r="D303" s="12" t="s">
        <v>14</v>
      </c>
      <c r="E303" s="12">
        <v>2</v>
      </c>
      <c r="F303" s="12" t="s">
        <v>28</v>
      </c>
      <c r="G303" s="12">
        <v>0</v>
      </c>
      <c r="H303" s="13" t="str">
        <f t="shared" si="20"/>
        <v>Tottenham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1001668</v>
      </c>
      <c r="B304" s="15">
        <v>44006</v>
      </c>
      <c r="C304" s="12" t="s">
        <v>77</v>
      </c>
      <c r="D304" s="12" t="s">
        <v>8</v>
      </c>
      <c r="E304" s="12">
        <v>3</v>
      </c>
      <c r="F304" s="12" t="s">
        <v>7</v>
      </c>
      <c r="G304" s="12">
        <v>0</v>
      </c>
      <c r="H304" s="13" t="str">
        <f t="shared" si="20"/>
        <v>Manchester United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1001669</v>
      </c>
      <c r="B305" s="15">
        <v>44006</v>
      </c>
      <c r="C305" s="12" t="s">
        <v>77</v>
      </c>
      <c r="D305" s="12" t="s">
        <v>29</v>
      </c>
      <c r="E305" s="12">
        <v>1</v>
      </c>
      <c r="F305" s="12" t="s">
        <v>12</v>
      </c>
      <c r="G305" s="12">
        <v>1</v>
      </c>
      <c r="H305" s="13" t="str">
        <f t="shared" si="20"/>
        <v/>
      </c>
      <c r="I305" s="13" t="str">
        <f t="shared" si="21"/>
        <v>Newcastle</v>
      </c>
      <c r="J305" s="13" t="str">
        <f t="shared" si="22"/>
        <v>Aston Villa</v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1001670</v>
      </c>
      <c r="B306" s="15">
        <v>44006</v>
      </c>
      <c r="C306" s="12" t="s">
        <v>77</v>
      </c>
      <c r="D306" s="12" t="s">
        <v>18</v>
      </c>
      <c r="E306" s="12">
        <v>0</v>
      </c>
      <c r="F306" s="12" t="s">
        <v>9</v>
      </c>
      <c r="G306" s="12">
        <v>1</v>
      </c>
      <c r="H306" s="13" t="str">
        <f t="shared" si="20"/>
        <v>Everton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1001671</v>
      </c>
      <c r="B307" s="15">
        <v>44006</v>
      </c>
      <c r="C307" s="12" t="s">
        <v>77</v>
      </c>
      <c r="D307" s="12" t="s">
        <v>63</v>
      </c>
      <c r="E307" s="12">
        <v>1</v>
      </c>
      <c r="F307" s="12" t="s">
        <v>105</v>
      </c>
      <c r="G307" s="12">
        <v>0</v>
      </c>
      <c r="H307" s="13" t="str">
        <f t="shared" si="20"/>
        <v>Wolves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1001672</v>
      </c>
      <c r="B308" s="15">
        <v>44006</v>
      </c>
      <c r="C308" s="12" t="s">
        <v>77</v>
      </c>
      <c r="D308" s="12" t="s">
        <v>19</v>
      </c>
      <c r="E308" s="12">
        <v>4</v>
      </c>
      <c r="F308" s="12" t="s">
        <v>5</v>
      </c>
      <c r="G308" s="12">
        <v>0</v>
      </c>
      <c r="H308" s="13" t="str">
        <f t="shared" si="20"/>
        <v>Liverpool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1001673</v>
      </c>
      <c r="B309" s="15">
        <v>44007</v>
      </c>
      <c r="C309" s="12" t="s">
        <v>77</v>
      </c>
      <c r="D309" s="12" t="s">
        <v>81</v>
      </c>
      <c r="E309" s="12">
        <v>1</v>
      </c>
      <c r="F309" s="12" t="s">
        <v>56</v>
      </c>
      <c r="G309" s="12">
        <v>0</v>
      </c>
      <c r="H309" s="13" t="str">
        <f t="shared" si="20"/>
        <v>Burnley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1001674</v>
      </c>
      <c r="B310" s="15">
        <v>44007</v>
      </c>
      <c r="C310" s="12" t="s">
        <v>77</v>
      </c>
      <c r="D310" s="12" t="s">
        <v>13</v>
      </c>
      <c r="E310" s="12">
        <v>0</v>
      </c>
      <c r="F310" s="12" t="s">
        <v>17</v>
      </c>
      <c r="G310" s="12">
        <v>2</v>
      </c>
      <c r="H310" s="13" t="str">
        <f t="shared" si="20"/>
        <v>Arsenal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1001675</v>
      </c>
      <c r="B311" s="15">
        <v>44007</v>
      </c>
      <c r="C311" s="12" t="s">
        <v>77</v>
      </c>
      <c r="D311" s="12" t="s">
        <v>1</v>
      </c>
      <c r="E311" s="12">
        <v>2</v>
      </c>
      <c r="F311" s="12" t="s">
        <v>20</v>
      </c>
      <c r="G311" s="12">
        <v>1</v>
      </c>
      <c r="H311" s="13" t="str">
        <f t="shared" si="20"/>
        <v>Chelsea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1004540</v>
      </c>
      <c r="B312" s="15">
        <v>44009</v>
      </c>
      <c r="C312" s="12" t="s">
        <v>23</v>
      </c>
      <c r="D312" s="12" t="s">
        <v>12</v>
      </c>
      <c r="E312" s="12">
        <v>0</v>
      </c>
      <c r="F312" s="12" t="s">
        <v>63</v>
      </c>
      <c r="G312" s="12">
        <v>1</v>
      </c>
      <c r="H312" s="13" t="str">
        <f t="shared" si="20"/>
        <v>Wolves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1004541</v>
      </c>
      <c r="B313" s="15">
        <v>44010</v>
      </c>
      <c r="C313" s="12" t="s">
        <v>23</v>
      </c>
      <c r="D313" s="12" t="s">
        <v>56</v>
      </c>
      <c r="E313" s="12">
        <v>1</v>
      </c>
      <c r="F313" s="12" t="s">
        <v>13</v>
      </c>
      <c r="G313" s="12">
        <v>3</v>
      </c>
      <c r="H313" s="13" t="str">
        <f t="shared" si="20"/>
        <v>Southampton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1004542</v>
      </c>
      <c r="B314" s="15">
        <v>44011</v>
      </c>
      <c r="C314" s="12" t="s">
        <v>23</v>
      </c>
      <c r="D314" s="12" t="s">
        <v>5</v>
      </c>
      <c r="E314" s="12">
        <v>0</v>
      </c>
      <c r="F314" s="12" t="s">
        <v>81</v>
      </c>
      <c r="G314" s="12">
        <v>1</v>
      </c>
      <c r="H314" s="13" t="str">
        <f t="shared" si="20"/>
        <v>Burnley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1004576</v>
      </c>
      <c r="B315" s="15">
        <v>44012</v>
      </c>
      <c r="C315" s="12" t="s">
        <v>23</v>
      </c>
      <c r="D315" s="12" t="s">
        <v>107</v>
      </c>
      <c r="E315" s="12">
        <v>0</v>
      </c>
      <c r="F315" s="12" t="s">
        <v>8</v>
      </c>
      <c r="G315" s="12">
        <v>3</v>
      </c>
      <c r="H315" s="13" t="str">
        <f t="shared" si="20"/>
        <v>Manchester United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1004577</v>
      </c>
      <c r="B316" s="15">
        <v>44013</v>
      </c>
      <c r="C316" s="12" t="s">
        <v>23</v>
      </c>
      <c r="D316" s="12" t="s">
        <v>105</v>
      </c>
      <c r="E316" s="12">
        <v>1</v>
      </c>
      <c r="F316" s="12" t="s">
        <v>29</v>
      </c>
      <c r="G316" s="12">
        <v>4</v>
      </c>
      <c r="H316" s="13" t="str">
        <f t="shared" si="20"/>
        <v>Newcastle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1004578</v>
      </c>
      <c r="B317" s="15">
        <v>44013</v>
      </c>
      <c r="C317" s="12" t="s">
        <v>23</v>
      </c>
      <c r="D317" s="12" t="s">
        <v>9</v>
      </c>
      <c r="E317" s="12">
        <v>2</v>
      </c>
      <c r="F317" s="12" t="s">
        <v>31</v>
      </c>
      <c r="G317" s="12">
        <v>1</v>
      </c>
      <c r="H317" s="13" t="str">
        <f t="shared" si="20"/>
        <v>Everton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1004579</v>
      </c>
      <c r="B318" s="15">
        <v>44013</v>
      </c>
      <c r="C318" s="12" t="s">
        <v>23</v>
      </c>
      <c r="D318" s="12" t="s">
        <v>17</v>
      </c>
      <c r="E318" s="12">
        <v>4</v>
      </c>
      <c r="F318" s="12" t="s">
        <v>18</v>
      </c>
      <c r="G318" s="12">
        <v>0</v>
      </c>
      <c r="H318" s="13" t="str">
        <f t="shared" si="20"/>
        <v>Arsenal</v>
      </c>
      <c r="I318" s="13" t="str">
        <f t="shared" si="21"/>
        <v/>
      </c>
      <c r="J318" s="13" t="str">
        <f t="shared" si="22"/>
        <v/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1004580</v>
      </c>
      <c r="B319" s="15">
        <v>44013</v>
      </c>
      <c r="C319" s="12" t="s">
        <v>23</v>
      </c>
      <c r="D319" s="12" t="s">
        <v>28</v>
      </c>
      <c r="E319" s="12">
        <v>3</v>
      </c>
      <c r="F319" s="12" t="s">
        <v>1</v>
      </c>
      <c r="G319" s="12">
        <v>2</v>
      </c>
      <c r="H319" s="13" t="str">
        <f t="shared" si="20"/>
        <v>West Ham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1004581</v>
      </c>
      <c r="B320" s="15">
        <v>44014</v>
      </c>
      <c r="C320" s="12" t="s">
        <v>23</v>
      </c>
      <c r="D320" s="12" t="s">
        <v>7</v>
      </c>
      <c r="E320" s="12">
        <v>3</v>
      </c>
      <c r="F320" s="12" t="s">
        <v>14</v>
      </c>
      <c r="G320" s="12">
        <v>1</v>
      </c>
      <c r="H320" s="13" t="str">
        <f t="shared" si="20"/>
        <v>Sheffield United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1004582</v>
      </c>
      <c r="B321" s="15">
        <v>44014</v>
      </c>
      <c r="C321" s="12" t="s">
        <v>23</v>
      </c>
      <c r="D321" s="12" t="s">
        <v>20</v>
      </c>
      <c r="E321" s="12">
        <v>4</v>
      </c>
      <c r="F321" s="12" t="s">
        <v>19</v>
      </c>
      <c r="G321" s="12">
        <v>0</v>
      </c>
      <c r="H321" s="13" t="str">
        <f t="shared" si="20"/>
        <v>Manchester City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1004426</v>
      </c>
      <c r="B322" s="15">
        <v>44016</v>
      </c>
      <c r="C322" s="12" t="s">
        <v>62</v>
      </c>
      <c r="D322" s="12" t="s">
        <v>31</v>
      </c>
      <c r="E322" s="12">
        <v>3</v>
      </c>
      <c r="F322" s="12" t="s">
        <v>5</v>
      </c>
      <c r="G322" s="12">
        <v>0</v>
      </c>
      <c r="H322" s="13" t="str">
        <f t="shared" si="20"/>
        <v>Leicester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1004583</v>
      </c>
      <c r="B323" s="15">
        <v>44016</v>
      </c>
      <c r="C323" s="12" t="s">
        <v>62</v>
      </c>
      <c r="D323" s="12" t="s">
        <v>18</v>
      </c>
      <c r="E323" s="12">
        <v>0</v>
      </c>
      <c r="F323" s="12" t="s">
        <v>107</v>
      </c>
      <c r="G323" s="12">
        <v>1</v>
      </c>
      <c r="H323" s="13" t="str">
        <f t="shared" ref="H323:H381" si="23">IF(E323&gt;G323,D323,IF(G323&gt;E323,F323,""))</f>
        <v>Brighton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1004584</v>
      </c>
      <c r="B324" s="15">
        <v>44016</v>
      </c>
      <c r="C324" s="12" t="s">
        <v>62</v>
      </c>
      <c r="D324" s="12" t="s">
        <v>8</v>
      </c>
      <c r="E324" s="12">
        <v>5</v>
      </c>
      <c r="F324" s="12" t="s">
        <v>105</v>
      </c>
      <c r="G324" s="12">
        <v>2</v>
      </c>
      <c r="H324" s="13" t="str">
        <f t="shared" si="23"/>
        <v>Manchester United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1004585</v>
      </c>
      <c r="B325" s="15">
        <v>44016</v>
      </c>
      <c r="C325" s="12" t="s">
        <v>62</v>
      </c>
      <c r="D325" s="12" t="s">
        <v>63</v>
      </c>
      <c r="E325" s="12">
        <v>0</v>
      </c>
      <c r="F325" s="12" t="s">
        <v>17</v>
      </c>
      <c r="G325" s="12">
        <v>2</v>
      </c>
      <c r="H325" s="13" t="str">
        <f t="shared" si="23"/>
        <v>Arsenal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1004586</v>
      </c>
      <c r="B326" s="15">
        <v>44016</v>
      </c>
      <c r="C326" s="12" t="s">
        <v>62</v>
      </c>
      <c r="D326" s="12" t="s">
        <v>1</v>
      </c>
      <c r="E326" s="12">
        <v>3</v>
      </c>
      <c r="F326" s="12" t="s">
        <v>56</v>
      </c>
      <c r="G326" s="12">
        <v>0</v>
      </c>
      <c r="H326" s="13" t="str">
        <f t="shared" si="23"/>
        <v>Chelsea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1004587</v>
      </c>
      <c r="B327" s="15">
        <v>44017</v>
      </c>
      <c r="C327" s="12" t="s">
        <v>62</v>
      </c>
      <c r="D327" s="12" t="s">
        <v>81</v>
      </c>
      <c r="E327" s="12">
        <v>1</v>
      </c>
      <c r="F327" s="12" t="s">
        <v>7</v>
      </c>
      <c r="G327" s="12">
        <v>1</v>
      </c>
      <c r="H327" s="13" t="str">
        <f t="shared" si="23"/>
        <v/>
      </c>
      <c r="I327" s="13" t="str">
        <f t="shared" si="24"/>
        <v>Burnley</v>
      </c>
      <c r="J327" s="13" t="str">
        <f t="shared" si="25"/>
        <v>Sheffield United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1004588</v>
      </c>
      <c r="B328" s="15">
        <v>44017</v>
      </c>
      <c r="C328" s="12" t="s">
        <v>62</v>
      </c>
      <c r="D328" s="12" t="s">
        <v>29</v>
      </c>
      <c r="E328" s="12">
        <v>2</v>
      </c>
      <c r="F328" s="12" t="s">
        <v>28</v>
      </c>
      <c r="G328" s="12">
        <v>2</v>
      </c>
      <c r="H328" s="13" t="str">
        <f t="shared" si="23"/>
        <v/>
      </c>
      <c r="I328" s="13" t="str">
        <f t="shared" si="24"/>
        <v>Newcastle</v>
      </c>
      <c r="J328" s="13" t="str">
        <f t="shared" si="25"/>
        <v>West Ham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1004589</v>
      </c>
      <c r="B329" s="15">
        <v>44017</v>
      </c>
      <c r="C329" s="12" t="s">
        <v>62</v>
      </c>
      <c r="D329" s="12" t="s">
        <v>19</v>
      </c>
      <c r="E329" s="12">
        <v>2</v>
      </c>
      <c r="F329" s="12" t="s">
        <v>12</v>
      </c>
      <c r="G329" s="12">
        <v>0</v>
      </c>
      <c r="H329" s="13" t="str">
        <f t="shared" si="23"/>
        <v>Liverpool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1004590</v>
      </c>
      <c r="B330" s="15">
        <v>44017</v>
      </c>
      <c r="C330" s="12" t="s">
        <v>62</v>
      </c>
      <c r="D330" s="12" t="s">
        <v>13</v>
      </c>
      <c r="E330" s="12">
        <v>1</v>
      </c>
      <c r="F330" s="12" t="s">
        <v>20</v>
      </c>
      <c r="G330" s="12">
        <v>0</v>
      </c>
      <c r="H330" s="13" t="str">
        <f t="shared" si="23"/>
        <v>Southampton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1004591</v>
      </c>
      <c r="B331" s="15">
        <v>44018</v>
      </c>
      <c r="C331" s="12" t="s">
        <v>62</v>
      </c>
      <c r="D331" s="12" t="s">
        <v>14</v>
      </c>
      <c r="E331" s="12">
        <v>1</v>
      </c>
      <c r="F331" s="12" t="s">
        <v>9</v>
      </c>
      <c r="G331" s="12">
        <v>0</v>
      </c>
      <c r="H331" s="13" t="str">
        <f t="shared" si="23"/>
        <v>Tottenham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1004482</v>
      </c>
      <c r="B332" s="15">
        <v>44019</v>
      </c>
      <c r="C332" s="12" t="s">
        <v>54</v>
      </c>
      <c r="D332" s="12" t="s">
        <v>56</v>
      </c>
      <c r="E332" s="12">
        <v>2</v>
      </c>
      <c r="F332" s="12" t="s">
        <v>18</v>
      </c>
      <c r="G332" s="12">
        <v>1</v>
      </c>
      <c r="H332" s="13" t="str">
        <f t="shared" si="23"/>
        <v>Watford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1004483</v>
      </c>
      <c r="B333" s="15">
        <v>44019</v>
      </c>
      <c r="C333" s="12" t="s">
        <v>54</v>
      </c>
      <c r="D333" s="12" t="s">
        <v>5</v>
      </c>
      <c r="E333" s="12">
        <v>2</v>
      </c>
      <c r="F333" s="12" t="s">
        <v>1</v>
      </c>
      <c r="G333" s="12">
        <v>3</v>
      </c>
      <c r="H333" s="13" t="str">
        <f t="shared" si="23"/>
        <v>Chelsea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1004484</v>
      </c>
      <c r="B334" s="15">
        <v>44019</v>
      </c>
      <c r="C334" s="12" t="s">
        <v>54</v>
      </c>
      <c r="D334" s="12" t="s">
        <v>17</v>
      </c>
      <c r="E334" s="12">
        <v>1</v>
      </c>
      <c r="F334" s="12" t="s">
        <v>31</v>
      </c>
      <c r="G334" s="12">
        <v>1</v>
      </c>
      <c r="H334" s="13" t="str">
        <f t="shared" si="23"/>
        <v/>
      </c>
      <c r="I334" s="13" t="str">
        <f t="shared" si="24"/>
        <v>Arsenal</v>
      </c>
      <c r="J334" s="13" t="str">
        <f t="shared" si="25"/>
        <v>Leicester</v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1004485</v>
      </c>
      <c r="B335" s="15">
        <v>44020</v>
      </c>
      <c r="C335" s="12" t="s">
        <v>54</v>
      </c>
      <c r="D335" s="12" t="s">
        <v>28</v>
      </c>
      <c r="E335" s="12">
        <v>0</v>
      </c>
      <c r="F335" s="12" t="s">
        <v>81</v>
      </c>
      <c r="G335" s="12">
        <v>1</v>
      </c>
      <c r="H335" s="13" t="str">
        <f t="shared" si="23"/>
        <v>Burnley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1004486</v>
      </c>
      <c r="B336" s="15">
        <v>44020</v>
      </c>
      <c r="C336" s="12" t="s">
        <v>54</v>
      </c>
      <c r="D336" s="12" t="s">
        <v>20</v>
      </c>
      <c r="E336" s="12">
        <v>5</v>
      </c>
      <c r="F336" s="12" t="s">
        <v>29</v>
      </c>
      <c r="G336" s="12">
        <v>0</v>
      </c>
      <c r="H336" s="13" t="str">
        <f t="shared" si="23"/>
        <v>Manchester City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1004487</v>
      </c>
      <c r="B337" s="15">
        <v>44020</v>
      </c>
      <c r="C337" s="12" t="s">
        <v>54</v>
      </c>
      <c r="D337" s="12" t="s">
        <v>7</v>
      </c>
      <c r="E337" s="12">
        <v>1</v>
      </c>
      <c r="F337" s="12" t="s">
        <v>63</v>
      </c>
      <c r="G337" s="12">
        <v>0</v>
      </c>
      <c r="H337" s="13" t="str">
        <f t="shared" si="23"/>
        <v>Sheffield United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1004488</v>
      </c>
      <c r="B338" s="15">
        <v>44020</v>
      </c>
      <c r="C338" s="12" t="s">
        <v>54</v>
      </c>
      <c r="D338" s="12" t="s">
        <v>107</v>
      </c>
      <c r="E338" s="12">
        <v>1</v>
      </c>
      <c r="F338" s="12" t="s">
        <v>19</v>
      </c>
      <c r="G338" s="12">
        <v>3</v>
      </c>
      <c r="H338" s="13" t="str">
        <f t="shared" si="23"/>
        <v>Liverpool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1004489</v>
      </c>
      <c r="B339" s="15">
        <v>44021</v>
      </c>
      <c r="C339" s="12" t="s">
        <v>54</v>
      </c>
      <c r="D339" s="12" t="s">
        <v>105</v>
      </c>
      <c r="E339" s="12">
        <v>0</v>
      </c>
      <c r="F339" s="12" t="s">
        <v>14</v>
      </c>
      <c r="G339" s="12">
        <v>0</v>
      </c>
      <c r="H339" s="13" t="str">
        <f t="shared" si="23"/>
        <v/>
      </c>
      <c r="I339" s="13" t="str">
        <f t="shared" si="24"/>
        <v>Bournemouth</v>
      </c>
      <c r="J339" s="13" t="str">
        <f t="shared" si="25"/>
        <v>Tottenham</v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1004490</v>
      </c>
      <c r="B340" s="15">
        <v>44021</v>
      </c>
      <c r="C340" s="12" t="s">
        <v>54</v>
      </c>
      <c r="D340" s="12" t="s">
        <v>9</v>
      </c>
      <c r="E340" s="12">
        <v>1</v>
      </c>
      <c r="F340" s="12" t="s">
        <v>13</v>
      </c>
      <c r="G340" s="12">
        <v>1</v>
      </c>
      <c r="H340" s="13" t="str">
        <f t="shared" si="23"/>
        <v/>
      </c>
      <c r="I340" s="13" t="str">
        <f t="shared" si="24"/>
        <v>Everton</v>
      </c>
      <c r="J340" s="13" t="str">
        <f t="shared" si="25"/>
        <v>Southampton</v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1004491</v>
      </c>
      <c r="B341" s="15">
        <v>44021</v>
      </c>
      <c r="C341" s="12" t="s">
        <v>54</v>
      </c>
      <c r="D341" s="12" t="s">
        <v>12</v>
      </c>
      <c r="E341" s="12">
        <v>0</v>
      </c>
      <c r="F341" s="12" t="s">
        <v>8</v>
      </c>
      <c r="G341" s="12">
        <v>3</v>
      </c>
      <c r="H341" s="13" t="str">
        <f t="shared" si="23"/>
        <v>Manchester United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1004492</v>
      </c>
      <c r="B342" s="15">
        <v>44023</v>
      </c>
      <c r="C342" s="12" t="s">
        <v>82</v>
      </c>
      <c r="D342" s="12" t="s">
        <v>18</v>
      </c>
      <c r="E342" s="12">
        <v>0</v>
      </c>
      <c r="F342" s="12" t="s">
        <v>28</v>
      </c>
      <c r="G342" s="12">
        <v>4</v>
      </c>
      <c r="H342" s="13" t="str">
        <f t="shared" si="23"/>
        <v>West Ham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1004493</v>
      </c>
      <c r="B343" s="15">
        <v>44023</v>
      </c>
      <c r="C343" s="12" t="s">
        <v>82</v>
      </c>
      <c r="D343" s="12" t="s">
        <v>56</v>
      </c>
      <c r="E343" s="12">
        <v>2</v>
      </c>
      <c r="F343" s="12" t="s">
        <v>29</v>
      </c>
      <c r="G343" s="12">
        <v>1</v>
      </c>
      <c r="H343" s="13" t="str">
        <f t="shared" si="23"/>
        <v>Watford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1004494</v>
      </c>
      <c r="B344" s="15">
        <v>44023</v>
      </c>
      <c r="C344" s="12" t="s">
        <v>82</v>
      </c>
      <c r="D344" s="12" t="s">
        <v>19</v>
      </c>
      <c r="E344" s="12">
        <v>1</v>
      </c>
      <c r="F344" s="12" t="s">
        <v>81</v>
      </c>
      <c r="G344" s="12">
        <v>1</v>
      </c>
      <c r="H344" s="13" t="str">
        <f t="shared" si="23"/>
        <v/>
      </c>
      <c r="I344" s="13" t="str">
        <f t="shared" si="24"/>
        <v>Liverpool</v>
      </c>
      <c r="J344" s="13" t="str">
        <f t="shared" si="25"/>
        <v>Burnley</v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1004495</v>
      </c>
      <c r="B345" s="15">
        <v>44023</v>
      </c>
      <c r="C345" s="12" t="s">
        <v>82</v>
      </c>
      <c r="D345" s="12" t="s">
        <v>7</v>
      </c>
      <c r="E345" s="12">
        <v>3</v>
      </c>
      <c r="F345" s="12" t="s">
        <v>1</v>
      </c>
      <c r="G345" s="12">
        <v>0</v>
      </c>
      <c r="H345" s="13" t="str">
        <f t="shared" si="23"/>
        <v>Sheffield United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1004496</v>
      </c>
      <c r="B346" s="15">
        <v>44023</v>
      </c>
      <c r="C346" s="12" t="s">
        <v>82</v>
      </c>
      <c r="D346" s="12" t="s">
        <v>107</v>
      </c>
      <c r="E346" s="12">
        <v>0</v>
      </c>
      <c r="F346" s="12" t="s">
        <v>20</v>
      </c>
      <c r="G346" s="12">
        <v>5</v>
      </c>
      <c r="H346" s="13" t="str">
        <f t="shared" si="23"/>
        <v>Manchester City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1004497</v>
      </c>
      <c r="B347" s="15">
        <v>44024</v>
      </c>
      <c r="C347" s="12" t="s">
        <v>82</v>
      </c>
      <c r="D347" s="12" t="s">
        <v>63</v>
      </c>
      <c r="E347" s="12">
        <v>3</v>
      </c>
      <c r="F347" s="12" t="s">
        <v>9</v>
      </c>
      <c r="G347" s="12">
        <v>0</v>
      </c>
      <c r="H347" s="13" t="str">
        <f t="shared" si="23"/>
        <v>Wolves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1004498</v>
      </c>
      <c r="B348" s="15">
        <v>44024</v>
      </c>
      <c r="C348" s="12" t="s">
        <v>82</v>
      </c>
      <c r="D348" s="12" t="s">
        <v>12</v>
      </c>
      <c r="E348" s="12">
        <v>2</v>
      </c>
      <c r="F348" s="12" t="s">
        <v>5</v>
      </c>
      <c r="G348" s="12">
        <v>0</v>
      </c>
      <c r="H348" s="13" t="str">
        <f t="shared" si="23"/>
        <v>Aston Villa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1004499</v>
      </c>
      <c r="B349" s="15">
        <v>44024</v>
      </c>
      <c r="C349" s="12" t="s">
        <v>82</v>
      </c>
      <c r="D349" s="12" t="s">
        <v>14</v>
      </c>
      <c r="E349" s="12">
        <v>2</v>
      </c>
      <c r="F349" s="12" t="s">
        <v>17</v>
      </c>
      <c r="G349" s="12">
        <v>1</v>
      </c>
      <c r="H349" s="13" t="str">
        <f t="shared" si="23"/>
        <v>Tottenham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1004500</v>
      </c>
      <c r="B350" s="15">
        <v>44024</v>
      </c>
      <c r="C350" s="12" t="s">
        <v>82</v>
      </c>
      <c r="D350" s="12" t="s">
        <v>105</v>
      </c>
      <c r="E350" s="12">
        <v>4</v>
      </c>
      <c r="F350" s="12" t="s">
        <v>31</v>
      </c>
      <c r="G350" s="12">
        <v>1</v>
      </c>
      <c r="H350" s="13" t="str">
        <f t="shared" si="23"/>
        <v>Bournemouth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1004501</v>
      </c>
      <c r="B351" s="15">
        <v>44025</v>
      </c>
      <c r="C351" s="12" t="s">
        <v>82</v>
      </c>
      <c r="D351" s="12" t="s">
        <v>8</v>
      </c>
      <c r="E351" s="12">
        <v>2</v>
      </c>
      <c r="F351" s="12" t="s">
        <v>13</v>
      </c>
      <c r="G351" s="12">
        <v>2</v>
      </c>
      <c r="H351" s="13" t="str">
        <f t="shared" si="23"/>
        <v/>
      </c>
      <c r="I351" s="13" t="str">
        <f t="shared" si="24"/>
        <v>Manchester United</v>
      </c>
      <c r="J351" s="13" t="str">
        <f t="shared" si="25"/>
        <v>Southampton</v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1008683</v>
      </c>
      <c r="B352" s="15">
        <v>44026</v>
      </c>
      <c r="C352" s="12" t="s">
        <v>101</v>
      </c>
      <c r="D352" s="12" t="s">
        <v>1</v>
      </c>
      <c r="E352" s="12">
        <v>1</v>
      </c>
      <c r="F352" s="12" t="s">
        <v>18</v>
      </c>
      <c r="G352" s="12">
        <v>0</v>
      </c>
      <c r="H352" s="13" t="str">
        <f t="shared" si="23"/>
        <v>Chelsea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1004502</v>
      </c>
      <c r="B353" s="15">
        <v>44027</v>
      </c>
      <c r="C353" s="12" t="s">
        <v>101</v>
      </c>
      <c r="D353" s="12" t="s">
        <v>29</v>
      </c>
      <c r="E353" s="12">
        <v>1</v>
      </c>
      <c r="F353" s="12" t="s">
        <v>14</v>
      </c>
      <c r="G353" s="12">
        <v>3</v>
      </c>
      <c r="H353" s="13" t="str">
        <f t="shared" si="23"/>
        <v>Tottenham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1004503</v>
      </c>
      <c r="B354" s="15">
        <v>44027</v>
      </c>
      <c r="C354" s="12" t="s">
        <v>101</v>
      </c>
      <c r="D354" s="12" t="s">
        <v>81</v>
      </c>
      <c r="E354" s="12">
        <v>1</v>
      </c>
      <c r="F354" s="12" t="s">
        <v>63</v>
      </c>
      <c r="G354" s="12">
        <v>1</v>
      </c>
      <c r="H354" s="13" t="str">
        <f t="shared" si="23"/>
        <v/>
      </c>
      <c r="I354" s="13" t="str">
        <f t="shared" si="24"/>
        <v>Burnley</v>
      </c>
      <c r="J354" s="13" t="str">
        <f t="shared" si="25"/>
        <v>Wolves</v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1004510</v>
      </c>
      <c r="B355" s="15">
        <v>44027</v>
      </c>
      <c r="C355" s="12" t="s">
        <v>101</v>
      </c>
      <c r="D355" s="12" t="s">
        <v>20</v>
      </c>
      <c r="E355" s="12">
        <v>2</v>
      </c>
      <c r="F355" s="12" t="s">
        <v>105</v>
      </c>
      <c r="G355" s="12">
        <v>1</v>
      </c>
      <c r="H355" s="13" t="str">
        <f t="shared" si="23"/>
        <v>Manchester City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1004511</v>
      </c>
      <c r="B356" s="15">
        <v>44027</v>
      </c>
      <c r="C356" s="12" t="s">
        <v>101</v>
      </c>
      <c r="D356" s="12" t="s">
        <v>17</v>
      </c>
      <c r="E356" s="12">
        <v>2</v>
      </c>
      <c r="F356" s="12" t="s">
        <v>19</v>
      </c>
      <c r="G356" s="12">
        <v>1</v>
      </c>
      <c r="H356" s="13" t="str">
        <f t="shared" si="23"/>
        <v>Arsenal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1008684</v>
      </c>
      <c r="B357" s="15">
        <v>44028</v>
      </c>
      <c r="C357" s="12" t="s">
        <v>101</v>
      </c>
      <c r="D357" s="12" t="s">
        <v>9</v>
      </c>
      <c r="E357" s="12">
        <v>1</v>
      </c>
      <c r="F357" s="12" t="s">
        <v>12</v>
      </c>
      <c r="G357" s="12">
        <v>1</v>
      </c>
      <c r="H357" s="13" t="str">
        <f t="shared" si="23"/>
        <v/>
      </c>
      <c r="I357" s="13" t="str">
        <f t="shared" si="24"/>
        <v>Everton</v>
      </c>
      <c r="J357" s="13" t="str">
        <f t="shared" si="25"/>
        <v>Aston Villa</v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1008685</v>
      </c>
      <c r="B358" s="15">
        <v>44028</v>
      </c>
      <c r="C358" s="12" t="s">
        <v>101</v>
      </c>
      <c r="D358" s="12" t="s">
        <v>31</v>
      </c>
      <c r="E358" s="12">
        <v>2</v>
      </c>
      <c r="F358" s="12" t="s">
        <v>7</v>
      </c>
      <c r="G358" s="12">
        <v>0</v>
      </c>
      <c r="H358" s="13" t="str">
        <f t="shared" si="23"/>
        <v>Leicester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1008686</v>
      </c>
      <c r="B359" s="15">
        <v>44028</v>
      </c>
      <c r="C359" s="12" t="s">
        <v>101</v>
      </c>
      <c r="D359" s="12" t="s">
        <v>5</v>
      </c>
      <c r="E359" s="12">
        <v>0</v>
      </c>
      <c r="F359" s="12" t="s">
        <v>8</v>
      </c>
      <c r="G359" s="12">
        <v>2</v>
      </c>
      <c r="H359" s="13" t="str">
        <f t="shared" si="23"/>
        <v>Manchester United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1008687</v>
      </c>
      <c r="B360" s="15">
        <v>44028</v>
      </c>
      <c r="C360" s="12" t="s">
        <v>101</v>
      </c>
      <c r="D360" s="12" t="s">
        <v>13</v>
      </c>
      <c r="E360" s="12">
        <v>1</v>
      </c>
      <c r="F360" s="12" t="s">
        <v>107</v>
      </c>
      <c r="G360" s="12">
        <v>1</v>
      </c>
      <c r="H360" s="13" t="str">
        <f t="shared" si="23"/>
        <v/>
      </c>
      <c r="I360" s="13" t="str">
        <f t="shared" si="24"/>
        <v>Southampton</v>
      </c>
      <c r="J360" s="13" t="str">
        <f t="shared" si="25"/>
        <v>Brighton</v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1008688</v>
      </c>
      <c r="B361" s="15">
        <v>44029</v>
      </c>
      <c r="C361" s="12" t="s">
        <v>101</v>
      </c>
      <c r="D361" s="12" t="s">
        <v>28</v>
      </c>
      <c r="E361" s="12">
        <v>3</v>
      </c>
      <c r="F361" s="12" t="s">
        <v>56</v>
      </c>
      <c r="G361" s="12">
        <v>1</v>
      </c>
      <c r="H361" s="13" t="str">
        <f t="shared" si="23"/>
        <v>West Ham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1004513</v>
      </c>
      <c r="B362" s="15">
        <v>44030</v>
      </c>
      <c r="C362" s="12" t="s">
        <v>74</v>
      </c>
      <c r="D362" s="12" t="s">
        <v>18</v>
      </c>
      <c r="E362" s="12">
        <v>0</v>
      </c>
      <c r="F362" s="12" t="s">
        <v>81</v>
      </c>
      <c r="G362" s="12">
        <v>2</v>
      </c>
      <c r="H362" s="13" t="str">
        <f t="shared" si="23"/>
        <v>Burnley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1008689</v>
      </c>
      <c r="B363" s="15">
        <v>44031</v>
      </c>
      <c r="C363" s="12" t="s">
        <v>74</v>
      </c>
      <c r="D363" s="12" t="s">
        <v>105</v>
      </c>
      <c r="E363" s="12">
        <v>0</v>
      </c>
      <c r="F363" s="12" t="s">
        <v>13</v>
      </c>
      <c r="G363" s="12">
        <v>2</v>
      </c>
      <c r="H363" s="13" t="str">
        <f t="shared" si="23"/>
        <v>Southampton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1008690</v>
      </c>
      <c r="B364" s="15">
        <v>44031</v>
      </c>
      <c r="C364" s="12" t="s">
        <v>74</v>
      </c>
      <c r="D364" s="12" t="s">
        <v>14</v>
      </c>
      <c r="E364" s="12">
        <v>3</v>
      </c>
      <c r="F364" s="12" t="s">
        <v>31</v>
      </c>
      <c r="G364" s="12">
        <v>0</v>
      </c>
      <c r="H364" s="13" t="str">
        <f t="shared" si="23"/>
        <v>Tottenham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1008691</v>
      </c>
      <c r="B365" s="15">
        <v>44032</v>
      </c>
      <c r="C365" s="12" t="s">
        <v>74</v>
      </c>
      <c r="D365" s="12" t="s">
        <v>107</v>
      </c>
      <c r="E365" s="12">
        <v>0</v>
      </c>
      <c r="F365" s="12" t="s">
        <v>29</v>
      </c>
      <c r="G365" s="12">
        <v>0</v>
      </c>
      <c r="H365" s="13" t="str">
        <f t="shared" si="23"/>
        <v/>
      </c>
      <c r="I365" s="13" t="str">
        <f t="shared" si="24"/>
        <v>Brighton</v>
      </c>
      <c r="J365" s="13" t="str">
        <f t="shared" si="25"/>
        <v>Newcastle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1008692</v>
      </c>
      <c r="B366" s="15">
        <v>44032</v>
      </c>
      <c r="C366" s="12" t="s">
        <v>74</v>
      </c>
      <c r="D366" s="12" t="s">
        <v>7</v>
      </c>
      <c r="E366" s="12">
        <v>0</v>
      </c>
      <c r="F366" s="12" t="s">
        <v>9</v>
      </c>
      <c r="G366" s="12">
        <v>1</v>
      </c>
      <c r="H366" s="13" t="str">
        <f t="shared" si="23"/>
        <v>Everton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1008693</v>
      </c>
      <c r="B367" s="15">
        <v>44032</v>
      </c>
      <c r="C367" s="12" t="s">
        <v>74</v>
      </c>
      <c r="D367" s="12" t="s">
        <v>63</v>
      </c>
      <c r="E367" s="12">
        <v>2</v>
      </c>
      <c r="F367" s="12" t="s">
        <v>5</v>
      </c>
      <c r="G367" s="12">
        <v>0</v>
      </c>
      <c r="H367" s="13" t="str">
        <f t="shared" si="23"/>
        <v>Wolves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1008672</v>
      </c>
      <c r="B368" s="15">
        <v>44033</v>
      </c>
      <c r="C368" s="12" t="s">
        <v>74</v>
      </c>
      <c r="D368" s="12" t="s">
        <v>56</v>
      </c>
      <c r="E368" s="12">
        <v>0</v>
      </c>
      <c r="F368" s="12" t="s">
        <v>20</v>
      </c>
      <c r="G368" s="12">
        <v>4</v>
      </c>
      <c r="H368" s="13" t="str">
        <f t="shared" si="23"/>
        <v>Manchester City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1008694</v>
      </c>
      <c r="B369" s="15">
        <v>44033</v>
      </c>
      <c r="C369" s="12" t="s">
        <v>74</v>
      </c>
      <c r="D369" s="12" t="s">
        <v>12</v>
      </c>
      <c r="E369" s="12">
        <v>1</v>
      </c>
      <c r="F369" s="12" t="s">
        <v>17</v>
      </c>
      <c r="G369" s="12">
        <v>0</v>
      </c>
      <c r="H369" s="13" t="str">
        <f t="shared" si="23"/>
        <v>Aston Villa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1008695</v>
      </c>
      <c r="B370" s="15">
        <v>44034</v>
      </c>
      <c r="C370" s="12" t="s">
        <v>74</v>
      </c>
      <c r="D370" s="12" t="s">
        <v>8</v>
      </c>
      <c r="E370" s="12">
        <v>1</v>
      </c>
      <c r="F370" s="12" t="s">
        <v>28</v>
      </c>
      <c r="G370" s="12">
        <v>1</v>
      </c>
      <c r="H370" s="13" t="str">
        <f t="shared" si="23"/>
        <v/>
      </c>
      <c r="I370" s="13" t="str">
        <f t="shared" si="24"/>
        <v>Manchester United</v>
      </c>
      <c r="J370" s="13" t="str">
        <f t="shared" si="25"/>
        <v>West Ham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1008696</v>
      </c>
      <c r="B371" s="15">
        <v>44034</v>
      </c>
      <c r="C371" s="12" t="s">
        <v>74</v>
      </c>
      <c r="D371" s="12" t="s">
        <v>19</v>
      </c>
      <c r="E371" s="12">
        <v>5</v>
      </c>
      <c r="F371" s="12" t="s">
        <v>1</v>
      </c>
      <c r="G371" s="12">
        <v>3</v>
      </c>
      <c r="H371" s="13" t="str">
        <f t="shared" si="23"/>
        <v>Liverpool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1008673</v>
      </c>
      <c r="B372" s="15">
        <v>44038</v>
      </c>
      <c r="C372" s="12" t="s">
        <v>71</v>
      </c>
      <c r="D372" s="12" t="s">
        <v>17</v>
      </c>
      <c r="E372" s="12">
        <v>3</v>
      </c>
      <c r="F372" s="12" t="s">
        <v>56</v>
      </c>
      <c r="G372" s="12">
        <v>2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1008674</v>
      </c>
      <c r="B373" s="15">
        <v>44038</v>
      </c>
      <c r="C373" s="12" t="s">
        <v>71</v>
      </c>
      <c r="D373" s="12" t="s">
        <v>81</v>
      </c>
      <c r="E373" s="12">
        <v>1</v>
      </c>
      <c r="F373" s="12" t="s">
        <v>107</v>
      </c>
      <c r="G373" s="12">
        <v>2</v>
      </c>
      <c r="H373" s="13" t="str">
        <f t="shared" si="23"/>
        <v>Brighton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1008675</v>
      </c>
      <c r="B374" s="15">
        <v>44038</v>
      </c>
      <c r="C374" s="12" t="s">
        <v>71</v>
      </c>
      <c r="D374" s="12" t="s">
        <v>1</v>
      </c>
      <c r="E374" s="12">
        <v>2</v>
      </c>
      <c r="F374" s="12" t="s">
        <v>63</v>
      </c>
      <c r="G374" s="12">
        <v>0</v>
      </c>
      <c r="H374" s="13" t="str">
        <f t="shared" si="23"/>
        <v>Chelsea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1008676</v>
      </c>
      <c r="B375" s="15">
        <v>44038</v>
      </c>
      <c r="C375" s="12" t="s">
        <v>71</v>
      </c>
      <c r="D375" s="12" t="s">
        <v>5</v>
      </c>
      <c r="E375" s="12">
        <v>1</v>
      </c>
      <c r="F375" s="12" t="s">
        <v>14</v>
      </c>
      <c r="G375" s="12">
        <v>1</v>
      </c>
      <c r="H375" s="13" t="str">
        <f t="shared" si="23"/>
        <v/>
      </c>
      <c r="I375" s="13" t="str">
        <f t="shared" si="24"/>
        <v>Crystal Palace</v>
      </c>
      <c r="J375" s="13" t="str">
        <f t="shared" si="25"/>
        <v>Tottenham</v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1008677</v>
      </c>
      <c r="B376" s="15">
        <v>44038</v>
      </c>
      <c r="C376" s="12" t="s">
        <v>71</v>
      </c>
      <c r="D376" s="12" t="s">
        <v>9</v>
      </c>
      <c r="E376" s="12">
        <v>1</v>
      </c>
      <c r="F376" s="12" t="s">
        <v>105</v>
      </c>
      <c r="G376" s="12">
        <v>3</v>
      </c>
      <c r="H376" s="13" t="str">
        <f t="shared" si="23"/>
        <v>Bournemouth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1008678</v>
      </c>
      <c r="B377" s="15">
        <v>44038</v>
      </c>
      <c r="C377" s="12" t="s">
        <v>71</v>
      </c>
      <c r="D377" s="12" t="s">
        <v>31</v>
      </c>
      <c r="E377" s="12">
        <v>0</v>
      </c>
      <c r="F377" s="12" t="s">
        <v>8</v>
      </c>
      <c r="G377" s="12">
        <v>2</v>
      </c>
      <c r="H377" s="13" t="str">
        <f t="shared" si="23"/>
        <v>Manchester United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1008679</v>
      </c>
      <c r="B378" s="15">
        <v>44038</v>
      </c>
      <c r="C378" s="12" t="s">
        <v>71</v>
      </c>
      <c r="D378" s="12" t="s">
        <v>20</v>
      </c>
      <c r="E378" s="12">
        <v>5</v>
      </c>
      <c r="F378" s="12" t="s">
        <v>18</v>
      </c>
      <c r="G378" s="12">
        <v>0</v>
      </c>
      <c r="H378" s="13" t="str">
        <f t="shared" si="23"/>
        <v>Manchester City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1008680</v>
      </c>
      <c r="B379" s="15">
        <v>44038</v>
      </c>
      <c r="C379" s="12" t="s">
        <v>71</v>
      </c>
      <c r="D379" s="12" t="s">
        <v>29</v>
      </c>
      <c r="E379" s="12">
        <v>1</v>
      </c>
      <c r="F379" s="12" t="s">
        <v>19</v>
      </c>
      <c r="G379" s="12">
        <v>3</v>
      </c>
      <c r="H379" s="13" t="str">
        <f t="shared" si="23"/>
        <v>Liverpool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1008681</v>
      </c>
      <c r="B380" s="15">
        <v>44038</v>
      </c>
      <c r="C380" s="12" t="s">
        <v>71</v>
      </c>
      <c r="D380" s="12" t="s">
        <v>13</v>
      </c>
      <c r="E380" s="12">
        <v>3</v>
      </c>
      <c r="F380" s="12" t="s">
        <v>7</v>
      </c>
      <c r="G380" s="12">
        <v>1</v>
      </c>
      <c r="H380" s="13" t="str">
        <f t="shared" si="23"/>
        <v>Southampton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1008682</v>
      </c>
      <c r="B381" s="15">
        <v>44038</v>
      </c>
      <c r="C381" s="12" t="s">
        <v>71</v>
      </c>
      <c r="D381" s="12" t="s">
        <v>28</v>
      </c>
      <c r="E381" s="12">
        <v>1</v>
      </c>
      <c r="F381" s="12" t="s">
        <v>12</v>
      </c>
      <c r="G381" s="12">
        <v>1</v>
      </c>
      <c r="H381" s="13" t="str">
        <f t="shared" si="23"/>
        <v/>
      </c>
      <c r="I381" s="13" t="str">
        <f t="shared" si="24"/>
        <v>West Ham</v>
      </c>
      <c r="J381" s="13" t="str">
        <f t="shared" si="25"/>
        <v>Aston Villa</v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F0B28F99-CA58-4EE4-8578-FCB8128FDDA1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7D64-9246-4F9D-9AF0-94F28CC09048}">
  <dimension ref="A1:V381"/>
  <sheetViews>
    <sheetView showGridLines="0" zoomScale="142" workbookViewId="0"/>
  </sheetViews>
  <sheetFormatPr baseColWidth="10" defaultColWidth="8.85546875" defaultRowHeight="12" customHeight="1" x14ac:dyDescent="0.15"/>
  <cols>
    <col min="1" max="1" width="5.85546875" style="1" customWidth="1"/>
    <col min="2" max="2" width="7.28515625" style="1" customWidth="1"/>
    <col min="3" max="3" width="5.7109375" style="1" bestFit="1" customWidth="1"/>
    <col min="4" max="4" width="11.140625" style="1" bestFit="1" customWidth="1"/>
    <col min="5" max="5" width="1.7109375" style="1" bestFit="1" customWidth="1"/>
    <col min="6" max="6" width="11.140625" style="1" bestFit="1" customWidth="1"/>
    <col min="7" max="7" width="1.7109375" style="1" bestFit="1" customWidth="1"/>
    <col min="8" max="10" width="11.140625" style="1" bestFit="1" customWidth="1"/>
    <col min="11" max="13" width="8.85546875" style="1"/>
    <col min="14" max="22" width="9" style="1" bestFit="1" customWidth="1"/>
    <col min="23" max="16384" width="8.85546875" style="1"/>
  </cols>
  <sheetData>
    <row r="1" spans="1:22" ht="12" customHeight="1" x14ac:dyDescent="0.15">
      <c r="A1" s="17" t="s">
        <v>116</v>
      </c>
      <c r="B1" s="17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1032693</v>
      </c>
      <c r="B2" s="15">
        <v>44086</v>
      </c>
      <c r="C2" s="12" t="s">
        <v>85</v>
      </c>
      <c r="D2" s="12" t="s">
        <v>5</v>
      </c>
      <c r="E2" s="12">
        <v>1</v>
      </c>
      <c r="F2" s="12" t="s">
        <v>13</v>
      </c>
      <c r="G2" s="12">
        <v>0</v>
      </c>
      <c r="H2" s="13" t="str">
        <f>IF(E2&gt;G2,D2,IF(G2&gt;E2,F2,""))</f>
        <v>Crystal Palace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20</v>
      </c>
      <c r="N2" s="16">
        <f t="shared" ref="N2:N21" si="0">COUNTIF($H$2:$H$381,M2)</f>
        <v>27</v>
      </c>
      <c r="O2" s="16">
        <f t="shared" ref="O2:O21" si="1">COUNTIF($J$2:$J$381,M2)+COUNTIF($I$2:$I$381,M2)</f>
        <v>5</v>
      </c>
      <c r="P2" s="16">
        <f t="shared" ref="P2:P21" si="2">(COUNTIF($F$2:$F$381,M2)+COUNTIF($D$2:$D$381,M2))-SUM(N2:O2)</f>
        <v>6</v>
      </c>
      <c r="Q2" s="16">
        <f t="shared" ref="Q2:Q21" si="3">SUM(N2:P2)</f>
        <v>38</v>
      </c>
      <c r="R2" s="16">
        <f t="shared" ref="R2:R21" si="4">SUMIF(D:D,M2,E:E)+SUMIF(F:F,M2,G:G)</f>
        <v>83</v>
      </c>
      <c r="S2" s="16">
        <f t="shared" ref="S2:S21" si="5">SUMIF(D:D,M2,G:G)+SUMIF(F:F,M2,E:E)</f>
        <v>32</v>
      </c>
      <c r="T2" s="16">
        <f t="shared" ref="T2:T21" si="6">R2-S2</f>
        <v>51</v>
      </c>
      <c r="U2" s="16">
        <f t="shared" ref="U2:U21" si="7">(N2*3)+O2</f>
        <v>86</v>
      </c>
      <c r="V2" s="16">
        <v>1</v>
      </c>
    </row>
    <row r="3" spans="1:22" ht="12" customHeight="1" x14ac:dyDescent="0.15">
      <c r="A3" s="12">
        <v>1032694</v>
      </c>
      <c r="B3" s="15">
        <v>44086</v>
      </c>
      <c r="C3" s="12" t="s">
        <v>85</v>
      </c>
      <c r="D3" s="12" t="s">
        <v>58</v>
      </c>
      <c r="E3" s="12">
        <v>0</v>
      </c>
      <c r="F3" s="12" t="s">
        <v>17</v>
      </c>
      <c r="G3" s="12">
        <v>3</v>
      </c>
      <c r="H3" s="13" t="str">
        <f t="shared" ref="H3:H66" si="8">IF(E3&gt;G3,D3,IF(G3&gt;E3,F3,""))</f>
        <v>Arsenal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8</v>
      </c>
      <c r="N3" s="16">
        <f t="shared" si="0"/>
        <v>21</v>
      </c>
      <c r="O3" s="16">
        <f t="shared" si="1"/>
        <v>11</v>
      </c>
      <c r="P3" s="16">
        <f t="shared" si="2"/>
        <v>6</v>
      </c>
      <c r="Q3" s="16">
        <f t="shared" si="3"/>
        <v>38</v>
      </c>
      <c r="R3" s="16">
        <f t="shared" si="4"/>
        <v>73</v>
      </c>
      <c r="S3" s="16">
        <f t="shared" si="5"/>
        <v>44</v>
      </c>
      <c r="T3" s="16">
        <f t="shared" si="6"/>
        <v>29</v>
      </c>
      <c r="U3" s="16">
        <f t="shared" si="7"/>
        <v>74</v>
      </c>
      <c r="V3" s="16">
        <v>2</v>
      </c>
    </row>
    <row r="4" spans="1:22" ht="12" customHeight="1" x14ac:dyDescent="0.15">
      <c r="A4" s="12">
        <v>1032695</v>
      </c>
      <c r="B4" s="15">
        <v>44086</v>
      </c>
      <c r="C4" s="12" t="s">
        <v>85</v>
      </c>
      <c r="D4" s="12" t="s">
        <v>19</v>
      </c>
      <c r="E4" s="12">
        <v>4</v>
      </c>
      <c r="F4" s="12" t="s">
        <v>15</v>
      </c>
      <c r="G4" s="12">
        <v>3</v>
      </c>
      <c r="H4" s="13" t="str">
        <f t="shared" si="8"/>
        <v>Liverpool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19</v>
      </c>
      <c r="N4" s="16">
        <f t="shared" si="0"/>
        <v>20</v>
      </c>
      <c r="O4" s="16">
        <f t="shared" si="1"/>
        <v>9</v>
      </c>
      <c r="P4" s="16">
        <f t="shared" si="2"/>
        <v>9</v>
      </c>
      <c r="Q4" s="16">
        <f t="shared" si="3"/>
        <v>38</v>
      </c>
      <c r="R4" s="16">
        <f t="shared" si="4"/>
        <v>68</v>
      </c>
      <c r="S4" s="16">
        <f t="shared" si="5"/>
        <v>42</v>
      </c>
      <c r="T4" s="16">
        <f t="shared" si="6"/>
        <v>26</v>
      </c>
      <c r="U4" s="16">
        <f t="shared" si="7"/>
        <v>69</v>
      </c>
      <c r="V4" s="16">
        <v>3</v>
      </c>
    </row>
    <row r="5" spans="1:22" ht="12" customHeight="1" x14ac:dyDescent="0.15">
      <c r="A5" s="12">
        <v>1032699</v>
      </c>
      <c r="B5" s="15">
        <v>44086</v>
      </c>
      <c r="C5" s="12" t="s">
        <v>85</v>
      </c>
      <c r="D5" s="12" t="s">
        <v>28</v>
      </c>
      <c r="E5" s="12">
        <v>0</v>
      </c>
      <c r="F5" s="12" t="s">
        <v>29</v>
      </c>
      <c r="G5" s="12">
        <v>2</v>
      </c>
      <c r="H5" s="13" t="str">
        <f t="shared" si="8"/>
        <v>Newcastle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</v>
      </c>
      <c r="N5" s="16">
        <f t="shared" si="0"/>
        <v>19</v>
      </c>
      <c r="O5" s="16">
        <f t="shared" si="1"/>
        <v>10</v>
      </c>
      <c r="P5" s="16">
        <f t="shared" si="2"/>
        <v>9</v>
      </c>
      <c r="Q5" s="16">
        <f t="shared" si="3"/>
        <v>38</v>
      </c>
      <c r="R5" s="16">
        <f t="shared" si="4"/>
        <v>58</v>
      </c>
      <c r="S5" s="16">
        <f t="shared" si="5"/>
        <v>36</v>
      </c>
      <c r="T5" s="16">
        <f t="shared" si="6"/>
        <v>22</v>
      </c>
      <c r="U5" s="16">
        <f t="shared" si="7"/>
        <v>67</v>
      </c>
      <c r="V5" s="16">
        <v>4</v>
      </c>
    </row>
    <row r="6" spans="1:22" ht="12" customHeight="1" x14ac:dyDescent="0.15">
      <c r="A6" s="12">
        <v>1032697</v>
      </c>
      <c r="B6" s="15">
        <v>44087</v>
      </c>
      <c r="C6" s="12" t="s">
        <v>85</v>
      </c>
      <c r="D6" s="12" t="s">
        <v>14</v>
      </c>
      <c r="E6" s="12">
        <v>0</v>
      </c>
      <c r="F6" s="12" t="s">
        <v>9</v>
      </c>
      <c r="G6" s="12">
        <v>1</v>
      </c>
      <c r="H6" s="13" t="str">
        <f t="shared" si="8"/>
        <v>Everton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31</v>
      </c>
      <c r="N6" s="16">
        <f t="shared" si="0"/>
        <v>20</v>
      </c>
      <c r="O6" s="16">
        <f t="shared" si="1"/>
        <v>6</v>
      </c>
      <c r="P6" s="16">
        <f t="shared" si="2"/>
        <v>12</v>
      </c>
      <c r="Q6" s="16">
        <f t="shared" si="3"/>
        <v>38</v>
      </c>
      <c r="R6" s="16">
        <f t="shared" si="4"/>
        <v>68</v>
      </c>
      <c r="S6" s="16">
        <f t="shared" si="5"/>
        <v>50</v>
      </c>
      <c r="T6" s="16">
        <f t="shared" si="6"/>
        <v>18</v>
      </c>
      <c r="U6" s="16">
        <f t="shared" si="7"/>
        <v>66</v>
      </c>
      <c r="V6" s="16">
        <v>5</v>
      </c>
    </row>
    <row r="7" spans="1:22" ht="12" customHeight="1" x14ac:dyDescent="0.15">
      <c r="A7" s="12">
        <v>1032698</v>
      </c>
      <c r="B7" s="15">
        <v>44087</v>
      </c>
      <c r="C7" s="12" t="s">
        <v>85</v>
      </c>
      <c r="D7" s="12" t="s">
        <v>60</v>
      </c>
      <c r="E7" s="12">
        <v>0</v>
      </c>
      <c r="F7" s="12" t="s">
        <v>31</v>
      </c>
      <c r="G7" s="12">
        <v>3</v>
      </c>
      <c r="H7" s="13" t="str">
        <f t="shared" si="8"/>
        <v>Leicester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28</v>
      </c>
      <c r="N7" s="16">
        <f t="shared" si="0"/>
        <v>19</v>
      </c>
      <c r="O7" s="16">
        <f t="shared" si="1"/>
        <v>8</v>
      </c>
      <c r="P7" s="16">
        <f t="shared" si="2"/>
        <v>11</v>
      </c>
      <c r="Q7" s="16">
        <f t="shared" si="3"/>
        <v>38</v>
      </c>
      <c r="R7" s="16">
        <f t="shared" si="4"/>
        <v>62</v>
      </c>
      <c r="S7" s="16">
        <f t="shared" si="5"/>
        <v>47</v>
      </c>
      <c r="T7" s="16">
        <f t="shared" si="6"/>
        <v>15</v>
      </c>
      <c r="U7" s="16">
        <f t="shared" si="7"/>
        <v>65</v>
      </c>
      <c r="V7" s="16">
        <v>6</v>
      </c>
    </row>
    <row r="8" spans="1:22" ht="12" customHeight="1" x14ac:dyDescent="0.15">
      <c r="A8" s="12">
        <v>1032700</v>
      </c>
      <c r="B8" s="15">
        <v>44088</v>
      </c>
      <c r="C8" s="12" t="s">
        <v>85</v>
      </c>
      <c r="D8" s="12" t="s">
        <v>107</v>
      </c>
      <c r="E8" s="12">
        <v>1</v>
      </c>
      <c r="F8" s="12" t="s">
        <v>1</v>
      </c>
      <c r="G8" s="12">
        <v>3</v>
      </c>
      <c r="H8" s="13" t="str">
        <f t="shared" si="8"/>
        <v>Chelsea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14</v>
      </c>
      <c r="N8" s="16">
        <f t="shared" si="0"/>
        <v>18</v>
      </c>
      <c r="O8" s="16">
        <f t="shared" si="1"/>
        <v>8</v>
      </c>
      <c r="P8" s="16">
        <f t="shared" si="2"/>
        <v>12</v>
      </c>
      <c r="Q8" s="16">
        <f t="shared" si="3"/>
        <v>38</v>
      </c>
      <c r="R8" s="16">
        <f t="shared" si="4"/>
        <v>68</v>
      </c>
      <c r="S8" s="16">
        <f t="shared" si="5"/>
        <v>45</v>
      </c>
      <c r="T8" s="16">
        <f t="shared" si="6"/>
        <v>23</v>
      </c>
      <c r="U8" s="16">
        <f t="shared" si="7"/>
        <v>62</v>
      </c>
      <c r="V8" s="16">
        <v>7</v>
      </c>
    </row>
    <row r="9" spans="1:22" ht="12" customHeight="1" x14ac:dyDescent="0.15">
      <c r="A9" s="12">
        <v>1032701</v>
      </c>
      <c r="B9" s="15">
        <v>44088</v>
      </c>
      <c r="C9" s="12" t="s">
        <v>85</v>
      </c>
      <c r="D9" s="12" t="s">
        <v>7</v>
      </c>
      <c r="E9" s="12">
        <v>0</v>
      </c>
      <c r="F9" s="12" t="s">
        <v>63</v>
      </c>
      <c r="G9" s="12">
        <v>2</v>
      </c>
      <c r="H9" s="13" t="str">
        <f t="shared" si="8"/>
        <v>Wolves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17</v>
      </c>
      <c r="N9" s="16">
        <f t="shared" si="0"/>
        <v>18</v>
      </c>
      <c r="O9" s="16">
        <f t="shared" si="1"/>
        <v>7</v>
      </c>
      <c r="P9" s="16">
        <f t="shared" si="2"/>
        <v>13</v>
      </c>
      <c r="Q9" s="16">
        <f t="shared" si="3"/>
        <v>38</v>
      </c>
      <c r="R9" s="16">
        <f t="shared" si="4"/>
        <v>55</v>
      </c>
      <c r="S9" s="16">
        <f t="shared" si="5"/>
        <v>39</v>
      </c>
      <c r="T9" s="16">
        <f t="shared" si="6"/>
        <v>16</v>
      </c>
      <c r="U9" s="16">
        <f t="shared" si="7"/>
        <v>61</v>
      </c>
      <c r="V9" s="16">
        <v>8</v>
      </c>
    </row>
    <row r="10" spans="1:22" ht="12" customHeight="1" x14ac:dyDescent="0.15">
      <c r="A10" s="12">
        <v>1032702</v>
      </c>
      <c r="B10" s="15">
        <v>44093</v>
      </c>
      <c r="C10" s="12" t="s">
        <v>87</v>
      </c>
      <c r="D10" s="12" t="s">
        <v>17</v>
      </c>
      <c r="E10" s="12">
        <v>2</v>
      </c>
      <c r="F10" s="12" t="s">
        <v>28</v>
      </c>
      <c r="G10" s="12">
        <v>1</v>
      </c>
      <c r="H10" s="13" t="str">
        <f t="shared" si="8"/>
        <v>Arsenal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15</v>
      </c>
      <c r="N10" s="16">
        <f t="shared" si="0"/>
        <v>18</v>
      </c>
      <c r="O10" s="16">
        <f t="shared" si="1"/>
        <v>5</v>
      </c>
      <c r="P10" s="16">
        <f t="shared" si="2"/>
        <v>15</v>
      </c>
      <c r="Q10" s="16">
        <f t="shared" si="3"/>
        <v>38</v>
      </c>
      <c r="R10" s="16">
        <f t="shared" si="4"/>
        <v>62</v>
      </c>
      <c r="S10" s="16">
        <f t="shared" si="5"/>
        <v>54</v>
      </c>
      <c r="T10" s="16">
        <f t="shared" si="6"/>
        <v>8</v>
      </c>
      <c r="U10" s="16">
        <f t="shared" si="7"/>
        <v>59</v>
      </c>
      <c r="V10" s="16">
        <v>9</v>
      </c>
    </row>
    <row r="11" spans="1:22" ht="12" customHeight="1" x14ac:dyDescent="0.15">
      <c r="A11" s="12">
        <v>1032705</v>
      </c>
      <c r="B11" s="15">
        <v>44093</v>
      </c>
      <c r="C11" s="12" t="s">
        <v>87</v>
      </c>
      <c r="D11" s="12" t="s">
        <v>9</v>
      </c>
      <c r="E11" s="12">
        <v>5</v>
      </c>
      <c r="F11" s="12" t="s">
        <v>60</v>
      </c>
      <c r="G11" s="12">
        <v>2</v>
      </c>
      <c r="H11" s="13" t="str">
        <f t="shared" si="8"/>
        <v>Everton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9</v>
      </c>
      <c r="N11" s="16">
        <f t="shared" si="0"/>
        <v>17</v>
      </c>
      <c r="O11" s="16">
        <f t="shared" si="1"/>
        <v>8</v>
      </c>
      <c r="P11" s="16">
        <f t="shared" si="2"/>
        <v>13</v>
      </c>
      <c r="Q11" s="16">
        <f t="shared" si="3"/>
        <v>38</v>
      </c>
      <c r="R11" s="16">
        <f t="shared" si="4"/>
        <v>47</v>
      </c>
      <c r="S11" s="16">
        <f t="shared" si="5"/>
        <v>48</v>
      </c>
      <c r="T11" s="16">
        <f t="shared" si="6"/>
        <v>-1</v>
      </c>
      <c r="U11" s="16">
        <f t="shared" si="7"/>
        <v>59</v>
      </c>
      <c r="V11" s="16">
        <v>10</v>
      </c>
    </row>
    <row r="12" spans="1:22" ht="12" customHeight="1" x14ac:dyDescent="0.15">
      <c r="A12" s="12">
        <v>1032706</v>
      </c>
      <c r="B12" s="15">
        <v>44093</v>
      </c>
      <c r="C12" s="12" t="s">
        <v>87</v>
      </c>
      <c r="D12" s="12" t="s">
        <v>15</v>
      </c>
      <c r="E12" s="12">
        <v>4</v>
      </c>
      <c r="F12" s="12" t="s">
        <v>58</v>
      </c>
      <c r="G12" s="12">
        <v>3</v>
      </c>
      <c r="H12" s="13" t="str">
        <f t="shared" si="8"/>
        <v>Leeds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12</v>
      </c>
      <c r="N12" s="16">
        <f t="shared" si="0"/>
        <v>16</v>
      </c>
      <c r="O12" s="16">
        <f t="shared" si="1"/>
        <v>7</v>
      </c>
      <c r="P12" s="16">
        <f t="shared" si="2"/>
        <v>15</v>
      </c>
      <c r="Q12" s="16">
        <f t="shared" si="3"/>
        <v>38</v>
      </c>
      <c r="R12" s="16">
        <f t="shared" si="4"/>
        <v>55</v>
      </c>
      <c r="S12" s="16">
        <f t="shared" si="5"/>
        <v>46</v>
      </c>
      <c r="T12" s="16">
        <f t="shared" si="6"/>
        <v>9</v>
      </c>
      <c r="U12" s="16">
        <f t="shared" si="7"/>
        <v>55</v>
      </c>
      <c r="V12" s="16">
        <v>11</v>
      </c>
    </row>
    <row r="13" spans="1:22" ht="12" customHeight="1" x14ac:dyDescent="0.15">
      <c r="A13" s="12">
        <v>1032708</v>
      </c>
      <c r="B13" s="15">
        <v>44093</v>
      </c>
      <c r="C13" s="12" t="s">
        <v>87</v>
      </c>
      <c r="D13" s="12" t="s">
        <v>8</v>
      </c>
      <c r="E13" s="12">
        <v>1</v>
      </c>
      <c r="F13" s="12" t="s">
        <v>5</v>
      </c>
      <c r="G13" s="12">
        <v>3</v>
      </c>
      <c r="H13" s="13" t="str">
        <f t="shared" si="8"/>
        <v>Crystal Palace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29</v>
      </c>
      <c r="N13" s="16">
        <f t="shared" si="0"/>
        <v>12</v>
      </c>
      <c r="O13" s="16">
        <f t="shared" si="1"/>
        <v>9</v>
      </c>
      <c r="P13" s="16">
        <f t="shared" si="2"/>
        <v>17</v>
      </c>
      <c r="Q13" s="16">
        <f t="shared" si="3"/>
        <v>38</v>
      </c>
      <c r="R13" s="16">
        <f t="shared" si="4"/>
        <v>46</v>
      </c>
      <c r="S13" s="16">
        <f t="shared" si="5"/>
        <v>62</v>
      </c>
      <c r="T13" s="16">
        <f t="shared" si="6"/>
        <v>-16</v>
      </c>
      <c r="U13" s="16">
        <f t="shared" si="7"/>
        <v>45</v>
      </c>
      <c r="V13" s="16">
        <v>12</v>
      </c>
    </row>
    <row r="14" spans="1:22" ht="12" customHeight="1" x14ac:dyDescent="0.15">
      <c r="A14" s="12">
        <v>1032704</v>
      </c>
      <c r="B14" s="15">
        <v>44094</v>
      </c>
      <c r="C14" s="12" t="s">
        <v>87</v>
      </c>
      <c r="D14" s="12" t="s">
        <v>1</v>
      </c>
      <c r="E14" s="12">
        <v>0</v>
      </c>
      <c r="F14" s="12" t="s">
        <v>19</v>
      </c>
      <c r="G14" s="12">
        <v>2</v>
      </c>
      <c r="H14" s="13" t="str">
        <f t="shared" si="8"/>
        <v>Liverpool</v>
      </c>
      <c r="I14" s="13" t="str">
        <f t="shared" si="9"/>
        <v/>
      </c>
      <c r="J14" s="13" t="str">
        <f t="shared" si="10"/>
        <v/>
      </c>
      <c r="K14" s="2"/>
      <c r="L14" s="2"/>
      <c r="M14" s="13" t="s">
        <v>63</v>
      </c>
      <c r="N14" s="16">
        <f t="shared" si="0"/>
        <v>12</v>
      </c>
      <c r="O14" s="16">
        <f t="shared" si="1"/>
        <v>9</v>
      </c>
      <c r="P14" s="16">
        <f t="shared" si="2"/>
        <v>17</v>
      </c>
      <c r="Q14" s="16">
        <f t="shared" si="3"/>
        <v>38</v>
      </c>
      <c r="R14" s="16">
        <f t="shared" si="4"/>
        <v>36</v>
      </c>
      <c r="S14" s="16">
        <f t="shared" si="5"/>
        <v>52</v>
      </c>
      <c r="T14" s="16">
        <f t="shared" si="6"/>
        <v>-16</v>
      </c>
      <c r="U14" s="16">
        <f t="shared" si="7"/>
        <v>45</v>
      </c>
      <c r="V14" s="16">
        <v>13</v>
      </c>
    </row>
    <row r="15" spans="1:22" ht="12" customHeight="1" x14ac:dyDescent="0.15">
      <c r="A15" s="12">
        <v>1032707</v>
      </c>
      <c r="B15" s="15">
        <v>44094</v>
      </c>
      <c r="C15" s="12" t="s">
        <v>87</v>
      </c>
      <c r="D15" s="12" t="s">
        <v>31</v>
      </c>
      <c r="E15" s="12">
        <v>4</v>
      </c>
      <c r="F15" s="12" t="s">
        <v>81</v>
      </c>
      <c r="G15" s="12">
        <v>2</v>
      </c>
      <c r="H15" s="13" t="str">
        <f t="shared" si="8"/>
        <v>Leicester</v>
      </c>
      <c r="I15" s="13" t="str">
        <f t="shared" si="9"/>
        <v/>
      </c>
      <c r="J15" s="13" t="str">
        <f t="shared" si="10"/>
        <v/>
      </c>
      <c r="K15" s="2"/>
      <c r="L15" s="2"/>
      <c r="M15" s="13" t="s">
        <v>5</v>
      </c>
      <c r="N15" s="16">
        <f t="shared" si="0"/>
        <v>12</v>
      </c>
      <c r="O15" s="16">
        <f t="shared" si="1"/>
        <v>8</v>
      </c>
      <c r="P15" s="16">
        <f t="shared" si="2"/>
        <v>18</v>
      </c>
      <c r="Q15" s="16">
        <f t="shared" si="3"/>
        <v>38</v>
      </c>
      <c r="R15" s="16">
        <f t="shared" si="4"/>
        <v>41</v>
      </c>
      <c r="S15" s="16">
        <f t="shared" si="5"/>
        <v>66</v>
      </c>
      <c r="T15" s="16">
        <f t="shared" si="6"/>
        <v>-25</v>
      </c>
      <c r="U15" s="16">
        <f t="shared" si="7"/>
        <v>44</v>
      </c>
      <c r="V15" s="16">
        <v>14</v>
      </c>
    </row>
    <row r="16" spans="1:22" ht="12" customHeight="1" x14ac:dyDescent="0.15">
      <c r="A16" s="12">
        <v>1032709</v>
      </c>
      <c r="B16" s="15">
        <v>44094</v>
      </c>
      <c r="C16" s="12" t="s">
        <v>87</v>
      </c>
      <c r="D16" s="12" t="s">
        <v>29</v>
      </c>
      <c r="E16" s="12">
        <v>0</v>
      </c>
      <c r="F16" s="12" t="s">
        <v>107</v>
      </c>
      <c r="G16" s="12">
        <v>3</v>
      </c>
      <c r="H16" s="13" t="str">
        <f t="shared" si="8"/>
        <v>Brighton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13</v>
      </c>
      <c r="N16" s="16">
        <f t="shared" si="0"/>
        <v>12</v>
      </c>
      <c r="O16" s="16">
        <f t="shared" si="1"/>
        <v>7</v>
      </c>
      <c r="P16" s="16">
        <f t="shared" si="2"/>
        <v>19</v>
      </c>
      <c r="Q16" s="16">
        <f t="shared" si="3"/>
        <v>38</v>
      </c>
      <c r="R16" s="16">
        <f t="shared" si="4"/>
        <v>47</v>
      </c>
      <c r="S16" s="16">
        <f t="shared" si="5"/>
        <v>68</v>
      </c>
      <c r="T16" s="16">
        <f t="shared" si="6"/>
        <v>-21</v>
      </c>
      <c r="U16" s="16">
        <f t="shared" si="7"/>
        <v>43</v>
      </c>
      <c r="V16" s="16">
        <v>15</v>
      </c>
    </row>
    <row r="17" spans="1:22" ht="12" customHeight="1" x14ac:dyDescent="0.15">
      <c r="A17" s="12">
        <v>1032710</v>
      </c>
      <c r="B17" s="15">
        <v>44094</v>
      </c>
      <c r="C17" s="12" t="s">
        <v>87</v>
      </c>
      <c r="D17" s="12" t="s">
        <v>13</v>
      </c>
      <c r="E17" s="12">
        <v>2</v>
      </c>
      <c r="F17" s="12" t="s">
        <v>14</v>
      </c>
      <c r="G17" s="12">
        <v>5</v>
      </c>
      <c r="H17" s="13" t="str">
        <f t="shared" si="8"/>
        <v>Tottenham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107</v>
      </c>
      <c r="N17" s="16">
        <f t="shared" si="0"/>
        <v>9</v>
      </c>
      <c r="O17" s="16">
        <f t="shared" si="1"/>
        <v>14</v>
      </c>
      <c r="P17" s="16">
        <f t="shared" si="2"/>
        <v>15</v>
      </c>
      <c r="Q17" s="16">
        <f t="shared" si="3"/>
        <v>38</v>
      </c>
      <c r="R17" s="16">
        <f t="shared" si="4"/>
        <v>40</v>
      </c>
      <c r="S17" s="16">
        <f t="shared" si="5"/>
        <v>46</v>
      </c>
      <c r="T17" s="16">
        <f t="shared" si="6"/>
        <v>-6</v>
      </c>
      <c r="U17" s="16">
        <f t="shared" si="7"/>
        <v>41</v>
      </c>
      <c r="V17" s="16">
        <v>16</v>
      </c>
    </row>
    <row r="18" spans="1:22" ht="12" customHeight="1" x14ac:dyDescent="0.15">
      <c r="A18" s="12">
        <v>1032703</v>
      </c>
      <c r="B18" s="15">
        <v>44095</v>
      </c>
      <c r="C18" s="12" t="s">
        <v>87</v>
      </c>
      <c r="D18" s="12" t="s">
        <v>12</v>
      </c>
      <c r="E18" s="12">
        <v>1</v>
      </c>
      <c r="F18" s="12" t="s">
        <v>7</v>
      </c>
      <c r="G18" s="12">
        <v>0</v>
      </c>
      <c r="H18" s="13" t="str">
        <f t="shared" si="8"/>
        <v>Aston Villa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81</v>
      </c>
      <c r="N18" s="16">
        <f t="shared" si="0"/>
        <v>10</v>
      </c>
      <c r="O18" s="16">
        <f t="shared" si="1"/>
        <v>9</v>
      </c>
      <c r="P18" s="16">
        <f t="shared" si="2"/>
        <v>19</v>
      </c>
      <c r="Q18" s="16">
        <f t="shared" si="3"/>
        <v>38</v>
      </c>
      <c r="R18" s="16">
        <f t="shared" si="4"/>
        <v>33</v>
      </c>
      <c r="S18" s="16">
        <f t="shared" si="5"/>
        <v>55</v>
      </c>
      <c r="T18" s="16">
        <f t="shared" si="6"/>
        <v>-22</v>
      </c>
      <c r="U18" s="16">
        <f t="shared" si="7"/>
        <v>39</v>
      </c>
      <c r="V18" s="16">
        <v>17</v>
      </c>
    </row>
    <row r="19" spans="1:22" ht="12" customHeight="1" x14ac:dyDescent="0.15">
      <c r="A19" s="12">
        <v>1032711</v>
      </c>
      <c r="B19" s="15">
        <v>44095</v>
      </c>
      <c r="C19" s="12" t="s">
        <v>87</v>
      </c>
      <c r="D19" s="12" t="s">
        <v>63</v>
      </c>
      <c r="E19" s="12">
        <v>1</v>
      </c>
      <c r="F19" s="12" t="s">
        <v>20</v>
      </c>
      <c r="G19" s="12">
        <v>3</v>
      </c>
      <c r="H19" s="13" t="str">
        <f t="shared" si="8"/>
        <v>Manchester City</v>
      </c>
      <c r="I19" s="13" t="str">
        <f t="shared" si="9"/>
        <v/>
      </c>
      <c r="J19" s="13" t="str">
        <f t="shared" si="10"/>
        <v/>
      </c>
      <c r="K19" s="2"/>
      <c r="L19" s="2"/>
      <c r="M19" s="13" t="s">
        <v>58</v>
      </c>
      <c r="N19" s="16">
        <f t="shared" si="0"/>
        <v>5</v>
      </c>
      <c r="O19" s="16">
        <f t="shared" si="1"/>
        <v>13</v>
      </c>
      <c r="P19" s="16">
        <f t="shared" si="2"/>
        <v>20</v>
      </c>
      <c r="Q19" s="16">
        <f t="shared" si="3"/>
        <v>38</v>
      </c>
      <c r="R19" s="16">
        <f t="shared" si="4"/>
        <v>27</v>
      </c>
      <c r="S19" s="16">
        <f t="shared" si="5"/>
        <v>53</v>
      </c>
      <c r="T19" s="16">
        <f t="shared" si="6"/>
        <v>-26</v>
      </c>
      <c r="U19" s="16">
        <f t="shared" si="7"/>
        <v>28</v>
      </c>
      <c r="V19" s="16">
        <v>18</v>
      </c>
    </row>
    <row r="20" spans="1:22" ht="12" customHeight="1" x14ac:dyDescent="0.15">
      <c r="A20" s="12">
        <v>1032712</v>
      </c>
      <c r="B20" s="15">
        <v>44100</v>
      </c>
      <c r="C20" s="12" t="s">
        <v>86</v>
      </c>
      <c r="D20" s="12" t="s">
        <v>107</v>
      </c>
      <c r="E20" s="12">
        <v>2</v>
      </c>
      <c r="F20" s="12" t="s">
        <v>8</v>
      </c>
      <c r="G20" s="12">
        <v>3</v>
      </c>
      <c r="H20" s="13" t="str">
        <f t="shared" si="8"/>
        <v>Manchester United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60</v>
      </c>
      <c r="N20" s="16">
        <f t="shared" si="0"/>
        <v>5</v>
      </c>
      <c r="O20" s="16">
        <f t="shared" si="1"/>
        <v>11</v>
      </c>
      <c r="P20" s="16">
        <f t="shared" si="2"/>
        <v>22</v>
      </c>
      <c r="Q20" s="16">
        <f t="shared" si="3"/>
        <v>38</v>
      </c>
      <c r="R20" s="16">
        <f t="shared" si="4"/>
        <v>35</v>
      </c>
      <c r="S20" s="16">
        <f t="shared" si="5"/>
        <v>76</v>
      </c>
      <c r="T20" s="16">
        <f t="shared" si="6"/>
        <v>-41</v>
      </c>
      <c r="U20" s="16">
        <f t="shared" si="7"/>
        <v>26</v>
      </c>
      <c r="V20" s="16">
        <v>19</v>
      </c>
    </row>
    <row r="21" spans="1:22" ht="12" customHeight="1" x14ac:dyDescent="0.15">
      <c r="A21" s="12">
        <v>1032713</v>
      </c>
      <c r="B21" s="15">
        <v>44100</v>
      </c>
      <c r="C21" s="12" t="s">
        <v>86</v>
      </c>
      <c r="D21" s="12" t="s">
        <v>81</v>
      </c>
      <c r="E21" s="12">
        <v>0</v>
      </c>
      <c r="F21" s="12" t="s">
        <v>13</v>
      </c>
      <c r="G21" s="12">
        <v>1</v>
      </c>
      <c r="H21" s="13" t="str">
        <f t="shared" si="8"/>
        <v>Southampton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7</v>
      </c>
      <c r="N21" s="16">
        <f t="shared" si="0"/>
        <v>7</v>
      </c>
      <c r="O21" s="16">
        <f t="shared" si="1"/>
        <v>2</v>
      </c>
      <c r="P21" s="16">
        <f t="shared" si="2"/>
        <v>29</v>
      </c>
      <c r="Q21" s="16">
        <f t="shared" si="3"/>
        <v>38</v>
      </c>
      <c r="R21" s="16">
        <f t="shared" si="4"/>
        <v>20</v>
      </c>
      <c r="S21" s="16">
        <f t="shared" si="5"/>
        <v>63</v>
      </c>
      <c r="T21" s="16">
        <f t="shared" si="6"/>
        <v>-43</v>
      </c>
      <c r="U21" s="16">
        <f t="shared" si="7"/>
        <v>23</v>
      </c>
      <c r="V21" s="16">
        <v>20</v>
      </c>
    </row>
    <row r="22" spans="1:22" ht="12" customHeight="1" x14ac:dyDescent="0.15">
      <c r="A22" s="12">
        <v>1032714</v>
      </c>
      <c r="B22" s="15">
        <v>44100</v>
      </c>
      <c r="C22" s="12" t="s">
        <v>86</v>
      </c>
      <c r="D22" s="12" t="s">
        <v>5</v>
      </c>
      <c r="E22" s="12">
        <v>1</v>
      </c>
      <c r="F22" s="12" t="s">
        <v>9</v>
      </c>
      <c r="G22" s="12">
        <v>2</v>
      </c>
      <c r="H22" s="13" t="str">
        <f t="shared" si="8"/>
        <v>Everton</v>
      </c>
      <c r="I22" s="13" t="str">
        <f t="shared" si="9"/>
        <v/>
      </c>
      <c r="J22" s="13" t="str">
        <f t="shared" si="10"/>
        <v/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1032720</v>
      </c>
      <c r="B23" s="15">
        <v>44100</v>
      </c>
      <c r="C23" s="12" t="s">
        <v>86</v>
      </c>
      <c r="D23" s="12" t="s">
        <v>60</v>
      </c>
      <c r="E23" s="12">
        <v>3</v>
      </c>
      <c r="F23" s="12" t="s">
        <v>1</v>
      </c>
      <c r="G23" s="12">
        <v>3</v>
      </c>
      <c r="H23" s="13" t="str">
        <f t="shared" si="8"/>
        <v/>
      </c>
      <c r="I23" s="13" t="str">
        <f t="shared" si="9"/>
        <v>West Brom</v>
      </c>
      <c r="J23" s="13" t="str">
        <f t="shared" si="10"/>
        <v>Chelsea</v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1032717</v>
      </c>
      <c r="B24" s="15">
        <v>44101</v>
      </c>
      <c r="C24" s="12" t="s">
        <v>86</v>
      </c>
      <c r="D24" s="12" t="s">
        <v>20</v>
      </c>
      <c r="E24" s="12">
        <v>2</v>
      </c>
      <c r="F24" s="12" t="s">
        <v>31</v>
      </c>
      <c r="G24" s="12">
        <v>5</v>
      </c>
      <c r="H24" s="13" t="str">
        <f t="shared" si="8"/>
        <v>Leicester</v>
      </c>
      <c r="I24" s="13" t="str">
        <f t="shared" si="9"/>
        <v/>
      </c>
      <c r="J24" s="13" t="str">
        <f t="shared" si="10"/>
        <v/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1032718</v>
      </c>
      <c r="B25" s="15">
        <v>44101</v>
      </c>
      <c r="C25" s="12" t="s">
        <v>86</v>
      </c>
      <c r="D25" s="12" t="s">
        <v>7</v>
      </c>
      <c r="E25" s="12">
        <v>0</v>
      </c>
      <c r="F25" s="12" t="s">
        <v>15</v>
      </c>
      <c r="G25" s="12">
        <v>1</v>
      </c>
      <c r="H25" s="13" t="str">
        <f t="shared" si="8"/>
        <v>Leeds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1032719</v>
      </c>
      <c r="B26" s="15">
        <v>44101</v>
      </c>
      <c r="C26" s="12" t="s">
        <v>86</v>
      </c>
      <c r="D26" s="12" t="s">
        <v>14</v>
      </c>
      <c r="E26" s="12">
        <v>1</v>
      </c>
      <c r="F26" s="12" t="s">
        <v>29</v>
      </c>
      <c r="G26" s="12">
        <v>1</v>
      </c>
      <c r="H26" s="13" t="str">
        <f t="shared" si="8"/>
        <v/>
      </c>
      <c r="I26" s="13" t="str">
        <f t="shared" si="9"/>
        <v>Tottenham</v>
      </c>
      <c r="J26" s="13" t="str">
        <f t="shared" si="10"/>
        <v>Newcastle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1032721</v>
      </c>
      <c r="B27" s="15">
        <v>44101</v>
      </c>
      <c r="C27" s="12" t="s">
        <v>86</v>
      </c>
      <c r="D27" s="12" t="s">
        <v>28</v>
      </c>
      <c r="E27" s="12">
        <v>4</v>
      </c>
      <c r="F27" s="12" t="s">
        <v>63</v>
      </c>
      <c r="G27" s="12">
        <v>0</v>
      </c>
      <c r="H27" s="13" t="str">
        <f t="shared" si="8"/>
        <v>West Ham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1032715</v>
      </c>
      <c r="B28" s="15">
        <v>44102</v>
      </c>
      <c r="C28" s="12" t="s">
        <v>86</v>
      </c>
      <c r="D28" s="12" t="s">
        <v>58</v>
      </c>
      <c r="E28" s="12">
        <v>0</v>
      </c>
      <c r="F28" s="12" t="s">
        <v>12</v>
      </c>
      <c r="G28" s="12">
        <v>3</v>
      </c>
      <c r="H28" s="13" t="str">
        <f t="shared" si="8"/>
        <v>Aston Villa</v>
      </c>
      <c r="I28" s="13" t="str">
        <f t="shared" si="9"/>
        <v/>
      </c>
      <c r="J28" s="13" t="str">
        <f t="shared" si="10"/>
        <v/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1032716</v>
      </c>
      <c r="B29" s="15">
        <v>44102</v>
      </c>
      <c r="C29" s="12" t="s">
        <v>86</v>
      </c>
      <c r="D29" s="12" t="s">
        <v>19</v>
      </c>
      <c r="E29" s="12">
        <v>3</v>
      </c>
      <c r="F29" s="12" t="s">
        <v>17</v>
      </c>
      <c r="G29" s="12">
        <v>1</v>
      </c>
      <c r="H29" s="13" t="str">
        <f t="shared" si="8"/>
        <v>Liverpool</v>
      </c>
      <c r="I29" s="13" t="str">
        <f t="shared" si="9"/>
        <v/>
      </c>
      <c r="J29" s="13" t="str">
        <f t="shared" si="10"/>
        <v/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1032724</v>
      </c>
      <c r="B30" s="15">
        <v>44107</v>
      </c>
      <c r="C30" s="12" t="s">
        <v>88</v>
      </c>
      <c r="D30" s="12" t="s">
        <v>1</v>
      </c>
      <c r="E30" s="12">
        <v>4</v>
      </c>
      <c r="F30" s="12" t="s">
        <v>5</v>
      </c>
      <c r="G30" s="12">
        <v>0</v>
      </c>
      <c r="H30" s="13" t="str">
        <f t="shared" si="8"/>
        <v>Chelsea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1032725</v>
      </c>
      <c r="B31" s="15">
        <v>44107</v>
      </c>
      <c r="C31" s="12" t="s">
        <v>88</v>
      </c>
      <c r="D31" s="12" t="s">
        <v>9</v>
      </c>
      <c r="E31" s="12">
        <v>4</v>
      </c>
      <c r="F31" s="12" t="s">
        <v>107</v>
      </c>
      <c r="G31" s="12">
        <v>2</v>
      </c>
      <c r="H31" s="13" t="str">
        <f t="shared" si="8"/>
        <v>Everton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1032726</v>
      </c>
      <c r="B32" s="15">
        <v>44107</v>
      </c>
      <c r="C32" s="12" t="s">
        <v>88</v>
      </c>
      <c r="D32" s="12" t="s">
        <v>15</v>
      </c>
      <c r="E32" s="12">
        <v>1</v>
      </c>
      <c r="F32" s="12" t="s">
        <v>20</v>
      </c>
      <c r="G32" s="12">
        <v>1</v>
      </c>
      <c r="H32" s="13" t="str">
        <f t="shared" si="8"/>
        <v/>
      </c>
      <c r="I32" s="13" t="str">
        <f t="shared" si="9"/>
        <v>Leeds</v>
      </c>
      <c r="J32" s="13" t="str">
        <f t="shared" si="10"/>
        <v>Manchester City</v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1032729</v>
      </c>
      <c r="B33" s="15">
        <v>44107</v>
      </c>
      <c r="C33" s="12" t="s">
        <v>88</v>
      </c>
      <c r="D33" s="12" t="s">
        <v>29</v>
      </c>
      <c r="E33" s="12">
        <v>3</v>
      </c>
      <c r="F33" s="12" t="s">
        <v>81</v>
      </c>
      <c r="G33" s="12">
        <v>1</v>
      </c>
      <c r="H33" s="13" t="str">
        <f t="shared" si="8"/>
        <v>Newcastle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1032722</v>
      </c>
      <c r="B34" s="15">
        <v>44108</v>
      </c>
      <c r="C34" s="12" t="s">
        <v>88</v>
      </c>
      <c r="D34" s="12" t="s">
        <v>17</v>
      </c>
      <c r="E34" s="12">
        <v>2</v>
      </c>
      <c r="F34" s="12" t="s">
        <v>7</v>
      </c>
      <c r="G34" s="12">
        <v>1</v>
      </c>
      <c r="H34" s="13" t="str">
        <f t="shared" si="8"/>
        <v>Arsenal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1032723</v>
      </c>
      <c r="B35" s="15">
        <v>44108</v>
      </c>
      <c r="C35" s="12" t="s">
        <v>88</v>
      </c>
      <c r="D35" s="12" t="s">
        <v>12</v>
      </c>
      <c r="E35" s="12">
        <v>7</v>
      </c>
      <c r="F35" s="12" t="s">
        <v>19</v>
      </c>
      <c r="G35" s="12">
        <v>2</v>
      </c>
      <c r="H35" s="13" t="str">
        <f t="shared" si="8"/>
        <v>Aston Villa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1032727</v>
      </c>
      <c r="B36" s="15">
        <v>44108</v>
      </c>
      <c r="C36" s="12" t="s">
        <v>88</v>
      </c>
      <c r="D36" s="12" t="s">
        <v>31</v>
      </c>
      <c r="E36" s="12">
        <v>0</v>
      </c>
      <c r="F36" s="12" t="s">
        <v>28</v>
      </c>
      <c r="G36" s="12">
        <v>3</v>
      </c>
      <c r="H36" s="13" t="str">
        <f t="shared" si="8"/>
        <v>West Ham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1032728</v>
      </c>
      <c r="B37" s="15">
        <v>44108</v>
      </c>
      <c r="C37" s="12" t="s">
        <v>88</v>
      </c>
      <c r="D37" s="12" t="s">
        <v>8</v>
      </c>
      <c r="E37" s="12">
        <v>1</v>
      </c>
      <c r="F37" s="12" t="s">
        <v>14</v>
      </c>
      <c r="G37" s="12">
        <v>6</v>
      </c>
      <c r="H37" s="13" t="str">
        <f t="shared" si="8"/>
        <v>Tottenham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1032730</v>
      </c>
      <c r="B38" s="15">
        <v>44108</v>
      </c>
      <c r="C38" s="12" t="s">
        <v>88</v>
      </c>
      <c r="D38" s="12" t="s">
        <v>13</v>
      </c>
      <c r="E38" s="12">
        <v>2</v>
      </c>
      <c r="F38" s="12" t="s">
        <v>60</v>
      </c>
      <c r="G38" s="12">
        <v>0</v>
      </c>
      <c r="H38" s="13" t="str">
        <f t="shared" si="8"/>
        <v>Southampton</v>
      </c>
      <c r="I38" s="13" t="str">
        <f t="shared" si="9"/>
        <v/>
      </c>
      <c r="J38" s="13" t="str">
        <f t="shared" si="10"/>
        <v/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1032731</v>
      </c>
      <c r="B39" s="15">
        <v>44108</v>
      </c>
      <c r="C39" s="12" t="s">
        <v>88</v>
      </c>
      <c r="D39" s="12" t="s">
        <v>63</v>
      </c>
      <c r="E39" s="12">
        <v>1</v>
      </c>
      <c r="F39" s="12" t="s">
        <v>58</v>
      </c>
      <c r="G39" s="12">
        <v>0</v>
      </c>
      <c r="H39" s="13" t="str">
        <f t="shared" si="8"/>
        <v>Wolves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1032732</v>
      </c>
      <c r="B40" s="15">
        <v>44121</v>
      </c>
      <c r="C40" s="12" t="s">
        <v>89</v>
      </c>
      <c r="D40" s="12" t="s">
        <v>1</v>
      </c>
      <c r="E40" s="12">
        <v>3</v>
      </c>
      <c r="F40" s="12" t="s">
        <v>13</v>
      </c>
      <c r="G40" s="12">
        <v>3</v>
      </c>
      <c r="H40" s="13" t="str">
        <f t="shared" si="8"/>
        <v/>
      </c>
      <c r="I40" s="13" t="str">
        <f t="shared" si="9"/>
        <v>Chelsea</v>
      </c>
      <c r="J40" s="13" t="str">
        <f t="shared" si="10"/>
        <v>Southampton</v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1032734</v>
      </c>
      <c r="B41" s="15">
        <v>44121</v>
      </c>
      <c r="C41" s="12" t="s">
        <v>89</v>
      </c>
      <c r="D41" s="12" t="s">
        <v>9</v>
      </c>
      <c r="E41" s="12">
        <v>2</v>
      </c>
      <c r="F41" s="12" t="s">
        <v>19</v>
      </c>
      <c r="G41" s="12">
        <v>2</v>
      </c>
      <c r="H41" s="13" t="str">
        <f t="shared" si="8"/>
        <v/>
      </c>
      <c r="I41" s="13" t="str">
        <f t="shared" si="9"/>
        <v>Everton</v>
      </c>
      <c r="J41" s="13" t="str">
        <f t="shared" si="10"/>
        <v>Liverpool</v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1032737</v>
      </c>
      <c r="B42" s="15">
        <v>44121</v>
      </c>
      <c r="C42" s="12" t="s">
        <v>89</v>
      </c>
      <c r="D42" s="12" t="s">
        <v>20</v>
      </c>
      <c r="E42" s="12">
        <v>1</v>
      </c>
      <c r="F42" s="12" t="s">
        <v>17</v>
      </c>
      <c r="G42" s="12">
        <v>0</v>
      </c>
      <c r="H42" s="13" t="str">
        <f t="shared" si="8"/>
        <v>Manchester City</v>
      </c>
      <c r="I42" s="13" t="str">
        <f t="shared" si="9"/>
        <v/>
      </c>
      <c r="J42" s="13" t="str">
        <f t="shared" si="10"/>
        <v/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1032738</v>
      </c>
      <c r="B43" s="15">
        <v>44121</v>
      </c>
      <c r="C43" s="12" t="s">
        <v>89</v>
      </c>
      <c r="D43" s="12" t="s">
        <v>29</v>
      </c>
      <c r="E43" s="12">
        <v>1</v>
      </c>
      <c r="F43" s="12" t="s">
        <v>8</v>
      </c>
      <c r="G43" s="12">
        <v>4</v>
      </c>
      <c r="H43" s="13" t="str">
        <f t="shared" si="8"/>
        <v>Manchester United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1032733</v>
      </c>
      <c r="B44" s="15">
        <v>44122</v>
      </c>
      <c r="C44" s="12" t="s">
        <v>89</v>
      </c>
      <c r="D44" s="12" t="s">
        <v>5</v>
      </c>
      <c r="E44" s="12">
        <v>1</v>
      </c>
      <c r="F44" s="12" t="s">
        <v>107</v>
      </c>
      <c r="G44" s="12">
        <v>1</v>
      </c>
      <c r="H44" s="13" t="str">
        <f t="shared" si="8"/>
        <v/>
      </c>
      <c r="I44" s="13" t="str">
        <f t="shared" si="9"/>
        <v>Crystal Palace</v>
      </c>
      <c r="J44" s="13" t="str">
        <f t="shared" si="10"/>
        <v>Brighton</v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1032736</v>
      </c>
      <c r="B45" s="15">
        <v>44122</v>
      </c>
      <c r="C45" s="12" t="s">
        <v>89</v>
      </c>
      <c r="D45" s="12" t="s">
        <v>31</v>
      </c>
      <c r="E45" s="12">
        <v>0</v>
      </c>
      <c r="F45" s="12" t="s">
        <v>12</v>
      </c>
      <c r="G45" s="12">
        <v>1</v>
      </c>
      <c r="H45" s="13" t="str">
        <f t="shared" si="8"/>
        <v>Aston Villa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1032739</v>
      </c>
      <c r="B46" s="15">
        <v>44122</v>
      </c>
      <c r="C46" s="12" t="s">
        <v>89</v>
      </c>
      <c r="D46" s="12" t="s">
        <v>7</v>
      </c>
      <c r="E46" s="12">
        <v>1</v>
      </c>
      <c r="F46" s="12" t="s">
        <v>58</v>
      </c>
      <c r="G46" s="12">
        <v>1</v>
      </c>
      <c r="H46" s="13" t="str">
        <f t="shared" si="8"/>
        <v/>
      </c>
      <c r="I46" s="13" t="str">
        <f t="shared" si="9"/>
        <v>Sheffield United</v>
      </c>
      <c r="J46" s="13" t="str">
        <f t="shared" si="10"/>
        <v>Fulham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1032740</v>
      </c>
      <c r="B47" s="15">
        <v>44122</v>
      </c>
      <c r="C47" s="12" t="s">
        <v>89</v>
      </c>
      <c r="D47" s="12" t="s">
        <v>14</v>
      </c>
      <c r="E47" s="12">
        <v>3</v>
      </c>
      <c r="F47" s="12" t="s">
        <v>28</v>
      </c>
      <c r="G47" s="12">
        <v>3</v>
      </c>
      <c r="H47" s="13" t="str">
        <f t="shared" si="8"/>
        <v/>
      </c>
      <c r="I47" s="13" t="str">
        <f t="shared" si="9"/>
        <v>Tottenham</v>
      </c>
      <c r="J47" s="13" t="str">
        <f t="shared" si="10"/>
        <v>West Ham</v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1032735</v>
      </c>
      <c r="B48" s="15">
        <v>44123</v>
      </c>
      <c r="C48" s="12" t="s">
        <v>89</v>
      </c>
      <c r="D48" s="12" t="s">
        <v>15</v>
      </c>
      <c r="E48" s="12">
        <v>0</v>
      </c>
      <c r="F48" s="12" t="s">
        <v>63</v>
      </c>
      <c r="G48" s="12">
        <v>1</v>
      </c>
      <c r="H48" s="13" t="str">
        <f t="shared" si="8"/>
        <v>Wolves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1032741</v>
      </c>
      <c r="B49" s="15">
        <v>44123</v>
      </c>
      <c r="C49" s="12" t="s">
        <v>89</v>
      </c>
      <c r="D49" s="12" t="s">
        <v>60</v>
      </c>
      <c r="E49" s="12">
        <v>0</v>
      </c>
      <c r="F49" s="12" t="s">
        <v>81</v>
      </c>
      <c r="G49" s="12">
        <v>0</v>
      </c>
      <c r="H49" s="13" t="str">
        <f t="shared" si="8"/>
        <v/>
      </c>
      <c r="I49" s="13" t="str">
        <f t="shared" si="9"/>
        <v>West Brom</v>
      </c>
      <c r="J49" s="13" t="str">
        <f t="shared" si="10"/>
        <v>Burnley</v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1032743</v>
      </c>
      <c r="B50" s="15">
        <v>44127</v>
      </c>
      <c r="C50" s="12" t="s">
        <v>69</v>
      </c>
      <c r="D50" s="12" t="s">
        <v>12</v>
      </c>
      <c r="E50" s="12">
        <v>0</v>
      </c>
      <c r="F50" s="12" t="s">
        <v>15</v>
      </c>
      <c r="G50" s="12">
        <v>3</v>
      </c>
      <c r="H50" s="13" t="str">
        <f t="shared" si="8"/>
        <v>Leeds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1032746</v>
      </c>
      <c r="B51" s="15">
        <v>44128</v>
      </c>
      <c r="C51" s="12" t="s">
        <v>69</v>
      </c>
      <c r="D51" s="12" t="s">
        <v>58</v>
      </c>
      <c r="E51" s="12">
        <v>1</v>
      </c>
      <c r="F51" s="12" t="s">
        <v>5</v>
      </c>
      <c r="G51" s="12">
        <v>2</v>
      </c>
      <c r="H51" s="13" t="str">
        <f t="shared" si="8"/>
        <v>Crystal Palace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1032747</v>
      </c>
      <c r="B52" s="15">
        <v>44128</v>
      </c>
      <c r="C52" s="12" t="s">
        <v>69</v>
      </c>
      <c r="D52" s="12" t="s">
        <v>19</v>
      </c>
      <c r="E52" s="12">
        <v>2</v>
      </c>
      <c r="F52" s="12" t="s">
        <v>7</v>
      </c>
      <c r="G52" s="12">
        <v>1</v>
      </c>
      <c r="H52" s="13" t="str">
        <f t="shared" si="8"/>
        <v>Liverpool</v>
      </c>
      <c r="I52" s="13" t="str">
        <f t="shared" si="9"/>
        <v/>
      </c>
      <c r="J52" s="13" t="str">
        <f t="shared" si="10"/>
        <v/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1032748</v>
      </c>
      <c r="B53" s="15">
        <v>44128</v>
      </c>
      <c r="C53" s="12" t="s">
        <v>69</v>
      </c>
      <c r="D53" s="12" t="s">
        <v>8</v>
      </c>
      <c r="E53" s="12">
        <v>0</v>
      </c>
      <c r="F53" s="12" t="s">
        <v>1</v>
      </c>
      <c r="G53" s="12">
        <v>0</v>
      </c>
      <c r="H53" s="13" t="str">
        <f t="shared" si="8"/>
        <v/>
      </c>
      <c r="I53" s="13" t="str">
        <f t="shared" si="9"/>
        <v>Manchester United</v>
      </c>
      <c r="J53" s="13" t="str">
        <f t="shared" si="10"/>
        <v>Chelsea</v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1032750</v>
      </c>
      <c r="B54" s="15">
        <v>44128</v>
      </c>
      <c r="C54" s="12" t="s">
        <v>69</v>
      </c>
      <c r="D54" s="12" t="s">
        <v>28</v>
      </c>
      <c r="E54" s="12">
        <v>1</v>
      </c>
      <c r="F54" s="12" t="s">
        <v>20</v>
      </c>
      <c r="G54" s="12">
        <v>1</v>
      </c>
      <c r="H54" s="13" t="str">
        <f t="shared" si="8"/>
        <v/>
      </c>
      <c r="I54" s="13" t="str">
        <f t="shared" si="9"/>
        <v>West Ham</v>
      </c>
      <c r="J54" s="13" t="str">
        <f t="shared" si="10"/>
        <v>Manchester City</v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1032742</v>
      </c>
      <c r="B55" s="15">
        <v>44129</v>
      </c>
      <c r="C55" s="12" t="s">
        <v>69</v>
      </c>
      <c r="D55" s="12" t="s">
        <v>17</v>
      </c>
      <c r="E55" s="12">
        <v>0</v>
      </c>
      <c r="F55" s="12" t="s">
        <v>31</v>
      </c>
      <c r="G55" s="12">
        <v>1</v>
      </c>
      <c r="H55" s="13" t="str">
        <f t="shared" si="8"/>
        <v>Leicester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1032749</v>
      </c>
      <c r="B56" s="15">
        <v>44129</v>
      </c>
      <c r="C56" s="12" t="s">
        <v>69</v>
      </c>
      <c r="D56" s="12" t="s">
        <v>13</v>
      </c>
      <c r="E56" s="12">
        <v>2</v>
      </c>
      <c r="F56" s="12" t="s">
        <v>9</v>
      </c>
      <c r="G56" s="12">
        <v>0</v>
      </c>
      <c r="H56" s="13" t="str">
        <f t="shared" si="8"/>
        <v>Southampton</v>
      </c>
      <c r="I56" s="13" t="str">
        <f t="shared" si="9"/>
        <v/>
      </c>
      <c r="J56" s="13" t="str">
        <f t="shared" si="10"/>
        <v/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1032751</v>
      </c>
      <c r="B57" s="15">
        <v>44129</v>
      </c>
      <c r="C57" s="12" t="s">
        <v>69</v>
      </c>
      <c r="D57" s="12" t="s">
        <v>63</v>
      </c>
      <c r="E57" s="12">
        <v>1</v>
      </c>
      <c r="F57" s="12" t="s">
        <v>29</v>
      </c>
      <c r="G57" s="12">
        <v>1</v>
      </c>
      <c r="H57" s="13" t="str">
        <f t="shared" si="8"/>
        <v/>
      </c>
      <c r="I57" s="13" t="str">
        <f t="shared" si="9"/>
        <v>Wolves</v>
      </c>
      <c r="J57" s="13" t="str">
        <f t="shared" si="10"/>
        <v>Newcastle</v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1032744</v>
      </c>
      <c r="B58" s="15">
        <v>44130</v>
      </c>
      <c r="C58" s="12" t="s">
        <v>69</v>
      </c>
      <c r="D58" s="12" t="s">
        <v>107</v>
      </c>
      <c r="E58" s="12">
        <v>1</v>
      </c>
      <c r="F58" s="12" t="s">
        <v>60</v>
      </c>
      <c r="G58" s="12">
        <v>1</v>
      </c>
      <c r="H58" s="13" t="str">
        <f t="shared" si="8"/>
        <v/>
      </c>
      <c r="I58" s="13" t="str">
        <f t="shared" si="9"/>
        <v>Brighton</v>
      </c>
      <c r="J58" s="13" t="str">
        <f t="shared" si="10"/>
        <v>West Brom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1032745</v>
      </c>
      <c r="B59" s="15">
        <v>44130</v>
      </c>
      <c r="C59" s="12" t="s">
        <v>69</v>
      </c>
      <c r="D59" s="12" t="s">
        <v>81</v>
      </c>
      <c r="E59" s="12">
        <v>0</v>
      </c>
      <c r="F59" s="12" t="s">
        <v>14</v>
      </c>
      <c r="G59" s="12">
        <v>1</v>
      </c>
      <c r="H59" s="13" t="str">
        <f t="shared" si="8"/>
        <v>Tottenham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1032761</v>
      </c>
      <c r="B60" s="15">
        <v>44134</v>
      </c>
      <c r="C60" s="12" t="s">
        <v>70</v>
      </c>
      <c r="D60" s="12" t="s">
        <v>63</v>
      </c>
      <c r="E60" s="12">
        <v>2</v>
      </c>
      <c r="F60" s="12" t="s">
        <v>5</v>
      </c>
      <c r="G60" s="12">
        <v>0</v>
      </c>
      <c r="H60" s="13" t="str">
        <f t="shared" si="8"/>
        <v>Wolves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1032753</v>
      </c>
      <c r="B61" s="15">
        <v>44135</v>
      </c>
      <c r="C61" s="12" t="s">
        <v>70</v>
      </c>
      <c r="D61" s="12" t="s">
        <v>81</v>
      </c>
      <c r="E61" s="12">
        <v>0</v>
      </c>
      <c r="F61" s="12" t="s">
        <v>1</v>
      </c>
      <c r="G61" s="12">
        <v>3</v>
      </c>
      <c r="H61" s="13" t="str">
        <f t="shared" si="8"/>
        <v>Chelsea</v>
      </c>
      <c r="I61" s="13" t="str">
        <f t="shared" si="9"/>
        <v/>
      </c>
      <c r="J61" s="13" t="str">
        <f t="shared" si="10"/>
        <v/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1032756</v>
      </c>
      <c r="B62" s="15">
        <v>44135</v>
      </c>
      <c r="C62" s="12" t="s">
        <v>70</v>
      </c>
      <c r="D62" s="12" t="s">
        <v>19</v>
      </c>
      <c r="E62" s="12">
        <v>2</v>
      </c>
      <c r="F62" s="12" t="s">
        <v>28</v>
      </c>
      <c r="G62" s="12">
        <v>1</v>
      </c>
      <c r="H62" s="13" t="str">
        <f t="shared" si="8"/>
        <v>Liverpool</v>
      </c>
      <c r="I62" s="13" t="str">
        <f t="shared" si="9"/>
        <v/>
      </c>
      <c r="J62" s="13" t="str">
        <f t="shared" si="10"/>
        <v/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1032759</v>
      </c>
      <c r="B63" s="15">
        <v>44135</v>
      </c>
      <c r="C63" s="12" t="s">
        <v>70</v>
      </c>
      <c r="D63" s="12" t="s">
        <v>7</v>
      </c>
      <c r="E63" s="12">
        <v>0</v>
      </c>
      <c r="F63" s="12" t="s">
        <v>20</v>
      </c>
      <c r="G63" s="12">
        <v>1</v>
      </c>
      <c r="H63" s="13" t="str">
        <f t="shared" si="8"/>
        <v>Manchester City</v>
      </c>
      <c r="I63" s="13" t="str">
        <f t="shared" si="9"/>
        <v/>
      </c>
      <c r="J63" s="13" t="str">
        <f t="shared" si="10"/>
        <v/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1032752</v>
      </c>
      <c r="B64" s="15">
        <v>44136</v>
      </c>
      <c r="C64" s="12" t="s">
        <v>70</v>
      </c>
      <c r="D64" s="12" t="s">
        <v>12</v>
      </c>
      <c r="E64" s="12">
        <v>3</v>
      </c>
      <c r="F64" s="12" t="s">
        <v>13</v>
      </c>
      <c r="G64" s="12">
        <v>4</v>
      </c>
      <c r="H64" s="13" t="str">
        <f t="shared" si="8"/>
        <v>Southampton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1032757</v>
      </c>
      <c r="B65" s="15">
        <v>44136</v>
      </c>
      <c r="C65" s="12" t="s">
        <v>70</v>
      </c>
      <c r="D65" s="12" t="s">
        <v>8</v>
      </c>
      <c r="E65" s="12">
        <v>0</v>
      </c>
      <c r="F65" s="12" t="s">
        <v>17</v>
      </c>
      <c r="G65" s="12">
        <v>1</v>
      </c>
      <c r="H65" s="13" t="str">
        <f t="shared" si="8"/>
        <v>Arsenal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1032758</v>
      </c>
      <c r="B66" s="15">
        <v>44136</v>
      </c>
      <c r="C66" s="12" t="s">
        <v>70</v>
      </c>
      <c r="D66" s="12" t="s">
        <v>29</v>
      </c>
      <c r="E66" s="12">
        <v>2</v>
      </c>
      <c r="F66" s="12" t="s">
        <v>9</v>
      </c>
      <c r="G66" s="12">
        <v>1</v>
      </c>
      <c r="H66" s="13" t="str">
        <f t="shared" si="8"/>
        <v>Newcastle</v>
      </c>
      <c r="I66" s="13" t="str">
        <f t="shared" si="9"/>
        <v/>
      </c>
      <c r="J66" s="13" t="str">
        <f t="shared" si="10"/>
        <v/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1032760</v>
      </c>
      <c r="B67" s="15">
        <v>44136</v>
      </c>
      <c r="C67" s="12" t="s">
        <v>70</v>
      </c>
      <c r="D67" s="12" t="s">
        <v>14</v>
      </c>
      <c r="E67" s="12">
        <v>2</v>
      </c>
      <c r="F67" s="12" t="s">
        <v>107</v>
      </c>
      <c r="G67" s="12">
        <v>1</v>
      </c>
      <c r="H67" s="13" t="str">
        <f t="shared" ref="H67:H130" si="11">IF(E67&gt;G67,D67,IF(G67&gt;E67,F67,""))</f>
        <v>Tottenham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1032754</v>
      </c>
      <c r="B68" s="15">
        <v>44137</v>
      </c>
      <c r="C68" s="12" t="s">
        <v>70</v>
      </c>
      <c r="D68" s="12" t="s">
        <v>58</v>
      </c>
      <c r="E68" s="12">
        <v>2</v>
      </c>
      <c r="F68" s="12" t="s">
        <v>60</v>
      </c>
      <c r="G68" s="12">
        <v>0</v>
      </c>
      <c r="H68" s="13" t="str">
        <f t="shared" si="11"/>
        <v>Fulham</v>
      </c>
      <c r="I68" s="13" t="str">
        <f t="shared" si="12"/>
        <v/>
      </c>
      <c r="J68" s="13" t="str">
        <f t="shared" si="13"/>
        <v/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1032755</v>
      </c>
      <c r="B69" s="15">
        <v>44137</v>
      </c>
      <c r="C69" s="12" t="s">
        <v>70</v>
      </c>
      <c r="D69" s="12" t="s">
        <v>15</v>
      </c>
      <c r="E69" s="12">
        <v>1</v>
      </c>
      <c r="F69" s="12" t="s">
        <v>31</v>
      </c>
      <c r="G69" s="12">
        <v>4</v>
      </c>
      <c r="H69" s="13" t="str">
        <f t="shared" si="11"/>
        <v>Leicester</v>
      </c>
      <c r="I69" s="13" t="str">
        <f t="shared" si="12"/>
        <v/>
      </c>
      <c r="J69" s="13" t="str">
        <f t="shared" si="13"/>
        <v/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1032763</v>
      </c>
      <c r="B70" s="15">
        <v>44141</v>
      </c>
      <c r="C70" s="12" t="s">
        <v>65</v>
      </c>
      <c r="D70" s="12" t="s">
        <v>107</v>
      </c>
      <c r="E70" s="12">
        <v>0</v>
      </c>
      <c r="F70" s="12" t="s">
        <v>81</v>
      </c>
      <c r="G70" s="12">
        <v>0</v>
      </c>
      <c r="H70" s="13" t="str">
        <f t="shared" si="11"/>
        <v/>
      </c>
      <c r="I70" s="13" t="str">
        <f t="shared" si="12"/>
        <v>Brighton</v>
      </c>
      <c r="J70" s="13" t="str">
        <f t="shared" si="13"/>
        <v>Burnley</v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1032769</v>
      </c>
      <c r="B71" s="15">
        <v>44141</v>
      </c>
      <c r="C71" s="12" t="s">
        <v>65</v>
      </c>
      <c r="D71" s="12" t="s">
        <v>13</v>
      </c>
      <c r="E71" s="12">
        <v>2</v>
      </c>
      <c r="F71" s="12" t="s">
        <v>29</v>
      </c>
      <c r="G71" s="12">
        <v>0</v>
      </c>
      <c r="H71" s="13" t="str">
        <f t="shared" si="11"/>
        <v>Southampton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1032764</v>
      </c>
      <c r="B72" s="15">
        <v>44142</v>
      </c>
      <c r="C72" s="12" t="s">
        <v>65</v>
      </c>
      <c r="D72" s="12" t="s">
        <v>1</v>
      </c>
      <c r="E72" s="12">
        <v>4</v>
      </c>
      <c r="F72" s="12" t="s">
        <v>7</v>
      </c>
      <c r="G72" s="12">
        <v>1</v>
      </c>
      <c r="H72" s="13" t="str">
        <f t="shared" si="11"/>
        <v>Chelsea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1032765</v>
      </c>
      <c r="B73" s="15">
        <v>44142</v>
      </c>
      <c r="C73" s="12" t="s">
        <v>65</v>
      </c>
      <c r="D73" s="12" t="s">
        <v>5</v>
      </c>
      <c r="E73" s="12">
        <v>4</v>
      </c>
      <c r="F73" s="12" t="s">
        <v>15</v>
      </c>
      <c r="G73" s="12">
        <v>1</v>
      </c>
      <c r="H73" s="13" t="str">
        <f t="shared" si="11"/>
        <v>Crystal Palace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1032766</v>
      </c>
      <c r="B74" s="15">
        <v>44142</v>
      </c>
      <c r="C74" s="12" t="s">
        <v>65</v>
      </c>
      <c r="D74" s="12" t="s">
        <v>9</v>
      </c>
      <c r="E74" s="12">
        <v>1</v>
      </c>
      <c r="F74" s="12" t="s">
        <v>8</v>
      </c>
      <c r="G74" s="12">
        <v>3</v>
      </c>
      <c r="H74" s="13" t="str">
        <f t="shared" si="11"/>
        <v>Manchester United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1032771</v>
      </c>
      <c r="B75" s="15">
        <v>44142</v>
      </c>
      <c r="C75" s="12" t="s">
        <v>65</v>
      </c>
      <c r="D75" s="12" t="s">
        <v>28</v>
      </c>
      <c r="E75" s="12">
        <v>1</v>
      </c>
      <c r="F75" s="12" t="s">
        <v>58</v>
      </c>
      <c r="G75" s="12">
        <v>0</v>
      </c>
      <c r="H75" s="13" t="str">
        <f t="shared" si="11"/>
        <v>West Ham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1032762</v>
      </c>
      <c r="B76" s="15">
        <v>44143</v>
      </c>
      <c r="C76" s="12" t="s">
        <v>65</v>
      </c>
      <c r="D76" s="12" t="s">
        <v>17</v>
      </c>
      <c r="E76" s="12">
        <v>0</v>
      </c>
      <c r="F76" s="12" t="s">
        <v>12</v>
      </c>
      <c r="G76" s="12">
        <v>3</v>
      </c>
      <c r="H76" s="13" t="str">
        <f t="shared" si="11"/>
        <v>Aston Villa</v>
      </c>
      <c r="I76" s="13" t="str">
        <f t="shared" si="12"/>
        <v/>
      </c>
      <c r="J76" s="13" t="str">
        <f t="shared" si="13"/>
        <v/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1032767</v>
      </c>
      <c r="B77" s="15">
        <v>44143</v>
      </c>
      <c r="C77" s="12" t="s">
        <v>65</v>
      </c>
      <c r="D77" s="12" t="s">
        <v>31</v>
      </c>
      <c r="E77" s="12">
        <v>1</v>
      </c>
      <c r="F77" s="12" t="s">
        <v>63</v>
      </c>
      <c r="G77" s="12">
        <v>0</v>
      </c>
      <c r="H77" s="13" t="str">
        <f t="shared" si="11"/>
        <v>Leicester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1032768</v>
      </c>
      <c r="B78" s="15">
        <v>44143</v>
      </c>
      <c r="C78" s="12" t="s">
        <v>65</v>
      </c>
      <c r="D78" s="12" t="s">
        <v>20</v>
      </c>
      <c r="E78" s="12">
        <v>1</v>
      </c>
      <c r="F78" s="12" t="s">
        <v>19</v>
      </c>
      <c r="G78" s="12">
        <v>1</v>
      </c>
      <c r="H78" s="13" t="str">
        <f t="shared" si="11"/>
        <v/>
      </c>
      <c r="I78" s="13" t="str">
        <f t="shared" si="12"/>
        <v>Manchester City</v>
      </c>
      <c r="J78" s="13" t="str">
        <f t="shared" si="13"/>
        <v>Liverpool</v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1032770</v>
      </c>
      <c r="B79" s="15">
        <v>44143</v>
      </c>
      <c r="C79" s="12" t="s">
        <v>65</v>
      </c>
      <c r="D79" s="12" t="s">
        <v>60</v>
      </c>
      <c r="E79" s="12">
        <v>0</v>
      </c>
      <c r="F79" s="12" t="s">
        <v>14</v>
      </c>
      <c r="G79" s="12">
        <v>1</v>
      </c>
      <c r="H79" s="13" t="str">
        <f t="shared" si="11"/>
        <v>Tottenham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1032772</v>
      </c>
      <c r="B80" s="15">
        <v>44156</v>
      </c>
      <c r="C80" s="12" t="s">
        <v>90</v>
      </c>
      <c r="D80" s="12" t="s">
        <v>12</v>
      </c>
      <c r="E80" s="12">
        <v>1</v>
      </c>
      <c r="F80" s="12" t="s">
        <v>107</v>
      </c>
      <c r="G80" s="12">
        <v>2</v>
      </c>
      <c r="H80" s="13" t="str">
        <f t="shared" si="11"/>
        <v>Brighton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1032777</v>
      </c>
      <c r="B81" s="15">
        <v>44156</v>
      </c>
      <c r="C81" s="12" t="s">
        <v>90</v>
      </c>
      <c r="D81" s="12" t="s">
        <v>8</v>
      </c>
      <c r="E81" s="12">
        <v>1</v>
      </c>
      <c r="F81" s="12" t="s">
        <v>60</v>
      </c>
      <c r="G81" s="12">
        <v>0</v>
      </c>
      <c r="H81" s="13" t="str">
        <f t="shared" si="11"/>
        <v>Manchester United</v>
      </c>
      <c r="I81" s="13" t="str">
        <f t="shared" si="12"/>
        <v/>
      </c>
      <c r="J81" s="13" t="str">
        <f t="shared" si="13"/>
        <v/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1032778</v>
      </c>
      <c r="B82" s="15">
        <v>44156</v>
      </c>
      <c r="C82" s="12" t="s">
        <v>90</v>
      </c>
      <c r="D82" s="12" t="s">
        <v>29</v>
      </c>
      <c r="E82" s="12">
        <v>0</v>
      </c>
      <c r="F82" s="12" t="s">
        <v>1</v>
      </c>
      <c r="G82" s="12">
        <v>2</v>
      </c>
      <c r="H82" s="13" t="str">
        <f t="shared" si="11"/>
        <v>Chelsea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1032780</v>
      </c>
      <c r="B83" s="15">
        <v>44156</v>
      </c>
      <c r="C83" s="12" t="s">
        <v>90</v>
      </c>
      <c r="D83" s="12" t="s">
        <v>14</v>
      </c>
      <c r="E83" s="12">
        <v>2</v>
      </c>
      <c r="F83" s="12" t="s">
        <v>20</v>
      </c>
      <c r="G83" s="12">
        <v>0</v>
      </c>
      <c r="H83" s="13" t="str">
        <f t="shared" si="11"/>
        <v>Tottenham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1032774</v>
      </c>
      <c r="B84" s="15">
        <v>44157</v>
      </c>
      <c r="C84" s="12" t="s">
        <v>90</v>
      </c>
      <c r="D84" s="12" t="s">
        <v>58</v>
      </c>
      <c r="E84" s="12">
        <v>2</v>
      </c>
      <c r="F84" s="12" t="s">
        <v>9</v>
      </c>
      <c r="G84" s="12">
        <v>3</v>
      </c>
      <c r="H84" s="13" t="str">
        <f t="shared" si="11"/>
        <v>Everton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1032775</v>
      </c>
      <c r="B85" s="15">
        <v>44157</v>
      </c>
      <c r="C85" s="12" t="s">
        <v>90</v>
      </c>
      <c r="D85" s="12" t="s">
        <v>15</v>
      </c>
      <c r="E85" s="12">
        <v>0</v>
      </c>
      <c r="F85" s="12" t="s">
        <v>17</v>
      </c>
      <c r="G85" s="12">
        <v>0</v>
      </c>
      <c r="H85" s="13" t="str">
        <f t="shared" si="11"/>
        <v/>
      </c>
      <c r="I85" s="13" t="str">
        <f t="shared" si="12"/>
        <v>Leeds</v>
      </c>
      <c r="J85" s="13" t="str">
        <f t="shared" si="13"/>
        <v>Arsenal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1032776</v>
      </c>
      <c r="B86" s="15">
        <v>44157</v>
      </c>
      <c r="C86" s="12" t="s">
        <v>90</v>
      </c>
      <c r="D86" s="12" t="s">
        <v>19</v>
      </c>
      <c r="E86" s="12">
        <v>3</v>
      </c>
      <c r="F86" s="12" t="s">
        <v>31</v>
      </c>
      <c r="G86" s="12">
        <v>0</v>
      </c>
      <c r="H86" s="13" t="str">
        <f t="shared" si="11"/>
        <v>Liverpool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1032779</v>
      </c>
      <c r="B87" s="15">
        <v>44157</v>
      </c>
      <c r="C87" s="12" t="s">
        <v>90</v>
      </c>
      <c r="D87" s="12" t="s">
        <v>7</v>
      </c>
      <c r="E87" s="12">
        <v>0</v>
      </c>
      <c r="F87" s="12" t="s">
        <v>28</v>
      </c>
      <c r="G87" s="12">
        <v>1</v>
      </c>
      <c r="H87" s="13" t="str">
        <f t="shared" si="11"/>
        <v>West Ham</v>
      </c>
      <c r="I87" s="13" t="str">
        <f t="shared" si="12"/>
        <v/>
      </c>
      <c r="J87" s="13" t="str">
        <f t="shared" si="13"/>
        <v/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1032773</v>
      </c>
      <c r="B88" s="15">
        <v>44158</v>
      </c>
      <c r="C88" s="12" t="s">
        <v>90</v>
      </c>
      <c r="D88" s="12" t="s">
        <v>81</v>
      </c>
      <c r="E88" s="12">
        <v>1</v>
      </c>
      <c r="F88" s="12" t="s">
        <v>5</v>
      </c>
      <c r="G88" s="12">
        <v>0</v>
      </c>
      <c r="H88" s="13" t="str">
        <f t="shared" si="11"/>
        <v>Burnley</v>
      </c>
      <c r="I88" s="13" t="str">
        <f t="shared" si="12"/>
        <v/>
      </c>
      <c r="J88" s="13" t="str">
        <f t="shared" si="13"/>
        <v/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1032781</v>
      </c>
      <c r="B89" s="15">
        <v>44158</v>
      </c>
      <c r="C89" s="12" t="s">
        <v>90</v>
      </c>
      <c r="D89" s="12" t="s">
        <v>63</v>
      </c>
      <c r="E89" s="12">
        <v>1</v>
      </c>
      <c r="F89" s="12" t="s">
        <v>13</v>
      </c>
      <c r="G89" s="12">
        <v>1</v>
      </c>
      <c r="H89" s="13" t="str">
        <f t="shared" si="11"/>
        <v/>
      </c>
      <c r="I89" s="13" t="str">
        <f t="shared" si="12"/>
        <v>Wolves</v>
      </c>
      <c r="J89" s="13" t="str">
        <f t="shared" si="13"/>
        <v>Southampton</v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1032785</v>
      </c>
      <c r="B90" s="15">
        <v>44162</v>
      </c>
      <c r="C90" s="12" t="s">
        <v>79</v>
      </c>
      <c r="D90" s="12" t="s">
        <v>5</v>
      </c>
      <c r="E90" s="12">
        <v>0</v>
      </c>
      <c r="F90" s="12" t="s">
        <v>29</v>
      </c>
      <c r="G90" s="12">
        <v>2</v>
      </c>
      <c r="H90" s="13" t="str">
        <f t="shared" si="11"/>
        <v>Newcastle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1032783</v>
      </c>
      <c r="B91" s="15">
        <v>44163</v>
      </c>
      <c r="C91" s="12" t="s">
        <v>79</v>
      </c>
      <c r="D91" s="12" t="s">
        <v>107</v>
      </c>
      <c r="E91" s="12">
        <v>1</v>
      </c>
      <c r="F91" s="12" t="s">
        <v>19</v>
      </c>
      <c r="G91" s="12">
        <v>1</v>
      </c>
      <c r="H91" s="13" t="str">
        <f t="shared" si="11"/>
        <v/>
      </c>
      <c r="I91" s="13" t="str">
        <f t="shared" si="12"/>
        <v>Brighton</v>
      </c>
      <c r="J91" s="13" t="str">
        <f t="shared" si="13"/>
        <v>Liverpool</v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1032786</v>
      </c>
      <c r="B92" s="15">
        <v>44163</v>
      </c>
      <c r="C92" s="12" t="s">
        <v>79</v>
      </c>
      <c r="D92" s="12" t="s">
        <v>9</v>
      </c>
      <c r="E92" s="12">
        <v>0</v>
      </c>
      <c r="F92" s="12" t="s">
        <v>15</v>
      </c>
      <c r="G92" s="12">
        <v>1</v>
      </c>
      <c r="H92" s="13" t="str">
        <f t="shared" si="11"/>
        <v>Leeds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1032788</v>
      </c>
      <c r="B93" s="15">
        <v>44163</v>
      </c>
      <c r="C93" s="12" t="s">
        <v>79</v>
      </c>
      <c r="D93" s="12" t="s">
        <v>20</v>
      </c>
      <c r="E93" s="12">
        <v>5</v>
      </c>
      <c r="F93" s="12" t="s">
        <v>81</v>
      </c>
      <c r="G93" s="12">
        <v>0</v>
      </c>
      <c r="H93" s="13" t="str">
        <f t="shared" si="11"/>
        <v>Manchester City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1032790</v>
      </c>
      <c r="B94" s="15">
        <v>44163</v>
      </c>
      <c r="C94" s="12" t="s">
        <v>79</v>
      </c>
      <c r="D94" s="12" t="s">
        <v>60</v>
      </c>
      <c r="E94" s="12">
        <v>1</v>
      </c>
      <c r="F94" s="12" t="s">
        <v>7</v>
      </c>
      <c r="G94" s="12">
        <v>0</v>
      </c>
      <c r="H94" s="13" t="str">
        <f t="shared" si="11"/>
        <v>West Brom</v>
      </c>
      <c r="I94" s="13" t="str">
        <f t="shared" si="12"/>
        <v/>
      </c>
      <c r="J94" s="13" t="str">
        <f t="shared" si="13"/>
        <v/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1032782</v>
      </c>
      <c r="B95" s="15">
        <v>44164</v>
      </c>
      <c r="C95" s="12" t="s">
        <v>79</v>
      </c>
      <c r="D95" s="12" t="s">
        <v>17</v>
      </c>
      <c r="E95" s="12">
        <v>1</v>
      </c>
      <c r="F95" s="12" t="s">
        <v>63</v>
      </c>
      <c r="G95" s="12">
        <v>2</v>
      </c>
      <c r="H95" s="13" t="str">
        <f t="shared" si="11"/>
        <v>Wolves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1032784</v>
      </c>
      <c r="B96" s="15">
        <v>44164</v>
      </c>
      <c r="C96" s="12" t="s">
        <v>79</v>
      </c>
      <c r="D96" s="12" t="s">
        <v>1</v>
      </c>
      <c r="E96" s="12">
        <v>0</v>
      </c>
      <c r="F96" s="12" t="s">
        <v>14</v>
      </c>
      <c r="G96" s="12">
        <v>0</v>
      </c>
      <c r="H96" s="13" t="str">
        <f t="shared" si="11"/>
        <v/>
      </c>
      <c r="I96" s="13" t="str">
        <f t="shared" si="12"/>
        <v>Chelsea</v>
      </c>
      <c r="J96" s="13" t="str">
        <f t="shared" si="13"/>
        <v>Tottenham</v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1032789</v>
      </c>
      <c r="B97" s="15">
        <v>44164</v>
      </c>
      <c r="C97" s="12" t="s">
        <v>79</v>
      </c>
      <c r="D97" s="12" t="s">
        <v>13</v>
      </c>
      <c r="E97" s="12">
        <v>2</v>
      </c>
      <c r="F97" s="12" t="s">
        <v>8</v>
      </c>
      <c r="G97" s="12">
        <v>3</v>
      </c>
      <c r="H97" s="13" t="str">
        <f t="shared" si="11"/>
        <v>Manchester United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1032787</v>
      </c>
      <c r="B98" s="15">
        <v>44165</v>
      </c>
      <c r="C98" s="12" t="s">
        <v>79</v>
      </c>
      <c r="D98" s="12" t="s">
        <v>31</v>
      </c>
      <c r="E98" s="12">
        <v>1</v>
      </c>
      <c r="F98" s="12" t="s">
        <v>58</v>
      </c>
      <c r="G98" s="12">
        <v>2</v>
      </c>
      <c r="H98" s="13" t="str">
        <f t="shared" si="11"/>
        <v>Fulham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1032791</v>
      </c>
      <c r="B99" s="15">
        <v>44165</v>
      </c>
      <c r="C99" s="12" t="s">
        <v>79</v>
      </c>
      <c r="D99" s="12" t="s">
        <v>28</v>
      </c>
      <c r="E99" s="12">
        <v>2</v>
      </c>
      <c r="F99" s="12" t="s">
        <v>12</v>
      </c>
      <c r="G99" s="12">
        <v>1</v>
      </c>
      <c r="H99" s="13" t="str">
        <f t="shared" si="11"/>
        <v>West Ham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1032794</v>
      </c>
      <c r="B100" s="15">
        <v>44170</v>
      </c>
      <c r="C100" s="12" t="s">
        <v>80</v>
      </c>
      <c r="D100" s="12" t="s">
        <v>81</v>
      </c>
      <c r="E100" s="12">
        <v>1</v>
      </c>
      <c r="F100" s="12" t="s">
        <v>9</v>
      </c>
      <c r="G100" s="12">
        <v>1</v>
      </c>
      <c r="H100" s="13" t="str">
        <f t="shared" si="11"/>
        <v/>
      </c>
      <c r="I100" s="13" t="str">
        <f t="shared" si="12"/>
        <v>Burnley</v>
      </c>
      <c r="J100" s="13" t="str">
        <f t="shared" si="13"/>
        <v>Everton</v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1032795</v>
      </c>
      <c r="B101" s="15">
        <v>44170</v>
      </c>
      <c r="C101" s="12" t="s">
        <v>80</v>
      </c>
      <c r="D101" s="12" t="s">
        <v>1</v>
      </c>
      <c r="E101" s="12">
        <v>3</v>
      </c>
      <c r="F101" s="12" t="s">
        <v>15</v>
      </c>
      <c r="G101" s="12">
        <v>1</v>
      </c>
      <c r="H101" s="13" t="str">
        <f t="shared" si="11"/>
        <v>Chelsea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1032797</v>
      </c>
      <c r="B102" s="15">
        <v>44170</v>
      </c>
      <c r="C102" s="12" t="s">
        <v>80</v>
      </c>
      <c r="D102" s="12" t="s">
        <v>20</v>
      </c>
      <c r="E102" s="12">
        <v>2</v>
      </c>
      <c r="F102" s="12" t="s">
        <v>58</v>
      </c>
      <c r="G102" s="12">
        <v>0</v>
      </c>
      <c r="H102" s="13" t="str">
        <f t="shared" si="11"/>
        <v>Manchester City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1032801</v>
      </c>
      <c r="B103" s="15">
        <v>44170</v>
      </c>
      <c r="C103" s="12" t="s">
        <v>80</v>
      </c>
      <c r="D103" s="12" t="s">
        <v>28</v>
      </c>
      <c r="E103" s="12">
        <v>1</v>
      </c>
      <c r="F103" s="12" t="s">
        <v>8</v>
      </c>
      <c r="G103" s="12">
        <v>3</v>
      </c>
      <c r="H103" s="13" t="str">
        <f t="shared" si="11"/>
        <v>Manchester United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1032796</v>
      </c>
      <c r="B104" s="15">
        <v>44171</v>
      </c>
      <c r="C104" s="12" t="s">
        <v>80</v>
      </c>
      <c r="D104" s="12" t="s">
        <v>19</v>
      </c>
      <c r="E104" s="12">
        <v>4</v>
      </c>
      <c r="F104" s="12" t="s">
        <v>63</v>
      </c>
      <c r="G104" s="12">
        <v>0</v>
      </c>
      <c r="H104" s="13" t="str">
        <f t="shared" si="11"/>
        <v>Liverpool</v>
      </c>
      <c r="I104" s="13" t="str">
        <f t="shared" si="12"/>
        <v/>
      </c>
      <c r="J104" s="13" t="str">
        <f t="shared" si="13"/>
        <v/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1032798</v>
      </c>
      <c r="B105" s="15">
        <v>44171</v>
      </c>
      <c r="C105" s="12" t="s">
        <v>80</v>
      </c>
      <c r="D105" s="12" t="s">
        <v>7</v>
      </c>
      <c r="E105" s="12">
        <v>1</v>
      </c>
      <c r="F105" s="12" t="s">
        <v>31</v>
      </c>
      <c r="G105" s="12">
        <v>2</v>
      </c>
      <c r="H105" s="13" t="str">
        <f t="shared" si="11"/>
        <v>Leicester</v>
      </c>
      <c r="I105" s="13" t="str">
        <f t="shared" si="12"/>
        <v/>
      </c>
      <c r="J105" s="13" t="str">
        <f t="shared" si="13"/>
        <v/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1032799</v>
      </c>
      <c r="B106" s="15">
        <v>44171</v>
      </c>
      <c r="C106" s="12" t="s">
        <v>80</v>
      </c>
      <c r="D106" s="12" t="s">
        <v>14</v>
      </c>
      <c r="E106" s="12">
        <v>2</v>
      </c>
      <c r="F106" s="12" t="s">
        <v>17</v>
      </c>
      <c r="G106" s="12">
        <v>0</v>
      </c>
      <c r="H106" s="13" t="str">
        <f t="shared" si="11"/>
        <v>Tottenham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1032800</v>
      </c>
      <c r="B107" s="15">
        <v>44171</v>
      </c>
      <c r="C107" s="12" t="s">
        <v>80</v>
      </c>
      <c r="D107" s="12" t="s">
        <v>60</v>
      </c>
      <c r="E107" s="12">
        <v>1</v>
      </c>
      <c r="F107" s="12" t="s">
        <v>5</v>
      </c>
      <c r="G107" s="12">
        <v>5</v>
      </c>
      <c r="H107" s="13" t="str">
        <f t="shared" si="11"/>
        <v>Crystal Palace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1032793</v>
      </c>
      <c r="B108" s="15">
        <v>44172</v>
      </c>
      <c r="C108" s="12" t="s">
        <v>80</v>
      </c>
      <c r="D108" s="12" t="s">
        <v>107</v>
      </c>
      <c r="E108" s="12">
        <v>1</v>
      </c>
      <c r="F108" s="12" t="s">
        <v>13</v>
      </c>
      <c r="G108" s="12">
        <v>2</v>
      </c>
      <c r="H108" s="13" t="str">
        <f t="shared" si="11"/>
        <v>Southampton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1032804</v>
      </c>
      <c r="B109" s="15">
        <v>44176</v>
      </c>
      <c r="C109" s="12" t="s">
        <v>59</v>
      </c>
      <c r="D109" s="12" t="s">
        <v>15</v>
      </c>
      <c r="E109" s="12">
        <v>1</v>
      </c>
      <c r="F109" s="12" t="s">
        <v>28</v>
      </c>
      <c r="G109" s="12">
        <v>2</v>
      </c>
      <c r="H109" s="13" t="str">
        <f t="shared" si="11"/>
        <v>West Ham</v>
      </c>
      <c r="I109" s="13" t="str">
        <f t="shared" si="12"/>
        <v/>
      </c>
      <c r="J109" s="13" t="str">
        <f t="shared" si="13"/>
        <v/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1032802</v>
      </c>
      <c r="B110" s="15">
        <v>44177</v>
      </c>
      <c r="C110" s="12" t="s">
        <v>59</v>
      </c>
      <c r="D110" s="12" t="s">
        <v>9</v>
      </c>
      <c r="E110" s="12">
        <v>1</v>
      </c>
      <c r="F110" s="12" t="s">
        <v>1</v>
      </c>
      <c r="G110" s="12">
        <v>0</v>
      </c>
      <c r="H110" s="13" t="str">
        <f t="shared" si="11"/>
        <v>Everton</v>
      </c>
      <c r="I110" s="13" t="str">
        <f t="shared" si="12"/>
        <v/>
      </c>
      <c r="J110" s="13" t="str">
        <f t="shared" si="13"/>
        <v/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1032806</v>
      </c>
      <c r="B111" s="15">
        <v>44177</v>
      </c>
      <c r="C111" s="12" t="s">
        <v>59</v>
      </c>
      <c r="D111" s="12" t="s">
        <v>8</v>
      </c>
      <c r="E111" s="12">
        <v>0</v>
      </c>
      <c r="F111" s="12" t="s">
        <v>20</v>
      </c>
      <c r="G111" s="12">
        <v>0</v>
      </c>
      <c r="H111" s="13" t="str">
        <f t="shared" si="11"/>
        <v/>
      </c>
      <c r="I111" s="13" t="str">
        <f t="shared" si="12"/>
        <v>Manchester United</v>
      </c>
      <c r="J111" s="13" t="str">
        <f t="shared" si="13"/>
        <v>Manchester City</v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1032807</v>
      </c>
      <c r="B112" s="15">
        <v>44177</v>
      </c>
      <c r="C112" s="12" t="s">
        <v>59</v>
      </c>
      <c r="D112" s="12" t="s">
        <v>29</v>
      </c>
      <c r="E112" s="12">
        <v>2</v>
      </c>
      <c r="F112" s="12" t="s">
        <v>60</v>
      </c>
      <c r="G112" s="12">
        <v>1</v>
      </c>
      <c r="H112" s="13" t="str">
        <f t="shared" si="11"/>
        <v>Newcastle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1032809</v>
      </c>
      <c r="B113" s="15">
        <v>44177</v>
      </c>
      <c r="C113" s="12" t="s">
        <v>59</v>
      </c>
      <c r="D113" s="12" t="s">
        <v>63</v>
      </c>
      <c r="E113" s="12">
        <v>0</v>
      </c>
      <c r="F113" s="12" t="s">
        <v>12</v>
      </c>
      <c r="G113" s="12">
        <v>1</v>
      </c>
      <c r="H113" s="13" t="str">
        <f t="shared" si="11"/>
        <v>Aston Villa</v>
      </c>
      <c r="I113" s="13" t="str">
        <f t="shared" si="12"/>
        <v/>
      </c>
      <c r="J113" s="13" t="str">
        <f t="shared" si="13"/>
        <v/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1032803</v>
      </c>
      <c r="B114" s="15">
        <v>44178</v>
      </c>
      <c r="C114" s="12" t="s">
        <v>59</v>
      </c>
      <c r="D114" s="12" t="s">
        <v>58</v>
      </c>
      <c r="E114" s="12">
        <v>1</v>
      </c>
      <c r="F114" s="12" t="s">
        <v>19</v>
      </c>
      <c r="G114" s="12">
        <v>1</v>
      </c>
      <c r="H114" s="13" t="str">
        <f t="shared" si="11"/>
        <v/>
      </c>
      <c r="I114" s="13" t="str">
        <f t="shared" si="12"/>
        <v>Fulham</v>
      </c>
      <c r="J114" s="13" t="str">
        <f t="shared" si="13"/>
        <v>Liverpool</v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1032805</v>
      </c>
      <c r="B115" s="15">
        <v>44178</v>
      </c>
      <c r="C115" s="12" t="s">
        <v>59</v>
      </c>
      <c r="D115" s="12" t="s">
        <v>31</v>
      </c>
      <c r="E115" s="12">
        <v>3</v>
      </c>
      <c r="F115" s="12" t="s">
        <v>107</v>
      </c>
      <c r="G115" s="12">
        <v>0</v>
      </c>
      <c r="H115" s="13" t="str">
        <f t="shared" si="11"/>
        <v>Leicester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1032808</v>
      </c>
      <c r="B116" s="15">
        <v>44178</v>
      </c>
      <c r="C116" s="12" t="s">
        <v>59</v>
      </c>
      <c r="D116" s="12" t="s">
        <v>13</v>
      </c>
      <c r="E116" s="12">
        <v>3</v>
      </c>
      <c r="F116" s="12" t="s">
        <v>7</v>
      </c>
      <c r="G116" s="12">
        <v>0</v>
      </c>
      <c r="H116" s="13" t="str">
        <f t="shared" si="11"/>
        <v>Southampton</v>
      </c>
      <c r="I116" s="13" t="str">
        <f t="shared" si="12"/>
        <v/>
      </c>
      <c r="J116" s="13" t="str">
        <f t="shared" si="13"/>
        <v/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1032810</v>
      </c>
      <c r="B117" s="15">
        <v>44178</v>
      </c>
      <c r="C117" s="12" t="s">
        <v>59</v>
      </c>
      <c r="D117" s="12" t="s">
        <v>17</v>
      </c>
      <c r="E117" s="12">
        <v>0</v>
      </c>
      <c r="F117" s="12" t="s">
        <v>81</v>
      </c>
      <c r="G117" s="12">
        <v>1</v>
      </c>
      <c r="H117" s="13" t="str">
        <f t="shared" si="11"/>
        <v>Burnley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1032811</v>
      </c>
      <c r="B118" s="15">
        <v>44178</v>
      </c>
      <c r="C118" s="12" t="s">
        <v>59</v>
      </c>
      <c r="D118" s="12" t="s">
        <v>5</v>
      </c>
      <c r="E118" s="12">
        <v>1</v>
      </c>
      <c r="F118" s="12" t="s">
        <v>14</v>
      </c>
      <c r="G118" s="12">
        <v>1</v>
      </c>
      <c r="H118" s="13" t="str">
        <f t="shared" si="11"/>
        <v/>
      </c>
      <c r="I118" s="13" t="str">
        <f t="shared" si="12"/>
        <v>Crystal Palace</v>
      </c>
      <c r="J118" s="13" t="str">
        <f t="shared" si="13"/>
        <v>Tottenham</v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1032819</v>
      </c>
      <c r="B119" s="15">
        <v>44180</v>
      </c>
      <c r="C119" s="12" t="s">
        <v>34</v>
      </c>
      <c r="D119" s="12" t="s">
        <v>63</v>
      </c>
      <c r="E119" s="12">
        <v>2</v>
      </c>
      <c r="F119" s="12" t="s">
        <v>1</v>
      </c>
      <c r="G119" s="12">
        <v>1</v>
      </c>
      <c r="H119" s="13" t="str">
        <f t="shared" si="11"/>
        <v>Wolves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1032821</v>
      </c>
      <c r="B120" s="15">
        <v>44180</v>
      </c>
      <c r="C120" s="12" t="s">
        <v>34</v>
      </c>
      <c r="D120" s="12" t="s">
        <v>20</v>
      </c>
      <c r="E120" s="12">
        <v>1</v>
      </c>
      <c r="F120" s="12" t="s">
        <v>60</v>
      </c>
      <c r="G120" s="12">
        <v>1</v>
      </c>
      <c r="H120" s="13" t="str">
        <f t="shared" si="11"/>
        <v/>
      </c>
      <c r="I120" s="13" t="str">
        <f t="shared" si="12"/>
        <v>Manchester City</v>
      </c>
      <c r="J120" s="13" t="str">
        <f t="shared" si="13"/>
        <v>West Brom</v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1032812</v>
      </c>
      <c r="B121" s="15">
        <v>44181</v>
      </c>
      <c r="C121" s="12" t="s">
        <v>34</v>
      </c>
      <c r="D121" s="12" t="s">
        <v>17</v>
      </c>
      <c r="E121" s="12">
        <v>1</v>
      </c>
      <c r="F121" s="12" t="s">
        <v>13</v>
      </c>
      <c r="G121" s="12">
        <v>1</v>
      </c>
      <c r="H121" s="13" t="str">
        <f t="shared" si="11"/>
        <v/>
      </c>
      <c r="I121" s="13" t="str">
        <f t="shared" si="12"/>
        <v>Arsenal</v>
      </c>
      <c r="J121" s="13" t="str">
        <f t="shared" si="13"/>
        <v>Southampton</v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1032814</v>
      </c>
      <c r="B122" s="15">
        <v>44181</v>
      </c>
      <c r="C122" s="12" t="s">
        <v>34</v>
      </c>
      <c r="D122" s="12" t="s">
        <v>58</v>
      </c>
      <c r="E122" s="12">
        <v>0</v>
      </c>
      <c r="F122" s="12" t="s">
        <v>107</v>
      </c>
      <c r="G122" s="12">
        <v>0</v>
      </c>
      <c r="H122" s="13" t="str">
        <f t="shared" si="11"/>
        <v/>
      </c>
      <c r="I122" s="13" t="str">
        <f t="shared" si="12"/>
        <v>Fulham</v>
      </c>
      <c r="J122" s="13" t="str">
        <f t="shared" si="13"/>
        <v>Brighton</v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1032815</v>
      </c>
      <c r="B123" s="15">
        <v>44181</v>
      </c>
      <c r="C123" s="12" t="s">
        <v>34</v>
      </c>
      <c r="D123" s="12" t="s">
        <v>15</v>
      </c>
      <c r="E123" s="12">
        <v>5</v>
      </c>
      <c r="F123" s="12" t="s">
        <v>29</v>
      </c>
      <c r="G123" s="12">
        <v>2</v>
      </c>
      <c r="H123" s="13" t="str">
        <f t="shared" si="11"/>
        <v>Leeds</v>
      </c>
      <c r="I123" s="13" t="str">
        <f t="shared" si="12"/>
        <v/>
      </c>
      <c r="J123" s="13" t="str">
        <f t="shared" si="13"/>
        <v/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1032816</v>
      </c>
      <c r="B124" s="15">
        <v>44181</v>
      </c>
      <c r="C124" s="12" t="s">
        <v>34</v>
      </c>
      <c r="D124" s="12" t="s">
        <v>31</v>
      </c>
      <c r="E124" s="12">
        <v>0</v>
      </c>
      <c r="F124" s="12" t="s">
        <v>9</v>
      </c>
      <c r="G124" s="12">
        <v>2</v>
      </c>
      <c r="H124" s="13" t="str">
        <f t="shared" si="11"/>
        <v>Everton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1032818</v>
      </c>
      <c r="B125" s="15">
        <v>44181</v>
      </c>
      <c r="C125" s="12" t="s">
        <v>34</v>
      </c>
      <c r="D125" s="12" t="s">
        <v>28</v>
      </c>
      <c r="E125" s="12">
        <v>1</v>
      </c>
      <c r="F125" s="12" t="s">
        <v>5</v>
      </c>
      <c r="G125" s="12">
        <v>1</v>
      </c>
      <c r="H125" s="13" t="str">
        <f t="shared" si="11"/>
        <v/>
      </c>
      <c r="I125" s="13" t="str">
        <f t="shared" si="12"/>
        <v>West Ham</v>
      </c>
      <c r="J125" s="13" t="str">
        <f t="shared" si="13"/>
        <v>Crystal Palace</v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1032820</v>
      </c>
      <c r="B126" s="15">
        <v>44181</v>
      </c>
      <c r="C126" s="12" t="s">
        <v>34</v>
      </c>
      <c r="D126" s="12" t="s">
        <v>19</v>
      </c>
      <c r="E126" s="12">
        <v>2</v>
      </c>
      <c r="F126" s="12" t="s">
        <v>14</v>
      </c>
      <c r="G126" s="12">
        <v>1</v>
      </c>
      <c r="H126" s="13" t="str">
        <f t="shared" si="11"/>
        <v>Liverpool</v>
      </c>
      <c r="I126" s="13" t="str">
        <f t="shared" si="12"/>
        <v/>
      </c>
      <c r="J126" s="13" t="str">
        <f t="shared" si="13"/>
        <v/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1032813</v>
      </c>
      <c r="B127" s="15">
        <v>44182</v>
      </c>
      <c r="C127" s="12" t="s">
        <v>34</v>
      </c>
      <c r="D127" s="12" t="s">
        <v>12</v>
      </c>
      <c r="E127" s="12">
        <v>0</v>
      </c>
      <c r="F127" s="12" t="s">
        <v>81</v>
      </c>
      <c r="G127" s="12">
        <v>0</v>
      </c>
      <c r="H127" s="13" t="str">
        <f t="shared" si="11"/>
        <v/>
      </c>
      <c r="I127" s="13" t="str">
        <f t="shared" si="12"/>
        <v>Aston Villa</v>
      </c>
      <c r="J127" s="13" t="str">
        <f t="shared" si="13"/>
        <v>Burnley</v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1032817</v>
      </c>
      <c r="B128" s="15">
        <v>44182</v>
      </c>
      <c r="C128" s="12" t="s">
        <v>34</v>
      </c>
      <c r="D128" s="12" t="s">
        <v>7</v>
      </c>
      <c r="E128" s="12">
        <v>2</v>
      </c>
      <c r="F128" s="12" t="s">
        <v>8</v>
      </c>
      <c r="G128" s="12">
        <v>3</v>
      </c>
      <c r="H128" s="13" t="str">
        <f t="shared" si="11"/>
        <v>Manchester United</v>
      </c>
      <c r="I128" s="13" t="str">
        <f t="shared" si="12"/>
        <v/>
      </c>
      <c r="J128" s="13" t="str">
        <f t="shared" si="13"/>
        <v/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1032825</v>
      </c>
      <c r="B129" s="15">
        <v>44184</v>
      </c>
      <c r="C129" s="12" t="s">
        <v>91</v>
      </c>
      <c r="D129" s="12" t="s">
        <v>5</v>
      </c>
      <c r="E129" s="12">
        <v>0</v>
      </c>
      <c r="F129" s="12" t="s">
        <v>19</v>
      </c>
      <c r="G129" s="12">
        <v>7</v>
      </c>
      <c r="H129" s="13" t="str">
        <f t="shared" si="11"/>
        <v>Liverpool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1032826</v>
      </c>
      <c r="B130" s="15">
        <v>44184</v>
      </c>
      <c r="C130" s="12" t="s">
        <v>91</v>
      </c>
      <c r="D130" s="12" t="s">
        <v>9</v>
      </c>
      <c r="E130" s="12">
        <v>2</v>
      </c>
      <c r="F130" s="12" t="s">
        <v>17</v>
      </c>
      <c r="G130" s="12">
        <v>1</v>
      </c>
      <c r="H130" s="13" t="str">
        <f t="shared" si="11"/>
        <v>Everton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1032828</v>
      </c>
      <c r="B131" s="15">
        <v>44184</v>
      </c>
      <c r="C131" s="12" t="s">
        <v>91</v>
      </c>
      <c r="D131" s="12" t="s">
        <v>29</v>
      </c>
      <c r="E131" s="12">
        <v>1</v>
      </c>
      <c r="F131" s="12" t="s">
        <v>58</v>
      </c>
      <c r="G131" s="12">
        <v>1</v>
      </c>
      <c r="H131" s="13" t="str">
        <f t="shared" ref="H131:H194" si="14">IF(E131&gt;G131,D131,IF(G131&gt;E131,F131,""))</f>
        <v/>
      </c>
      <c r="I131" s="13" t="str">
        <f t="shared" ref="I131:I194" si="15">IF(H131="",D131,"")</f>
        <v>Newcastle</v>
      </c>
      <c r="J131" s="13" t="str">
        <f t="shared" ref="J131:J194" si="16">IF(H131="",F131,"")</f>
        <v>Fulham</v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1032829</v>
      </c>
      <c r="B132" s="15">
        <v>44184</v>
      </c>
      <c r="C132" s="12" t="s">
        <v>91</v>
      </c>
      <c r="D132" s="12" t="s">
        <v>13</v>
      </c>
      <c r="E132" s="12">
        <v>0</v>
      </c>
      <c r="F132" s="12" t="s">
        <v>20</v>
      </c>
      <c r="G132" s="12">
        <v>1</v>
      </c>
      <c r="H132" s="13" t="str">
        <f t="shared" si="14"/>
        <v>Manchester City</v>
      </c>
      <c r="I132" s="13" t="str">
        <f t="shared" si="15"/>
        <v/>
      </c>
      <c r="J132" s="13" t="str">
        <f t="shared" si="16"/>
        <v/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1032822</v>
      </c>
      <c r="B133" s="15">
        <v>44185</v>
      </c>
      <c r="C133" s="12" t="s">
        <v>91</v>
      </c>
      <c r="D133" s="12" t="s">
        <v>107</v>
      </c>
      <c r="E133" s="12">
        <v>1</v>
      </c>
      <c r="F133" s="12" t="s">
        <v>7</v>
      </c>
      <c r="G133" s="12">
        <v>1</v>
      </c>
      <c r="H133" s="13" t="str">
        <f t="shared" si="14"/>
        <v/>
      </c>
      <c r="I133" s="13" t="str">
        <f t="shared" si="15"/>
        <v>Brighton</v>
      </c>
      <c r="J133" s="13" t="str">
        <f t="shared" si="16"/>
        <v>Sheffield United</v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1032827</v>
      </c>
      <c r="B134" s="15">
        <v>44185</v>
      </c>
      <c r="C134" s="12" t="s">
        <v>91</v>
      </c>
      <c r="D134" s="12" t="s">
        <v>8</v>
      </c>
      <c r="E134" s="12">
        <v>6</v>
      </c>
      <c r="F134" s="12" t="s">
        <v>15</v>
      </c>
      <c r="G134" s="12">
        <v>2</v>
      </c>
      <c r="H134" s="13" t="str">
        <f t="shared" si="14"/>
        <v>Manchester United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1032830</v>
      </c>
      <c r="B135" s="15">
        <v>44185</v>
      </c>
      <c r="C135" s="12" t="s">
        <v>91</v>
      </c>
      <c r="D135" s="12" t="s">
        <v>14</v>
      </c>
      <c r="E135" s="12">
        <v>0</v>
      </c>
      <c r="F135" s="12" t="s">
        <v>31</v>
      </c>
      <c r="G135" s="12">
        <v>2</v>
      </c>
      <c r="H135" s="13" t="str">
        <f t="shared" si="14"/>
        <v>Leicester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1032831</v>
      </c>
      <c r="B136" s="15">
        <v>44185</v>
      </c>
      <c r="C136" s="12" t="s">
        <v>91</v>
      </c>
      <c r="D136" s="12" t="s">
        <v>60</v>
      </c>
      <c r="E136" s="12">
        <v>0</v>
      </c>
      <c r="F136" s="12" t="s">
        <v>12</v>
      </c>
      <c r="G136" s="12">
        <v>3</v>
      </c>
      <c r="H136" s="13" t="str">
        <f t="shared" si="14"/>
        <v>Aston Villa</v>
      </c>
      <c r="I136" s="13" t="str">
        <f t="shared" si="15"/>
        <v/>
      </c>
      <c r="J136" s="13" t="str">
        <f t="shared" si="16"/>
        <v/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1032823</v>
      </c>
      <c r="B137" s="15">
        <v>44186</v>
      </c>
      <c r="C137" s="12" t="s">
        <v>91</v>
      </c>
      <c r="D137" s="12" t="s">
        <v>81</v>
      </c>
      <c r="E137" s="12">
        <v>2</v>
      </c>
      <c r="F137" s="12" t="s">
        <v>63</v>
      </c>
      <c r="G137" s="12">
        <v>1</v>
      </c>
      <c r="H137" s="13" t="str">
        <f t="shared" si="14"/>
        <v>Burnley</v>
      </c>
      <c r="I137" s="13" t="str">
        <f t="shared" si="15"/>
        <v/>
      </c>
      <c r="J137" s="13" t="str">
        <f t="shared" si="16"/>
        <v/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1032824</v>
      </c>
      <c r="B138" s="15">
        <v>44186</v>
      </c>
      <c r="C138" s="12" t="s">
        <v>91</v>
      </c>
      <c r="D138" s="12" t="s">
        <v>1</v>
      </c>
      <c r="E138" s="12">
        <v>3</v>
      </c>
      <c r="F138" s="12" t="s">
        <v>28</v>
      </c>
      <c r="G138" s="12">
        <v>0</v>
      </c>
      <c r="H138" s="13" t="str">
        <f t="shared" si="14"/>
        <v>Chelsea</v>
      </c>
      <c r="I138" s="13" t="str">
        <f t="shared" si="15"/>
        <v/>
      </c>
      <c r="J138" s="13" t="str">
        <f t="shared" si="16"/>
        <v/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1032832</v>
      </c>
      <c r="B139" s="15">
        <v>44191</v>
      </c>
      <c r="C139" s="12" t="s">
        <v>22</v>
      </c>
      <c r="D139" s="12" t="s">
        <v>17</v>
      </c>
      <c r="E139" s="12">
        <v>3</v>
      </c>
      <c r="F139" s="12" t="s">
        <v>1</v>
      </c>
      <c r="G139" s="12">
        <v>1</v>
      </c>
      <c r="H139" s="13" t="str">
        <f t="shared" si="14"/>
        <v>Arsenal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1032833</v>
      </c>
      <c r="B140" s="15">
        <v>44191</v>
      </c>
      <c r="C140" s="12" t="s">
        <v>22</v>
      </c>
      <c r="D140" s="12" t="s">
        <v>12</v>
      </c>
      <c r="E140" s="12">
        <v>3</v>
      </c>
      <c r="F140" s="12" t="s">
        <v>5</v>
      </c>
      <c r="G140" s="12">
        <v>0</v>
      </c>
      <c r="H140" s="13" t="str">
        <f t="shared" si="14"/>
        <v>Aston Villa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1032834</v>
      </c>
      <c r="B141" s="15">
        <v>44191</v>
      </c>
      <c r="C141" s="12" t="s">
        <v>22</v>
      </c>
      <c r="D141" s="12" t="s">
        <v>58</v>
      </c>
      <c r="E141" s="12">
        <v>0</v>
      </c>
      <c r="F141" s="12" t="s">
        <v>13</v>
      </c>
      <c r="G141" s="12">
        <v>0</v>
      </c>
      <c r="H141" s="13" t="str">
        <f t="shared" si="14"/>
        <v/>
      </c>
      <c r="I141" s="13" t="str">
        <f t="shared" si="15"/>
        <v>Fulham</v>
      </c>
      <c r="J141" s="13" t="str">
        <f t="shared" si="16"/>
        <v>Southampton</v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1032836</v>
      </c>
      <c r="B142" s="15">
        <v>44191</v>
      </c>
      <c r="C142" s="12" t="s">
        <v>22</v>
      </c>
      <c r="D142" s="12" t="s">
        <v>31</v>
      </c>
      <c r="E142" s="12">
        <v>2</v>
      </c>
      <c r="F142" s="12" t="s">
        <v>8</v>
      </c>
      <c r="G142" s="12">
        <v>2</v>
      </c>
      <c r="H142" s="13" t="str">
        <f t="shared" si="14"/>
        <v/>
      </c>
      <c r="I142" s="13" t="str">
        <f t="shared" si="15"/>
        <v>Leicester</v>
      </c>
      <c r="J142" s="13" t="str">
        <f t="shared" si="16"/>
        <v>Manchester United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1032838</v>
      </c>
      <c r="B143" s="15">
        <v>44191</v>
      </c>
      <c r="C143" s="12" t="s">
        <v>22</v>
      </c>
      <c r="D143" s="12" t="s">
        <v>20</v>
      </c>
      <c r="E143" s="12">
        <v>2</v>
      </c>
      <c r="F143" s="12" t="s">
        <v>29</v>
      </c>
      <c r="G143" s="12">
        <v>0</v>
      </c>
      <c r="H143" s="13" t="str">
        <f t="shared" si="14"/>
        <v>Manchester City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1032839</v>
      </c>
      <c r="B144" s="15">
        <v>44191</v>
      </c>
      <c r="C144" s="12" t="s">
        <v>22</v>
      </c>
      <c r="D144" s="12" t="s">
        <v>7</v>
      </c>
      <c r="E144" s="12">
        <v>0</v>
      </c>
      <c r="F144" s="12" t="s">
        <v>9</v>
      </c>
      <c r="G144" s="12">
        <v>1</v>
      </c>
      <c r="H144" s="13" t="str">
        <f t="shared" si="14"/>
        <v>Everton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1032835</v>
      </c>
      <c r="B145" s="15">
        <v>44192</v>
      </c>
      <c r="C145" s="12" t="s">
        <v>22</v>
      </c>
      <c r="D145" s="12" t="s">
        <v>15</v>
      </c>
      <c r="E145" s="12">
        <v>1</v>
      </c>
      <c r="F145" s="12" t="s">
        <v>81</v>
      </c>
      <c r="G145" s="12">
        <v>0</v>
      </c>
      <c r="H145" s="13" t="str">
        <f t="shared" si="14"/>
        <v>Leeds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1032837</v>
      </c>
      <c r="B146" s="15">
        <v>44192</v>
      </c>
      <c r="C146" s="12" t="s">
        <v>22</v>
      </c>
      <c r="D146" s="12" t="s">
        <v>19</v>
      </c>
      <c r="E146" s="12">
        <v>1</v>
      </c>
      <c r="F146" s="12" t="s">
        <v>60</v>
      </c>
      <c r="G146" s="12">
        <v>1</v>
      </c>
      <c r="H146" s="13" t="str">
        <f t="shared" si="14"/>
        <v/>
      </c>
      <c r="I146" s="13" t="str">
        <f t="shared" si="15"/>
        <v>Liverpool</v>
      </c>
      <c r="J146" s="13" t="str">
        <f t="shared" si="16"/>
        <v>West Brom</v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1032840</v>
      </c>
      <c r="B147" s="15">
        <v>44192</v>
      </c>
      <c r="C147" s="12" t="s">
        <v>22</v>
      </c>
      <c r="D147" s="12" t="s">
        <v>28</v>
      </c>
      <c r="E147" s="12">
        <v>2</v>
      </c>
      <c r="F147" s="12" t="s">
        <v>107</v>
      </c>
      <c r="G147" s="12">
        <v>2</v>
      </c>
      <c r="H147" s="13" t="str">
        <f t="shared" si="14"/>
        <v/>
      </c>
      <c r="I147" s="13" t="str">
        <f t="shared" si="15"/>
        <v>West Ham</v>
      </c>
      <c r="J147" s="13" t="str">
        <f t="shared" si="16"/>
        <v>Brighton</v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1032841</v>
      </c>
      <c r="B148" s="15">
        <v>44192</v>
      </c>
      <c r="C148" s="12" t="s">
        <v>22</v>
      </c>
      <c r="D148" s="12" t="s">
        <v>63</v>
      </c>
      <c r="E148" s="12">
        <v>1</v>
      </c>
      <c r="F148" s="12" t="s">
        <v>14</v>
      </c>
      <c r="G148" s="12">
        <v>1</v>
      </c>
      <c r="H148" s="13" t="str">
        <f t="shared" si="14"/>
        <v/>
      </c>
      <c r="I148" s="13" t="str">
        <f t="shared" si="15"/>
        <v>Wolves</v>
      </c>
      <c r="J148" s="13" t="str">
        <f t="shared" si="16"/>
        <v>Tottenham</v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1032844</v>
      </c>
      <c r="B149" s="15">
        <v>44193</v>
      </c>
      <c r="C149" s="12" t="s">
        <v>32</v>
      </c>
      <c r="D149" s="12" t="s">
        <v>1</v>
      </c>
      <c r="E149" s="12">
        <v>1</v>
      </c>
      <c r="F149" s="12" t="s">
        <v>12</v>
      </c>
      <c r="G149" s="12">
        <v>1</v>
      </c>
      <c r="H149" s="13" t="str">
        <f t="shared" si="14"/>
        <v/>
      </c>
      <c r="I149" s="13" t="str">
        <f t="shared" si="15"/>
        <v>Chelsea</v>
      </c>
      <c r="J149" s="13" t="str">
        <f t="shared" si="16"/>
        <v>Aston Villa</v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1032845</v>
      </c>
      <c r="B150" s="15">
        <v>44193</v>
      </c>
      <c r="C150" s="12" t="s">
        <v>32</v>
      </c>
      <c r="D150" s="12" t="s">
        <v>5</v>
      </c>
      <c r="E150" s="12">
        <v>1</v>
      </c>
      <c r="F150" s="12" t="s">
        <v>31</v>
      </c>
      <c r="G150" s="12">
        <v>1</v>
      </c>
      <c r="H150" s="13" t="str">
        <f t="shared" si="14"/>
        <v/>
      </c>
      <c r="I150" s="13" t="str">
        <f t="shared" si="15"/>
        <v>Crystal Palace</v>
      </c>
      <c r="J150" s="13" t="str">
        <f t="shared" si="16"/>
        <v>Leicester</v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1032842</v>
      </c>
      <c r="B151" s="15">
        <v>44194</v>
      </c>
      <c r="C151" s="12" t="s">
        <v>32</v>
      </c>
      <c r="D151" s="12" t="s">
        <v>107</v>
      </c>
      <c r="E151" s="12">
        <v>0</v>
      </c>
      <c r="F151" s="12" t="s">
        <v>17</v>
      </c>
      <c r="G151" s="12">
        <v>1</v>
      </c>
      <c r="H151" s="13" t="str">
        <f t="shared" si="14"/>
        <v>Arsenal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1032843</v>
      </c>
      <c r="B152" s="15">
        <v>44194</v>
      </c>
      <c r="C152" s="12" t="s">
        <v>32</v>
      </c>
      <c r="D152" s="12" t="s">
        <v>81</v>
      </c>
      <c r="E152" s="12">
        <v>1</v>
      </c>
      <c r="F152" s="12" t="s">
        <v>7</v>
      </c>
      <c r="G152" s="12">
        <v>0</v>
      </c>
      <c r="H152" s="13" t="str">
        <f t="shared" si="14"/>
        <v>Burnley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1032847</v>
      </c>
      <c r="B153" s="15">
        <v>44194</v>
      </c>
      <c r="C153" s="12" t="s">
        <v>32</v>
      </c>
      <c r="D153" s="12" t="s">
        <v>8</v>
      </c>
      <c r="E153" s="12">
        <v>1</v>
      </c>
      <c r="F153" s="12" t="s">
        <v>63</v>
      </c>
      <c r="G153" s="12">
        <v>0</v>
      </c>
      <c r="H153" s="13" t="str">
        <f t="shared" si="14"/>
        <v>Manchester United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1032849</v>
      </c>
      <c r="B154" s="15">
        <v>44194</v>
      </c>
      <c r="C154" s="12" t="s">
        <v>32</v>
      </c>
      <c r="D154" s="12" t="s">
        <v>13</v>
      </c>
      <c r="E154" s="12">
        <v>0</v>
      </c>
      <c r="F154" s="12" t="s">
        <v>28</v>
      </c>
      <c r="G154" s="12">
        <v>0</v>
      </c>
      <c r="H154" s="13" t="str">
        <f t="shared" si="14"/>
        <v/>
      </c>
      <c r="I154" s="13" t="str">
        <f t="shared" si="15"/>
        <v>Southampton</v>
      </c>
      <c r="J154" s="13" t="str">
        <f t="shared" si="16"/>
        <v>West Ham</v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1032851</v>
      </c>
      <c r="B155" s="15">
        <v>44194</v>
      </c>
      <c r="C155" s="12" t="s">
        <v>32</v>
      </c>
      <c r="D155" s="12" t="s">
        <v>60</v>
      </c>
      <c r="E155" s="12">
        <v>0</v>
      </c>
      <c r="F155" s="12" t="s">
        <v>15</v>
      </c>
      <c r="G155" s="12">
        <v>5</v>
      </c>
      <c r="H155" s="13" t="str">
        <f t="shared" si="14"/>
        <v>Leeds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1032848</v>
      </c>
      <c r="B156" s="15">
        <v>44195</v>
      </c>
      <c r="C156" s="12" t="s">
        <v>32</v>
      </c>
      <c r="D156" s="12" t="s">
        <v>29</v>
      </c>
      <c r="E156" s="12">
        <v>0</v>
      </c>
      <c r="F156" s="12" t="s">
        <v>19</v>
      </c>
      <c r="G156" s="12">
        <v>0</v>
      </c>
      <c r="H156" s="13" t="str">
        <f t="shared" si="14"/>
        <v/>
      </c>
      <c r="I156" s="13" t="str">
        <f t="shared" si="15"/>
        <v>Newcastle</v>
      </c>
      <c r="J156" s="13" t="str">
        <f t="shared" si="16"/>
        <v>Liverpool</v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1032856</v>
      </c>
      <c r="B157" s="15">
        <v>44197</v>
      </c>
      <c r="C157" s="12" t="s">
        <v>92</v>
      </c>
      <c r="D157" s="12" t="s">
        <v>9</v>
      </c>
      <c r="E157" s="12">
        <v>0</v>
      </c>
      <c r="F157" s="12" t="s">
        <v>28</v>
      </c>
      <c r="G157" s="12">
        <v>1</v>
      </c>
      <c r="H157" s="13" t="str">
        <f t="shared" si="14"/>
        <v>West Ham</v>
      </c>
      <c r="I157" s="13" t="str">
        <f t="shared" si="15"/>
        <v/>
      </c>
      <c r="J157" s="13" t="str">
        <f t="shared" si="16"/>
        <v/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1032857</v>
      </c>
      <c r="B158" s="15">
        <v>44197</v>
      </c>
      <c r="C158" s="12" t="s">
        <v>92</v>
      </c>
      <c r="D158" s="12" t="s">
        <v>8</v>
      </c>
      <c r="E158" s="12">
        <v>2</v>
      </c>
      <c r="F158" s="12" t="s">
        <v>12</v>
      </c>
      <c r="G158" s="12">
        <v>1</v>
      </c>
      <c r="H158" s="13" t="str">
        <f t="shared" si="14"/>
        <v>Manchester United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1032852</v>
      </c>
      <c r="B159" s="15">
        <v>44198</v>
      </c>
      <c r="C159" s="12" t="s">
        <v>92</v>
      </c>
      <c r="D159" s="12" t="s">
        <v>107</v>
      </c>
      <c r="E159" s="12">
        <v>3</v>
      </c>
      <c r="F159" s="12" t="s">
        <v>63</v>
      </c>
      <c r="G159" s="12">
        <v>3</v>
      </c>
      <c r="H159" s="13" t="str">
        <f t="shared" si="14"/>
        <v/>
      </c>
      <c r="I159" s="13" t="str">
        <f t="shared" si="15"/>
        <v>Brighton</v>
      </c>
      <c r="J159" s="13" t="str">
        <f t="shared" si="16"/>
        <v>Wolves</v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1032855</v>
      </c>
      <c r="B160" s="15">
        <v>44198</v>
      </c>
      <c r="C160" s="12" t="s">
        <v>92</v>
      </c>
      <c r="D160" s="12" t="s">
        <v>5</v>
      </c>
      <c r="E160" s="12">
        <v>2</v>
      </c>
      <c r="F160" s="12" t="s">
        <v>7</v>
      </c>
      <c r="G160" s="12">
        <v>0</v>
      </c>
      <c r="H160" s="13" t="str">
        <f t="shared" si="14"/>
        <v>Crystal Palace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1032860</v>
      </c>
      <c r="B161" s="15">
        <v>44198</v>
      </c>
      <c r="C161" s="12" t="s">
        <v>92</v>
      </c>
      <c r="D161" s="12" t="s">
        <v>14</v>
      </c>
      <c r="E161" s="12">
        <v>3</v>
      </c>
      <c r="F161" s="12" t="s">
        <v>15</v>
      </c>
      <c r="G161" s="12">
        <v>0</v>
      </c>
      <c r="H161" s="13" t="str">
        <f t="shared" si="14"/>
        <v>Tottenham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1032861</v>
      </c>
      <c r="B162" s="15">
        <v>44198</v>
      </c>
      <c r="C162" s="12" t="s">
        <v>92</v>
      </c>
      <c r="D162" s="12" t="s">
        <v>60</v>
      </c>
      <c r="E162" s="12">
        <v>0</v>
      </c>
      <c r="F162" s="12" t="s">
        <v>17</v>
      </c>
      <c r="G162" s="12">
        <v>4</v>
      </c>
      <c r="H162" s="13" t="str">
        <f t="shared" si="14"/>
        <v>Arsenal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1032854</v>
      </c>
      <c r="B163" s="15">
        <v>44199</v>
      </c>
      <c r="C163" s="12" t="s">
        <v>92</v>
      </c>
      <c r="D163" s="12" t="s">
        <v>1</v>
      </c>
      <c r="E163" s="12">
        <v>1</v>
      </c>
      <c r="F163" s="12" t="s">
        <v>20</v>
      </c>
      <c r="G163" s="12">
        <v>3</v>
      </c>
      <c r="H163" s="13" t="str">
        <f t="shared" si="14"/>
        <v>Manchester City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1032858</v>
      </c>
      <c r="B164" s="15">
        <v>44199</v>
      </c>
      <c r="C164" s="12" t="s">
        <v>92</v>
      </c>
      <c r="D164" s="12" t="s">
        <v>29</v>
      </c>
      <c r="E164" s="12">
        <v>1</v>
      </c>
      <c r="F164" s="12" t="s">
        <v>31</v>
      </c>
      <c r="G164" s="12">
        <v>2</v>
      </c>
      <c r="H164" s="13" t="str">
        <f t="shared" si="14"/>
        <v>Leicester</v>
      </c>
      <c r="I164" s="13" t="str">
        <f t="shared" si="15"/>
        <v/>
      </c>
      <c r="J164" s="13" t="str">
        <f t="shared" si="16"/>
        <v/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1032859</v>
      </c>
      <c r="B165" s="15">
        <v>44200</v>
      </c>
      <c r="C165" s="12" t="s">
        <v>92</v>
      </c>
      <c r="D165" s="12" t="s">
        <v>13</v>
      </c>
      <c r="E165" s="12">
        <v>1</v>
      </c>
      <c r="F165" s="12" t="s">
        <v>19</v>
      </c>
      <c r="G165" s="12">
        <v>0</v>
      </c>
      <c r="H165" s="13" t="str">
        <f t="shared" si="14"/>
        <v>Southampton</v>
      </c>
      <c r="I165" s="13" t="str">
        <f t="shared" si="15"/>
        <v/>
      </c>
      <c r="J165" s="13" t="str">
        <f t="shared" si="16"/>
        <v/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1042517</v>
      </c>
      <c r="B166" s="15">
        <v>44208</v>
      </c>
      <c r="C166" s="12" t="s">
        <v>85</v>
      </c>
      <c r="D166" s="12" t="s">
        <v>81</v>
      </c>
      <c r="E166" s="12">
        <v>0</v>
      </c>
      <c r="F166" s="12" t="s">
        <v>8</v>
      </c>
      <c r="G166" s="12">
        <v>1</v>
      </c>
      <c r="H166" s="13" t="str">
        <f t="shared" si="14"/>
        <v>Manchester United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1032867</v>
      </c>
      <c r="B167" s="15">
        <v>44208</v>
      </c>
      <c r="C167" s="12" t="s">
        <v>93</v>
      </c>
      <c r="D167" s="12" t="s">
        <v>7</v>
      </c>
      <c r="E167" s="12">
        <v>1</v>
      </c>
      <c r="F167" s="12" t="s">
        <v>29</v>
      </c>
      <c r="G167" s="12">
        <v>0</v>
      </c>
      <c r="H167" s="13" t="str">
        <f t="shared" si="14"/>
        <v>Sheffield United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1032869</v>
      </c>
      <c r="B168" s="15">
        <v>44208</v>
      </c>
      <c r="C168" s="12" t="s">
        <v>93</v>
      </c>
      <c r="D168" s="12" t="s">
        <v>63</v>
      </c>
      <c r="E168" s="12">
        <v>1</v>
      </c>
      <c r="F168" s="12" t="s">
        <v>9</v>
      </c>
      <c r="G168" s="12">
        <v>2</v>
      </c>
      <c r="H168" s="13" t="str">
        <f t="shared" si="14"/>
        <v>Everton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1032850</v>
      </c>
      <c r="B169" s="15">
        <v>44209</v>
      </c>
      <c r="C169" s="12" t="s">
        <v>32</v>
      </c>
      <c r="D169" s="12" t="s">
        <v>14</v>
      </c>
      <c r="E169" s="12">
        <v>1</v>
      </c>
      <c r="F169" s="12" t="s">
        <v>58</v>
      </c>
      <c r="G169" s="12">
        <v>1</v>
      </c>
      <c r="H169" s="13" t="str">
        <f t="shared" si="14"/>
        <v/>
      </c>
      <c r="I169" s="13" t="str">
        <f t="shared" si="15"/>
        <v>Tottenham</v>
      </c>
      <c r="J169" s="13" t="str">
        <f t="shared" si="16"/>
        <v>Fulham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1032871</v>
      </c>
      <c r="B170" s="15">
        <v>44209</v>
      </c>
      <c r="C170" s="12" t="s">
        <v>93</v>
      </c>
      <c r="D170" s="12" t="s">
        <v>20</v>
      </c>
      <c r="E170" s="12">
        <v>1</v>
      </c>
      <c r="F170" s="12" t="s">
        <v>107</v>
      </c>
      <c r="G170" s="12">
        <v>0</v>
      </c>
      <c r="H170" s="13" t="str">
        <f t="shared" si="14"/>
        <v>Manchester City</v>
      </c>
      <c r="I170" s="13" t="str">
        <f t="shared" si="15"/>
        <v/>
      </c>
      <c r="J170" s="13" t="str">
        <f t="shared" si="16"/>
        <v/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1032862</v>
      </c>
      <c r="B171" s="15">
        <v>44210</v>
      </c>
      <c r="C171" s="12" t="s">
        <v>93</v>
      </c>
      <c r="D171" s="12" t="s">
        <v>17</v>
      </c>
      <c r="E171" s="12">
        <v>0</v>
      </c>
      <c r="F171" s="12" t="s">
        <v>5</v>
      </c>
      <c r="G171" s="12">
        <v>0</v>
      </c>
      <c r="H171" s="13" t="str">
        <f t="shared" si="14"/>
        <v/>
      </c>
      <c r="I171" s="13" t="str">
        <f t="shared" si="15"/>
        <v>Arsenal</v>
      </c>
      <c r="J171" s="13" t="str">
        <f t="shared" si="16"/>
        <v>Crystal Palace</v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1032874</v>
      </c>
      <c r="B172" s="15">
        <v>44212</v>
      </c>
      <c r="C172" s="12" t="s">
        <v>75</v>
      </c>
      <c r="D172" s="12" t="s">
        <v>58</v>
      </c>
      <c r="E172" s="12">
        <v>0</v>
      </c>
      <c r="F172" s="12" t="s">
        <v>1</v>
      </c>
      <c r="G172" s="12">
        <v>1</v>
      </c>
      <c r="H172" s="13" t="str">
        <f t="shared" si="14"/>
        <v>Chelsea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1032875</v>
      </c>
      <c r="B173" s="15">
        <v>44212</v>
      </c>
      <c r="C173" s="12" t="s">
        <v>75</v>
      </c>
      <c r="D173" s="12" t="s">
        <v>15</v>
      </c>
      <c r="E173" s="12">
        <v>0</v>
      </c>
      <c r="F173" s="12" t="s">
        <v>107</v>
      </c>
      <c r="G173" s="12">
        <v>1</v>
      </c>
      <c r="H173" s="13" t="str">
        <f t="shared" si="14"/>
        <v>Brighton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1032876</v>
      </c>
      <c r="B174" s="15">
        <v>44212</v>
      </c>
      <c r="C174" s="12" t="s">
        <v>75</v>
      </c>
      <c r="D174" s="12" t="s">
        <v>31</v>
      </c>
      <c r="E174" s="12">
        <v>2</v>
      </c>
      <c r="F174" s="12" t="s">
        <v>13</v>
      </c>
      <c r="G174" s="12">
        <v>0</v>
      </c>
      <c r="H174" s="13" t="str">
        <f t="shared" si="14"/>
        <v>Leicester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1032880</v>
      </c>
      <c r="B175" s="15">
        <v>44212</v>
      </c>
      <c r="C175" s="12" t="s">
        <v>75</v>
      </c>
      <c r="D175" s="12" t="s">
        <v>28</v>
      </c>
      <c r="E175" s="12">
        <v>1</v>
      </c>
      <c r="F175" s="12" t="s">
        <v>81</v>
      </c>
      <c r="G175" s="12">
        <v>0</v>
      </c>
      <c r="H175" s="13" t="str">
        <f t="shared" si="14"/>
        <v>West Ham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1032881</v>
      </c>
      <c r="B176" s="15">
        <v>44212</v>
      </c>
      <c r="C176" s="12" t="s">
        <v>75</v>
      </c>
      <c r="D176" s="12" t="s">
        <v>63</v>
      </c>
      <c r="E176" s="12">
        <v>2</v>
      </c>
      <c r="F176" s="12" t="s">
        <v>60</v>
      </c>
      <c r="G176" s="12">
        <v>3</v>
      </c>
      <c r="H176" s="13" t="str">
        <f t="shared" si="14"/>
        <v>West Brom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1032877</v>
      </c>
      <c r="B177" s="15">
        <v>44213</v>
      </c>
      <c r="C177" s="12" t="s">
        <v>75</v>
      </c>
      <c r="D177" s="12" t="s">
        <v>19</v>
      </c>
      <c r="E177" s="12">
        <v>0</v>
      </c>
      <c r="F177" s="12" t="s">
        <v>8</v>
      </c>
      <c r="G177" s="12">
        <v>0</v>
      </c>
      <c r="H177" s="13" t="str">
        <f t="shared" si="14"/>
        <v/>
      </c>
      <c r="I177" s="13" t="str">
        <f t="shared" si="15"/>
        <v>Liverpool</v>
      </c>
      <c r="J177" s="13" t="str">
        <f t="shared" si="16"/>
        <v>Manchester United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1032878</v>
      </c>
      <c r="B178" s="15">
        <v>44213</v>
      </c>
      <c r="C178" s="12" t="s">
        <v>75</v>
      </c>
      <c r="D178" s="12" t="s">
        <v>20</v>
      </c>
      <c r="E178" s="12">
        <v>4</v>
      </c>
      <c r="F178" s="12" t="s">
        <v>5</v>
      </c>
      <c r="G178" s="12">
        <v>0</v>
      </c>
      <c r="H178" s="13" t="str">
        <f t="shared" si="14"/>
        <v>Manchester City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1032879</v>
      </c>
      <c r="B179" s="15">
        <v>44213</v>
      </c>
      <c r="C179" s="12" t="s">
        <v>75</v>
      </c>
      <c r="D179" s="12" t="s">
        <v>7</v>
      </c>
      <c r="E179" s="12">
        <v>1</v>
      </c>
      <c r="F179" s="12" t="s">
        <v>14</v>
      </c>
      <c r="G179" s="12">
        <v>3</v>
      </c>
      <c r="H179" s="13" t="str">
        <f t="shared" si="14"/>
        <v>Tottenham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1032872</v>
      </c>
      <c r="B180" s="15">
        <v>44214</v>
      </c>
      <c r="C180" s="12" t="s">
        <v>75</v>
      </c>
      <c r="D180" s="12" t="s">
        <v>17</v>
      </c>
      <c r="E180" s="12">
        <v>3</v>
      </c>
      <c r="F180" s="12" t="s">
        <v>29</v>
      </c>
      <c r="G180" s="12">
        <v>0</v>
      </c>
      <c r="H180" s="13" t="str">
        <f t="shared" si="14"/>
        <v>Arsenal</v>
      </c>
      <c r="I180" s="13" t="str">
        <f t="shared" si="15"/>
        <v/>
      </c>
      <c r="J180" s="13" t="str">
        <f t="shared" si="16"/>
        <v/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1032866</v>
      </c>
      <c r="B181" s="15">
        <v>44215</v>
      </c>
      <c r="C181" s="12" t="s">
        <v>93</v>
      </c>
      <c r="D181" s="12" t="s">
        <v>31</v>
      </c>
      <c r="E181" s="12">
        <v>2</v>
      </c>
      <c r="F181" s="12" t="s">
        <v>1</v>
      </c>
      <c r="G181" s="12">
        <v>0</v>
      </c>
      <c r="H181" s="13" t="str">
        <f t="shared" si="14"/>
        <v>Leicester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1032868</v>
      </c>
      <c r="B182" s="15">
        <v>44215</v>
      </c>
      <c r="C182" s="12" t="s">
        <v>93</v>
      </c>
      <c r="D182" s="12" t="s">
        <v>28</v>
      </c>
      <c r="E182" s="12">
        <v>2</v>
      </c>
      <c r="F182" s="12" t="s">
        <v>60</v>
      </c>
      <c r="G182" s="12">
        <v>1</v>
      </c>
      <c r="H182" s="13" t="str">
        <f t="shared" si="14"/>
        <v>West Ham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1042518</v>
      </c>
      <c r="B183" s="15">
        <v>44216</v>
      </c>
      <c r="C183" s="12" t="s">
        <v>85</v>
      </c>
      <c r="D183" s="12" t="s">
        <v>20</v>
      </c>
      <c r="E183" s="12">
        <v>2</v>
      </c>
      <c r="F183" s="12" t="s">
        <v>12</v>
      </c>
      <c r="G183" s="12">
        <v>0</v>
      </c>
      <c r="H183" s="13" t="str">
        <f t="shared" si="14"/>
        <v>Manchester City</v>
      </c>
      <c r="I183" s="13" t="str">
        <f t="shared" si="15"/>
        <v/>
      </c>
      <c r="J183" s="13" t="str">
        <f t="shared" si="16"/>
        <v/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1032864</v>
      </c>
      <c r="B184" s="15">
        <v>44216</v>
      </c>
      <c r="C184" s="12" t="s">
        <v>93</v>
      </c>
      <c r="D184" s="12" t="s">
        <v>58</v>
      </c>
      <c r="E184" s="12">
        <v>1</v>
      </c>
      <c r="F184" s="12" t="s">
        <v>8</v>
      </c>
      <c r="G184" s="12">
        <v>2</v>
      </c>
      <c r="H184" s="13" t="str">
        <f t="shared" si="14"/>
        <v>Manchester United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1032870</v>
      </c>
      <c r="B185" s="15">
        <v>44217</v>
      </c>
      <c r="C185" s="12" t="s">
        <v>93</v>
      </c>
      <c r="D185" s="12" t="s">
        <v>19</v>
      </c>
      <c r="E185" s="12">
        <v>0</v>
      </c>
      <c r="F185" s="12" t="s">
        <v>81</v>
      </c>
      <c r="G185" s="12">
        <v>1</v>
      </c>
      <c r="H185" s="13" t="str">
        <f t="shared" si="14"/>
        <v>Burnley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1032792</v>
      </c>
      <c r="B186" s="15">
        <v>44219</v>
      </c>
      <c r="C186" s="12" t="s">
        <v>80</v>
      </c>
      <c r="D186" s="12" t="s">
        <v>12</v>
      </c>
      <c r="E186" s="12">
        <v>2</v>
      </c>
      <c r="F186" s="12" t="s">
        <v>29</v>
      </c>
      <c r="G186" s="12">
        <v>0</v>
      </c>
      <c r="H186" s="13" t="str">
        <f t="shared" si="14"/>
        <v>Aston Villa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1032886</v>
      </c>
      <c r="B187" s="15">
        <v>44222</v>
      </c>
      <c r="C187" s="12" t="s">
        <v>94</v>
      </c>
      <c r="D187" s="12" t="s">
        <v>60</v>
      </c>
      <c r="E187" s="12">
        <v>0</v>
      </c>
      <c r="F187" s="12" t="s">
        <v>20</v>
      </c>
      <c r="G187" s="12">
        <v>5</v>
      </c>
      <c r="H187" s="13" t="str">
        <f t="shared" si="14"/>
        <v>Manchester City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1032888</v>
      </c>
      <c r="B188" s="15">
        <v>44222</v>
      </c>
      <c r="C188" s="12" t="s">
        <v>94</v>
      </c>
      <c r="D188" s="12" t="s">
        <v>29</v>
      </c>
      <c r="E188" s="12">
        <v>1</v>
      </c>
      <c r="F188" s="12" t="s">
        <v>15</v>
      </c>
      <c r="G188" s="12">
        <v>2</v>
      </c>
      <c r="H188" s="13" t="str">
        <f t="shared" si="14"/>
        <v>Leeds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1032889</v>
      </c>
      <c r="B189" s="15">
        <v>44222</v>
      </c>
      <c r="C189" s="12" t="s">
        <v>94</v>
      </c>
      <c r="D189" s="12" t="s">
        <v>13</v>
      </c>
      <c r="E189" s="12">
        <v>1</v>
      </c>
      <c r="F189" s="12" t="s">
        <v>17</v>
      </c>
      <c r="G189" s="12">
        <v>3</v>
      </c>
      <c r="H189" s="13" t="str">
        <f t="shared" si="14"/>
        <v>Arsenal</v>
      </c>
      <c r="I189" s="13" t="str">
        <f t="shared" si="15"/>
        <v/>
      </c>
      <c r="J189" s="13" t="str">
        <f t="shared" si="16"/>
        <v/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1032891</v>
      </c>
      <c r="B190" s="15">
        <v>44222</v>
      </c>
      <c r="C190" s="12" t="s">
        <v>94</v>
      </c>
      <c r="D190" s="12" t="s">
        <v>5</v>
      </c>
      <c r="E190" s="12">
        <v>2</v>
      </c>
      <c r="F190" s="12" t="s">
        <v>28</v>
      </c>
      <c r="G190" s="12">
        <v>3</v>
      </c>
      <c r="H190" s="13" t="str">
        <f t="shared" si="14"/>
        <v>West Ham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1032882</v>
      </c>
      <c r="B191" s="15">
        <v>44223</v>
      </c>
      <c r="C191" s="12" t="s">
        <v>94</v>
      </c>
      <c r="D191" s="12" t="s">
        <v>107</v>
      </c>
      <c r="E191" s="12">
        <v>0</v>
      </c>
      <c r="F191" s="12" t="s">
        <v>58</v>
      </c>
      <c r="G191" s="12">
        <v>0</v>
      </c>
      <c r="H191" s="13" t="str">
        <f t="shared" si="14"/>
        <v/>
      </c>
      <c r="I191" s="13" t="str">
        <f t="shared" si="15"/>
        <v>Brighton</v>
      </c>
      <c r="J191" s="13" t="str">
        <f t="shared" si="16"/>
        <v>Fulham</v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1032883</v>
      </c>
      <c r="B192" s="15">
        <v>44223</v>
      </c>
      <c r="C192" s="12" t="s">
        <v>94</v>
      </c>
      <c r="D192" s="12" t="s">
        <v>81</v>
      </c>
      <c r="E192" s="12">
        <v>3</v>
      </c>
      <c r="F192" s="12" t="s">
        <v>12</v>
      </c>
      <c r="G192" s="12">
        <v>2</v>
      </c>
      <c r="H192" s="13" t="str">
        <f t="shared" si="14"/>
        <v>Burnley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1032884</v>
      </c>
      <c r="B193" s="15">
        <v>44223</v>
      </c>
      <c r="C193" s="12" t="s">
        <v>94</v>
      </c>
      <c r="D193" s="12" t="s">
        <v>9</v>
      </c>
      <c r="E193" s="12">
        <v>1</v>
      </c>
      <c r="F193" s="12" t="s">
        <v>31</v>
      </c>
      <c r="G193" s="12">
        <v>1</v>
      </c>
      <c r="H193" s="13" t="str">
        <f t="shared" si="14"/>
        <v/>
      </c>
      <c r="I193" s="13" t="str">
        <f t="shared" si="15"/>
        <v>Everton</v>
      </c>
      <c r="J193" s="13" t="str">
        <f t="shared" si="16"/>
        <v>Leicester</v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1032885</v>
      </c>
      <c r="B194" s="15">
        <v>44223</v>
      </c>
      <c r="C194" s="12" t="s">
        <v>94</v>
      </c>
      <c r="D194" s="12" t="s">
        <v>8</v>
      </c>
      <c r="E194" s="12">
        <v>1</v>
      </c>
      <c r="F194" s="12" t="s">
        <v>7</v>
      </c>
      <c r="G194" s="12">
        <v>2</v>
      </c>
      <c r="H194" s="13" t="str">
        <f t="shared" si="14"/>
        <v>Sheffield United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1032887</v>
      </c>
      <c r="B195" s="15">
        <v>44223</v>
      </c>
      <c r="C195" s="12" t="s">
        <v>94</v>
      </c>
      <c r="D195" s="12" t="s">
        <v>1</v>
      </c>
      <c r="E195" s="12">
        <v>0</v>
      </c>
      <c r="F195" s="12" t="s">
        <v>63</v>
      </c>
      <c r="G195" s="12">
        <v>0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Chelsea</v>
      </c>
      <c r="J195" s="13" t="str">
        <f t="shared" ref="J195:J258" si="19">IF(H195="",F195,"")</f>
        <v>Wolves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1032890</v>
      </c>
      <c r="B196" s="15">
        <v>44224</v>
      </c>
      <c r="C196" s="12" t="s">
        <v>94</v>
      </c>
      <c r="D196" s="12" t="s">
        <v>14</v>
      </c>
      <c r="E196" s="12">
        <v>1</v>
      </c>
      <c r="F196" s="12" t="s">
        <v>19</v>
      </c>
      <c r="G196" s="12">
        <v>3</v>
      </c>
      <c r="H196" s="13" t="str">
        <f t="shared" si="17"/>
        <v>Liverpool</v>
      </c>
      <c r="I196" s="13" t="str">
        <f t="shared" si="18"/>
        <v/>
      </c>
      <c r="J196" s="13" t="str">
        <f t="shared" si="19"/>
        <v/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1032892</v>
      </c>
      <c r="B197" s="15">
        <v>44226</v>
      </c>
      <c r="C197" s="12" t="s">
        <v>66</v>
      </c>
      <c r="D197" s="12" t="s">
        <v>17</v>
      </c>
      <c r="E197" s="12">
        <v>0</v>
      </c>
      <c r="F197" s="12" t="s">
        <v>8</v>
      </c>
      <c r="G197" s="12">
        <v>0</v>
      </c>
      <c r="H197" s="13" t="str">
        <f t="shared" si="17"/>
        <v/>
      </c>
      <c r="I197" s="13" t="str">
        <f t="shared" si="18"/>
        <v>Arsenal</v>
      </c>
      <c r="J197" s="13" t="str">
        <f t="shared" si="19"/>
        <v>Manchester United</v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1032895</v>
      </c>
      <c r="B198" s="15">
        <v>44226</v>
      </c>
      <c r="C198" s="12" t="s">
        <v>66</v>
      </c>
      <c r="D198" s="12" t="s">
        <v>5</v>
      </c>
      <c r="E198" s="12">
        <v>1</v>
      </c>
      <c r="F198" s="12" t="s">
        <v>63</v>
      </c>
      <c r="G198" s="12">
        <v>0</v>
      </c>
      <c r="H198" s="13" t="str">
        <f t="shared" si="17"/>
        <v>Crystal Palace</v>
      </c>
      <c r="I198" s="13" t="str">
        <f t="shared" si="18"/>
        <v/>
      </c>
      <c r="J198" s="13" t="str">
        <f t="shared" si="19"/>
        <v/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1032896</v>
      </c>
      <c r="B199" s="15">
        <v>44226</v>
      </c>
      <c r="C199" s="12" t="s">
        <v>66</v>
      </c>
      <c r="D199" s="12" t="s">
        <v>9</v>
      </c>
      <c r="E199" s="12">
        <v>0</v>
      </c>
      <c r="F199" s="12" t="s">
        <v>29</v>
      </c>
      <c r="G199" s="12">
        <v>2</v>
      </c>
      <c r="H199" s="13" t="str">
        <f t="shared" si="17"/>
        <v>Newcastle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1032898</v>
      </c>
      <c r="B200" s="15">
        <v>44226</v>
      </c>
      <c r="C200" s="12" t="s">
        <v>66</v>
      </c>
      <c r="D200" s="12" t="s">
        <v>20</v>
      </c>
      <c r="E200" s="12">
        <v>1</v>
      </c>
      <c r="F200" s="12" t="s">
        <v>7</v>
      </c>
      <c r="G200" s="12">
        <v>0</v>
      </c>
      <c r="H200" s="13" t="str">
        <f t="shared" si="17"/>
        <v>Manchester City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1032899</v>
      </c>
      <c r="B201" s="15">
        <v>44226</v>
      </c>
      <c r="C201" s="12" t="s">
        <v>66</v>
      </c>
      <c r="D201" s="12" t="s">
        <v>13</v>
      </c>
      <c r="E201" s="12">
        <v>0</v>
      </c>
      <c r="F201" s="12" t="s">
        <v>12</v>
      </c>
      <c r="G201" s="12">
        <v>1</v>
      </c>
      <c r="H201" s="13" t="str">
        <f t="shared" si="17"/>
        <v>Aston Villa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1032900</v>
      </c>
      <c r="B202" s="15">
        <v>44226</v>
      </c>
      <c r="C202" s="12" t="s">
        <v>66</v>
      </c>
      <c r="D202" s="12" t="s">
        <v>60</v>
      </c>
      <c r="E202" s="12">
        <v>2</v>
      </c>
      <c r="F202" s="12" t="s">
        <v>58</v>
      </c>
      <c r="G202" s="12">
        <v>2</v>
      </c>
      <c r="H202" s="13" t="str">
        <f t="shared" si="17"/>
        <v/>
      </c>
      <c r="I202" s="13" t="str">
        <f t="shared" si="18"/>
        <v>West Brom</v>
      </c>
      <c r="J202" s="13" t="str">
        <f t="shared" si="19"/>
        <v>Fulham</v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1032893</v>
      </c>
      <c r="B203" s="15">
        <v>44227</v>
      </c>
      <c r="C203" s="12" t="s">
        <v>66</v>
      </c>
      <c r="D203" s="12" t="s">
        <v>107</v>
      </c>
      <c r="E203" s="12">
        <v>1</v>
      </c>
      <c r="F203" s="12" t="s">
        <v>14</v>
      </c>
      <c r="G203" s="12">
        <v>0</v>
      </c>
      <c r="H203" s="13" t="str">
        <f t="shared" si="17"/>
        <v>Brighton</v>
      </c>
      <c r="I203" s="13" t="str">
        <f t="shared" si="18"/>
        <v/>
      </c>
      <c r="J203" s="13" t="str">
        <f t="shared" si="19"/>
        <v/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1032894</v>
      </c>
      <c r="B204" s="15">
        <v>44227</v>
      </c>
      <c r="C204" s="12" t="s">
        <v>66</v>
      </c>
      <c r="D204" s="12" t="s">
        <v>1</v>
      </c>
      <c r="E204" s="12">
        <v>2</v>
      </c>
      <c r="F204" s="12" t="s">
        <v>81</v>
      </c>
      <c r="G204" s="12">
        <v>0</v>
      </c>
      <c r="H204" s="13" t="str">
        <f t="shared" si="17"/>
        <v>Chelsea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1032897</v>
      </c>
      <c r="B205" s="15">
        <v>44227</v>
      </c>
      <c r="C205" s="12" t="s">
        <v>66</v>
      </c>
      <c r="D205" s="12" t="s">
        <v>31</v>
      </c>
      <c r="E205" s="12">
        <v>1</v>
      </c>
      <c r="F205" s="12" t="s">
        <v>15</v>
      </c>
      <c r="G205" s="12">
        <v>3</v>
      </c>
      <c r="H205" s="13" t="str">
        <f t="shared" si="17"/>
        <v>Leeds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1032901</v>
      </c>
      <c r="B206" s="15">
        <v>44227</v>
      </c>
      <c r="C206" s="12" t="s">
        <v>66</v>
      </c>
      <c r="D206" s="12" t="s">
        <v>28</v>
      </c>
      <c r="E206" s="12">
        <v>1</v>
      </c>
      <c r="F206" s="12" t="s">
        <v>19</v>
      </c>
      <c r="G206" s="12">
        <v>3</v>
      </c>
      <c r="H206" s="13" t="str">
        <f t="shared" si="17"/>
        <v>Liverpool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1032906</v>
      </c>
      <c r="B207" s="15">
        <v>44229</v>
      </c>
      <c r="C207" s="12" t="s">
        <v>67</v>
      </c>
      <c r="D207" s="12" t="s">
        <v>7</v>
      </c>
      <c r="E207" s="12">
        <v>2</v>
      </c>
      <c r="F207" s="12" t="s">
        <v>60</v>
      </c>
      <c r="G207" s="12">
        <v>1</v>
      </c>
      <c r="H207" s="13" t="str">
        <f t="shared" si="17"/>
        <v>Sheffield United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1032907</v>
      </c>
      <c r="B208" s="15">
        <v>44229</v>
      </c>
      <c r="C208" s="12" t="s">
        <v>67</v>
      </c>
      <c r="D208" s="12" t="s">
        <v>63</v>
      </c>
      <c r="E208" s="12">
        <v>2</v>
      </c>
      <c r="F208" s="12" t="s">
        <v>17</v>
      </c>
      <c r="G208" s="12">
        <v>1</v>
      </c>
      <c r="H208" s="13" t="str">
        <f t="shared" si="17"/>
        <v>Wolves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1032908</v>
      </c>
      <c r="B209" s="15">
        <v>44229</v>
      </c>
      <c r="C209" s="12" t="s">
        <v>67</v>
      </c>
      <c r="D209" s="12" t="s">
        <v>8</v>
      </c>
      <c r="E209" s="12">
        <v>9</v>
      </c>
      <c r="F209" s="12" t="s">
        <v>13</v>
      </c>
      <c r="G209" s="12">
        <v>0</v>
      </c>
      <c r="H209" s="13" t="str">
        <f t="shared" si="17"/>
        <v>Manchester United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1032909</v>
      </c>
      <c r="B210" s="15">
        <v>44229</v>
      </c>
      <c r="C210" s="12" t="s">
        <v>67</v>
      </c>
      <c r="D210" s="12" t="s">
        <v>29</v>
      </c>
      <c r="E210" s="12">
        <v>1</v>
      </c>
      <c r="F210" s="12" t="s">
        <v>5</v>
      </c>
      <c r="G210" s="12">
        <v>2</v>
      </c>
      <c r="H210" s="13" t="str">
        <f t="shared" si="17"/>
        <v>Crystal Palace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1032902</v>
      </c>
      <c r="B211" s="15">
        <v>44230</v>
      </c>
      <c r="C211" s="12" t="s">
        <v>67</v>
      </c>
      <c r="D211" s="12" t="s">
        <v>12</v>
      </c>
      <c r="E211" s="12">
        <v>1</v>
      </c>
      <c r="F211" s="12" t="s">
        <v>28</v>
      </c>
      <c r="G211" s="12">
        <v>3</v>
      </c>
      <c r="H211" s="13" t="str">
        <f t="shared" si="17"/>
        <v>West Ham</v>
      </c>
      <c r="I211" s="13" t="str">
        <f t="shared" si="18"/>
        <v/>
      </c>
      <c r="J211" s="13" t="str">
        <f t="shared" si="19"/>
        <v/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1032903</v>
      </c>
      <c r="B212" s="15">
        <v>44230</v>
      </c>
      <c r="C212" s="12" t="s">
        <v>67</v>
      </c>
      <c r="D212" s="12" t="s">
        <v>81</v>
      </c>
      <c r="E212" s="12">
        <v>0</v>
      </c>
      <c r="F212" s="12" t="s">
        <v>20</v>
      </c>
      <c r="G212" s="12">
        <v>2</v>
      </c>
      <c r="H212" s="13" t="str">
        <f t="shared" si="17"/>
        <v>Manchester City</v>
      </c>
      <c r="I212" s="13" t="str">
        <f t="shared" si="18"/>
        <v/>
      </c>
      <c r="J212" s="13" t="str">
        <f t="shared" si="19"/>
        <v/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1032904</v>
      </c>
      <c r="B213" s="15">
        <v>44230</v>
      </c>
      <c r="C213" s="12" t="s">
        <v>67</v>
      </c>
      <c r="D213" s="12" t="s">
        <v>58</v>
      </c>
      <c r="E213" s="12">
        <v>0</v>
      </c>
      <c r="F213" s="12" t="s">
        <v>31</v>
      </c>
      <c r="G213" s="12">
        <v>2</v>
      </c>
      <c r="H213" s="13" t="str">
        <f t="shared" si="17"/>
        <v>Leicester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1032905</v>
      </c>
      <c r="B214" s="15">
        <v>44230</v>
      </c>
      <c r="C214" s="12" t="s">
        <v>67</v>
      </c>
      <c r="D214" s="12" t="s">
        <v>15</v>
      </c>
      <c r="E214" s="12">
        <v>1</v>
      </c>
      <c r="F214" s="12" t="s">
        <v>9</v>
      </c>
      <c r="G214" s="12">
        <v>2</v>
      </c>
      <c r="H214" s="13" t="str">
        <f t="shared" si="17"/>
        <v>Everton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1032911</v>
      </c>
      <c r="B215" s="15">
        <v>44230</v>
      </c>
      <c r="C215" s="12" t="s">
        <v>67</v>
      </c>
      <c r="D215" s="12" t="s">
        <v>19</v>
      </c>
      <c r="E215" s="12">
        <v>0</v>
      </c>
      <c r="F215" s="12" t="s">
        <v>107</v>
      </c>
      <c r="G215" s="12">
        <v>1</v>
      </c>
      <c r="H215" s="13" t="str">
        <f t="shared" si="17"/>
        <v>Brighton</v>
      </c>
      <c r="I215" s="13" t="str">
        <f t="shared" si="18"/>
        <v/>
      </c>
      <c r="J215" s="13" t="str">
        <f t="shared" si="19"/>
        <v/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1032910</v>
      </c>
      <c r="B216" s="15">
        <v>44231</v>
      </c>
      <c r="C216" s="12" t="s">
        <v>67</v>
      </c>
      <c r="D216" s="12" t="s">
        <v>14</v>
      </c>
      <c r="E216" s="12">
        <v>0</v>
      </c>
      <c r="F216" s="12" t="s">
        <v>1</v>
      </c>
      <c r="G216" s="12">
        <v>1</v>
      </c>
      <c r="H216" s="13" t="str">
        <f t="shared" si="17"/>
        <v>Chelsea</v>
      </c>
      <c r="I216" s="13" t="str">
        <f t="shared" si="18"/>
        <v/>
      </c>
      <c r="J216" s="13" t="str">
        <f t="shared" si="19"/>
        <v/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1032912</v>
      </c>
      <c r="B217" s="15">
        <v>44233</v>
      </c>
      <c r="C217" s="12" t="s">
        <v>76</v>
      </c>
      <c r="D217" s="12" t="s">
        <v>12</v>
      </c>
      <c r="E217" s="12">
        <v>1</v>
      </c>
      <c r="F217" s="12" t="s">
        <v>17</v>
      </c>
      <c r="G217" s="12">
        <v>0</v>
      </c>
      <c r="H217" s="13" t="str">
        <f t="shared" si="17"/>
        <v>Aston Villa</v>
      </c>
      <c r="I217" s="13" t="str">
        <f t="shared" si="18"/>
        <v/>
      </c>
      <c r="J217" s="13" t="str">
        <f t="shared" si="19"/>
        <v/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1032913</v>
      </c>
      <c r="B218" s="15">
        <v>44233</v>
      </c>
      <c r="C218" s="12" t="s">
        <v>76</v>
      </c>
      <c r="D218" s="12" t="s">
        <v>81</v>
      </c>
      <c r="E218" s="12">
        <v>1</v>
      </c>
      <c r="F218" s="12" t="s">
        <v>107</v>
      </c>
      <c r="G218" s="12">
        <v>1</v>
      </c>
      <c r="H218" s="13" t="str">
        <f t="shared" si="17"/>
        <v/>
      </c>
      <c r="I218" s="13" t="str">
        <f t="shared" si="18"/>
        <v>Burnley</v>
      </c>
      <c r="J218" s="13" t="str">
        <f t="shared" si="19"/>
        <v>Brighton</v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1032914</v>
      </c>
      <c r="B219" s="15">
        <v>44233</v>
      </c>
      <c r="C219" s="12" t="s">
        <v>76</v>
      </c>
      <c r="D219" s="12" t="s">
        <v>58</v>
      </c>
      <c r="E219" s="12">
        <v>0</v>
      </c>
      <c r="F219" s="12" t="s">
        <v>28</v>
      </c>
      <c r="G219" s="12">
        <v>0</v>
      </c>
      <c r="H219" s="13" t="str">
        <f t="shared" si="17"/>
        <v/>
      </c>
      <c r="I219" s="13" t="str">
        <f t="shared" si="18"/>
        <v>Fulham</v>
      </c>
      <c r="J219" s="13" t="str">
        <f t="shared" si="19"/>
        <v>West Ham</v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1032917</v>
      </c>
      <c r="B220" s="15">
        <v>44233</v>
      </c>
      <c r="C220" s="12" t="s">
        <v>76</v>
      </c>
      <c r="D220" s="12" t="s">
        <v>8</v>
      </c>
      <c r="E220" s="12">
        <v>3</v>
      </c>
      <c r="F220" s="12" t="s">
        <v>9</v>
      </c>
      <c r="G220" s="12">
        <v>3</v>
      </c>
      <c r="H220" s="13" t="str">
        <f t="shared" si="17"/>
        <v/>
      </c>
      <c r="I220" s="13" t="str">
        <f t="shared" si="18"/>
        <v>Manchester United</v>
      </c>
      <c r="J220" s="13" t="str">
        <f t="shared" si="19"/>
        <v>Everton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1032918</v>
      </c>
      <c r="B221" s="15">
        <v>44233</v>
      </c>
      <c r="C221" s="12" t="s">
        <v>76</v>
      </c>
      <c r="D221" s="12" t="s">
        <v>29</v>
      </c>
      <c r="E221" s="12">
        <v>3</v>
      </c>
      <c r="F221" s="12" t="s">
        <v>13</v>
      </c>
      <c r="G221" s="12">
        <v>2</v>
      </c>
      <c r="H221" s="13" t="str">
        <f t="shared" si="17"/>
        <v>Newcastle</v>
      </c>
      <c r="I221" s="13" t="str">
        <f t="shared" si="18"/>
        <v/>
      </c>
      <c r="J221" s="13" t="str">
        <f t="shared" si="19"/>
        <v/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1032916</v>
      </c>
      <c r="B222" s="15">
        <v>44234</v>
      </c>
      <c r="C222" s="12" t="s">
        <v>76</v>
      </c>
      <c r="D222" s="12" t="s">
        <v>19</v>
      </c>
      <c r="E222" s="12">
        <v>1</v>
      </c>
      <c r="F222" s="12" t="s">
        <v>20</v>
      </c>
      <c r="G222" s="12">
        <v>4</v>
      </c>
      <c r="H222" s="13" t="str">
        <f t="shared" si="17"/>
        <v>Manchester City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1032919</v>
      </c>
      <c r="B223" s="15">
        <v>44234</v>
      </c>
      <c r="C223" s="12" t="s">
        <v>76</v>
      </c>
      <c r="D223" s="12" t="s">
        <v>7</v>
      </c>
      <c r="E223" s="12">
        <v>1</v>
      </c>
      <c r="F223" s="12" t="s">
        <v>1</v>
      </c>
      <c r="G223" s="12">
        <v>2</v>
      </c>
      <c r="H223" s="13" t="str">
        <f t="shared" si="17"/>
        <v>Chelsea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1032920</v>
      </c>
      <c r="B224" s="15">
        <v>44234</v>
      </c>
      <c r="C224" s="12" t="s">
        <v>76</v>
      </c>
      <c r="D224" s="12" t="s">
        <v>14</v>
      </c>
      <c r="E224" s="12">
        <v>2</v>
      </c>
      <c r="F224" s="12" t="s">
        <v>60</v>
      </c>
      <c r="G224" s="12">
        <v>0</v>
      </c>
      <c r="H224" s="13" t="str">
        <f t="shared" si="17"/>
        <v>Tottenham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1032921</v>
      </c>
      <c r="B225" s="15">
        <v>44234</v>
      </c>
      <c r="C225" s="12" t="s">
        <v>76</v>
      </c>
      <c r="D225" s="12" t="s">
        <v>63</v>
      </c>
      <c r="E225" s="12">
        <v>0</v>
      </c>
      <c r="F225" s="12" t="s">
        <v>31</v>
      </c>
      <c r="G225" s="12">
        <v>0</v>
      </c>
      <c r="H225" s="13" t="str">
        <f t="shared" si="17"/>
        <v/>
      </c>
      <c r="I225" s="13" t="str">
        <f t="shared" si="18"/>
        <v>Wolves</v>
      </c>
      <c r="J225" s="13" t="str">
        <f t="shared" si="19"/>
        <v>Leicester</v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1032915</v>
      </c>
      <c r="B226" s="15">
        <v>44235</v>
      </c>
      <c r="C226" s="12" t="s">
        <v>76</v>
      </c>
      <c r="D226" s="12" t="s">
        <v>15</v>
      </c>
      <c r="E226" s="12">
        <v>2</v>
      </c>
      <c r="F226" s="12" t="s">
        <v>5</v>
      </c>
      <c r="G226" s="12">
        <v>0</v>
      </c>
      <c r="H226" s="13" t="str">
        <f t="shared" si="17"/>
        <v>Leeds</v>
      </c>
      <c r="I226" s="13" t="str">
        <f t="shared" si="18"/>
        <v/>
      </c>
      <c r="J226" s="13" t="str">
        <f t="shared" si="19"/>
        <v/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1036502</v>
      </c>
      <c r="B227" s="15">
        <v>44240</v>
      </c>
      <c r="C227" s="12" t="s">
        <v>95</v>
      </c>
      <c r="D227" s="12" t="s">
        <v>107</v>
      </c>
      <c r="E227" s="12">
        <v>0</v>
      </c>
      <c r="F227" s="12" t="s">
        <v>12</v>
      </c>
      <c r="G227" s="12">
        <v>0</v>
      </c>
      <c r="H227" s="13" t="str">
        <f t="shared" si="17"/>
        <v/>
      </c>
      <c r="I227" s="13" t="str">
        <f t="shared" si="18"/>
        <v>Brighton</v>
      </c>
      <c r="J227" s="13" t="str">
        <f t="shared" si="19"/>
        <v>Aston Villa</v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1036504</v>
      </c>
      <c r="B228" s="15">
        <v>44240</v>
      </c>
      <c r="C228" s="12" t="s">
        <v>95</v>
      </c>
      <c r="D228" s="12" t="s">
        <v>5</v>
      </c>
      <c r="E228" s="12">
        <v>0</v>
      </c>
      <c r="F228" s="12" t="s">
        <v>81</v>
      </c>
      <c r="G228" s="12">
        <v>3</v>
      </c>
      <c r="H228" s="13" t="str">
        <f t="shared" si="17"/>
        <v>Burnley</v>
      </c>
      <c r="I228" s="13" t="str">
        <f t="shared" si="18"/>
        <v/>
      </c>
      <c r="J228" s="13" t="str">
        <f t="shared" si="19"/>
        <v/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1036506</v>
      </c>
      <c r="B229" s="15">
        <v>44240</v>
      </c>
      <c r="C229" s="12" t="s">
        <v>95</v>
      </c>
      <c r="D229" s="12" t="s">
        <v>31</v>
      </c>
      <c r="E229" s="12">
        <v>3</v>
      </c>
      <c r="F229" s="12" t="s">
        <v>19</v>
      </c>
      <c r="G229" s="12">
        <v>1</v>
      </c>
      <c r="H229" s="13" t="str">
        <f t="shared" si="17"/>
        <v>Leicester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1036507</v>
      </c>
      <c r="B230" s="15">
        <v>44240</v>
      </c>
      <c r="C230" s="12" t="s">
        <v>95</v>
      </c>
      <c r="D230" s="12" t="s">
        <v>20</v>
      </c>
      <c r="E230" s="12">
        <v>3</v>
      </c>
      <c r="F230" s="12" t="s">
        <v>14</v>
      </c>
      <c r="G230" s="12">
        <v>0</v>
      </c>
      <c r="H230" s="13" t="str">
        <f t="shared" si="17"/>
        <v>Manchester City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1036501</v>
      </c>
      <c r="B231" s="15">
        <v>44241</v>
      </c>
      <c r="C231" s="12" t="s">
        <v>95</v>
      </c>
      <c r="D231" s="12" t="s">
        <v>17</v>
      </c>
      <c r="E231" s="12">
        <v>4</v>
      </c>
      <c r="F231" s="12" t="s">
        <v>15</v>
      </c>
      <c r="G231" s="12">
        <v>2</v>
      </c>
      <c r="H231" s="13" t="str">
        <f t="shared" si="17"/>
        <v>Arsenal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1036505</v>
      </c>
      <c r="B232" s="15">
        <v>44241</v>
      </c>
      <c r="C232" s="12" t="s">
        <v>95</v>
      </c>
      <c r="D232" s="12" t="s">
        <v>9</v>
      </c>
      <c r="E232" s="12">
        <v>0</v>
      </c>
      <c r="F232" s="12" t="s">
        <v>58</v>
      </c>
      <c r="G232" s="12">
        <v>2</v>
      </c>
      <c r="H232" s="13" t="str">
        <f t="shared" si="17"/>
        <v>Fulham</v>
      </c>
      <c r="I232" s="13" t="str">
        <f t="shared" si="18"/>
        <v/>
      </c>
      <c r="J232" s="13" t="str">
        <f t="shared" si="19"/>
        <v/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1036508</v>
      </c>
      <c r="B233" s="15">
        <v>44241</v>
      </c>
      <c r="C233" s="12" t="s">
        <v>95</v>
      </c>
      <c r="D233" s="12" t="s">
        <v>13</v>
      </c>
      <c r="E233" s="12">
        <v>1</v>
      </c>
      <c r="F233" s="12" t="s">
        <v>63</v>
      </c>
      <c r="G233" s="12">
        <v>2</v>
      </c>
      <c r="H233" s="13" t="str">
        <f t="shared" si="17"/>
        <v>Wolves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1036509</v>
      </c>
      <c r="B234" s="15">
        <v>44241</v>
      </c>
      <c r="C234" s="12" t="s">
        <v>95</v>
      </c>
      <c r="D234" s="12" t="s">
        <v>60</v>
      </c>
      <c r="E234" s="12">
        <v>1</v>
      </c>
      <c r="F234" s="12" t="s">
        <v>8</v>
      </c>
      <c r="G234" s="12">
        <v>1</v>
      </c>
      <c r="H234" s="13" t="str">
        <f t="shared" si="17"/>
        <v/>
      </c>
      <c r="I234" s="13" t="str">
        <f t="shared" si="18"/>
        <v>West Brom</v>
      </c>
      <c r="J234" s="13" t="str">
        <f t="shared" si="19"/>
        <v>Manchester United</v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1036503</v>
      </c>
      <c r="B235" s="15">
        <v>44242</v>
      </c>
      <c r="C235" s="12" t="s">
        <v>95</v>
      </c>
      <c r="D235" s="12" t="s">
        <v>1</v>
      </c>
      <c r="E235" s="12">
        <v>2</v>
      </c>
      <c r="F235" s="12" t="s">
        <v>29</v>
      </c>
      <c r="G235" s="12">
        <v>0</v>
      </c>
      <c r="H235" s="13" t="str">
        <f t="shared" si="17"/>
        <v>Chelsea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1036510</v>
      </c>
      <c r="B236" s="15">
        <v>44242</v>
      </c>
      <c r="C236" s="12" t="s">
        <v>95</v>
      </c>
      <c r="D236" s="12" t="s">
        <v>28</v>
      </c>
      <c r="E236" s="12">
        <v>3</v>
      </c>
      <c r="F236" s="12" t="s">
        <v>7</v>
      </c>
      <c r="G236" s="12">
        <v>0</v>
      </c>
      <c r="H236" s="13" t="str">
        <f t="shared" si="17"/>
        <v>West Ham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1032846</v>
      </c>
      <c r="B237" s="15">
        <v>44244</v>
      </c>
      <c r="C237" s="12" t="s">
        <v>32</v>
      </c>
      <c r="D237" s="12" t="s">
        <v>9</v>
      </c>
      <c r="E237" s="12">
        <v>1</v>
      </c>
      <c r="F237" s="12" t="s">
        <v>20</v>
      </c>
      <c r="G237" s="12">
        <v>3</v>
      </c>
      <c r="H237" s="13" t="str">
        <f t="shared" si="17"/>
        <v>Manchester City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1032853</v>
      </c>
      <c r="B238" s="15">
        <v>44244</v>
      </c>
      <c r="C238" s="12" t="s">
        <v>92</v>
      </c>
      <c r="D238" s="12" t="s">
        <v>81</v>
      </c>
      <c r="E238" s="12">
        <v>1</v>
      </c>
      <c r="F238" s="12" t="s">
        <v>58</v>
      </c>
      <c r="G238" s="12">
        <v>1</v>
      </c>
      <c r="H238" s="13" t="str">
        <f t="shared" si="17"/>
        <v/>
      </c>
      <c r="I238" s="13" t="str">
        <f t="shared" si="18"/>
        <v>Burnley</v>
      </c>
      <c r="J238" s="13" t="str">
        <f t="shared" si="19"/>
        <v>Fulham</v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1036520</v>
      </c>
      <c r="B239" s="15">
        <v>44246</v>
      </c>
      <c r="C239" s="12" t="s">
        <v>96</v>
      </c>
      <c r="D239" s="12" t="s">
        <v>63</v>
      </c>
      <c r="E239" s="12">
        <v>1</v>
      </c>
      <c r="F239" s="12" t="s">
        <v>15</v>
      </c>
      <c r="G239" s="12">
        <v>0</v>
      </c>
      <c r="H239" s="13" t="str">
        <f t="shared" si="17"/>
        <v>Wolves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1036514</v>
      </c>
      <c r="B240" s="15">
        <v>44247</v>
      </c>
      <c r="C240" s="12" t="s">
        <v>96</v>
      </c>
      <c r="D240" s="12" t="s">
        <v>81</v>
      </c>
      <c r="E240" s="12">
        <v>0</v>
      </c>
      <c r="F240" s="12" t="s">
        <v>60</v>
      </c>
      <c r="G240" s="12">
        <v>0</v>
      </c>
      <c r="H240" s="13" t="str">
        <f t="shared" si="17"/>
        <v/>
      </c>
      <c r="I240" s="13" t="str">
        <f t="shared" si="18"/>
        <v>Burnley</v>
      </c>
      <c r="J240" s="13" t="str">
        <f t="shared" si="19"/>
        <v>West Brom</v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1036515</v>
      </c>
      <c r="B241" s="15">
        <v>44247</v>
      </c>
      <c r="C241" s="12" t="s">
        <v>96</v>
      </c>
      <c r="D241" s="12" t="s">
        <v>58</v>
      </c>
      <c r="E241" s="12">
        <v>1</v>
      </c>
      <c r="F241" s="12" t="s">
        <v>7</v>
      </c>
      <c r="G241" s="12">
        <v>0</v>
      </c>
      <c r="H241" s="13" t="str">
        <f t="shared" si="17"/>
        <v>Fulham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1036516</v>
      </c>
      <c r="B242" s="15">
        <v>44247</v>
      </c>
      <c r="C242" s="12" t="s">
        <v>96</v>
      </c>
      <c r="D242" s="12" t="s">
        <v>19</v>
      </c>
      <c r="E242" s="12">
        <v>0</v>
      </c>
      <c r="F242" s="12" t="s">
        <v>9</v>
      </c>
      <c r="G242" s="12">
        <v>2</v>
      </c>
      <c r="H242" s="13" t="str">
        <f t="shared" si="17"/>
        <v>Everton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1036518</v>
      </c>
      <c r="B243" s="15">
        <v>44247</v>
      </c>
      <c r="C243" s="12" t="s">
        <v>96</v>
      </c>
      <c r="D243" s="12" t="s">
        <v>13</v>
      </c>
      <c r="E243" s="12">
        <v>1</v>
      </c>
      <c r="F243" s="12" t="s">
        <v>1</v>
      </c>
      <c r="G243" s="12">
        <v>1</v>
      </c>
      <c r="H243" s="13" t="str">
        <f t="shared" si="17"/>
        <v/>
      </c>
      <c r="I243" s="13" t="str">
        <f t="shared" si="18"/>
        <v>Southampton</v>
      </c>
      <c r="J243" s="13" t="str">
        <f t="shared" si="19"/>
        <v>Chelsea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1036511</v>
      </c>
      <c r="B244" s="15">
        <v>44248</v>
      </c>
      <c r="C244" s="12" t="s">
        <v>96</v>
      </c>
      <c r="D244" s="12" t="s">
        <v>17</v>
      </c>
      <c r="E244" s="12">
        <v>0</v>
      </c>
      <c r="F244" s="12" t="s">
        <v>20</v>
      </c>
      <c r="G244" s="12">
        <v>1</v>
      </c>
      <c r="H244" s="13" t="str">
        <f t="shared" si="17"/>
        <v>Manchester City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1036512</v>
      </c>
      <c r="B245" s="15">
        <v>44248</v>
      </c>
      <c r="C245" s="12" t="s">
        <v>96</v>
      </c>
      <c r="D245" s="12" t="s">
        <v>12</v>
      </c>
      <c r="E245" s="12">
        <v>1</v>
      </c>
      <c r="F245" s="12" t="s">
        <v>31</v>
      </c>
      <c r="G245" s="12">
        <v>2</v>
      </c>
      <c r="H245" s="13" t="str">
        <f t="shared" si="17"/>
        <v>Leicester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1036517</v>
      </c>
      <c r="B246" s="15">
        <v>44248</v>
      </c>
      <c r="C246" s="12" t="s">
        <v>96</v>
      </c>
      <c r="D246" s="12" t="s">
        <v>8</v>
      </c>
      <c r="E246" s="12">
        <v>3</v>
      </c>
      <c r="F246" s="12" t="s">
        <v>29</v>
      </c>
      <c r="G246" s="12">
        <v>1</v>
      </c>
      <c r="H246" s="13" t="str">
        <f t="shared" si="17"/>
        <v>Manchester United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1036519</v>
      </c>
      <c r="B247" s="15">
        <v>44248</v>
      </c>
      <c r="C247" s="12" t="s">
        <v>96</v>
      </c>
      <c r="D247" s="12" t="s">
        <v>28</v>
      </c>
      <c r="E247" s="12">
        <v>2</v>
      </c>
      <c r="F247" s="12" t="s">
        <v>14</v>
      </c>
      <c r="G247" s="12">
        <v>1</v>
      </c>
      <c r="H247" s="13" t="str">
        <f t="shared" si="17"/>
        <v>West Ham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1036513</v>
      </c>
      <c r="B248" s="15">
        <v>44249</v>
      </c>
      <c r="C248" s="12" t="s">
        <v>96</v>
      </c>
      <c r="D248" s="12" t="s">
        <v>107</v>
      </c>
      <c r="E248" s="12">
        <v>1</v>
      </c>
      <c r="F248" s="12" t="s">
        <v>5</v>
      </c>
      <c r="G248" s="12">
        <v>2</v>
      </c>
      <c r="H248" s="13" t="str">
        <f t="shared" si="17"/>
        <v>Crystal Palace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1032865</v>
      </c>
      <c r="B249" s="15">
        <v>44250</v>
      </c>
      <c r="C249" s="12" t="s">
        <v>93</v>
      </c>
      <c r="D249" s="12" t="s">
        <v>15</v>
      </c>
      <c r="E249" s="12">
        <v>3</v>
      </c>
      <c r="F249" s="12" t="s">
        <v>13</v>
      </c>
      <c r="G249" s="12">
        <v>0</v>
      </c>
      <c r="H249" s="13" t="str">
        <f t="shared" si="17"/>
        <v>Leeds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1036524</v>
      </c>
      <c r="B250" s="15">
        <v>44254</v>
      </c>
      <c r="C250" s="12" t="s">
        <v>97</v>
      </c>
      <c r="D250" s="12" t="s">
        <v>15</v>
      </c>
      <c r="E250" s="12">
        <v>0</v>
      </c>
      <c r="F250" s="12" t="s">
        <v>12</v>
      </c>
      <c r="G250" s="12">
        <v>1</v>
      </c>
      <c r="H250" s="13" t="str">
        <f t="shared" si="17"/>
        <v>Aston Villa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1036526</v>
      </c>
      <c r="B251" s="15">
        <v>44254</v>
      </c>
      <c r="C251" s="12" t="s">
        <v>97</v>
      </c>
      <c r="D251" s="12" t="s">
        <v>20</v>
      </c>
      <c r="E251" s="12">
        <v>2</v>
      </c>
      <c r="F251" s="12" t="s">
        <v>28</v>
      </c>
      <c r="G251" s="12">
        <v>1</v>
      </c>
      <c r="H251" s="13" t="str">
        <f t="shared" si="17"/>
        <v>Manchester City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1036527</v>
      </c>
      <c r="B252" s="15">
        <v>44254</v>
      </c>
      <c r="C252" s="12" t="s">
        <v>97</v>
      </c>
      <c r="D252" s="12" t="s">
        <v>29</v>
      </c>
      <c r="E252" s="12">
        <v>1</v>
      </c>
      <c r="F252" s="12" t="s">
        <v>63</v>
      </c>
      <c r="G252" s="12">
        <v>1</v>
      </c>
      <c r="H252" s="13" t="str">
        <f t="shared" si="17"/>
        <v/>
      </c>
      <c r="I252" s="13" t="str">
        <f t="shared" si="18"/>
        <v>Newcastle</v>
      </c>
      <c r="J252" s="13" t="str">
        <f t="shared" si="19"/>
        <v>Wolves</v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1036530</v>
      </c>
      <c r="B253" s="15">
        <v>44254</v>
      </c>
      <c r="C253" s="12" t="s">
        <v>97</v>
      </c>
      <c r="D253" s="12" t="s">
        <v>60</v>
      </c>
      <c r="E253" s="12">
        <v>1</v>
      </c>
      <c r="F253" s="12" t="s">
        <v>107</v>
      </c>
      <c r="G253" s="12">
        <v>0</v>
      </c>
      <c r="H253" s="13" t="str">
        <f t="shared" si="17"/>
        <v>West Brom</v>
      </c>
      <c r="I253" s="13" t="str">
        <f t="shared" si="18"/>
        <v/>
      </c>
      <c r="J253" s="13" t="str">
        <f t="shared" si="19"/>
        <v/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1036521</v>
      </c>
      <c r="B254" s="15">
        <v>44255</v>
      </c>
      <c r="C254" s="12" t="s">
        <v>97</v>
      </c>
      <c r="D254" s="12" t="s">
        <v>1</v>
      </c>
      <c r="E254" s="12">
        <v>0</v>
      </c>
      <c r="F254" s="12" t="s">
        <v>8</v>
      </c>
      <c r="G254" s="12">
        <v>0</v>
      </c>
      <c r="H254" s="13" t="str">
        <f t="shared" si="17"/>
        <v/>
      </c>
      <c r="I254" s="13" t="str">
        <f t="shared" si="18"/>
        <v>Chelsea</v>
      </c>
      <c r="J254" s="13" t="str">
        <f t="shared" si="19"/>
        <v>Manchester United</v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1036522</v>
      </c>
      <c r="B255" s="15">
        <v>44255</v>
      </c>
      <c r="C255" s="12" t="s">
        <v>97</v>
      </c>
      <c r="D255" s="12" t="s">
        <v>5</v>
      </c>
      <c r="E255" s="12">
        <v>0</v>
      </c>
      <c r="F255" s="12" t="s">
        <v>58</v>
      </c>
      <c r="G255" s="12">
        <v>0</v>
      </c>
      <c r="H255" s="13" t="str">
        <f t="shared" si="17"/>
        <v/>
      </c>
      <c r="I255" s="13" t="str">
        <f t="shared" si="18"/>
        <v>Crystal Palace</v>
      </c>
      <c r="J255" s="13" t="str">
        <f t="shared" si="19"/>
        <v>Fulham</v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1036525</v>
      </c>
      <c r="B256" s="15">
        <v>44255</v>
      </c>
      <c r="C256" s="12" t="s">
        <v>97</v>
      </c>
      <c r="D256" s="12" t="s">
        <v>31</v>
      </c>
      <c r="E256" s="12">
        <v>1</v>
      </c>
      <c r="F256" s="12" t="s">
        <v>17</v>
      </c>
      <c r="G256" s="12">
        <v>3</v>
      </c>
      <c r="H256" s="13" t="str">
        <f t="shared" si="17"/>
        <v>Arsenal</v>
      </c>
      <c r="I256" s="13" t="str">
        <f t="shared" si="18"/>
        <v/>
      </c>
      <c r="J256" s="13" t="str">
        <f t="shared" si="19"/>
        <v/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1036528</v>
      </c>
      <c r="B257" s="15">
        <v>44255</v>
      </c>
      <c r="C257" s="12" t="s">
        <v>97</v>
      </c>
      <c r="D257" s="12" t="s">
        <v>7</v>
      </c>
      <c r="E257" s="12">
        <v>0</v>
      </c>
      <c r="F257" s="12" t="s">
        <v>19</v>
      </c>
      <c r="G257" s="12">
        <v>2</v>
      </c>
      <c r="H257" s="13" t="str">
        <f t="shared" si="17"/>
        <v>Liverpool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1036529</v>
      </c>
      <c r="B258" s="15">
        <v>44255</v>
      </c>
      <c r="C258" s="12" t="s">
        <v>97</v>
      </c>
      <c r="D258" s="12" t="s">
        <v>14</v>
      </c>
      <c r="E258" s="12">
        <v>4</v>
      </c>
      <c r="F258" s="12" t="s">
        <v>81</v>
      </c>
      <c r="G258" s="12">
        <v>0</v>
      </c>
      <c r="H258" s="13" t="str">
        <f t="shared" si="17"/>
        <v>Tottenham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1036523</v>
      </c>
      <c r="B259" s="15">
        <v>44256</v>
      </c>
      <c r="C259" s="12" t="s">
        <v>97</v>
      </c>
      <c r="D259" s="12" t="s">
        <v>9</v>
      </c>
      <c r="E259" s="12">
        <v>1</v>
      </c>
      <c r="F259" s="12" t="s">
        <v>13</v>
      </c>
      <c r="G259" s="12">
        <v>0</v>
      </c>
      <c r="H259" s="13" t="str">
        <f t="shared" ref="H259:H322" si="20">IF(E259&gt;G259,D259,IF(G259&gt;E259,F259,""))</f>
        <v>Everton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1036556</v>
      </c>
      <c r="B260" s="15">
        <v>44257</v>
      </c>
      <c r="C260" s="12" t="s">
        <v>99</v>
      </c>
      <c r="D260" s="12" t="s">
        <v>20</v>
      </c>
      <c r="E260" s="12">
        <v>4</v>
      </c>
      <c r="F260" s="12" t="s">
        <v>63</v>
      </c>
      <c r="G260" s="12">
        <v>1</v>
      </c>
      <c r="H260" s="13" t="str">
        <f t="shared" si="20"/>
        <v>Manchester City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1036552</v>
      </c>
      <c r="B261" s="15">
        <v>44258</v>
      </c>
      <c r="C261" s="12" t="s">
        <v>99</v>
      </c>
      <c r="D261" s="12" t="s">
        <v>81</v>
      </c>
      <c r="E261" s="12">
        <v>1</v>
      </c>
      <c r="F261" s="12" t="s">
        <v>31</v>
      </c>
      <c r="G261" s="12">
        <v>1</v>
      </c>
      <c r="H261" s="13" t="str">
        <f t="shared" si="20"/>
        <v/>
      </c>
      <c r="I261" s="13" t="str">
        <f t="shared" si="21"/>
        <v>Burnley</v>
      </c>
      <c r="J261" s="13" t="str">
        <f t="shared" si="22"/>
        <v>Leicester</v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1036553</v>
      </c>
      <c r="B262" s="15">
        <v>44258</v>
      </c>
      <c r="C262" s="12" t="s">
        <v>99</v>
      </c>
      <c r="D262" s="12" t="s">
        <v>5</v>
      </c>
      <c r="E262" s="12">
        <v>0</v>
      </c>
      <c r="F262" s="12" t="s">
        <v>8</v>
      </c>
      <c r="G262" s="12">
        <v>0</v>
      </c>
      <c r="H262" s="13" t="str">
        <f t="shared" si="20"/>
        <v/>
      </c>
      <c r="I262" s="13" t="str">
        <f t="shared" si="21"/>
        <v>Crystal Palace</v>
      </c>
      <c r="J262" s="13" t="str">
        <f t="shared" si="22"/>
        <v>Manchester United</v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1036557</v>
      </c>
      <c r="B263" s="15">
        <v>44258</v>
      </c>
      <c r="C263" s="12" t="s">
        <v>99</v>
      </c>
      <c r="D263" s="12" t="s">
        <v>7</v>
      </c>
      <c r="E263" s="12">
        <v>1</v>
      </c>
      <c r="F263" s="12" t="s">
        <v>12</v>
      </c>
      <c r="G263" s="12">
        <v>0</v>
      </c>
      <c r="H263" s="13" t="str">
        <f t="shared" si="20"/>
        <v>Sheffield United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1036555</v>
      </c>
      <c r="B264" s="15">
        <v>44259</v>
      </c>
      <c r="C264" s="12" t="s">
        <v>99</v>
      </c>
      <c r="D264" s="12" t="s">
        <v>19</v>
      </c>
      <c r="E264" s="12">
        <v>0</v>
      </c>
      <c r="F264" s="12" t="s">
        <v>1</v>
      </c>
      <c r="G264" s="12">
        <v>1</v>
      </c>
      <c r="H264" s="13" t="str">
        <f t="shared" si="20"/>
        <v>Chelsea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1036559</v>
      </c>
      <c r="B265" s="15">
        <v>44259</v>
      </c>
      <c r="C265" s="12" t="s">
        <v>99</v>
      </c>
      <c r="D265" s="12" t="s">
        <v>60</v>
      </c>
      <c r="E265" s="12">
        <v>0</v>
      </c>
      <c r="F265" s="12" t="s">
        <v>9</v>
      </c>
      <c r="G265" s="12">
        <v>1</v>
      </c>
      <c r="H265" s="13" t="str">
        <f t="shared" si="20"/>
        <v>Everton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1036593</v>
      </c>
      <c r="B266" s="15">
        <v>44259</v>
      </c>
      <c r="C266" s="12" t="s">
        <v>62</v>
      </c>
      <c r="D266" s="12" t="s">
        <v>58</v>
      </c>
      <c r="E266" s="12">
        <v>0</v>
      </c>
      <c r="F266" s="12" t="s">
        <v>14</v>
      </c>
      <c r="G266" s="12">
        <v>1</v>
      </c>
      <c r="H266" s="13" t="str">
        <f t="shared" si="20"/>
        <v>Tottenham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1036532</v>
      </c>
      <c r="B267" s="15">
        <v>44261</v>
      </c>
      <c r="C267" s="12" t="s">
        <v>68</v>
      </c>
      <c r="D267" s="12" t="s">
        <v>12</v>
      </c>
      <c r="E267" s="12">
        <v>0</v>
      </c>
      <c r="F267" s="12" t="s">
        <v>63</v>
      </c>
      <c r="G267" s="12">
        <v>0</v>
      </c>
      <c r="H267" s="13" t="str">
        <f t="shared" si="20"/>
        <v/>
      </c>
      <c r="I267" s="13" t="str">
        <f t="shared" si="21"/>
        <v>Aston Villa</v>
      </c>
      <c r="J267" s="13" t="str">
        <f t="shared" si="22"/>
        <v>Wolves</v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1036533</v>
      </c>
      <c r="B268" s="15">
        <v>44261</v>
      </c>
      <c r="C268" s="12" t="s">
        <v>68</v>
      </c>
      <c r="D268" s="12" t="s">
        <v>107</v>
      </c>
      <c r="E268" s="12">
        <v>1</v>
      </c>
      <c r="F268" s="12" t="s">
        <v>31</v>
      </c>
      <c r="G268" s="12">
        <v>2</v>
      </c>
      <c r="H268" s="13" t="str">
        <f t="shared" si="20"/>
        <v>Leicester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1036534</v>
      </c>
      <c r="B269" s="15">
        <v>44261</v>
      </c>
      <c r="C269" s="12" t="s">
        <v>68</v>
      </c>
      <c r="D269" s="12" t="s">
        <v>81</v>
      </c>
      <c r="E269" s="12">
        <v>1</v>
      </c>
      <c r="F269" s="12" t="s">
        <v>17</v>
      </c>
      <c r="G269" s="12">
        <v>1</v>
      </c>
      <c r="H269" s="13" t="str">
        <f t="shared" si="20"/>
        <v/>
      </c>
      <c r="I269" s="13" t="str">
        <f t="shared" si="21"/>
        <v>Burnley</v>
      </c>
      <c r="J269" s="13" t="str">
        <f t="shared" si="22"/>
        <v>Arsenal</v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1036538</v>
      </c>
      <c r="B270" s="15">
        <v>44261</v>
      </c>
      <c r="C270" s="12" t="s">
        <v>68</v>
      </c>
      <c r="D270" s="12" t="s">
        <v>7</v>
      </c>
      <c r="E270" s="12">
        <v>0</v>
      </c>
      <c r="F270" s="12" t="s">
        <v>13</v>
      </c>
      <c r="G270" s="12">
        <v>2</v>
      </c>
      <c r="H270" s="13" t="str">
        <f t="shared" si="20"/>
        <v>Southampton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1036536</v>
      </c>
      <c r="B271" s="15">
        <v>44262</v>
      </c>
      <c r="C271" s="12" t="s">
        <v>68</v>
      </c>
      <c r="D271" s="12" t="s">
        <v>19</v>
      </c>
      <c r="E271" s="12">
        <v>0</v>
      </c>
      <c r="F271" s="12" t="s">
        <v>58</v>
      </c>
      <c r="G271" s="12">
        <v>1</v>
      </c>
      <c r="H271" s="13" t="str">
        <f t="shared" si="20"/>
        <v>Fulham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1036537</v>
      </c>
      <c r="B272" s="15">
        <v>44262</v>
      </c>
      <c r="C272" s="12" t="s">
        <v>68</v>
      </c>
      <c r="D272" s="12" t="s">
        <v>20</v>
      </c>
      <c r="E272" s="12">
        <v>0</v>
      </c>
      <c r="F272" s="12" t="s">
        <v>8</v>
      </c>
      <c r="G272" s="12">
        <v>2</v>
      </c>
      <c r="H272" s="13" t="str">
        <f t="shared" si="20"/>
        <v>Manchester United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1036539</v>
      </c>
      <c r="B273" s="15">
        <v>44262</v>
      </c>
      <c r="C273" s="12" t="s">
        <v>68</v>
      </c>
      <c r="D273" s="12" t="s">
        <v>14</v>
      </c>
      <c r="E273" s="12">
        <v>4</v>
      </c>
      <c r="F273" s="12" t="s">
        <v>5</v>
      </c>
      <c r="G273" s="12">
        <v>1</v>
      </c>
      <c r="H273" s="13" t="str">
        <f t="shared" si="20"/>
        <v>Tottenham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1036540</v>
      </c>
      <c r="B274" s="15">
        <v>44262</v>
      </c>
      <c r="C274" s="12" t="s">
        <v>68</v>
      </c>
      <c r="D274" s="12" t="s">
        <v>60</v>
      </c>
      <c r="E274" s="12">
        <v>0</v>
      </c>
      <c r="F274" s="12" t="s">
        <v>29</v>
      </c>
      <c r="G274" s="12">
        <v>0</v>
      </c>
      <c r="H274" s="13" t="str">
        <f t="shared" si="20"/>
        <v/>
      </c>
      <c r="I274" s="13" t="str">
        <f t="shared" si="21"/>
        <v>West Brom</v>
      </c>
      <c r="J274" s="13" t="str">
        <f t="shared" si="22"/>
        <v>Newcastle</v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1036531</v>
      </c>
      <c r="B275" s="15">
        <v>44263</v>
      </c>
      <c r="C275" s="12" t="s">
        <v>68</v>
      </c>
      <c r="D275" s="12" t="s">
        <v>28</v>
      </c>
      <c r="E275" s="12">
        <v>2</v>
      </c>
      <c r="F275" s="12" t="s">
        <v>15</v>
      </c>
      <c r="G275" s="12">
        <v>0</v>
      </c>
      <c r="H275" s="13" t="str">
        <f t="shared" si="20"/>
        <v>West Ham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1036535</v>
      </c>
      <c r="B276" s="15">
        <v>44263</v>
      </c>
      <c r="C276" s="12" t="s">
        <v>68</v>
      </c>
      <c r="D276" s="12" t="s">
        <v>1</v>
      </c>
      <c r="E276" s="12">
        <v>2</v>
      </c>
      <c r="F276" s="12" t="s">
        <v>9</v>
      </c>
      <c r="G276" s="12">
        <v>0</v>
      </c>
      <c r="H276" s="13" t="str">
        <f t="shared" si="20"/>
        <v>Chelsea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1036597</v>
      </c>
      <c r="B277" s="15">
        <v>44265</v>
      </c>
      <c r="C277" s="12" t="s">
        <v>62</v>
      </c>
      <c r="D277" s="12" t="s">
        <v>20</v>
      </c>
      <c r="E277" s="12">
        <v>5</v>
      </c>
      <c r="F277" s="12" t="s">
        <v>13</v>
      </c>
      <c r="G277" s="12">
        <v>2</v>
      </c>
      <c r="H277" s="13" t="str">
        <f t="shared" si="20"/>
        <v>Manchester City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1036548</v>
      </c>
      <c r="B278" s="15">
        <v>44267</v>
      </c>
      <c r="C278" s="12" t="s">
        <v>98</v>
      </c>
      <c r="D278" s="12" t="s">
        <v>29</v>
      </c>
      <c r="E278" s="12">
        <v>1</v>
      </c>
      <c r="F278" s="12" t="s">
        <v>12</v>
      </c>
      <c r="G278" s="12">
        <v>1</v>
      </c>
      <c r="H278" s="13" t="str">
        <f t="shared" si="20"/>
        <v/>
      </c>
      <c r="I278" s="13" t="str">
        <f t="shared" si="21"/>
        <v>Newcastle</v>
      </c>
      <c r="J278" s="13" t="str">
        <f t="shared" si="22"/>
        <v>Aston Villa</v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1036542</v>
      </c>
      <c r="B279" s="15">
        <v>44268</v>
      </c>
      <c r="C279" s="12" t="s">
        <v>98</v>
      </c>
      <c r="D279" s="12" t="s">
        <v>5</v>
      </c>
      <c r="E279" s="12">
        <v>1</v>
      </c>
      <c r="F279" s="12" t="s">
        <v>60</v>
      </c>
      <c r="G279" s="12">
        <v>0</v>
      </c>
      <c r="H279" s="13" t="str">
        <f t="shared" si="20"/>
        <v>Crystal Palace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1036543</v>
      </c>
      <c r="B280" s="15">
        <v>44268</v>
      </c>
      <c r="C280" s="12" t="s">
        <v>98</v>
      </c>
      <c r="D280" s="12" t="s">
        <v>9</v>
      </c>
      <c r="E280" s="12">
        <v>1</v>
      </c>
      <c r="F280" s="12" t="s">
        <v>81</v>
      </c>
      <c r="G280" s="12">
        <v>2</v>
      </c>
      <c r="H280" s="13" t="str">
        <f t="shared" si="20"/>
        <v>Burnley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1036544</v>
      </c>
      <c r="B281" s="15">
        <v>44268</v>
      </c>
      <c r="C281" s="12" t="s">
        <v>98</v>
      </c>
      <c r="D281" s="12" t="s">
        <v>58</v>
      </c>
      <c r="E281" s="12">
        <v>0</v>
      </c>
      <c r="F281" s="12" t="s">
        <v>20</v>
      </c>
      <c r="G281" s="12">
        <v>3</v>
      </c>
      <c r="H281" s="13" t="str">
        <f t="shared" si="20"/>
        <v>Manchester City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1036545</v>
      </c>
      <c r="B282" s="15">
        <v>44268</v>
      </c>
      <c r="C282" s="12" t="s">
        <v>98</v>
      </c>
      <c r="D282" s="12" t="s">
        <v>15</v>
      </c>
      <c r="E282" s="12">
        <v>0</v>
      </c>
      <c r="F282" s="12" t="s">
        <v>1</v>
      </c>
      <c r="G282" s="12">
        <v>0</v>
      </c>
      <c r="H282" s="13" t="str">
        <f t="shared" si="20"/>
        <v/>
      </c>
      <c r="I282" s="13" t="str">
        <f t="shared" si="21"/>
        <v>Leeds</v>
      </c>
      <c r="J282" s="13" t="str">
        <f t="shared" si="22"/>
        <v>Chelsea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1036541</v>
      </c>
      <c r="B283" s="15">
        <v>44269</v>
      </c>
      <c r="C283" s="12" t="s">
        <v>98</v>
      </c>
      <c r="D283" s="12" t="s">
        <v>17</v>
      </c>
      <c r="E283" s="12">
        <v>2</v>
      </c>
      <c r="F283" s="12" t="s">
        <v>14</v>
      </c>
      <c r="G283" s="12">
        <v>1</v>
      </c>
      <c r="H283" s="13" t="str">
        <f t="shared" si="20"/>
        <v>Arsenal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1036546</v>
      </c>
      <c r="B284" s="15">
        <v>44269</v>
      </c>
      <c r="C284" s="12" t="s">
        <v>98</v>
      </c>
      <c r="D284" s="12" t="s">
        <v>31</v>
      </c>
      <c r="E284" s="12">
        <v>5</v>
      </c>
      <c r="F284" s="12" t="s">
        <v>7</v>
      </c>
      <c r="G284" s="12">
        <v>0</v>
      </c>
      <c r="H284" s="13" t="str">
        <f t="shared" si="20"/>
        <v>Leicester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1036547</v>
      </c>
      <c r="B285" s="15">
        <v>44269</v>
      </c>
      <c r="C285" s="12" t="s">
        <v>98</v>
      </c>
      <c r="D285" s="12" t="s">
        <v>8</v>
      </c>
      <c r="E285" s="12">
        <v>1</v>
      </c>
      <c r="F285" s="12" t="s">
        <v>28</v>
      </c>
      <c r="G285" s="12">
        <v>0</v>
      </c>
      <c r="H285" s="13" t="str">
        <f t="shared" si="20"/>
        <v>Manchester United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1036549</v>
      </c>
      <c r="B286" s="15">
        <v>44269</v>
      </c>
      <c r="C286" s="12" t="s">
        <v>98</v>
      </c>
      <c r="D286" s="12" t="s">
        <v>13</v>
      </c>
      <c r="E286" s="12">
        <v>1</v>
      </c>
      <c r="F286" s="12" t="s">
        <v>107</v>
      </c>
      <c r="G286" s="12">
        <v>2</v>
      </c>
      <c r="H286" s="13" t="str">
        <f t="shared" si="20"/>
        <v>Brighton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1036550</v>
      </c>
      <c r="B287" s="15">
        <v>44270</v>
      </c>
      <c r="C287" s="12" t="s">
        <v>98</v>
      </c>
      <c r="D287" s="12" t="s">
        <v>63</v>
      </c>
      <c r="E287" s="12">
        <v>0</v>
      </c>
      <c r="F287" s="12" t="s">
        <v>19</v>
      </c>
      <c r="G287" s="12">
        <v>1</v>
      </c>
      <c r="H287" s="13" t="str">
        <f t="shared" si="20"/>
        <v>Liverpool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1036554</v>
      </c>
      <c r="B288" s="15">
        <v>44274</v>
      </c>
      <c r="C288" s="12" t="s">
        <v>99</v>
      </c>
      <c r="D288" s="12" t="s">
        <v>58</v>
      </c>
      <c r="E288" s="12">
        <v>1</v>
      </c>
      <c r="F288" s="12" t="s">
        <v>15</v>
      </c>
      <c r="G288" s="12">
        <v>2</v>
      </c>
      <c r="H288" s="13" t="str">
        <f t="shared" si="20"/>
        <v>Leeds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1036551</v>
      </c>
      <c r="B289" s="15">
        <v>44275</v>
      </c>
      <c r="C289" s="12" t="s">
        <v>99</v>
      </c>
      <c r="D289" s="12" t="s">
        <v>107</v>
      </c>
      <c r="E289" s="12">
        <v>3</v>
      </c>
      <c r="F289" s="12" t="s">
        <v>29</v>
      </c>
      <c r="G289" s="12">
        <v>0</v>
      </c>
      <c r="H289" s="13" t="str">
        <f t="shared" si="20"/>
        <v>Brighton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1032863</v>
      </c>
      <c r="B290" s="15">
        <v>44276</v>
      </c>
      <c r="C290" s="12" t="s">
        <v>93</v>
      </c>
      <c r="D290" s="12" t="s">
        <v>12</v>
      </c>
      <c r="E290" s="12">
        <v>0</v>
      </c>
      <c r="F290" s="12" t="s">
        <v>14</v>
      </c>
      <c r="G290" s="12">
        <v>2</v>
      </c>
      <c r="H290" s="13" t="str">
        <f t="shared" si="20"/>
        <v>Tottenham</v>
      </c>
      <c r="I290" s="13" t="str">
        <f t="shared" si="21"/>
        <v/>
      </c>
      <c r="J290" s="13" t="str">
        <f t="shared" si="22"/>
        <v/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1036560</v>
      </c>
      <c r="B291" s="15">
        <v>44276</v>
      </c>
      <c r="C291" s="12" t="s">
        <v>99</v>
      </c>
      <c r="D291" s="12" t="s">
        <v>28</v>
      </c>
      <c r="E291" s="12">
        <v>3</v>
      </c>
      <c r="F291" s="12" t="s">
        <v>17</v>
      </c>
      <c r="G291" s="12">
        <v>3</v>
      </c>
      <c r="H291" s="13" t="str">
        <f t="shared" si="20"/>
        <v/>
      </c>
      <c r="I291" s="13" t="str">
        <f t="shared" si="21"/>
        <v>West Ham</v>
      </c>
      <c r="J291" s="13" t="str">
        <f t="shared" si="22"/>
        <v>Arsenal</v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1036561</v>
      </c>
      <c r="B292" s="15">
        <v>44289</v>
      </c>
      <c r="C292" s="12" t="s">
        <v>100</v>
      </c>
      <c r="D292" s="12" t="s">
        <v>17</v>
      </c>
      <c r="E292" s="12">
        <v>0</v>
      </c>
      <c r="F292" s="12" t="s">
        <v>19</v>
      </c>
      <c r="G292" s="12">
        <v>3</v>
      </c>
      <c r="H292" s="13" t="str">
        <f t="shared" si="20"/>
        <v>Liverpool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1036563</v>
      </c>
      <c r="B293" s="15">
        <v>44289</v>
      </c>
      <c r="C293" s="12" t="s">
        <v>100</v>
      </c>
      <c r="D293" s="12" t="s">
        <v>1</v>
      </c>
      <c r="E293" s="12">
        <v>2</v>
      </c>
      <c r="F293" s="12" t="s">
        <v>60</v>
      </c>
      <c r="G293" s="12">
        <v>5</v>
      </c>
      <c r="H293" s="13" t="str">
        <f t="shared" si="20"/>
        <v>West Brom</v>
      </c>
      <c r="I293" s="13" t="str">
        <f t="shared" si="21"/>
        <v/>
      </c>
      <c r="J293" s="13" t="str">
        <f t="shared" si="22"/>
        <v/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1036565</v>
      </c>
      <c r="B294" s="15">
        <v>44289</v>
      </c>
      <c r="C294" s="12" t="s">
        <v>100</v>
      </c>
      <c r="D294" s="12" t="s">
        <v>15</v>
      </c>
      <c r="E294" s="12">
        <v>2</v>
      </c>
      <c r="F294" s="12" t="s">
        <v>7</v>
      </c>
      <c r="G294" s="12">
        <v>1</v>
      </c>
      <c r="H294" s="13" t="str">
        <f t="shared" si="20"/>
        <v>Leeds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1036566</v>
      </c>
      <c r="B295" s="15">
        <v>44289</v>
      </c>
      <c r="C295" s="12" t="s">
        <v>100</v>
      </c>
      <c r="D295" s="12" t="s">
        <v>31</v>
      </c>
      <c r="E295" s="12">
        <v>0</v>
      </c>
      <c r="F295" s="12" t="s">
        <v>20</v>
      </c>
      <c r="G295" s="12">
        <v>2</v>
      </c>
      <c r="H295" s="13" t="str">
        <f t="shared" si="20"/>
        <v>Manchester City</v>
      </c>
      <c r="I295" s="13" t="str">
        <f t="shared" si="21"/>
        <v/>
      </c>
      <c r="J295" s="13" t="str">
        <f t="shared" si="22"/>
        <v/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1036562</v>
      </c>
      <c r="B296" s="15">
        <v>44290</v>
      </c>
      <c r="C296" s="12" t="s">
        <v>100</v>
      </c>
      <c r="D296" s="12" t="s">
        <v>12</v>
      </c>
      <c r="E296" s="12">
        <v>3</v>
      </c>
      <c r="F296" s="12" t="s">
        <v>58</v>
      </c>
      <c r="G296" s="12">
        <v>1</v>
      </c>
      <c r="H296" s="13" t="str">
        <f t="shared" si="20"/>
        <v>Aston Villa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1036567</v>
      </c>
      <c r="B297" s="15">
        <v>44290</v>
      </c>
      <c r="C297" s="12" t="s">
        <v>100</v>
      </c>
      <c r="D297" s="12" t="s">
        <v>8</v>
      </c>
      <c r="E297" s="12">
        <v>2</v>
      </c>
      <c r="F297" s="12" t="s">
        <v>107</v>
      </c>
      <c r="G297" s="12">
        <v>1</v>
      </c>
      <c r="H297" s="13" t="str">
        <f t="shared" si="20"/>
        <v>Manchester United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1036568</v>
      </c>
      <c r="B298" s="15">
        <v>44290</v>
      </c>
      <c r="C298" s="12" t="s">
        <v>100</v>
      </c>
      <c r="D298" s="12" t="s">
        <v>29</v>
      </c>
      <c r="E298" s="12">
        <v>2</v>
      </c>
      <c r="F298" s="12" t="s">
        <v>14</v>
      </c>
      <c r="G298" s="12">
        <v>2</v>
      </c>
      <c r="H298" s="13" t="str">
        <f t="shared" si="20"/>
        <v/>
      </c>
      <c r="I298" s="13" t="str">
        <f t="shared" si="21"/>
        <v>Newcastle</v>
      </c>
      <c r="J298" s="13" t="str">
        <f t="shared" si="22"/>
        <v>Tottenham</v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1036569</v>
      </c>
      <c r="B299" s="15">
        <v>44290</v>
      </c>
      <c r="C299" s="12" t="s">
        <v>100</v>
      </c>
      <c r="D299" s="12" t="s">
        <v>13</v>
      </c>
      <c r="E299" s="12">
        <v>3</v>
      </c>
      <c r="F299" s="12" t="s">
        <v>81</v>
      </c>
      <c r="G299" s="12">
        <v>2</v>
      </c>
      <c r="H299" s="13" t="str">
        <f t="shared" si="20"/>
        <v>Southampton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1036564</v>
      </c>
      <c r="B300" s="15">
        <v>44291</v>
      </c>
      <c r="C300" s="12" t="s">
        <v>100</v>
      </c>
      <c r="D300" s="12" t="s">
        <v>9</v>
      </c>
      <c r="E300" s="12">
        <v>1</v>
      </c>
      <c r="F300" s="12" t="s">
        <v>5</v>
      </c>
      <c r="G300" s="12">
        <v>1</v>
      </c>
      <c r="H300" s="13" t="str">
        <f t="shared" si="20"/>
        <v/>
      </c>
      <c r="I300" s="13" t="str">
        <f t="shared" si="21"/>
        <v>Everton</v>
      </c>
      <c r="J300" s="13" t="str">
        <f t="shared" si="22"/>
        <v>Crystal Palace</v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1036570</v>
      </c>
      <c r="B301" s="15">
        <v>44291</v>
      </c>
      <c r="C301" s="12" t="s">
        <v>100</v>
      </c>
      <c r="D301" s="12" t="s">
        <v>63</v>
      </c>
      <c r="E301" s="12">
        <v>2</v>
      </c>
      <c r="F301" s="12" t="s">
        <v>28</v>
      </c>
      <c r="G301" s="12">
        <v>3</v>
      </c>
      <c r="H301" s="13" t="str">
        <f t="shared" si="20"/>
        <v>West Ham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1036574</v>
      </c>
      <c r="B302" s="15">
        <v>44295</v>
      </c>
      <c r="C302" s="12" t="s">
        <v>77</v>
      </c>
      <c r="D302" s="12" t="s">
        <v>58</v>
      </c>
      <c r="E302" s="12">
        <v>0</v>
      </c>
      <c r="F302" s="12" t="s">
        <v>63</v>
      </c>
      <c r="G302" s="12">
        <v>1</v>
      </c>
      <c r="H302" s="13" t="str">
        <f t="shared" si="20"/>
        <v>Wolves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1036573</v>
      </c>
      <c r="B303" s="15">
        <v>44296</v>
      </c>
      <c r="C303" s="12" t="s">
        <v>77</v>
      </c>
      <c r="D303" s="12" t="s">
        <v>5</v>
      </c>
      <c r="E303" s="12">
        <v>1</v>
      </c>
      <c r="F303" s="12" t="s">
        <v>1</v>
      </c>
      <c r="G303" s="12">
        <v>4</v>
      </c>
      <c r="H303" s="13" t="str">
        <f t="shared" si="20"/>
        <v>Chelsea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1036575</v>
      </c>
      <c r="B304" s="15">
        <v>44296</v>
      </c>
      <c r="C304" s="12" t="s">
        <v>77</v>
      </c>
      <c r="D304" s="12" t="s">
        <v>19</v>
      </c>
      <c r="E304" s="12">
        <v>2</v>
      </c>
      <c r="F304" s="12" t="s">
        <v>12</v>
      </c>
      <c r="G304" s="12">
        <v>1</v>
      </c>
      <c r="H304" s="13" t="str">
        <f t="shared" si="20"/>
        <v>Liverpool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1036576</v>
      </c>
      <c r="B305" s="15">
        <v>44296</v>
      </c>
      <c r="C305" s="12" t="s">
        <v>77</v>
      </c>
      <c r="D305" s="12" t="s">
        <v>20</v>
      </c>
      <c r="E305" s="12">
        <v>1</v>
      </c>
      <c r="F305" s="12" t="s">
        <v>15</v>
      </c>
      <c r="G305" s="12">
        <v>2</v>
      </c>
      <c r="H305" s="13" t="str">
        <f t="shared" si="20"/>
        <v>Leeds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1036572</v>
      </c>
      <c r="B306" s="15">
        <v>44297</v>
      </c>
      <c r="C306" s="12" t="s">
        <v>77</v>
      </c>
      <c r="D306" s="12" t="s">
        <v>81</v>
      </c>
      <c r="E306" s="12">
        <v>1</v>
      </c>
      <c r="F306" s="12" t="s">
        <v>29</v>
      </c>
      <c r="G306" s="12">
        <v>2</v>
      </c>
      <c r="H306" s="13" t="str">
        <f t="shared" si="20"/>
        <v>Newcastle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1036577</v>
      </c>
      <c r="B307" s="15">
        <v>44297</v>
      </c>
      <c r="C307" s="12" t="s">
        <v>77</v>
      </c>
      <c r="D307" s="12" t="s">
        <v>7</v>
      </c>
      <c r="E307" s="12">
        <v>0</v>
      </c>
      <c r="F307" s="12" t="s">
        <v>17</v>
      </c>
      <c r="G307" s="12">
        <v>3</v>
      </c>
      <c r="H307" s="13" t="str">
        <f t="shared" si="20"/>
        <v>Arsenal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1036578</v>
      </c>
      <c r="B308" s="15">
        <v>44297</v>
      </c>
      <c r="C308" s="12" t="s">
        <v>77</v>
      </c>
      <c r="D308" s="12" t="s">
        <v>14</v>
      </c>
      <c r="E308" s="12">
        <v>1</v>
      </c>
      <c r="F308" s="12" t="s">
        <v>8</v>
      </c>
      <c r="G308" s="12">
        <v>3</v>
      </c>
      <c r="H308" s="13" t="str">
        <f t="shared" si="20"/>
        <v>Manchester United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1036580</v>
      </c>
      <c r="B309" s="15">
        <v>44297</v>
      </c>
      <c r="C309" s="12" t="s">
        <v>77</v>
      </c>
      <c r="D309" s="12" t="s">
        <v>28</v>
      </c>
      <c r="E309" s="12">
        <v>3</v>
      </c>
      <c r="F309" s="12" t="s">
        <v>31</v>
      </c>
      <c r="G309" s="12">
        <v>2</v>
      </c>
      <c r="H309" s="13" t="str">
        <f t="shared" si="20"/>
        <v>West Ham</v>
      </c>
      <c r="I309" s="13" t="str">
        <f t="shared" si="21"/>
        <v/>
      </c>
      <c r="J309" s="13" t="str">
        <f t="shared" si="22"/>
        <v/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1036571</v>
      </c>
      <c r="B310" s="15">
        <v>44298</v>
      </c>
      <c r="C310" s="12" t="s">
        <v>77</v>
      </c>
      <c r="D310" s="12" t="s">
        <v>107</v>
      </c>
      <c r="E310" s="12">
        <v>0</v>
      </c>
      <c r="F310" s="12" t="s">
        <v>9</v>
      </c>
      <c r="G310" s="12">
        <v>0</v>
      </c>
      <c r="H310" s="13" t="str">
        <f t="shared" si="20"/>
        <v/>
      </c>
      <c r="I310" s="13" t="str">
        <f t="shared" si="21"/>
        <v>Brighton</v>
      </c>
      <c r="J310" s="13" t="str">
        <f t="shared" si="22"/>
        <v>Everton</v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1036579</v>
      </c>
      <c r="B311" s="15">
        <v>44298</v>
      </c>
      <c r="C311" s="12" t="s">
        <v>77</v>
      </c>
      <c r="D311" s="12" t="s">
        <v>60</v>
      </c>
      <c r="E311" s="12">
        <v>3</v>
      </c>
      <c r="F311" s="12" t="s">
        <v>13</v>
      </c>
      <c r="G311" s="12">
        <v>0</v>
      </c>
      <c r="H311" s="13" t="str">
        <f t="shared" si="20"/>
        <v>West Brom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1036584</v>
      </c>
      <c r="B312" s="15">
        <v>44302</v>
      </c>
      <c r="C312" s="12" t="s">
        <v>23</v>
      </c>
      <c r="D312" s="12" t="s">
        <v>9</v>
      </c>
      <c r="E312" s="12">
        <v>2</v>
      </c>
      <c r="F312" s="12" t="s">
        <v>14</v>
      </c>
      <c r="G312" s="12">
        <v>2</v>
      </c>
      <c r="H312" s="13" t="str">
        <f t="shared" si="20"/>
        <v/>
      </c>
      <c r="I312" s="13" t="str">
        <f t="shared" si="21"/>
        <v>Everton</v>
      </c>
      <c r="J312" s="13" t="str">
        <f t="shared" si="22"/>
        <v>Tottenham</v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1036588</v>
      </c>
      <c r="B313" s="15">
        <v>44303</v>
      </c>
      <c r="C313" s="12" t="s">
        <v>23</v>
      </c>
      <c r="D313" s="12" t="s">
        <v>29</v>
      </c>
      <c r="E313" s="12">
        <v>3</v>
      </c>
      <c r="F313" s="12" t="s">
        <v>28</v>
      </c>
      <c r="G313" s="12">
        <v>2</v>
      </c>
      <c r="H313" s="13" t="str">
        <f t="shared" si="20"/>
        <v>Newcastle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1036590</v>
      </c>
      <c r="B314" s="15">
        <v>44303</v>
      </c>
      <c r="C314" s="12" t="s">
        <v>23</v>
      </c>
      <c r="D314" s="12" t="s">
        <v>63</v>
      </c>
      <c r="E314" s="12">
        <v>1</v>
      </c>
      <c r="F314" s="12" t="s">
        <v>7</v>
      </c>
      <c r="G314" s="12">
        <v>0</v>
      </c>
      <c r="H314" s="13" t="str">
        <f t="shared" si="20"/>
        <v>Wolves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1036581</v>
      </c>
      <c r="B315" s="15">
        <v>44304</v>
      </c>
      <c r="C315" s="12" t="s">
        <v>23</v>
      </c>
      <c r="D315" s="12" t="s">
        <v>17</v>
      </c>
      <c r="E315" s="12">
        <v>1</v>
      </c>
      <c r="F315" s="12" t="s">
        <v>58</v>
      </c>
      <c r="G315" s="12">
        <v>1</v>
      </c>
      <c r="H315" s="13" t="str">
        <f t="shared" si="20"/>
        <v/>
      </c>
      <c r="I315" s="13" t="str">
        <f t="shared" si="21"/>
        <v>Arsenal</v>
      </c>
      <c r="J315" s="13" t="str">
        <f t="shared" si="22"/>
        <v>Fulham</v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1036587</v>
      </c>
      <c r="B316" s="15">
        <v>44304</v>
      </c>
      <c r="C316" s="12" t="s">
        <v>23</v>
      </c>
      <c r="D316" s="12" t="s">
        <v>8</v>
      </c>
      <c r="E316" s="12">
        <v>3</v>
      </c>
      <c r="F316" s="12" t="s">
        <v>81</v>
      </c>
      <c r="G316" s="12">
        <v>1</v>
      </c>
      <c r="H316" s="13" t="str">
        <f t="shared" si="20"/>
        <v>Manchester United</v>
      </c>
      <c r="I316" s="13" t="str">
        <f t="shared" si="21"/>
        <v/>
      </c>
      <c r="J316" s="13" t="str">
        <f t="shared" si="22"/>
        <v/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1036585</v>
      </c>
      <c r="B317" s="15">
        <v>44305</v>
      </c>
      <c r="C317" s="12" t="s">
        <v>23</v>
      </c>
      <c r="D317" s="12" t="s">
        <v>15</v>
      </c>
      <c r="E317" s="12">
        <v>1</v>
      </c>
      <c r="F317" s="12" t="s">
        <v>19</v>
      </c>
      <c r="G317" s="12">
        <v>1</v>
      </c>
      <c r="H317" s="13" t="str">
        <f t="shared" si="20"/>
        <v/>
      </c>
      <c r="I317" s="13" t="str">
        <f t="shared" si="21"/>
        <v>Leeds</v>
      </c>
      <c r="J317" s="13" t="str">
        <f t="shared" si="22"/>
        <v>Liverpool</v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1036583</v>
      </c>
      <c r="B318" s="15">
        <v>44306</v>
      </c>
      <c r="C318" s="12" t="s">
        <v>23</v>
      </c>
      <c r="D318" s="12" t="s">
        <v>1</v>
      </c>
      <c r="E318" s="12">
        <v>0</v>
      </c>
      <c r="F318" s="12" t="s">
        <v>107</v>
      </c>
      <c r="G318" s="12">
        <v>0</v>
      </c>
      <c r="H318" s="13" t="str">
        <f t="shared" si="20"/>
        <v/>
      </c>
      <c r="I318" s="13" t="str">
        <f t="shared" si="21"/>
        <v>Chelsea</v>
      </c>
      <c r="J318" s="13" t="str">
        <f t="shared" si="22"/>
        <v>Brighton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1036558</v>
      </c>
      <c r="B319" s="15">
        <v>44307</v>
      </c>
      <c r="C319" s="12" t="s">
        <v>99</v>
      </c>
      <c r="D319" s="12" t="s">
        <v>14</v>
      </c>
      <c r="E319" s="12">
        <v>2</v>
      </c>
      <c r="F319" s="12" t="s">
        <v>13</v>
      </c>
      <c r="G319" s="12">
        <v>1</v>
      </c>
      <c r="H319" s="13" t="str">
        <f t="shared" si="20"/>
        <v>Tottenham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1036582</v>
      </c>
      <c r="B320" s="15">
        <v>44307</v>
      </c>
      <c r="C320" s="12" t="s">
        <v>23</v>
      </c>
      <c r="D320" s="12" t="s">
        <v>12</v>
      </c>
      <c r="E320" s="12">
        <v>1</v>
      </c>
      <c r="F320" s="12" t="s">
        <v>20</v>
      </c>
      <c r="G320" s="12">
        <v>2</v>
      </c>
      <c r="H320" s="13" t="str">
        <f t="shared" si="20"/>
        <v>Manchester City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1036586</v>
      </c>
      <c r="B321" s="15">
        <v>44308</v>
      </c>
      <c r="C321" s="12" t="s">
        <v>23</v>
      </c>
      <c r="D321" s="12" t="s">
        <v>31</v>
      </c>
      <c r="E321" s="12">
        <v>3</v>
      </c>
      <c r="F321" s="12" t="s">
        <v>60</v>
      </c>
      <c r="G321" s="12">
        <v>0</v>
      </c>
      <c r="H321" s="13" t="str">
        <f t="shared" si="20"/>
        <v>Leicester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1036591</v>
      </c>
      <c r="B322" s="15">
        <v>44309</v>
      </c>
      <c r="C322" s="12" t="s">
        <v>62</v>
      </c>
      <c r="D322" s="12" t="s">
        <v>17</v>
      </c>
      <c r="E322" s="12">
        <v>0</v>
      </c>
      <c r="F322" s="12" t="s">
        <v>9</v>
      </c>
      <c r="G322" s="12">
        <v>1</v>
      </c>
      <c r="H322" s="13" t="str">
        <f t="shared" si="20"/>
        <v>Everton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1036596</v>
      </c>
      <c r="B323" s="15">
        <v>44310</v>
      </c>
      <c r="C323" s="12" t="s">
        <v>62</v>
      </c>
      <c r="D323" s="12" t="s">
        <v>19</v>
      </c>
      <c r="E323" s="12">
        <v>1</v>
      </c>
      <c r="F323" s="12" t="s">
        <v>29</v>
      </c>
      <c r="G323" s="12">
        <v>1</v>
      </c>
      <c r="H323" s="13" t="str">
        <f t="shared" ref="H323:H381" si="23">IF(E323&gt;G323,D323,IF(G323&gt;E323,F323,""))</f>
        <v/>
      </c>
      <c r="I323" s="13" t="str">
        <f t="shared" ref="I323:I381" si="24">IF(H323="",D323,"")</f>
        <v>Liverpool</v>
      </c>
      <c r="J323" s="13" t="str">
        <f t="shared" ref="J323:J381" si="25">IF(H323="",F323,"")</f>
        <v>Newcastle</v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1036598</v>
      </c>
      <c r="B324" s="15">
        <v>44310</v>
      </c>
      <c r="C324" s="12" t="s">
        <v>62</v>
      </c>
      <c r="D324" s="12" t="s">
        <v>7</v>
      </c>
      <c r="E324" s="12">
        <v>1</v>
      </c>
      <c r="F324" s="12" t="s">
        <v>107</v>
      </c>
      <c r="G324" s="12">
        <v>0</v>
      </c>
      <c r="H324" s="13" t="str">
        <f t="shared" si="23"/>
        <v>Sheffield United</v>
      </c>
      <c r="I324" s="13" t="str">
        <f t="shared" si="24"/>
        <v/>
      </c>
      <c r="J324" s="13" t="str">
        <f t="shared" si="25"/>
        <v/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1036599</v>
      </c>
      <c r="B325" s="15">
        <v>44310</v>
      </c>
      <c r="C325" s="12" t="s">
        <v>62</v>
      </c>
      <c r="D325" s="12" t="s">
        <v>28</v>
      </c>
      <c r="E325" s="12">
        <v>0</v>
      </c>
      <c r="F325" s="12" t="s">
        <v>1</v>
      </c>
      <c r="G325" s="12">
        <v>1</v>
      </c>
      <c r="H325" s="13" t="str">
        <f t="shared" si="23"/>
        <v>Chelsea</v>
      </c>
      <c r="I325" s="13" t="str">
        <f t="shared" si="24"/>
        <v/>
      </c>
      <c r="J325" s="13" t="str">
        <f t="shared" si="25"/>
        <v/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1036592</v>
      </c>
      <c r="B326" s="15">
        <v>44311</v>
      </c>
      <c r="C326" s="12" t="s">
        <v>62</v>
      </c>
      <c r="D326" s="12" t="s">
        <v>12</v>
      </c>
      <c r="E326" s="12">
        <v>2</v>
      </c>
      <c r="F326" s="12" t="s">
        <v>60</v>
      </c>
      <c r="G326" s="12">
        <v>2</v>
      </c>
      <c r="H326" s="13" t="str">
        <f t="shared" si="23"/>
        <v/>
      </c>
      <c r="I326" s="13" t="str">
        <f t="shared" si="24"/>
        <v>Aston Villa</v>
      </c>
      <c r="J326" s="13" t="str">
        <f t="shared" si="25"/>
        <v>West Brom</v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1036594</v>
      </c>
      <c r="B327" s="15">
        <v>44311</v>
      </c>
      <c r="C327" s="12" t="s">
        <v>62</v>
      </c>
      <c r="D327" s="12" t="s">
        <v>15</v>
      </c>
      <c r="E327" s="12">
        <v>0</v>
      </c>
      <c r="F327" s="12" t="s">
        <v>8</v>
      </c>
      <c r="G327" s="12">
        <v>0</v>
      </c>
      <c r="H327" s="13" t="str">
        <f t="shared" si="23"/>
        <v/>
      </c>
      <c r="I327" s="13" t="str">
        <f t="shared" si="24"/>
        <v>Leeds</v>
      </c>
      <c r="J327" s="13" t="str">
        <f t="shared" si="25"/>
        <v>Manchester United</v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1036600</v>
      </c>
      <c r="B328" s="15">
        <v>44311</v>
      </c>
      <c r="C328" s="12" t="s">
        <v>62</v>
      </c>
      <c r="D328" s="12" t="s">
        <v>63</v>
      </c>
      <c r="E328" s="12">
        <v>0</v>
      </c>
      <c r="F328" s="12" t="s">
        <v>81</v>
      </c>
      <c r="G328" s="12">
        <v>4</v>
      </c>
      <c r="H328" s="13" t="str">
        <f t="shared" si="23"/>
        <v>Burnley</v>
      </c>
      <c r="I328" s="13" t="str">
        <f t="shared" si="24"/>
        <v/>
      </c>
      <c r="J328" s="13" t="str">
        <f t="shared" si="25"/>
        <v/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1036595</v>
      </c>
      <c r="B329" s="15">
        <v>44312</v>
      </c>
      <c r="C329" s="12" t="s">
        <v>62</v>
      </c>
      <c r="D329" s="12" t="s">
        <v>31</v>
      </c>
      <c r="E329" s="12">
        <v>2</v>
      </c>
      <c r="F329" s="12" t="s">
        <v>5</v>
      </c>
      <c r="G329" s="12">
        <v>1</v>
      </c>
      <c r="H329" s="13" t="str">
        <f t="shared" si="23"/>
        <v>Leicester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1036608</v>
      </c>
      <c r="B330" s="15">
        <v>44316</v>
      </c>
      <c r="C330" s="12" t="s">
        <v>54</v>
      </c>
      <c r="D330" s="12" t="s">
        <v>13</v>
      </c>
      <c r="E330" s="12">
        <v>1</v>
      </c>
      <c r="F330" s="12" t="s">
        <v>31</v>
      </c>
      <c r="G330" s="12">
        <v>1</v>
      </c>
      <c r="H330" s="13" t="str">
        <f t="shared" si="23"/>
        <v/>
      </c>
      <c r="I330" s="13" t="str">
        <f t="shared" si="24"/>
        <v>Southampton</v>
      </c>
      <c r="J330" s="13" t="str">
        <f t="shared" si="25"/>
        <v>Leicester</v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1036601</v>
      </c>
      <c r="B331" s="15">
        <v>44317</v>
      </c>
      <c r="C331" s="12" t="s">
        <v>54</v>
      </c>
      <c r="D331" s="12" t="s">
        <v>107</v>
      </c>
      <c r="E331" s="12">
        <v>2</v>
      </c>
      <c r="F331" s="12" t="s">
        <v>15</v>
      </c>
      <c r="G331" s="12">
        <v>0</v>
      </c>
      <c r="H331" s="13" t="str">
        <f t="shared" si="23"/>
        <v>Brighton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1036603</v>
      </c>
      <c r="B332" s="15">
        <v>44317</v>
      </c>
      <c r="C332" s="12" t="s">
        <v>54</v>
      </c>
      <c r="D332" s="12" t="s">
        <v>1</v>
      </c>
      <c r="E332" s="12">
        <v>2</v>
      </c>
      <c r="F332" s="12" t="s">
        <v>58</v>
      </c>
      <c r="G332" s="12">
        <v>0</v>
      </c>
      <c r="H332" s="13" t="str">
        <f t="shared" si="23"/>
        <v>Chelsea</v>
      </c>
      <c r="I332" s="13" t="str">
        <f t="shared" si="24"/>
        <v/>
      </c>
      <c r="J332" s="13" t="str">
        <f t="shared" si="25"/>
        <v/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1036604</v>
      </c>
      <c r="B333" s="15">
        <v>44317</v>
      </c>
      <c r="C333" s="12" t="s">
        <v>54</v>
      </c>
      <c r="D333" s="12" t="s">
        <v>5</v>
      </c>
      <c r="E333" s="12">
        <v>0</v>
      </c>
      <c r="F333" s="12" t="s">
        <v>20</v>
      </c>
      <c r="G333" s="12">
        <v>2</v>
      </c>
      <c r="H333" s="13" t="str">
        <f t="shared" si="23"/>
        <v>Manchester City</v>
      </c>
      <c r="I333" s="13" t="str">
        <f t="shared" si="24"/>
        <v/>
      </c>
      <c r="J333" s="13" t="str">
        <f t="shared" si="25"/>
        <v/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1036605</v>
      </c>
      <c r="B334" s="15">
        <v>44317</v>
      </c>
      <c r="C334" s="12" t="s">
        <v>54</v>
      </c>
      <c r="D334" s="12" t="s">
        <v>9</v>
      </c>
      <c r="E334" s="12">
        <v>1</v>
      </c>
      <c r="F334" s="12" t="s">
        <v>12</v>
      </c>
      <c r="G334" s="12">
        <v>2</v>
      </c>
      <c r="H334" s="13" t="str">
        <f t="shared" si="23"/>
        <v>Aston Villa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1036607</v>
      </c>
      <c r="B335" s="15">
        <v>44318</v>
      </c>
      <c r="C335" s="12" t="s">
        <v>54</v>
      </c>
      <c r="D335" s="12" t="s">
        <v>29</v>
      </c>
      <c r="E335" s="12">
        <v>0</v>
      </c>
      <c r="F335" s="12" t="s">
        <v>17</v>
      </c>
      <c r="G335" s="12">
        <v>2</v>
      </c>
      <c r="H335" s="13" t="str">
        <f t="shared" si="23"/>
        <v>Arsenal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1036609</v>
      </c>
      <c r="B336" s="15">
        <v>44318</v>
      </c>
      <c r="C336" s="12" t="s">
        <v>54</v>
      </c>
      <c r="D336" s="12" t="s">
        <v>14</v>
      </c>
      <c r="E336" s="12">
        <v>4</v>
      </c>
      <c r="F336" s="12" t="s">
        <v>7</v>
      </c>
      <c r="G336" s="12">
        <v>0</v>
      </c>
      <c r="H336" s="13" t="str">
        <f t="shared" si="23"/>
        <v>Tottenham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1036602</v>
      </c>
      <c r="B337" s="15">
        <v>44319</v>
      </c>
      <c r="C337" s="12" t="s">
        <v>54</v>
      </c>
      <c r="D337" s="12" t="s">
        <v>81</v>
      </c>
      <c r="E337" s="12">
        <v>1</v>
      </c>
      <c r="F337" s="12" t="s">
        <v>28</v>
      </c>
      <c r="G337" s="12">
        <v>2</v>
      </c>
      <c r="H337" s="13" t="str">
        <f t="shared" si="23"/>
        <v>West Ham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1036610</v>
      </c>
      <c r="B338" s="15">
        <v>44319</v>
      </c>
      <c r="C338" s="12" t="s">
        <v>54</v>
      </c>
      <c r="D338" s="12" t="s">
        <v>60</v>
      </c>
      <c r="E338" s="12">
        <v>1</v>
      </c>
      <c r="F338" s="12" t="s">
        <v>63</v>
      </c>
      <c r="G338" s="12">
        <v>1</v>
      </c>
      <c r="H338" s="13" t="str">
        <f t="shared" si="23"/>
        <v/>
      </c>
      <c r="I338" s="13" t="str">
        <f t="shared" si="24"/>
        <v>West Brom</v>
      </c>
      <c r="J338" s="13" t="str">
        <f t="shared" si="25"/>
        <v>Wolves</v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1036615</v>
      </c>
      <c r="B339" s="15">
        <v>44323</v>
      </c>
      <c r="C339" s="12" t="s">
        <v>82</v>
      </c>
      <c r="D339" s="12" t="s">
        <v>31</v>
      </c>
      <c r="E339" s="12">
        <v>2</v>
      </c>
      <c r="F339" s="12" t="s">
        <v>29</v>
      </c>
      <c r="G339" s="12">
        <v>4</v>
      </c>
      <c r="H339" s="13" t="str">
        <f t="shared" si="23"/>
        <v>Newcastle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1036614</v>
      </c>
      <c r="B340" s="15">
        <v>44324</v>
      </c>
      <c r="C340" s="12" t="s">
        <v>82</v>
      </c>
      <c r="D340" s="12" t="s">
        <v>15</v>
      </c>
      <c r="E340" s="12">
        <v>3</v>
      </c>
      <c r="F340" s="12" t="s">
        <v>14</v>
      </c>
      <c r="G340" s="12">
        <v>1</v>
      </c>
      <c r="H340" s="13" t="str">
        <f t="shared" si="23"/>
        <v>Leeds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1036616</v>
      </c>
      <c r="B341" s="15">
        <v>44324</v>
      </c>
      <c r="C341" s="12" t="s">
        <v>82</v>
      </c>
      <c r="D341" s="12" t="s">
        <v>19</v>
      </c>
      <c r="E341" s="12">
        <v>2</v>
      </c>
      <c r="F341" s="12" t="s">
        <v>13</v>
      </c>
      <c r="G341" s="12">
        <v>0</v>
      </c>
      <c r="H341" s="13" t="str">
        <f t="shared" si="23"/>
        <v>Liverpool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1036617</v>
      </c>
      <c r="B342" s="15">
        <v>44324</v>
      </c>
      <c r="C342" s="12" t="s">
        <v>82</v>
      </c>
      <c r="D342" s="12" t="s">
        <v>20</v>
      </c>
      <c r="E342" s="12">
        <v>1</v>
      </c>
      <c r="F342" s="12" t="s">
        <v>1</v>
      </c>
      <c r="G342" s="12">
        <v>2</v>
      </c>
      <c r="H342" s="13" t="str">
        <f t="shared" si="23"/>
        <v>Chelsea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1036618</v>
      </c>
      <c r="B343" s="15">
        <v>44324</v>
      </c>
      <c r="C343" s="12" t="s">
        <v>82</v>
      </c>
      <c r="D343" s="12" t="s">
        <v>7</v>
      </c>
      <c r="E343" s="12">
        <v>0</v>
      </c>
      <c r="F343" s="12" t="s">
        <v>5</v>
      </c>
      <c r="G343" s="12">
        <v>2</v>
      </c>
      <c r="H343" s="13" t="str">
        <f t="shared" si="23"/>
        <v>Crystal Palace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1036611</v>
      </c>
      <c r="B344" s="15">
        <v>44325</v>
      </c>
      <c r="C344" s="12" t="s">
        <v>82</v>
      </c>
      <c r="D344" s="12" t="s">
        <v>17</v>
      </c>
      <c r="E344" s="12">
        <v>3</v>
      </c>
      <c r="F344" s="12" t="s">
        <v>60</v>
      </c>
      <c r="G344" s="12">
        <v>1</v>
      </c>
      <c r="H344" s="13" t="str">
        <f t="shared" si="23"/>
        <v>Arsenal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1036612</v>
      </c>
      <c r="B345" s="15">
        <v>44325</v>
      </c>
      <c r="C345" s="12" t="s">
        <v>82</v>
      </c>
      <c r="D345" s="12" t="s">
        <v>12</v>
      </c>
      <c r="E345" s="12">
        <v>1</v>
      </c>
      <c r="F345" s="12" t="s">
        <v>8</v>
      </c>
      <c r="G345" s="12">
        <v>3</v>
      </c>
      <c r="H345" s="13" t="str">
        <f t="shared" si="23"/>
        <v>Manchester United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1036619</v>
      </c>
      <c r="B346" s="15">
        <v>44325</v>
      </c>
      <c r="C346" s="12" t="s">
        <v>82</v>
      </c>
      <c r="D346" s="12" t="s">
        <v>28</v>
      </c>
      <c r="E346" s="12">
        <v>0</v>
      </c>
      <c r="F346" s="12" t="s">
        <v>9</v>
      </c>
      <c r="G346" s="12">
        <v>1</v>
      </c>
      <c r="H346" s="13" t="str">
        <f t="shared" si="23"/>
        <v>Everton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1036620</v>
      </c>
      <c r="B347" s="15">
        <v>44325</v>
      </c>
      <c r="C347" s="12" t="s">
        <v>82</v>
      </c>
      <c r="D347" s="12" t="s">
        <v>63</v>
      </c>
      <c r="E347" s="12">
        <v>2</v>
      </c>
      <c r="F347" s="12" t="s">
        <v>107</v>
      </c>
      <c r="G347" s="12">
        <v>1</v>
      </c>
      <c r="H347" s="13" t="str">
        <f t="shared" si="23"/>
        <v>Wolves</v>
      </c>
      <c r="I347" s="13" t="str">
        <f t="shared" si="24"/>
        <v/>
      </c>
      <c r="J347" s="13" t="str">
        <f t="shared" si="25"/>
        <v/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1036613</v>
      </c>
      <c r="B348" s="15">
        <v>44326</v>
      </c>
      <c r="C348" s="12" t="s">
        <v>82</v>
      </c>
      <c r="D348" s="12" t="s">
        <v>58</v>
      </c>
      <c r="E348" s="12">
        <v>0</v>
      </c>
      <c r="F348" s="12" t="s">
        <v>81</v>
      </c>
      <c r="G348" s="12">
        <v>2</v>
      </c>
      <c r="H348" s="13" t="str">
        <f t="shared" si="23"/>
        <v>Burnley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1036589</v>
      </c>
      <c r="B349" s="15">
        <v>44327</v>
      </c>
      <c r="C349" s="12" t="s">
        <v>23</v>
      </c>
      <c r="D349" s="12" t="s">
        <v>13</v>
      </c>
      <c r="E349" s="12">
        <v>3</v>
      </c>
      <c r="F349" s="12" t="s">
        <v>5</v>
      </c>
      <c r="G349" s="12">
        <v>1</v>
      </c>
      <c r="H349" s="13" t="str">
        <f t="shared" si="23"/>
        <v>Southampton</v>
      </c>
      <c r="I349" s="13" t="str">
        <f t="shared" si="24"/>
        <v/>
      </c>
      <c r="J349" s="13" t="str">
        <f t="shared" si="25"/>
        <v/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1036624</v>
      </c>
      <c r="B350" s="15">
        <v>44327</v>
      </c>
      <c r="C350" s="12" t="s">
        <v>101</v>
      </c>
      <c r="D350" s="12" t="s">
        <v>8</v>
      </c>
      <c r="E350" s="12">
        <v>1</v>
      </c>
      <c r="F350" s="12" t="s">
        <v>31</v>
      </c>
      <c r="G350" s="12">
        <v>2</v>
      </c>
      <c r="H350" s="13" t="str">
        <f t="shared" si="23"/>
        <v>Leicester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1036626</v>
      </c>
      <c r="B351" s="15">
        <v>44328</v>
      </c>
      <c r="C351" s="12" t="s">
        <v>101</v>
      </c>
      <c r="D351" s="12" t="s">
        <v>1</v>
      </c>
      <c r="E351" s="12">
        <v>0</v>
      </c>
      <c r="F351" s="12" t="s">
        <v>17</v>
      </c>
      <c r="G351" s="12">
        <v>1</v>
      </c>
      <c r="H351" s="13" t="str">
        <f t="shared" si="23"/>
        <v>Arsenal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1032873</v>
      </c>
      <c r="B352" s="15">
        <v>44329</v>
      </c>
      <c r="C352" s="12" t="s">
        <v>75</v>
      </c>
      <c r="D352" s="12" t="s">
        <v>12</v>
      </c>
      <c r="E352" s="12">
        <v>0</v>
      </c>
      <c r="F352" s="12" t="s">
        <v>9</v>
      </c>
      <c r="G352" s="12">
        <v>0</v>
      </c>
      <c r="H352" s="13" t="str">
        <f t="shared" si="23"/>
        <v/>
      </c>
      <c r="I352" s="13" t="str">
        <f t="shared" si="24"/>
        <v>Aston Villa</v>
      </c>
      <c r="J352" s="13" t="str">
        <f t="shared" si="25"/>
        <v>Everton</v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1036606</v>
      </c>
      <c r="B353" s="15">
        <v>44329</v>
      </c>
      <c r="C353" s="12" t="s">
        <v>54</v>
      </c>
      <c r="D353" s="12" t="s">
        <v>8</v>
      </c>
      <c r="E353" s="12">
        <v>2</v>
      </c>
      <c r="F353" s="12" t="s">
        <v>19</v>
      </c>
      <c r="G353" s="12">
        <v>4</v>
      </c>
      <c r="H353" s="13" t="str">
        <f t="shared" si="23"/>
        <v>Liverpool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1036627</v>
      </c>
      <c r="B354" s="15">
        <v>44330</v>
      </c>
      <c r="C354" s="12" t="s">
        <v>101</v>
      </c>
      <c r="D354" s="12" t="s">
        <v>29</v>
      </c>
      <c r="E354" s="12">
        <v>3</v>
      </c>
      <c r="F354" s="12" t="s">
        <v>20</v>
      </c>
      <c r="G354" s="12">
        <v>4</v>
      </c>
      <c r="H354" s="13" t="str">
        <f t="shared" si="23"/>
        <v>Manchester City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1036621</v>
      </c>
      <c r="B355" s="15">
        <v>44331</v>
      </c>
      <c r="C355" s="12" t="s">
        <v>101</v>
      </c>
      <c r="D355" s="12" t="s">
        <v>107</v>
      </c>
      <c r="E355" s="12">
        <v>1</v>
      </c>
      <c r="F355" s="12" t="s">
        <v>28</v>
      </c>
      <c r="G355" s="12">
        <v>1</v>
      </c>
      <c r="H355" s="13" t="str">
        <f t="shared" si="23"/>
        <v/>
      </c>
      <c r="I355" s="13" t="str">
        <f t="shared" si="24"/>
        <v>Brighton</v>
      </c>
      <c r="J355" s="13" t="str">
        <f t="shared" si="25"/>
        <v>West Ham</v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1036622</v>
      </c>
      <c r="B356" s="15">
        <v>44331</v>
      </c>
      <c r="C356" s="12" t="s">
        <v>101</v>
      </c>
      <c r="D356" s="12" t="s">
        <v>81</v>
      </c>
      <c r="E356" s="12">
        <v>0</v>
      </c>
      <c r="F356" s="12" t="s">
        <v>15</v>
      </c>
      <c r="G356" s="12">
        <v>4</v>
      </c>
      <c r="H356" s="13" t="str">
        <f t="shared" si="23"/>
        <v>Leeds</v>
      </c>
      <c r="I356" s="13" t="str">
        <f t="shared" si="24"/>
        <v/>
      </c>
      <c r="J356" s="13" t="str">
        <f t="shared" si="25"/>
        <v/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1036628</v>
      </c>
      <c r="B357" s="15">
        <v>44331</v>
      </c>
      <c r="C357" s="12" t="s">
        <v>101</v>
      </c>
      <c r="D357" s="12" t="s">
        <v>13</v>
      </c>
      <c r="E357" s="12">
        <v>3</v>
      </c>
      <c r="F357" s="12" t="s">
        <v>58</v>
      </c>
      <c r="G357" s="12">
        <v>1</v>
      </c>
      <c r="H357" s="13" t="str">
        <f t="shared" si="23"/>
        <v>Southampton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1036623</v>
      </c>
      <c r="B358" s="15">
        <v>44332</v>
      </c>
      <c r="C358" s="12" t="s">
        <v>101</v>
      </c>
      <c r="D358" s="12" t="s">
        <v>9</v>
      </c>
      <c r="E358" s="12">
        <v>0</v>
      </c>
      <c r="F358" s="12" t="s">
        <v>7</v>
      </c>
      <c r="G358" s="12">
        <v>1</v>
      </c>
      <c r="H358" s="13" t="str">
        <f t="shared" si="23"/>
        <v>Sheffield United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1036625</v>
      </c>
      <c r="B359" s="15">
        <v>44332</v>
      </c>
      <c r="C359" s="12" t="s">
        <v>101</v>
      </c>
      <c r="D359" s="12" t="s">
        <v>60</v>
      </c>
      <c r="E359" s="12">
        <v>1</v>
      </c>
      <c r="F359" s="12" t="s">
        <v>19</v>
      </c>
      <c r="G359" s="12">
        <v>2</v>
      </c>
      <c r="H359" s="13" t="str">
        <f t="shared" si="23"/>
        <v>Liverpool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1036629</v>
      </c>
      <c r="B360" s="15">
        <v>44332</v>
      </c>
      <c r="C360" s="12" t="s">
        <v>101</v>
      </c>
      <c r="D360" s="12" t="s">
        <v>14</v>
      </c>
      <c r="E360" s="12">
        <v>2</v>
      </c>
      <c r="F360" s="12" t="s">
        <v>63</v>
      </c>
      <c r="G360" s="12">
        <v>0</v>
      </c>
      <c r="H360" s="13" t="str">
        <f t="shared" si="23"/>
        <v>Tottenham</v>
      </c>
      <c r="I360" s="13" t="str">
        <f t="shared" si="24"/>
        <v/>
      </c>
      <c r="J360" s="13" t="str">
        <f t="shared" si="25"/>
        <v/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1036630</v>
      </c>
      <c r="B361" s="15">
        <v>44332</v>
      </c>
      <c r="C361" s="12" t="s">
        <v>101</v>
      </c>
      <c r="D361" s="12" t="s">
        <v>5</v>
      </c>
      <c r="E361" s="12">
        <v>3</v>
      </c>
      <c r="F361" s="12" t="s">
        <v>12</v>
      </c>
      <c r="G361" s="12">
        <v>2</v>
      </c>
      <c r="H361" s="13" t="str">
        <f t="shared" si="23"/>
        <v>Crystal Palace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1036631</v>
      </c>
      <c r="B362" s="15">
        <v>44334</v>
      </c>
      <c r="C362" s="12" t="s">
        <v>74</v>
      </c>
      <c r="D362" s="12" t="s">
        <v>107</v>
      </c>
      <c r="E362" s="12">
        <v>3</v>
      </c>
      <c r="F362" s="12" t="s">
        <v>20</v>
      </c>
      <c r="G362" s="12">
        <v>2</v>
      </c>
      <c r="H362" s="13" t="str">
        <f t="shared" si="23"/>
        <v>Brighton</v>
      </c>
      <c r="I362" s="13" t="str">
        <f t="shared" si="24"/>
        <v/>
      </c>
      <c r="J362" s="13" t="str">
        <f t="shared" si="25"/>
        <v/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1036633</v>
      </c>
      <c r="B363" s="15">
        <v>44334</v>
      </c>
      <c r="C363" s="12" t="s">
        <v>74</v>
      </c>
      <c r="D363" s="12" t="s">
        <v>1</v>
      </c>
      <c r="E363" s="12">
        <v>2</v>
      </c>
      <c r="F363" s="12" t="s">
        <v>31</v>
      </c>
      <c r="G363" s="12">
        <v>1</v>
      </c>
      <c r="H363" s="13" t="str">
        <f t="shared" si="23"/>
        <v>Chelsea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1036636</v>
      </c>
      <c r="B364" s="15">
        <v>44334</v>
      </c>
      <c r="C364" s="12" t="s">
        <v>74</v>
      </c>
      <c r="D364" s="12" t="s">
        <v>8</v>
      </c>
      <c r="E364" s="12">
        <v>1</v>
      </c>
      <c r="F364" s="12" t="s">
        <v>58</v>
      </c>
      <c r="G364" s="12">
        <v>1</v>
      </c>
      <c r="H364" s="13" t="str">
        <f t="shared" si="23"/>
        <v/>
      </c>
      <c r="I364" s="13" t="str">
        <f t="shared" si="24"/>
        <v>Manchester United</v>
      </c>
      <c r="J364" s="13" t="str">
        <f t="shared" si="25"/>
        <v>Fulham</v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1036638</v>
      </c>
      <c r="B365" s="15">
        <v>44334</v>
      </c>
      <c r="C365" s="12" t="s">
        <v>74</v>
      </c>
      <c r="D365" s="12" t="s">
        <v>13</v>
      </c>
      <c r="E365" s="12">
        <v>0</v>
      </c>
      <c r="F365" s="12" t="s">
        <v>15</v>
      </c>
      <c r="G365" s="12">
        <v>2</v>
      </c>
      <c r="H365" s="13" t="str">
        <f t="shared" si="23"/>
        <v>Leeds</v>
      </c>
      <c r="I365" s="13" t="str">
        <f t="shared" si="24"/>
        <v/>
      </c>
      <c r="J365" s="13" t="str">
        <f t="shared" si="25"/>
        <v/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1036632</v>
      </c>
      <c r="B366" s="15">
        <v>44335</v>
      </c>
      <c r="C366" s="12" t="s">
        <v>74</v>
      </c>
      <c r="D366" s="12" t="s">
        <v>81</v>
      </c>
      <c r="E366" s="12">
        <v>0</v>
      </c>
      <c r="F366" s="12" t="s">
        <v>19</v>
      </c>
      <c r="G366" s="12">
        <v>3</v>
      </c>
      <c r="H366" s="13" t="str">
        <f t="shared" si="23"/>
        <v>Liverpool</v>
      </c>
      <c r="I366" s="13" t="str">
        <f t="shared" si="24"/>
        <v/>
      </c>
      <c r="J366" s="13" t="str">
        <f t="shared" si="25"/>
        <v/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1036634</v>
      </c>
      <c r="B367" s="15">
        <v>44335</v>
      </c>
      <c r="C367" s="12" t="s">
        <v>74</v>
      </c>
      <c r="D367" s="12" t="s">
        <v>5</v>
      </c>
      <c r="E367" s="12">
        <v>1</v>
      </c>
      <c r="F367" s="12" t="s">
        <v>17</v>
      </c>
      <c r="G367" s="12">
        <v>3</v>
      </c>
      <c r="H367" s="13" t="str">
        <f t="shared" si="23"/>
        <v>Arsenal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1036635</v>
      </c>
      <c r="B368" s="15">
        <v>44335</v>
      </c>
      <c r="C368" s="12" t="s">
        <v>74</v>
      </c>
      <c r="D368" s="12" t="s">
        <v>9</v>
      </c>
      <c r="E368" s="12">
        <v>1</v>
      </c>
      <c r="F368" s="12" t="s">
        <v>63</v>
      </c>
      <c r="G368" s="12">
        <v>0</v>
      </c>
      <c r="H368" s="13" t="str">
        <f t="shared" si="23"/>
        <v>Everton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1036637</v>
      </c>
      <c r="B369" s="15">
        <v>44335</v>
      </c>
      <c r="C369" s="12" t="s">
        <v>74</v>
      </c>
      <c r="D369" s="12" t="s">
        <v>29</v>
      </c>
      <c r="E369" s="12">
        <v>1</v>
      </c>
      <c r="F369" s="12" t="s">
        <v>7</v>
      </c>
      <c r="G369" s="12">
        <v>0</v>
      </c>
      <c r="H369" s="13" t="str">
        <f t="shared" si="23"/>
        <v>Newcastle</v>
      </c>
      <c r="I369" s="13" t="str">
        <f t="shared" si="24"/>
        <v/>
      </c>
      <c r="J369" s="13" t="str">
        <f t="shared" si="25"/>
        <v/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1036639</v>
      </c>
      <c r="B370" s="15">
        <v>44335</v>
      </c>
      <c r="C370" s="12" t="s">
        <v>74</v>
      </c>
      <c r="D370" s="12" t="s">
        <v>14</v>
      </c>
      <c r="E370" s="12">
        <v>1</v>
      </c>
      <c r="F370" s="12" t="s">
        <v>12</v>
      </c>
      <c r="G370" s="12">
        <v>2</v>
      </c>
      <c r="H370" s="13" t="str">
        <f t="shared" si="23"/>
        <v>Aston Villa</v>
      </c>
      <c r="I370" s="13" t="str">
        <f t="shared" si="24"/>
        <v/>
      </c>
      <c r="J370" s="13" t="str">
        <f t="shared" si="25"/>
        <v/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1036640</v>
      </c>
      <c r="B371" s="15">
        <v>44335</v>
      </c>
      <c r="C371" s="12" t="s">
        <v>74</v>
      </c>
      <c r="D371" s="12" t="s">
        <v>60</v>
      </c>
      <c r="E371" s="12">
        <v>1</v>
      </c>
      <c r="F371" s="12" t="s">
        <v>28</v>
      </c>
      <c r="G371" s="12">
        <v>3</v>
      </c>
      <c r="H371" s="13" t="str">
        <f t="shared" si="23"/>
        <v>West Ham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1036641</v>
      </c>
      <c r="B372" s="15">
        <v>44339</v>
      </c>
      <c r="C372" s="12" t="s">
        <v>71</v>
      </c>
      <c r="D372" s="12" t="s">
        <v>17</v>
      </c>
      <c r="E372" s="12">
        <v>2</v>
      </c>
      <c r="F372" s="12" t="s">
        <v>107</v>
      </c>
      <c r="G372" s="12">
        <v>0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1036642</v>
      </c>
      <c r="B373" s="15">
        <v>44339</v>
      </c>
      <c r="C373" s="12" t="s">
        <v>71</v>
      </c>
      <c r="D373" s="12" t="s">
        <v>12</v>
      </c>
      <c r="E373" s="12">
        <v>2</v>
      </c>
      <c r="F373" s="12" t="s">
        <v>1</v>
      </c>
      <c r="G373" s="12">
        <v>1</v>
      </c>
      <c r="H373" s="13" t="str">
        <f t="shared" si="23"/>
        <v>Aston Villa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1036643</v>
      </c>
      <c r="B374" s="15">
        <v>44339</v>
      </c>
      <c r="C374" s="12" t="s">
        <v>71</v>
      </c>
      <c r="D374" s="12" t="s">
        <v>58</v>
      </c>
      <c r="E374" s="12">
        <v>0</v>
      </c>
      <c r="F374" s="12" t="s">
        <v>29</v>
      </c>
      <c r="G374" s="12">
        <v>2</v>
      </c>
      <c r="H374" s="13" t="str">
        <f t="shared" si="23"/>
        <v>Newcastle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1036644</v>
      </c>
      <c r="B375" s="15">
        <v>44339</v>
      </c>
      <c r="C375" s="12" t="s">
        <v>71</v>
      </c>
      <c r="D375" s="12" t="s">
        <v>15</v>
      </c>
      <c r="E375" s="12">
        <v>3</v>
      </c>
      <c r="F375" s="12" t="s">
        <v>60</v>
      </c>
      <c r="G375" s="12">
        <v>1</v>
      </c>
      <c r="H375" s="13" t="str">
        <f t="shared" si="23"/>
        <v>Leeds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1036645</v>
      </c>
      <c r="B376" s="15">
        <v>44339</v>
      </c>
      <c r="C376" s="12" t="s">
        <v>71</v>
      </c>
      <c r="D376" s="12" t="s">
        <v>31</v>
      </c>
      <c r="E376" s="12">
        <v>2</v>
      </c>
      <c r="F376" s="12" t="s">
        <v>14</v>
      </c>
      <c r="G376" s="12">
        <v>4</v>
      </c>
      <c r="H376" s="13" t="str">
        <f t="shared" si="23"/>
        <v>Tottenham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1036646</v>
      </c>
      <c r="B377" s="15">
        <v>44339</v>
      </c>
      <c r="C377" s="12" t="s">
        <v>71</v>
      </c>
      <c r="D377" s="12" t="s">
        <v>19</v>
      </c>
      <c r="E377" s="12">
        <v>2</v>
      </c>
      <c r="F377" s="12" t="s">
        <v>5</v>
      </c>
      <c r="G377" s="12">
        <v>0</v>
      </c>
      <c r="H377" s="13" t="str">
        <f t="shared" si="23"/>
        <v>Liverpool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1036647</v>
      </c>
      <c r="B378" s="15">
        <v>44339</v>
      </c>
      <c r="C378" s="12" t="s">
        <v>71</v>
      </c>
      <c r="D378" s="12" t="s">
        <v>20</v>
      </c>
      <c r="E378" s="12">
        <v>5</v>
      </c>
      <c r="F378" s="12" t="s">
        <v>9</v>
      </c>
      <c r="G378" s="12">
        <v>0</v>
      </c>
      <c r="H378" s="13" t="str">
        <f t="shared" si="23"/>
        <v>Manchester City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1036648</v>
      </c>
      <c r="B379" s="15">
        <v>44339</v>
      </c>
      <c r="C379" s="12" t="s">
        <v>71</v>
      </c>
      <c r="D379" s="12" t="s">
        <v>7</v>
      </c>
      <c r="E379" s="12">
        <v>1</v>
      </c>
      <c r="F379" s="12" t="s">
        <v>81</v>
      </c>
      <c r="G379" s="12">
        <v>0</v>
      </c>
      <c r="H379" s="13" t="str">
        <f t="shared" si="23"/>
        <v>Sheffield United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1036649</v>
      </c>
      <c r="B380" s="15">
        <v>44339</v>
      </c>
      <c r="C380" s="12" t="s">
        <v>71</v>
      </c>
      <c r="D380" s="12" t="s">
        <v>28</v>
      </c>
      <c r="E380" s="12">
        <v>3</v>
      </c>
      <c r="F380" s="12" t="s">
        <v>13</v>
      </c>
      <c r="G380" s="12">
        <v>0</v>
      </c>
      <c r="H380" s="13" t="str">
        <f t="shared" si="23"/>
        <v>West Ham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1036650</v>
      </c>
      <c r="B381" s="15">
        <v>44339</v>
      </c>
      <c r="C381" s="12" t="s">
        <v>71</v>
      </c>
      <c r="D381" s="12" t="s">
        <v>63</v>
      </c>
      <c r="E381" s="12">
        <v>1</v>
      </c>
      <c r="F381" s="12" t="s">
        <v>8</v>
      </c>
      <c r="G381" s="12">
        <v>2</v>
      </c>
      <c r="H381" s="13" t="str">
        <f t="shared" si="23"/>
        <v>Manchester United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96917D64-9246-4F9D-9AF0-94F28CC09048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B498-0462-48B6-ABA4-D242E7DB51E4}">
  <dimension ref="A1:V381"/>
  <sheetViews>
    <sheetView showGridLines="0" workbookViewId="0">
      <selection activeCell="B1" sqref="B1:B1048576"/>
    </sheetView>
  </sheetViews>
  <sheetFormatPr baseColWidth="10" defaultColWidth="8.85546875" defaultRowHeight="12" customHeight="1" x14ac:dyDescent="0.15"/>
  <cols>
    <col min="1" max="1" width="4.85546875" style="1" bestFit="1" customWidth="1"/>
    <col min="2" max="2" width="7.7109375" style="20" customWidth="1"/>
    <col min="3" max="3" width="5.7109375" style="1" bestFit="1" customWidth="1"/>
    <col min="4" max="4" width="11.140625" style="1" bestFit="1" customWidth="1"/>
    <col min="5" max="5" width="1.28515625" style="1" bestFit="1" customWidth="1"/>
    <col min="6" max="6" width="11.140625" style="1" bestFit="1" customWidth="1"/>
    <col min="7" max="7" width="1.28515625" style="1" bestFit="1" customWidth="1"/>
    <col min="8" max="10" width="11.140625" style="1" bestFit="1" customWidth="1"/>
    <col min="11" max="16384" width="8.85546875" style="1"/>
  </cols>
  <sheetData>
    <row r="1" spans="1:22" ht="12" customHeight="1" x14ac:dyDescent="0.15">
      <c r="A1" s="17" t="s">
        <v>116</v>
      </c>
      <c r="B1" s="19" t="s">
        <v>117</v>
      </c>
      <c r="C1" s="17" t="s">
        <v>118</v>
      </c>
      <c r="D1" s="17" t="s">
        <v>119</v>
      </c>
      <c r="E1" s="17"/>
      <c r="F1" s="17" t="s">
        <v>120</v>
      </c>
      <c r="G1" s="18"/>
      <c r="H1" s="17" t="s">
        <v>35</v>
      </c>
      <c r="I1" s="17" t="s">
        <v>36</v>
      </c>
      <c r="J1" s="17" t="s">
        <v>37</v>
      </c>
      <c r="K1" s="2"/>
      <c r="L1" s="2"/>
      <c r="M1" s="17" t="s">
        <v>48</v>
      </c>
      <c r="N1" s="17" t="s">
        <v>38</v>
      </c>
      <c r="O1" s="17" t="s">
        <v>39</v>
      </c>
      <c r="P1" s="17" t="s">
        <v>40</v>
      </c>
      <c r="Q1" s="17" t="s">
        <v>41</v>
      </c>
      <c r="R1" s="17" t="s">
        <v>43</v>
      </c>
      <c r="S1" s="17" t="s">
        <v>44</v>
      </c>
      <c r="T1" s="17" t="s">
        <v>45</v>
      </c>
      <c r="U1" s="17" t="s">
        <v>42</v>
      </c>
      <c r="V1" s="17" t="s">
        <v>46</v>
      </c>
    </row>
    <row r="2" spans="1:22" ht="12" customHeight="1" x14ac:dyDescent="0.15">
      <c r="A2" s="12">
        <v>1153928</v>
      </c>
      <c r="B2" s="15">
        <v>44421</v>
      </c>
      <c r="C2" s="12" t="s">
        <v>85</v>
      </c>
      <c r="D2" s="12" t="s">
        <v>108</v>
      </c>
      <c r="E2" s="12">
        <v>2</v>
      </c>
      <c r="F2" s="12" t="s">
        <v>17</v>
      </c>
      <c r="G2" s="12">
        <v>0</v>
      </c>
      <c r="H2" s="13" t="str">
        <f>IF(E2&gt;G2,D2,IF(G2&gt;E2,F2,""))</f>
        <v>Brentford</v>
      </c>
      <c r="I2" s="13" t="str">
        <f>IF(H2="",D2,"")</f>
        <v/>
      </c>
      <c r="J2" s="13" t="str">
        <f>IF(H2="",F2,"")</f>
        <v/>
      </c>
      <c r="K2" s="2"/>
      <c r="L2" s="2"/>
      <c r="M2" s="13" t="s">
        <v>20</v>
      </c>
      <c r="N2" s="16">
        <f t="shared" ref="N2:N21" si="0">COUNTIF($H$2:$H$381,M2)</f>
        <v>29</v>
      </c>
      <c r="O2" s="16">
        <f t="shared" ref="O2:O21" si="1">COUNTIF($J$2:$J$381,M2)+COUNTIF($I$2:$I$381,M2)</f>
        <v>6</v>
      </c>
      <c r="P2" s="16">
        <f t="shared" ref="P2:P21" si="2">(COUNTIF($F$2:$F$381,M2)+COUNTIF($D$2:$D$381,M2))-SUM(N2:O2)</f>
        <v>3</v>
      </c>
      <c r="Q2" s="16">
        <f t="shared" ref="Q2:Q21" si="3">SUM(N2:P2)</f>
        <v>38</v>
      </c>
      <c r="R2" s="16">
        <f t="shared" ref="R2:R21" si="4">SUMIF(D:D,M2,E:E)+SUMIF(F:F,M2,G:G)</f>
        <v>99</v>
      </c>
      <c r="S2" s="16">
        <f t="shared" ref="S2:S21" si="5">SUMIF(D:D,M2,G:G)+SUMIF(F:F,M2,E:E)</f>
        <v>26</v>
      </c>
      <c r="T2" s="16">
        <f t="shared" ref="T2:T21" si="6">R2-S2</f>
        <v>73</v>
      </c>
      <c r="U2" s="16">
        <f t="shared" ref="U2:U21" si="7">(N2*3)+O2</f>
        <v>93</v>
      </c>
      <c r="V2" s="16">
        <v>1</v>
      </c>
    </row>
    <row r="3" spans="1:22" ht="12" customHeight="1" x14ac:dyDescent="0.15">
      <c r="A3" s="12">
        <v>1153929</v>
      </c>
      <c r="B3" s="15">
        <v>44422</v>
      </c>
      <c r="C3" s="12" t="s">
        <v>85</v>
      </c>
      <c r="D3" s="12" t="s">
        <v>81</v>
      </c>
      <c r="E3" s="12">
        <v>1</v>
      </c>
      <c r="F3" s="12" t="s">
        <v>107</v>
      </c>
      <c r="G3" s="12">
        <v>2</v>
      </c>
      <c r="H3" s="13" t="str">
        <f t="shared" ref="H3:H66" si="8">IF(E3&gt;G3,D3,IF(G3&gt;E3,F3,""))</f>
        <v>Brighton</v>
      </c>
      <c r="I3" s="13" t="str">
        <f t="shared" ref="I3:I66" si="9">IF(H3="",D3,"")</f>
        <v/>
      </c>
      <c r="J3" s="13" t="str">
        <f t="shared" ref="J3:J66" si="10">IF(H3="",F3,"")</f>
        <v/>
      </c>
      <c r="K3" s="2"/>
      <c r="L3" s="2"/>
      <c r="M3" s="13" t="s">
        <v>19</v>
      </c>
      <c r="N3" s="16">
        <f t="shared" si="0"/>
        <v>28</v>
      </c>
      <c r="O3" s="16">
        <f t="shared" si="1"/>
        <v>8</v>
      </c>
      <c r="P3" s="16">
        <f t="shared" si="2"/>
        <v>2</v>
      </c>
      <c r="Q3" s="16">
        <f t="shared" si="3"/>
        <v>38</v>
      </c>
      <c r="R3" s="16">
        <f t="shared" si="4"/>
        <v>94</v>
      </c>
      <c r="S3" s="16">
        <f t="shared" si="5"/>
        <v>26</v>
      </c>
      <c r="T3" s="16">
        <f t="shared" si="6"/>
        <v>68</v>
      </c>
      <c r="U3" s="16">
        <f t="shared" si="7"/>
        <v>92</v>
      </c>
      <c r="V3" s="16">
        <v>2</v>
      </c>
    </row>
    <row r="4" spans="1:22" ht="12" customHeight="1" x14ac:dyDescent="0.15">
      <c r="A4" s="12">
        <v>1153930</v>
      </c>
      <c r="B4" s="15">
        <v>44422</v>
      </c>
      <c r="C4" s="12" t="s">
        <v>85</v>
      </c>
      <c r="D4" s="12" t="s">
        <v>1</v>
      </c>
      <c r="E4" s="12">
        <v>3</v>
      </c>
      <c r="F4" s="12" t="s">
        <v>5</v>
      </c>
      <c r="G4" s="12">
        <v>0</v>
      </c>
      <c r="H4" s="13" t="str">
        <f t="shared" si="8"/>
        <v>Chelsea</v>
      </c>
      <c r="I4" s="13" t="str">
        <f t="shared" si="9"/>
        <v/>
      </c>
      <c r="J4" s="13" t="str">
        <f t="shared" si="10"/>
        <v/>
      </c>
      <c r="K4" s="2"/>
      <c r="L4" s="2"/>
      <c r="M4" s="13" t="s">
        <v>1</v>
      </c>
      <c r="N4" s="16">
        <f t="shared" si="0"/>
        <v>21</v>
      </c>
      <c r="O4" s="16">
        <f t="shared" si="1"/>
        <v>11</v>
      </c>
      <c r="P4" s="16">
        <f t="shared" si="2"/>
        <v>6</v>
      </c>
      <c r="Q4" s="16">
        <f t="shared" si="3"/>
        <v>38</v>
      </c>
      <c r="R4" s="16">
        <f t="shared" si="4"/>
        <v>76</v>
      </c>
      <c r="S4" s="16">
        <f t="shared" si="5"/>
        <v>33</v>
      </c>
      <c r="T4" s="16">
        <f t="shared" si="6"/>
        <v>43</v>
      </c>
      <c r="U4" s="16">
        <f t="shared" si="7"/>
        <v>74</v>
      </c>
      <c r="V4" s="16">
        <v>3</v>
      </c>
    </row>
    <row r="5" spans="1:22" ht="12" customHeight="1" x14ac:dyDescent="0.15">
      <c r="A5" s="12">
        <v>1153931</v>
      </c>
      <c r="B5" s="15">
        <v>44422</v>
      </c>
      <c r="C5" s="12" t="s">
        <v>85</v>
      </c>
      <c r="D5" s="12" t="s">
        <v>9</v>
      </c>
      <c r="E5" s="12">
        <v>3</v>
      </c>
      <c r="F5" s="12" t="s">
        <v>13</v>
      </c>
      <c r="G5" s="12">
        <v>1</v>
      </c>
      <c r="H5" s="13" t="str">
        <f t="shared" si="8"/>
        <v>Everton</v>
      </c>
      <c r="I5" s="13" t="str">
        <f t="shared" si="9"/>
        <v/>
      </c>
      <c r="J5" s="13" t="str">
        <f t="shared" si="10"/>
        <v/>
      </c>
      <c r="K5" s="2"/>
      <c r="L5" s="2"/>
      <c r="M5" s="13" t="s">
        <v>14</v>
      </c>
      <c r="N5" s="16">
        <f t="shared" si="0"/>
        <v>22</v>
      </c>
      <c r="O5" s="16">
        <f t="shared" si="1"/>
        <v>5</v>
      </c>
      <c r="P5" s="16">
        <f t="shared" si="2"/>
        <v>11</v>
      </c>
      <c r="Q5" s="16">
        <f t="shared" si="3"/>
        <v>38</v>
      </c>
      <c r="R5" s="16">
        <f t="shared" si="4"/>
        <v>69</v>
      </c>
      <c r="S5" s="16">
        <f t="shared" si="5"/>
        <v>40</v>
      </c>
      <c r="T5" s="16">
        <f t="shared" si="6"/>
        <v>29</v>
      </c>
      <c r="U5" s="16">
        <f t="shared" si="7"/>
        <v>71</v>
      </c>
      <c r="V5" s="16">
        <v>4</v>
      </c>
    </row>
    <row r="6" spans="1:22" ht="12" customHeight="1" x14ac:dyDescent="0.15">
      <c r="A6" s="12">
        <v>1153932</v>
      </c>
      <c r="B6" s="15">
        <v>44422</v>
      </c>
      <c r="C6" s="12" t="s">
        <v>85</v>
      </c>
      <c r="D6" s="12" t="s">
        <v>31</v>
      </c>
      <c r="E6" s="12">
        <v>1</v>
      </c>
      <c r="F6" s="12" t="s">
        <v>63</v>
      </c>
      <c r="G6" s="12">
        <v>0</v>
      </c>
      <c r="H6" s="13" t="str">
        <f t="shared" si="8"/>
        <v>Leicester</v>
      </c>
      <c r="I6" s="13" t="str">
        <f t="shared" si="9"/>
        <v/>
      </c>
      <c r="J6" s="13" t="str">
        <f t="shared" si="10"/>
        <v/>
      </c>
      <c r="K6" s="2"/>
      <c r="L6" s="2"/>
      <c r="M6" s="13" t="s">
        <v>17</v>
      </c>
      <c r="N6" s="16">
        <f t="shared" si="0"/>
        <v>22</v>
      </c>
      <c r="O6" s="16">
        <f t="shared" si="1"/>
        <v>3</v>
      </c>
      <c r="P6" s="16">
        <f t="shared" si="2"/>
        <v>13</v>
      </c>
      <c r="Q6" s="16">
        <f t="shared" si="3"/>
        <v>38</v>
      </c>
      <c r="R6" s="16">
        <f t="shared" si="4"/>
        <v>61</v>
      </c>
      <c r="S6" s="16">
        <f t="shared" si="5"/>
        <v>48</v>
      </c>
      <c r="T6" s="16">
        <f t="shared" si="6"/>
        <v>13</v>
      </c>
      <c r="U6" s="16">
        <f t="shared" si="7"/>
        <v>69</v>
      </c>
      <c r="V6" s="16">
        <v>5</v>
      </c>
    </row>
    <row r="7" spans="1:22" ht="12" customHeight="1" x14ac:dyDescent="0.15">
      <c r="A7" s="12">
        <v>1153933</v>
      </c>
      <c r="B7" s="15">
        <v>44422</v>
      </c>
      <c r="C7" s="12" t="s">
        <v>85</v>
      </c>
      <c r="D7" s="12" t="s">
        <v>8</v>
      </c>
      <c r="E7" s="12">
        <v>5</v>
      </c>
      <c r="F7" s="12" t="s">
        <v>15</v>
      </c>
      <c r="G7" s="12">
        <v>1</v>
      </c>
      <c r="H7" s="13" t="str">
        <f t="shared" si="8"/>
        <v>Manchester United</v>
      </c>
      <c r="I7" s="13" t="str">
        <f t="shared" si="9"/>
        <v/>
      </c>
      <c r="J7" s="13" t="str">
        <f t="shared" si="10"/>
        <v/>
      </c>
      <c r="K7" s="2"/>
      <c r="L7" s="2"/>
      <c r="M7" s="13" t="s">
        <v>8</v>
      </c>
      <c r="N7" s="16">
        <f t="shared" si="0"/>
        <v>16</v>
      </c>
      <c r="O7" s="16">
        <f t="shared" si="1"/>
        <v>10</v>
      </c>
      <c r="P7" s="16">
        <f t="shared" si="2"/>
        <v>12</v>
      </c>
      <c r="Q7" s="16">
        <f t="shared" si="3"/>
        <v>38</v>
      </c>
      <c r="R7" s="16">
        <f t="shared" si="4"/>
        <v>57</v>
      </c>
      <c r="S7" s="16">
        <f t="shared" si="5"/>
        <v>57</v>
      </c>
      <c r="T7" s="16">
        <f t="shared" si="6"/>
        <v>0</v>
      </c>
      <c r="U7" s="16">
        <f t="shared" si="7"/>
        <v>58</v>
      </c>
      <c r="V7" s="16">
        <v>6</v>
      </c>
    </row>
    <row r="8" spans="1:22" ht="12" customHeight="1" x14ac:dyDescent="0.15">
      <c r="A8" s="12">
        <v>1153935</v>
      </c>
      <c r="B8" s="15">
        <v>44422</v>
      </c>
      <c r="C8" s="12" t="s">
        <v>85</v>
      </c>
      <c r="D8" s="12" t="s">
        <v>18</v>
      </c>
      <c r="E8" s="12">
        <v>0</v>
      </c>
      <c r="F8" s="12" t="s">
        <v>19</v>
      </c>
      <c r="G8" s="12">
        <v>3</v>
      </c>
      <c r="H8" s="13" t="str">
        <f t="shared" si="8"/>
        <v>Liverpool</v>
      </c>
      <c r="I8" s="13" t="str">
        <f t="shared" si="9"/>
        <v/>
      </c>
      <c r="J8" s="13" t="str">
        <f t="shared" si="10"/>
        <v/>
      </c>
      <c r="K8" s="2"/>
      <c r="L8" s="2"/>
      <c r="M8" s="13" t="s">
        <v>28</v>
      </c>
      <c r="N8" s="16">
        <f t="shared" si="0"/>
        <v>16</v>
      </c>
      <c r="O8" s="16">
        <f t="shared" si="1"/>
        <v>8</v>
      </c>
      <c r="P8" s="16">
        <f t="shared" si="2"/>
        <v>14</v>
      </c>
      <c r="Q8" s="16">
        <f t="shared" si="3"/>
        <v>38</v>
      </c>
      <c r="R8" s="16">
        <f t="shared" si="4"/>
        <v>60</v>
      </c>
      <c r="S8" s="16">
        <f t="shared" si="5"/>
        <v>51</v>
      </c>
      <c r="T8" s="16">
        <f t="shared" si="6"/>
        <v>9</v>
      </c>
      <c r="U8" s="16">
        <f t="shared" si="7"/>
        <v>56</v>
      </c>
      <c r="V8" s="16">
        <v>7</v>
      </c>
    </row>
    <row r="9" spans="1:22" ht="12" customHeight="1" x14ac:dyDescent="0.15">
      <c r="A9" s="12">
        <v>1153937</v>
      </c>
      <c r="B9" s="15">
        <v>44422</v>
      </c>
      <c r="C9" s="12" t="s">
        <v>85</v>
      </c>
      <c r="D9" s="12" t="s">
        <v>56</v>
      </c>
      <c r="E9" s="12">
        <v>3</v>
      </c>
      <c r="F9" s="12" t="s">
        <v>12</v>
      </c>
      <c r="G9" s="12">
        <v>2</v>
      </c>
      <c r="H9" s="13" t="str">
        <f t="shared" si="8"/>
        <v>Watford</v>
      </c>
      <c r="I9" s="13" t="str">
        <f t="shared" si="9"/>
        <v/>
      </c>
      <c r="J9" s="13" t="str">
        <f t="shared" si="10"/>
        <v/>
      </c>
      <c r="K9" s="2"/>
      <c r="L9" s="2"/>
      <c r="M9" s="13" t="s">
        <v>31</v>
      </c>
      <c r="N9" s="16">
        <f t="shared" si="0"/>
        <v>14</v>
      </c>
      <c r="O9" s="16">
        <f t="shared" si="1"/>
        <v>10</v>
      </c>
      <c r="P9" s="16">
        <f t="shared" si="2"/>
        <v>14</v>
      </c>
      <c r="Q9" s="16">
        <f t="shared" si="3"/>
        <v>38</v>
      </c>
      <c r="R9" s="16">
        <f t="shared" si="4"/>
        <v>62</v>
      </c>
      <c r="S9" s="16">
        <f t="shared" si="5"/>
        <v>59</v>
      </c>
      <c r="T9" s="16">
        <f t="shared" si="6"/>
        <v>3</v>
      </c>
      <c r="U9" s="16">
        <f t="shared" si="7"/>
        <v>52</v>
      </c>
      <c r="V9" s="16">
        <v>8</v>
      </c>
    </row>
    <row r="10" spans="1:22" ht="12" customHeight="1" x14ac:dyDescent="0.15">
      <c r="A10" s="12">
        <v>1153934</v>
      </c>
      <c r="B10" s="15">
        <v>44423</v>
      </c>
      <c r="C10" s="12" t="s">
        <v>85</v>
      </c>
      <c r="D10" s="12" t="s">
        <v>29</v>
      </c>
      <c r="E10" s="12">
        <v>2</v>
      </c>
      <c r="F10" s="12" t="s">
        <v>28</v>
      </c>
      <c r="G10" s="12">
        <v>4</v>
      </c>
      <c r="H10" s="13" t="str">
        <f t="shared" si="8"/>
        <v>West Ham</v>
      </c>
      <c r="I10" s="13" t="str">
        <f t="shared" si="9"/>
        <v/>
      </c>
      <c r="J10" s="13" t="str">
        <f t="shared" si="10"/>
        <v/>
      </c>
      <c r="K10" s="2"/>
      <c r="L10" s="2"/>
      <c r="M10" s="13" t="s">
        <v>107</v>
      </c>
      <c r="N10" s="16">
        <f t="shared" si="0"/>
        <v>12</v>
      </c>
      <c r="O10" s="16">
        <f t="shared" si="1"/>
        <v>15</v>
      </c>
      <c r="P10" s="16">
        <f t="shared" si="2"/>
        <v>11</v>
      </c>
      <c r="Q10" s="16">
        <f t="shared" si="3"/>
        <v>38</v>
      </c>
      <c r="R10" s="16">
        <f t="shared" si="4"/>
        <v>42</v>
      </c>
      <c r="S10" s="16">
        <f t="shared" si="5"/>
        <v>44</v>
      </c>
      <c r="T10" s="16">
        <f t="shared" si="6"/>
        <v>-2</v>
      </c>
      <c r="U10" s="16">
        <f t="shared" si="7"/>
        <v>51</v>
      </c>
      <c r="V10" s="16">
        <v>9</v>
      </c>
    </row>
    <row r="11" spans="1:22" ht="12" customHeight="1" x14ac:dyDescent="0.15">
      <c r="A11" s="12">
        <v>1153936</v>
      </c>
      <c r="B11" s="15">
        <v>44423</v>
      </c>
      <c r="C11" s="12" t="s">
        <v>85</v>
      </c>
      <c r="D11" s="12" t="s">
        <v>14</v>
      </c>
      <c r="E11" s="12">
        <v>1</v>
      </c>
      <c r="F11" s="12" t="s">
        <v>20</v>
      </c>
      <c r="G11" s="12">
        <v>0</v>
      </c>
      <c r="H11" s="13" t="str">
        <f t="shared" si="8"/>
        <v>Tottenham</v>
      </c>
      <c r="I11" s="13" t="str">
        <f t="shared" si="9"/>
        <v/>
      </c>
      <c r="J11" s="13" t="str">
        <f t="shared" si="10"/>
        <v/>
      </c>
      <c r="K11" s="2"/>
      <c r="L11" s="2"/>
      <c r="M11" s="13" t="s">
        <v>63</v>
      </c>
      <c r="N11" s="16">
        <f t="shared" si="0"/>
        <v>15</v>
      </c>
      <c r="O11" s="16">
        <f t="shared" si="1"/>
        <v>6</v>
      </c>
      <c r="P11" s="16">
        <f t="shared" si="2"/>
        <v>17</v>
      </c>
      <c r="Q11" s="16">
        <f t="shared" si="3"/>
        <v>38</v>
      </c>
      <c r="R11" s="16">
        <f t="shared" si="4"/>
        <v>38</v>
      </c>
      <c r="S11" s="16">
        <f t="shared" si="5"/>
        <v>43</v>
      </c>
      <c r="T11" s="16">
        <f t="shared" si="6"/>
        <v>-5</v>
      </c>
      <c r="U11" s="16">
        <f t="shared" si="7"/>
        <v>51</v>
      </c>
      <c r="V11" s="16">
        <v>10</v>
      </c>
    </row>
    <row r="12" spans="1:22" ht="12" customHeight="1" x14ac:dyDescent="0.15">
      <c r="A12" s="12">
        <v>1153939</v>
      </c>
      <c r="B12" s="15">
        <v>44429</v>
      </c>
      <c r="C12" s="12" t="s">
        <v>87</v>
      </c>
      <c r="D12" s="12" t="s">
        <v>12</v>
      </c>
      <c r="E12" s="12">
        <v>2</v>
      </c>
      <c r="F12" s="12" t="s">
        <v>29</v>
      </c>
      <c r="G12" s="12">
        <v>0</v>
      </c>
      <c r="H12" s="13" t="str">
        <f t="shared" si="8"/>
        <v>Aston Villa</v>
      </c>
      <c r="I12" s="13" t="str">
        <f t="shared" si="9"/>
        <v/>
      </c>
      <c r="J12" s="13" t="str">
        <f t="shared" si="10"/>
        <v/>
      </c>
      <c r="K12" s="2"/>
      <c r="L12" s="2"/>
      <c r="M12" s="13" t="s">
        <v>29</v>
      </c>
      <c r="N12" s="16">
        <f t="shared" si="0"/>
        <v>13</v>
      </c>
      <c r="O12" s="16">
        <f t="shared" si="1"/>
        <v>10</v>
      </c>
      <c r="P12" s="16">
        <f t="shared" si="2"/>
        <v>15</v>
      </c>
      <c r="Q12" s="16">
        <f t="shared" si="3"/>
        <v>38</v>
      </c>
      <c r="R12" s="16">
        <f t="shared" si="4"/>
        <v>44</v>
      </c>
      <c r="S12" s="16">
        <f t="shared" si="5"/>
        <v>62</v>
      </c>
      <c r="T12" s="16">
        <f t="shared" si="6"/>
        <v>-18</v>
      </c>
      <c r="U12" s="16">
        <f t="shared" si="7"/>
        <v>49</v>
      </c>
      <c r="V12" s="16">
        <v>11</v>
      </c>
    </row>
    <row r="13" spans="1:22" ht="12" customHeight="1" x14ac:dyDescent="0.15">
      <c r="A13" s="12">
        <v>1153940</v>
      </c>
      <c r="B13" s="15">
        <v>44429</v>
      </c>
      <c r="C13" s="12" t="s">
        <v>87</v>
      </c>
      <c r="D13" s="12" t="s">
        <v>107</v>
      </c>
      <c r="E13" s="12">
        <v>2</v>
      </c>
      <c r="F13" s="12" t="s">
        <v>56</v>
      </c>
      <c r="G13" s="12">
        <v>0</v>
      </c>
      <c r="H13" s="13" t="str">
        <f t="shared" si="8"/>
        <v>Brighton</v>
      </c>
      <c r="I13" s="13" t="str">
        <f t="shared" si="9"/>
        <v/>
      </c>
      <c r="J13" s="13" t="str">
        <f t="shared" si="10"/>
        <v/>
      </c>
      <c r="K13" s="2"/>
      <c r="L13" s="2"/>
      <c r="M13" s="13" t="s">
        <v>5</v>
      </c>
      <c r="N13" s="16">
        <f t="shared" si="0"/>
        <v>11</v>
      </c>
      <c r="O13" s="16">
        <f t="shared" si="1"/>
        <v>15</v>
      </c>
      <c r="P13" s="16">
        <f t="shared" si="2"/>
        <v>12</v>
      </c>
      <c r="Q13" s="16">
        <f t="shared" si="3"/>
        <v>38</v>
      </c>
      <c r="R13" s="16">
        <f t="shared" si="4"/>
        <v>50</v>
      </c>
      <c r="S13" s="16">
        <f t="shared" si="5"/>
        <v>46</v>
      </c>
      <c r="T13" s="16">
        <f t="shared" si="6"/>
        <v>4</v>
      </c>
      <c r="U13" s="16">
        <f t="shared" si="7"/>
        <v>48</v>
      </c>
      <c r="V13" s="16">
        <v>12</v>
      </c>
    </row>
    <row r="14" spans="1:22" ht="12" customHeight="1" x14ac:dyDescent="0.15">
      <c r="A14" s="12">
        <v>1153941</v>
      </c>
      <c r="B14" s="15">
        <v>44429</v>
      </c>
      <c r="C14" s="12" t="s">
        <v>87</v>
      </c>
      <c r="D14" s="12" t="s">
        <v>5</v>
      </c>
      <c r="E14" s="12">
        <v>0</v>
      </c>
      <c r="F14" s="12" t="s">
        <v>108</v>
      </c>
      <c r="G14" s="12">
        <v>0</v>
      </c>
      <c r="H14" s="13" t="str">
        <f t="shared" si="8"/>
        <v/>
      </c>
      <c r="I14" s="13" t="str">
        <f t="shared" si="9"/>
        <v>Crystal Palace</v>
      </c>
      <c r="J14" s="13" t="str">
        <f t="shared" si="10"/>
        <v>Brentford</v>
      </c>
      <c r="K14" s="2"/>
      <c r="L14" s="2"/>
      <c r="M14" s="13" t="s">
        <v>108</v>
      </c>
      <c r="N14" s="16">
        <f t="shared" si="0"/>
        <v>13</v>
      </c>
      <c r="O14" s="16">
        <f t="shared" si="1"/>
        <v>7</v>
      </c>
      <c r="P14" s="16">
        <f t="shared" si="2"/>
        <v>18</v>
      </c>
      <c r="Q14" s="16">
        <f t="shared" si="3"/>
        <v>38</v>
      </c>
      <c r="R14" s="16">
        <f t="shared" si="4"/>
        <v>48</v>
      </c>
      <c r="S14" s="16">
        <f t="shared" si="5"/>
        <v>56</v>
      </c>
      <c r="T14" s="16">
        <f t="shared" si="6"/>
        <v>-8</v>
      </c>
      <c r="U14" s="16">
        <f t="shared" si="7"/>
        <v>46</v>
      </c>
      <c r="V14" s="16">
        <v>13</v>
      </c>
    </row>
    <row r="15" spans="1:22" ht="12" customHeight="1" x14ac:dyDescent="0.15">
      <c r="A15" s="12">
        <v>1153942</v>
      </c>
      <c r="B15" s="15">
        <v>44429</v>
      </c>
      <c r="C15" s="12" t="s">
        <v>87</v>
      </c>
      <c r="D15" s="12" t="s">
        <v>15</v>
      </c>
      <c r="E15" s="12">
        <v>2</v>
      </c>
      <c r="F15" s="12" t="s">
        <v>9</v>
      </c>
      <c r="G15" s="12">
        <v>2</v>
      </c>
      <c r="H15" s="13" t="str">
        <f t="shared" si="8"/>
        <v/>
      </c>
      <c r="I15" s="13" t="str">
        <f t="shared" si="9"/>
        <v>Leeds</v>
      </c>
      <c r="J15" s="13" t="str">
        <f t="shared" si="10"/>
        <v>Everton</v>
      </c>
      <c r="K15" s="2"/>
      <c r="L15" s="2"/>
      <c r="M15" s="13" t="s">
        <v>12</v>
      </c>
      <c r="N15" s="16">
        <f t="shared" si="0"/>
        <v>13</v>
      </c>
      <c r="O15" s="16">
        <f t="shared" si="1"/>
        <v>6</v>
      </c>
      <c r="P15" s="16">
        <f t="shared" si="2"/>
        <v>19</v>
      </c>
      <c r="Q15" s="16">
        <f t="shared" si="3"/>
        <v>38</v>
      </c>
      <c r="R15" s="16">
        <f t="shared" si="4"/>
        <v>52</v>
      </c>
      <c r="S15" s="16">
        <f t="shared" si="5"/>
        <v>54</v>
      </c>
      <c r="T15" s="16">
        <f t="shared" si="6"/>
        <v>-2</v>
      </c>
      <c r="U15" s="16">
        <f t="shared" si="7"/>
        <v>45</v>
      </c>
      <c r="V15" s="16">
        <v>14</v>
      </c>
    </row>
    <row r="16" spans="1:22" ht="12" customHeight="1" x14ac:dyDescent="0.15">
      <c r="A16" s="12">
        <v>1153943</v>
      </c>
      <c r="B16" s="15">
        <v>44429</v>
      </c>
      <c r="C16" s="12" t="s">
        <v>87</v>
      </c>
      <c r="D16" s="12" t="s">
        <v>19</v>
      </c>
      <c r="E16" s="12">
        <v>2</v>
      </c>
      <c r="F16" s="12" t="s">
        <v>81</v>
      </c>
      <c r="G16" s="12">
        <v>0</v>
      </c>
      <c r="H16" s="13" t="str">
        <f t="shared" si="8"/>
        <v>Liverpool</v>
      </c>
      <c r="I16" s="13" t="str">
        <f t="shared" si="9"/>
        <v/>
      </c>
      <c r="J16" s="13" t="str">
        <f t="shared" si="10"/>
        <v/>
      </c>
      <c r="K16" s="2"/>
      <c r="L16" s="2"/>
      <c r="M16" s="13" t="s">
        <v>13</v>
      </c>
      <c r="N16" s="16">
        <f t="shared" si="0"/>
        <v>9</v>
      </c>
      <c r="O16" s="16">
        <f t="shared" si="1"/>
        <v>13</v>
      </c>
      <c r="P16" s="16">
        <f t="shared" si="2"/>
        <v>16</v>
      </c>
      <c r="Q16" s="16">
        <f t="shared" si="3"/>
        <v>38</v>
      </c>
      <c r="R16" s="16">
        <f t="shared" si="4"/>
        <v>43</v>
      </c>
      <c r="S16" s="16">
        <f t="shared" si="5"/>
        <v>67</v>
      </c>
      <c r="T16" s="16">
        <f t="shared" si="6"/>
        <v>-24</v>
      </c>
      <c r="U16" s="16">
        <f t="shared" si="7"/>
        <v>40</v>
      </c>
      <c r="V16" s="16">
        <v>15</v>
      </c>
    </row>
    <row r="17" spans="1:22" ht="12" customHeight="1" x14ac:dyDescent="0.15">
      <c r="A17" s="12">
        <v>1153944</v>
      </c>
      <c r="B17" s="15">
        <v>44429</v>
      </c>
      <c r="C17" s="12" t="s">
        <v>87</v>
      </c>
      <c r="D17" s="12" t="s">
        <v>20</v>
      </c>
      <c r="E17" s="12">
        <v>5</v>
      </c>
      <c r="F17" s="12" t="s">
        <v>18</v>
      </c>
      <c r="G17" s="12">
        <v>0</v>
      </c>
      <c r="H17" s="13" t="str">
        <f t="shared" si="8"/>
        <v>Manchester City</v>
      </c>
      <c r="I17" s="13" t="str">
        <f t="shared" si="9"/>
        <v/>
      </c>
      <c r="J17" s="13" t="str">
        <f t="shared" si="10"/>
        <v/>
      </c>
      <c r="K17" s="2"/>
      <c r="L17" s="2"/>
      <c r="M17" s="13" t="s">
        <v>9</v>
      </c>
      <c r="N17" s="16">
        <f t="shared" si="0"/>
        <v>11</v>
      </c>
      <c r="O17" s="16">
        <f t="shared" si="1"/>
        <v>6</v>
      </c>
      <c r="P17" s="16">
        <f t="shared" si="2"/>
        <v>21</v>
      </c>
      <c r="Q17" s="16">
        <f t="shared" si="3"/>
        <v>38</v>
      </c>
      <c r="R17" s="16">
        <f t="shared" si="4"/>
        <v>43</v>
      </c>
      <c r="S17" s="16">
        <f t="shared" si="5"/>
        <v>66</v>
      </c>
      <c r="T17" s="16">
        <f t="shared" si="6"/>
        <v>-23</v>
      </c>
      <c r="U17" s="16">
        <f t="shared" si="7"/>
        <v>39</v>
      </c>
      <c r="V17" s="16">
        <v>16</v>
      </c>
    </row>
    <row r="18" spans="1:22" ht="12" customHeight="1" x14ac:dyDescent="0.15">
      <c r="A18" s="12">
        <v>1153938</v>
      </c>
      <c r="B18" s="15">
        <v>44430</v>
      </c>
      <c r="C18" s="12" t="s">
        <v>87</v>
      </c>
      <c r="D18" s="12" t="s">
        <v>17</v>
      </c>
      <c r="E18" s="12">
        <v>0</v>
      </c>
      <c r="F18" s="12" t="s">
        <v>1</v>
      </c>
      <c r="G18" s="12">
        <v>2</v>
      </c>
      <c r="H18" s="13" t="str">
        <f t="shared" si="8"/>
        <v>Chelsea</v>
      </c>
      <c r="I18" s="13" t="str">
        <f t="shared" si="9"/>
        <v/>
      </c>
      <c r="J18" s="13" t="str">
        <f t="shared" si="10"/>
        <v/>
      </c>
      <c r="K18" s="2"/>
      <c r="L18" s="2"/>
      <c r="M18" s="13" t="s">
        <v>15</v>
      </c>
      <c r="N18" s="16">
        <f t="shared" si="0"/>
        <v>9</v>
      </c>
      <c r="O18" s="16">
        <f t="shared" si="1"/>
        <v>11</v>
      </c>
      <c r="P18" s="16">
        <f t="shared" si="2"/>
        <v>18</v>
      </c>
      <c r="Q18" s="16">
        <f t="shared" si="3"/>
        <v>38</v>
      </c>
      <c r="R18" s="16">
        <f t="shared" si="4"/>
        <v>42</v>
      </c>
      <c r="S18" s="16">
        <f t="shared" si="5"/>
        <v>79</v>
      </c>
      <c r="T18" s="16">
        <f t="shared" si="6"/>
        <v>-37</v>
      </c>
      <c r="U18" s="16">
        <f t="shared" si="7"/>
        <v>38</v>
      </c>
      <c r="V18" s="16">
        <v>17</v>
      </c>
    </row>
    <row r="19" spans="1:22" ht="12" customHeight="1" x14ac:dyDescent="0.15">
      <c r="A19" s="12">
        <v>1153945</v>
      </c>
      <c r="B19" s="15">
        <v>44430</v>
      </c>
      <c r="C19" s="12" t="s">
        <v>87</v>
      </c>
      <c r="D19" s="12" t="s">
        <v>13</v>
      </c>
      <c r="E19" s="12">
        <v>1</v>
      </c>
      <c r="F19" s="12" t="s">
        <v>8</v>
      </c>
      <c r="G19" s="12">
        <v>1</v>
      </c>
      <c r="H19" s="13" t="str">
        <f t="shared" si="8"/>
        <v/>
      </c>
      <c r="I19" s="13" t="str">
        <f t="shared" si="9"/>
        <v>Southampton</v>
      </c>
      <c r="J19" s="13" t="str">
        <f t="shared" si="10"/>
        <v>Manchester United</v>
      </c>
      <c r="K19" s="2"/>
      <c r="L19" s="2"/>
      <c r="M19" s="13" t="s">
        <v>81</v>
      </c>
      <c r="N19" s="16">
        <f t="shared" si="0"/>
        <v>7</v>
      </c>
      <c r="O19" s="16">
        <f t="shared" si="1"/>
        <v>14</v>
      </c>
      <c r="P19" s="16">
        <f t="shared" si="2"/>
        <v>17</v>
      </c>
      <c r="Q19" s="16">
        <f t="shared" si="3"/>
        <v>38</v>
      </c>
      <c r="R19" s="16">
        <f t="shared" si="4"/>
        <v>34</v>
      </c>
      <c r="S19" s="16">
        <f t="shared" si="5"/>
        <v>53</v>
      </c>
      <c r="T19" s="16">
        <f t="shared" si="6"/>
        <v>-19</v>
      </c>
      <c r="U19" s="16">
        <f t="shared" si="7"/>
        <v>35</v>
      </c>
      <c r="V19" s="16">
        <v>18</v>
      </c>
    </row>
    <row r="20" spans="1:22" ht="12" customHeight="1" x14ac:dyDescent="0.15">
      <c r="A20" s="12">
        <v>1153947</v>
      </c>
      <c r="B20" s="15">
        <v>44430</v>
      </c>
      <c r="C20" s="12" t="s">
        <v>87</v>
      </c>
      <c r="D20" s="12" t="s">
        <v>63</v>
      </c>
      <c r="E20" s="12">
        <v>0</v>
      </c>
      <c r="F20" s="12" t="s">
        <v>14</v>
      </c>
      <c r="G20" s="12">
        <v>1</v>
      </c>
      <c r="H20" s="13" t="str">
        <f t="shared" si="8"/>
        <v>Tottenham</v>
      </c>
      <c r="I20" s="13" t="str">
        <f t="shared" si="9"/>
        <v/>
      </c>
      <c r="J20" s="13" t="str">
        <f t="shared" si="10"/>
        <v/>
      </c>
      <c r="K20" s="2"/>
      <c r="L20" s="2"/>
      <c r="M20" s="13" t="s">
        <v>56</v>
      </c>
      <c r="N20" s="16">
        <f t="shared" si="0"/>
        <v>6</v>
      </c>
      <c r="O20" s="16">
        <f t="shared" si="1"/>
        <v>5</v>
      </c>
      <c r="P20" s="16">
        <f t="shared" si="2"/>
        <v>27</v>
      </c>
      <c r="Q20" s="16">
        <f t="shared" si="3"/>
        <v>38</v>
      </c>
      <c r="R20" s="16">
        <f t="shared" si="4"/>
        <v>34</v>
      </c>
      <c r="S20" s="16">
        <f t="shared" si="5"/>
        <v>77</v>
      </c>
      <c r="T20" s="16">
        <f t="shared" si="6"/>
        <v>-43</v>
      </c>
      <c r="U20" s="16">
        <f t="shared" si="7"/>
        <v>23</v>
      </c>
      <c r="V20" s="16">
        <v>19</v>
      </c>
    </row>
    <row r="21" spans="1:22" ht="12" customHeight="1" x14ac:dyDescent="0.15">
      <c r="A21" s="12">
        <v>1153946</v>
      </c>
      <c r="B21" s="15">
        <v>44431</v>
      </c>
      <c r="C21" s="12" t="s">
        <v>87</v>
      </c>
      <c r="D21" s="12" t="s">
        <v>28</v>
      </c>
      <c r="E21" s="12">
        <v>4</v>
      </c>
      <c r="F21" s="12" t="s">
        <v>31</v>
      </c>
      <c r="G21" s="12">
        <v>1</v>
      </c>
      <c r="H21" s="13" t="str">
        <f t="shared" si="8"/>
        <v>West Ham</v>
      </c>
      <c r="I21" s="13" t="str">
        <f t="shared" si="9"/>
        <v/>
      </c>
      <c r="J21" s="13" t="str">
        <f t="shared" si="10"/>
        <v/>
      </c>
      <c r="K21" s="2"/>
      <c r="L21" s="2"/>
      <c r="M21" s="13" t="s">
        <v>18</v>
      </c>
      <c r="N21" s="16">
        <f t="shared" si="0"/>
        <v>5</v>
      </c>
      <c r="O21" s="16">
        <f t="shared" si="1"/>
        <v>7</v>
      </c>
      <c r="P21" s="16">
        <f t="shared" si="2"/>
        <v>26</v>
      </c>
      <c r="Q21" s="16">
        <f t="shared" si="3"/>
        <v>38</v>
      </c>
      <c r="R21" s="16">
        <f t="shared" si="4"/>
        <v>23</v>
      </c>
      <c r="S21" s="16">
        <f t="shared" si="5"/>
        <v>84</v>
      </c>
      <c r="T21" s="16">
        <f t="shared" si="6"/>
        <v>-61</v>
      </c>
      <c r="U21" s="16">
        <f t="shared" si="7"/>
        <v>22</v>
      </c>
      <c r="V21" s="16">
        <v>20</v>
      </c>
    </row>
    <row r="22" spans="1:22" ht="12" customHeight="1" x14ac:dyDescent="0.15">
      <c r="A22" s="12">
        <v>1153948</v>
      </c>
      <c r="B22" s="15">
        <v>44436</v>
      </c>
      <c r="C22" s="12" t="s">
        <v>86</v>
      </c>
      <c r="D22" s="12" t="s">
        <v>12</v>
      </c>
      <c r="E22" s="12">
        <v>1</v>
      </c>
      <c r="F22" s="12" t="s">
        <v>108</v>
      </c>
      <c r="G22" s="12">
        <v>1</v>
      </c>
      <c r="H22" s="13" t="str">
        <f t="shared" si="8"/>
        <v/>
      </c>
      <c r="I22" s="13" t="str">
        <f t="shared" si="9"/>
        <v>Aston Villa</v>
      </c>
      <c r="J22" s="13" t="str">
        <f t="shared" si="10"/>
        <v>Brentford</v>
      </c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</row>
    <row r="23" spans="1:22" ht="12" customHeight="1" x14ac:dyDescent="0.15">
      <c r="A23" s="12">
        <v>1153949</v>
      </c>
      <c r="B23" s="15">
        <v>44436</v>
      </c>
      <c r="C23" s="12" t="s">
        <v>86</v>
      </c>
      <c r="D23" s="12" t="s">
        <v>107</v>
      </c>
      <c r="E23" s="12">
        <v>0</v>
      </c>
      <c r="F23" s="12" t="s">
        <v>9</v>
      </c>
      <c r="G23" s="12">
        <v>2</v>
      </c>
      <c r="H23" s="13" t="str">
        <f t="shared" si="8"/>
        <v>Everton</v>
      </c>
      <c r="I23" s="13" t="str">
        <f t="shared" si="9"/>
        <v/>
      </c>
      <c r="J23" s="13" t="str">
        <f t="shared" si="10"/>
        <v/>
      </c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</row>
    <row r="24" spans="1:22" ht="12" customHeight="1" x14ac:dyDescent="0.15">
      <c r="A24" s="12">
        <v>1153951</v>
      </c>
      <c r="B24" s="15">
        <v>44436</v>
      </c>
      <c r="C24" s="12" t="s">
        <v>86</v>
      </c>
      <c r="D24" s="12" t="s">
        <v>19</v>
      </c>
      <c r="E24" s="12">
        <v>1</v>
      </c>
      <c r="F24" s="12" t="s">
        <v>1</v>
      </c>
      <c r="G24" s="12">
        <v>1</v>
      </c>
      <c r="H24" s="13" t="str">
        <f t="shared" si="8"/>
        <v/>
      </c>
      <c r="I24" s="13" t="str">
        <f t="shared" si="9"/>
        <v>Liverpool</v>
      </c>
      <c r="J24" s="13" t="str">
        <f t="shared" si="10"/>
        <v>Chelsea</v>
      </c>
      <c r="K24" s="2"/>
      <c r="L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2" customHeight="1" x14ac:dyDescent="0.15">
      <c r="A25" s="12">
        <v>1153952</v>
      </c>
      <c r="B25" s="15">
        <v>44436</v>
      </c>
      <c r="C25" s="12" t="s">
        <v>86</v>
      </c>
      <c r="D25" s="12" t="s">
        <v>20</v>
      </c>
      <c r="E25" s="12">
        <v>5</v>
      </c>
      <c r="F25" s="12" t="s">
        <v>17</v>
      </c>
      <c r="G25" s="12">
        <v>0</v>
      </c>
      <c r="H25" s="13" t="str">
        <f t="shared" si="8"/>
        <v>Manchester City</v>
      </c>
      <c r="I25" s="13" t="str">
        <f t="shared" si="9"/>
        <v/>
      </c>
      <c r="J25" s="13" t="str">
        <f t="shared" si="10"/>
        <v/>
      </c>
      <c r="K25" s="2"/>
      <c r="L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2" customHeight="1" x14ac:dyDescent="0.15">
      <c r="A26" s="12">
        <v>1153953</v>
      </c>
      <c r="B26" s="15">
        <v>44436</v>
      </c>
      <c r="C26" s="12" t="s">
        <v>86</v>
      </c>
      <c r="D26" s="12" t="s">
        <v>29</v>
      </c>
      <c r="E26" s="12">
        <v>2</v>
      </c>
      <c r="F26" s="12" t="s">
        <v>13</v>
      </c>
      <c r="G26" s="12">
        <v>2</v>
      </c>
      <c r="H26" s="13" t="str">
        <f t="shared" si="8"/>
        <v/>
      </c>
      <c r="I26" s="13" t="str">
        <f t="shared" si="9"/>
        <v>Newcastle</v>
      </c>
      <c r="J26" s="13" t="str">
        <f t="shared" si="10"/>
        <v>Southampton</v>
      </c>
      <c r="K26" s="2"/>
      <c r="L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2" customHeight="1" x14ac:dyDescent="0.15">
      <c r="A27" s="12">
        <v>1153954</v>
      </c>
      <c r="B27" s="15">
        <v>44436</v>
      </c>
      <c r="C27" s="12" t="s">
        <v>86</v>
      </c>
      <c r="D27" s="12" t="s">
        <v>18</v>
      </c>
      <c r="E27" s="12">
        <v>1</v>
      </c>
      <c r="F27" s="12" t="s">
        <v>31</v>
      </c>
      <c r="G27" s="12">
        <v>2</v>
      </c>
      <c r="H27" s="13" t="str">
        <f t="shared" si="8"/>
        <v>Leicester</v>
      </c>
      <c r="I27" s="13" t="str">
        <f t="shared" si="9"/>
        <v/>
      </c>
      <c r="J27" s="13" t="str">
        <f t="shared" si="10"/>
        <v/>
      </c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2" customHeight="1" x14ac:dyDescent="0.15">
      <c r="A28" s="12">
        <v>1153956</v>
      </c>
      <c r="B28" s="15">
        <v>44436</v>
      </c>
      <c r="C28" s="12" t="s">
        <v>86</v>
      </c>
      <c r="D28" s="12" t="s">
        <v>28</v>
      </c>
      <c r="E28" s="12">
        <v>2</v>
      </c>
      <c r="F28" s="12" t="s">
        <v>5</v>
      </c>
      <c r="G28" s="12">
        <v>2</v>
      </c>
      <c r="H28" s="13" t="str">
        <f t="shared" si="8"/>
        <v/>
      </c>
      <c r="I28" s="13" t="str">
        <f t="shared" si="9"/>
        <v>West Ham</v>
      </c>
      <c r="J28" s="13" t="str">
        <f t="shared" si="10"/>
        <v>Crystal Palace</v>
      </c>
      <c r="K28" s="2"/>
      <c r="L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2" customHeight="1" x14ac:dyDescent="0.15">
      <c r="A29" s="12">
        <v>1153950</v>
      </c>
      <c r="B29" s="15">
        <v>44437</v>
      </c>
      <c r="C29" s="12" t="s">
        <v>86</v>
      </c>
      <c r="D29" s="12" t="s">
        <v>81</v>
      </c>
      <c r="E29" s="12">
        <v>1</v>
      </c>
      <c r="F29" s="12" t="s">
        <v>15</v>
      </c>
      <c r="G29" s="12">
        <v>1</v>
      </c>
      <c r="H29" s="13" t="str">
        <f t="shared" si="8"/>
        <v/>
      </c>
      <c r="I29" s="13" t="str">
        <f t="shared" si="9"/>
        <v>Burnley</v>
      </c>
      <c r="J29" s="13" t="str">
        <f t="shared" si="10"/>
        <v>Leeds</v>
      </c>
      <c r="K29" s="2"/>
      <c r="L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2" customHeight="1" x14ac:dyDescent="0.15">
      <c r="A30" s="12">
        <v>1153955</v>
      </c>
      <c r="B30" s="15">
        <v>44437</v>
      </c>
      <c r="C30" s="12" t="s">
        <v>86</v>
      </c>
      <c r="D30" s="12" t="s">
        <v>14</v>
      </c>
      <c r="E30" s="12">
        <v>1</v>
      </c>
      <c r="F30" s="12" t="s">
        <v>56</v>
      </c>
      <c r="G30" s="12">
        <v>0</v>
      </c>
      <c r="H30" s="13" t="str">
        <f t="shared" si="8"/>
        <v>Tottenham</v>
      </c>
      <c r="I30" s="13" t="str">
        <f t="shared" si="9"/>
        <v/>
      </c>
      <c r="J30" s="13" t="str">
        <f t="shared" si="10"/>
        <v/>
      </c>
      <c r="K30" s="2"/>
      <c r="L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2" customHeight="1" x14ac:dyDescent="0.15">
      <c r="A31" s="12">
        <v>1153957</v>
      </c>
      <c r="B31" s="15">
        <v>44437</v>
      </c>
      <c r="C31" s="12" t="s">
        <v>86</v>
      </c>
      <c r="D31" s="12" t="s">
        <v>63</v>
      </c>
      <c r="E31" s="12">
        <v>0</v>
      </c>
      <c r="F31" s="12" t="s">
        <v>8</v>
      </c>
      <c r="G31" s="12">
        <v>1</v>
      </c>
      <c r="H31" s="13" t="str">
        <f t="shared" si="8"/>
        <v>Manchester United</v>
      </c>
      <c r="I31" s="13" t="str">
        <f t="shared" si="9"/>
        <v/>
      </c>
      <c r="J31" s="13" t="str">
        <f t="shared" si="10"/>
        <v/>
      </c>
      <c r="K31" s="2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2" customHeight="1" x14ac:dyDescent="0.15">
      <c r="A32" s="12">
        <v>1153958</v>
      </c>
      <c r="B32" s="15">
        <v>44450</v>
      </c>
      <c r="C32" s="12" t="s">
        <v>88</v>
      </c>
      <c r="D32" s="12" t="s">
        <v>17</v>
      </c>
      <c r="E32" s="12">
        <v>1</v>
      </c>
      <c r="F32" s="12" t="s">
        <v>18</v>
      </c>
      <c r="G32" s="12">
        <v>0</v>
      </c>
      <c r="H32" s="13" t="str">
        <f t="shared" si="8"/>
        <v>Arsenal</v>
      </c>
      <c r="I32" s="13" t="str">
        <f t="shared" si="9"/>
        <v/>
      </c>
      <c r="J32" s="13" t="str">
        <f t="shared" si="10"/>
        <v/>
      </c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2" customHeight="1" x14ac:dyDescent="0.15">
      <c r="A33" s="12">
        <v>1153959</v>
      </c>
      <c r="B33" s="15">
        <v>44450</v>
      </c>
      <c r="C33" s="12" t="s">
        <v>88</v>
      </c>
      <c r="D33" s="12" t="s">
        <v>108</v>
      </c>
      <c r="E33" s="12">
        <v>0</v>
      </c>
      <c r="F33" s="12" t="s">
        <v>107</v>
      </c>
      <c r="G33" s="12">
        <v>1</v>
      </c>
      <c r="H33" s="13" t="str">
        <f t="shared" si="8"/>
        <v>Brighton</v>
      </c>
      <c r="I33" s="13" t="str">
        <f t="shared" si="9"/>
        <v/>
      </c>
      <c r="J33" s="13" t="str">
        <f t="shared" si="10"/>
        <v/>
      </c>
      <c r="K33" s="2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2" customHeight="1" x14ac:dyDescent="0.15">
      <c r="A34" s="12">
        <v>1153960</v>
      </c>
      <c r="B34" s="15">
        <v>44450</v>
      </c>
      <c r="C34" s="12" t="s">
        <v>88</v>
      </c>
      <c r="D34" s="12" t="s">
        <v>1</v>
      </c>
      <c r="E34" s="12">
        <v>3</v>
      </c>
      <c r="F34" s="12" t="s">
        <v>12</v>
      </c>
      <c r="G34" s="12">
        <v>0</v>
      </c>
      <c r="H34" s="13" t="str">
        <f t="shared" si="8"/>
        <v>Chelsea</v>
      </c>
      <c r="I34" s="13" t="str">
        <f t="shared" si="9"/>
        <v/>
      </c>
      <c r="J34" s="13" t="str">
        <f t="shared" si="10"/>
        <v/>
      </c>
      <c r="K34" s="2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2" customHeight="1" x14ac:dyDescent="0.15">
      <c r="A35" s="12">
        <v>1153961</v>
      </c>
      <c r="B35" s="15">
        <v>44450</v>
      </c>
      <c r="C35" s="12" t="s">
        <v>88</v>
      </c>
      <c r="D35" s="12" t="s">
        <v>5</v>
      </c>
      <c r="E35" s="12">
        <v>3</v>
      </c>
      <c r="F35" s="12" t="s">
        <v>14</v>
      </c>
      <c r="G35" s="12">
        <v>0</v>
      </c>
      <c r="H35" s="13" t="str">
        <f t="shared" si="8"/>
        <v>Crystal Palace</v>
      </c>
      <c r="I35" s="13" t="str">
        <f t="shared" si="9"/>
        <v/>
      </c>
      <c r="J35" s="13" t="str">
        <f t="shared" si="10"/>
        <v/>
      </c>
      <c r="K35" s="2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2" customHeight="1" x14ac:dyDescent="0.15">
      <c r="A36" s="12">
        <v>1153964</v>
      </c>
      <c r="B36" s="15">
        <v>44450</v>
      </c>
      <c r="C36" s="12" t="s">
        <v>88</v>
      </c>
      <c r="D36" s="12" t="s">
        <v>31</v>
      </c>
      <c r="E36" s="12">
        <v>0</v>
      </c>
      <c r="F36" s="12" t="s">
        <v>20</v>
      </c>
      <c r="G36" s="12">
        <v>1</v>
      </c>
      <c r="H36" s="13" t="str">
        <f t="shared" si="8"/>
        <v>Manchester City</v>
      </c>
      <c r="I36" s="13" t="str">
        <f t="shared" si="9"/>
        <v/>
      </c>
      <c r="J36" s="13" t="str">
        <f t="shared" si="10"/>
        <v/>
      </c>
      <c r="K36" s="2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2" customHeight="1" x14ac:dyDescent="0.15">
      <c r="A37" s="12">
        <v>1153965</v>
      </c>
      <c r="B37" s="15">
        <v>44450</v>
      </c>
      <c r="C37" s="12" t="s">
        <v>88</v>
      </c>
      <c r="D37" s="12" t="s">
        <v>8</v>
      </c>
      <c r="E37" s="12">
        <v>4</v>
      </c>
      <c r="F37" s="12" t="s">
        <v>29</v>
      </c>
      <c r="G37" s="12">
        <v>1</v>
      </c>
      <c r="H37" s="13" t="str">
        <f t="shared" si="8"/>
        <v>Manchester United</v>
      </c>
      <c r="I37" s="13" t="str">
        <f t="shared" si="9"/>
        <v/>
      </c>
      <c r="J37" s="13" t="str">
        <f t="shared" si="10"/>
        <v/>
      </c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2" customHeight="1" x14ac:dyDescent="0.15">
      <c r="A38" s="12">
        <v>1153966</v>
      </c>
      <c r="B38" s="15">
        <v>44450</v>
      </c>
      <c r="C38" s="12" t="s">
        <v>88</v>
      </c>
      <c r="D38" s="12" t="s">
        <v>13</v>
      </c>
      <c r="E38" s="12">
        <v>0</v>
      </c>
      <c r="F38" s="12" t="s">
        <v>28</v>
      </c>
      <c r="G38" s="12">
        <v>0</v>
      </c>
      <c r="H38" s="13" t="str">
        <f t="shared" si="8"/>
        <v/>
      </c>
      <c r="I38" s="13" t="str">
        <f t="shared" si="9"/>
        <v>Southampton</v>
      </c>
      <c r="J38" s="13" t="str">
        <f t="shared" si="10"/>
        <v>West Ham</v>
      </c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2" customHeight="1" x14ac:dyDescent="0.15">
      <c r="A39" s="12">
        <v>1153967</v>
      </c>
      <c r="B39" s="15">
        <v>44450</v>
      </c>
      <c r="C39" s="12" t="s">
        <v>88</v>
      </c>
      <c r="D39" s="12" t="s">
        <v>56</v>
      </c>
      <c r="E39" s="12">
        <v>0</v>
      </c>
      <c r="F39" s="12" t="s">
        <v>63</v>
      </c>
      <c r="G39" s="12">
        <v>2</v>
      </c>
      <c r="H39" s="13" t="str">
        <f t="shared" si="8"/>
        <v>Wolves</v>
      </c>
      <c r="I39" s="13" t="str">
        <f t="shared" si="9"/>
        <v/>
      </c>
      <c r="J39" s="13" t="str">
        <f t="shared" si="10"/>
        <v/>
      </c>
      <c r="K39" s="2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2" customHeight="1" x14ac:dyDescent="0.15">
      <c r="A40" s="12">
        <v>1153963</v>
      </c>
      <c r="B40" s="15">
        <v>44451</v>
      </c>
      <c r="C40" s="12" t="s">
        <v>88</v>
      </c>
      <c r="D40" s="12" t="s">
        <v>15</v>
      </c>
      <c r="E40" s="12">
        <v>0</v>
      </c>
      <c r="F40" s="12" t="s">
        <v>19</v>
      </c>
      <c r="G40" s="12">
        <v>3</v>
      </c>
      <c r="H40" s="13" t="str">
        <f t="shared" si="8"/>
        <v>Liverpool</v>
      </c>
      <c r="I40" s="13" t="str">
        <f t="shared" si="9"/>
        <v/>
      </c>
      <c r="J40" s="13" t="str">
        <f t="shared" si="10"/>
        <v/>
      </c>
      <c r="K40" s="2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2" customHeight="1" x14ac:dyDescent="0.15">
      <c r="A41" s="12">
        <v>1153962</v>
      </c>
      <c r="B41" s="15">
        <v>44452</v>
      </c>
      <c r="C41" s="12" t="s">
        <v>88</v>
      </c>
      <c r="D41" s="12" t="s">
        <v>9</v>
      </c>
      <c r="E41" s="12">
        <v>3</v>
      </c>
      <c r="F41" s="12" t="s">
        <v>81</v>
      </c>
      <c r="G41" s="12">
        <v>1</v>
      </c>
      <c r="H41" s="13" t="str">
        <f t="shared" si="8"/>
        <v>Everton</v>
      </c>
      <c r="I41" s="13" t="str">
        <f t="shared" si="9"/>
        <v/>
      </c>
      <c r="J41" s="13" t="str">
        <f t="shared" si="10"/>
        <v/>
      </c>
      <c r="K41" s="2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2" customHeight="1" x14ac:dyDescent="0.15">
      <c r="A42" s="12">
        <v>1153973</v>
      </c>
      <c r="B42" s="15">
        <v>44456</v>
      </c>
      <c r="C42" s="12" t="s">
        <v>89</v>
      </c>
      <c r="D42" s="12" t="s">
        <v>29</v>
      </c>
      <c r="E42" s="12">
        <v>1</v>
      </c>
      <c r="F42" s="12" t="s">
        <v>15</v>
      </c>
      <c r="G42" s="12">
        <v>1</v>
      </c>
      <c r="H42" s="13" t="str">
        <f t="shared" si="8"/>
        <v/>
      </c>
      <c r="I42" s="13" t="str">
        <f t="shared" si="9"/>
        <v>Newcastle</v>
      </c>
      <c r="J42" s="13" t="str">
        <f t="shared" si="10"/>
        <v>Leeds</v>
      </c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2" customHeight="1" x14ac:dyDescent="0.15">
      <c r="A43" s="12">
        <v>1153968</v>
      </c>
      <c r="B43" s="15">
        <v>44457</v>
      </c>
      <c r="C43" s="12" t="s">
        <v>89</v>
      </c>
      <c r="D43" s="12" t="s">
        <v>12</v>
      </c>
      <c r="E43" s="12">
        <v>3</v>
      </c>
      <c r="F43" s="12" t="s">
        <v>9</v>
      </c>
      <c r="G43" s="12">
        <v>0</v>
      </c>
      <c r="H43" s="13" t="str">
        <f t="shared" si="8"/>
        <v>Aston Villa</v>
      </c>
      <c r="I43" s="13" t="str">
        <f t="shared" si="9"/>
        <v/>
      </c>
      <c r="J43" s="13" t="str">
        <f t="shared" si="10"/>
        <v/>
      </c>
      <c r="K43" s="2"/>
      <c r="L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2" customHeight="1" x14ac:dyDescent="0.15">
      <c r="A44" s="12">
        <v>1153970</v>
      </c>
      <c r="B44" s="15">
        <v>44457</v>
      </c>
      <c r="C44" s="12" t="s">
        <v>89</v>
      </c>
      <c r="D44" s="12" t="s">
        <v>81</v>
      </c>
      <c r="E44" s="12">
        <v>0</v>
      </c>
      <c r="F44" s="12" t="s">
        <v>17</v>
      </c>
      <c r="G44" s="12">
        <v>1</v>
      </c>
      <c r="H44" s="13" t="str">
        <f t="shared" si="8"/>
        <v>Arsenal</v>
      </c>
      <c r="I44" s="13" t="str">
        <f t="shared" si="9"/>
        <v/>
      </c>
      <c r="J44" s="13" t="str">
        <f t="shared" si="10"/>
        <v/>
      </c>
      <c r="K44" s="2"/>
      <c r="L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2" customHeight="1" x14ac:dyDescent="0.15">
      <c r="A45" s="12">
        <v>1153971</v>
      </c>
      <c r="B45" s="15">
        <v>44457</v>
      </c>
      <c r="C45" s="12" t="s">
        <v>89</v>
      </c>
      <c r="D45" s="12" t="s">
        <v>19</v>
      </c>
      <c r="E45" s="12">
        <v>3</v>
      </c>
      <c r="F45" s="12" t="s">
        <v>5</v>
      </c>
      <c r="G45" s="12">
        <v>0</v>
      </c>
      <c r="H45" s="13" t="str">
        <f t="shared" si="8"/>
        <v>Liverpool</v>
      </c>
      <c r="I45" s="13" t="str">
        <f t="shared" si="9"/>
        <v/>
      </c>
      <c r="J45" s="13" t="str">
        <f t="shared" si="10"/>
        <v/>
      </c>
      <c r="K45" s="2"/>
      <c r="L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2" customHeight="1" x14ac:dyDescent="0.15">
      <c r="A46" s="12">
        <v>1153972</v>
      </c>
      <c r="B46" s="15">
        <v>44457</v>
      </c>
      <c r="C46" s="12" t="s">
        <v>89</v>
      </c>
      <c r="D46" s="12" t="s">
        <v>20</v>
      </c>
      <c r="E46" s="12">
        <v>0</v>
      </c>
      <c r="F46" s="12" t="s">
        <v>13</v>
      </c>
      <c r="G46" s="12">
        <v>0</v>
      </c>
      <c r="H46" s="13" t="str">
        <f t="shared" si="8"/>
        <v/>
      </c>
      <c r="I46" s="13" t="str">
        <f t="shared" si="9"/>
        <v>Manchester City</v>
      </c>
      <c r="J46" s="13" t="str">
        <f t="shared" si="10"/>
        <v>Southampton</v>
      </c>
      <c r="K46" s="2"/>
      <c r="L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2" customHeight="1" x14ac:dyDescent="0.15">
      <c r="A47" s="12">
        <v>1153974</v>
      </c>
      <c r="B47" s="15">
        <v>44457</v>
      </c>
      <c r="C47" s="12" t="s">
        <v>89</v>
      </c>
      <c r="D47" s="12" t="s">
        <v>18</v>
      </c>
      <c r="E47" s="12">
        <v>1</v>
      </c>
      <c r="F47" s="12" t="s">
        <v>56</v>
      </c>
      <c r="G47" s="12">
        <v>3</v>
      </c>
      <c r="H47" s="13" t="str">
        <f t="shared" si="8"/>
        <v>Watford</v>
      </c>
      <c r="I47" s="13" t="str">
        <f t="shared" si="9"/>
        <v/>
      </c>
      <c r="J47" s="13" t="str">
        <f t="shared" si="10"/>
        <v/>
      </c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2" customHeight="1" x14ac:dyDescent="0.15">
      <c r="A48" s="12">
        <v>1153977</v>
      </c>
      <c r="B48" s="15">
        <v>44457</v>
      </c>
      <c r="C48" s="12" t="s">
        <v>89</v>
      </c>
      <c r="D48" s="12" t="s">
        <v>63</v>
      </c>
      <c r="E48" s="12">
        <v>0</v>
      </c>
      <c r="F48" s="12" t="s">
        <v>108</v>
      </c>
      <c r="G48" s="12">
        <v>2</v>
      </c>
      <c r="H48" s="13" t="str">
        <f t="shared" si="8"/>
        <v>Brentford</v>
      </c>
      <c r="I48" s="13" t="str">
        <f t="shared" si="9"/>
        <v/>
      </c>
      <c r="J48" s="13" t="str">
        <f t="shared" si="10"/>
        <v/>
      </c>
      <c r="K48" s="2"/>
      <c r="L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2" customHeight="1" x14ac:dyDescent="0.15">
      <c r="A49" s="12">
        <v>1153969</v>
      </c>
      <c r="B49" s="15">
        <v>44458</v>
      </c>
      <c r="C49" s="12" t="s">
        <v>89</v>
      </c>
      <c r="D49" s="12" t="s">
        <v>107</v>
      </c>
      <c r="E49" s="12">
        <v>2</v>
      </c>
      <c r="F49" s="12" t="s">
        <v>31</v>
      </c>
      <c r="G49" s="12">
        <v>1</v>
      </c>
      <c r="H49" s="13" t="str">
        <f t="shared" si="8"/>
        <v>Brighton</v>
      </c>
      <c r="I49" s="13" t="str">
        <f t="shared" si="9"/>
        <v/>
      </c>
      <c r="J49" s="13" t="str">
        <f t="shared" si="10"/>
        <v/>
      </c>
      <c r="K49" s="2"/>
      <c r="L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2" customHeight="1" x14ac:dyDescent="0.15">
      <c r="A50" s="12">
        <v>1153975</v>
      </c>
      <c r="B50" s="15">
        <v>44458</v>
      </c>
      <c r="C50" s="12" t="s">
        <v>89</v>
      </c>
      <c r="D50" s="12" t="s">
        <v>14</v>
      </c>
      <c r="E50" s="12">
        <v>0</v>
      </c>
      <c r="F50" s="12" t="s">
        <v>1</v>
      </c>
      <c r="G50" s="12">
        <v>3</v>
      </c>
      <c r="H50" s="13" t="str">
        <f t="shared" si="8"/>
        <v>Chelsea</v>
      </c>
      <c r="I50" s="13" t="str">
        <f t="shared" si="9"/>
        <v/>
      </c>
      <c r="J50" s="13" t="str">
        <f t="shared" si="10"/>
        <v/>
      </c>
      <c r="K50" s="2"/>
      <c r="L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2" customHeight="1" x14ac:dyDescent="0.15">
      <c r="A51" s="12">
        <v>1153976</v>
      </c>
      <c r="B51" s="15">
        <v>44458</v>
      </c>
      <c r="C51" s="12" t="s">
        <v>89</v>
      </c>
      <c r="D51" s="12" t="s">
        <v>28</v>
      </c>
      <c r="E51" s="12">
        <v>1</v>
      </c>
      <c r="F51" s="12" t="s">
        <v>8</v>
      </c>
      <c r="G51" s="12">
        <v>2</v>
      </c>
      <c r="H51" s="13" t="str">
        <f t="shared" si="8"/>
        <v>Manchester United</v>
      </c>
      <c r="I51" s="13" t="str">
        <f t="shared" si="9"/>
        <v/>
      </c>
      <c r="J51" s="13" t="str">
        <f t="shared" si="10"/>
        <v/>
      </c>
      <c r="K51" s="2"/>
      <c r="L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2" customHeight="1" x14ac:dyDescent="0.15">
      <c r="A52" s="12">
        <v>1153979</v>
      </c>
      <c r="B52" s="15">
        <v>44464</v>
      </c>
      <c r="C52" s="12" t="s">
        <v>69</v>
      </c>
      <c r="D52" s="12" t="s">
        <v>108</v>
      </c>
      <c r="E52" s="12">
        <v>3</v>
      </c>
      <c r="F52" s="12" t="s">
        <v>19</v>
      </c>
      <c r="G52" s="12">
        <v>3</v>
      </c>
      <c r="H52" s="13" t="str">
        <f t="shared" si="8"/>
        <v/>
      </c>
      <c r="I52" s="13" t="str">
        <f t="shared" si="9"/>
        <v>Brentford</v>
      </c>
      <c r="J52" s="13" t="str">
        <f t="shared" si="10"/>
        <v>Liverpool</v>
      </c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2" customHeight="1" x14ac:dyDescent="0.15">
      <c r="A53" s="12">
        <v>1153980</v>
      </c>
      <c r="B53" s="15">
        <v>44464</v>
      </c>
      <c r="C53" s="12" t="s">
        <v>69</v>
      </c>
      <c r="D53" s="12" t="s">
        <v>1</v>
      </c>
      <c r="E53" s="12">
        <v>0</v>
      </c>
      <c r="F53" s="12" t="s">
        <v>20</v>
      </c>
      <c r="G53" s="12">
        <v>1</v>
      </c>
      <c r="H53" s="13" t="str">
        <f t="shared" si="8"/>
        <v>Manchester City</v>
      </c>
      <c r="I53" s="13" t="str">
        <f t="shared" si="9"/>
        <v/>
      </c>
      <c r="J53" s="13" t="str">
        <f t="shared" si="10"/>
        <v/>
      </c>
      <c r="K53" s="2"/>
      <c r="L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2" customHeight="1" x14ac:dyDescent="0.15">
      <c r="A54" s="12">
        <v>1153982</v>
      </c>
      <c r="B54" s="15">
        <v>44464</v>
      </c>
      <c r="C54" s="12" t="s">
        <v>69</v>
      </c>
      <c r="D54" s="12" t="s">
        <v>9</v>
      </c>
      <c r="E54" s="12">
        <v>2</v>
      </c>
      <c r="F54" s="12" t="s">
        <v>18</v>
      </c>
      <c r="G54" s="12">
        <v>0</v>
      </c>
      <c r="H54" s="13" t="str">
        <f t="shared" si="8"/>
        <v>Everton</v>
      </c>
      <c r="I54" s="13" t="str">
        <f t="shared" si="9"/>
        <v/>
      </c>
      <c r="J54" s="13" t="str">
        <f t="shared" si="10"/>
        <v/>
      </c>
      <c r="K54" s="2"/>
      <c r="L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2" customHeight="1" x14ac:dyDescent="0.15">
      <c r="A55" s="12">
        <v>1153983</v>
      </c>
      <c r="B55" s="15">
        <v>44464</v>
      </c>
      <c r="C55" s="12" t="s">
        <v>69</v>
      </c>
      <c r="D55" s="12" t="s">
        <v>15</v>
      </c>
      <c r="E55" s="12">
        <v>1</v>
      </c>
      <c r="F55" s="12" t="s">
        <v>28</v>
      </c>
      <c r="G55" s="12">
        <v>2</v>
      </c>
      <c r="H55" s="13" t="str">
        <f t="shared" si="8"/>
        <v>West Ham</v>
      </c>
      <c r="I55" s="13" t="str">
        <f t="shared" si="9"/>
        <v/>
      </c>
      <c r="J55" s="13" t="str">
        <f t="shared" si="10"/>
        <v/>
      </c>
      <c r="K55" s="2"/>
      <c r="L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2" customHeight="1" x14ac:dyDescent="0.15">
      <c r="A56" s="12">
        <v>1153984</v>
      </c>
      <c r="B56" s="15">
        <v>44464</v>
      </c>
      <c r="C56" s="12" t="s">
        <v>69</v>
      </c>
      <c r="D56" s="12" t="s">
        <v>31</v>
      </c>
      <c r="E56" s="12">
        <v>2</v>
      </c>
      <c r="F56" s="12" t="s">
        <v>81</v>
      </c>
      <c r="G56" s="12">
        <v>2</v>
      </c>
      <c r="H56" s="13" t="str">
        <f t="shared" si="8"/>
        <v/>
      </c>
      <c r="I56" s="13" t="str">
        <f t="shared" si="9"/>
        <v>Leicester</v>
      </c>
      <c r="J56" s="13" t="str">
        <f t="shared" si="10"/>
        <v>Burnley</v>
      </c>
      <c r="K56" s="2"/>
      <c r="L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2" customHeight="1" x14ac:dyDescent="0.15">
      <c r="A57" s="12">
        <v>1153985</v>
      </c>
      <c r="B57" s="15">
        <v>44464</v>
      </c>
      <c r="C57" s="12" t="s">
        <v>69</v>
      </c>
      <c r="D57" s="12" t="s">
        <v>8</v>
      </c>
      <c r="E57" s="12">
        <v>0</v>
      </c>
      <c r="F57" s="12" t="s">
        <v>12</v>
      </c>
      <c r="G57" s="12">
        <v>1</v>
      </c>
      <c r="H57" s="13" t="str">
        <f t="shared" si="8"/>
        <v>Aston Villa</v>
      </c>
      <c r="I57" s="13" t="str">
        <f t="shared" si="9"/>
        <v/>
      </c>
      <c r="J57" s="13" t="str">
        <f t="shared" si="10"/>
        <v/>
      </c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2" customHeight="1" x14ac:dyDescent="0.15">
      <c r="A58" s="12">
        <v>1153987</v>
      </c>
      <c r="B58" s="15">
        <v>44464</v>
      </c>
      <c r="C58" s="12" t="s">
        <v>69</v>
      </c>
      <c r="D58" s="12" t="s">
        <v>56</v>
      </c>
      <c r="E58" s="12">
        <v>1</v>
      </c>
      <c r="F58" s="12" t="s">
        <v>29</v>
      </c>
      <c r="G58" s="12">
        <v>1</v>
      </c>
      <c r="H58" s="13" t="str">
        <f t="shared" si="8"/>
        <v/>
      </c>
      <c r="I58" s="13" t="str">
        <f t="shared" si="9"/>
        <v>Watford</v>
      </c>
      <c r="J58" s="13" t="str">
        <f t="shared" si="10"/>
        <v>Newcastle</v>
      </c>
      <c r="K58" s="2"/>
      <c r="L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2" customHeight="1" x14ac:dyDescent="0.15">
      <c r="A59" s="12">
        <v>1153978</v>
      </c>
      <c r="B59" s="15">
        <v>44465</v>
      </c>
      <c r="C59" s="12" t="s">
        <v>69</v>
      </c>
      <c r="D59" s="12" t="s">
        <v>17</v>
      </c>
      <c r="E59" s="12">
        <v>3</v>
      </c>
      <c r="F59" s="12" t="s">
        <v>14</v>
      </c>
      <c r="G59" s="12">
        <v>1</v>
      </c>
      <c r="H59" s="13" t="str">
        <f t="shared" si="8"/>
        <v>Arsenal</v>
      </c>
      <c r="I59" s="13" t="str">
        <f t="shared" si="9"/>
        <v/>
      </c>
      <c r="J59" s="13" t="str">
        <f t="shared" si="10"/>
        <v/>
      </c>
      <c r="K59" s="2"/>
      <c r="L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2" customHeight="1" x14ac:dyDescent="0.15">
      <c r="A60" s="12">
        <v>1153986</v>
      </c>
      <c r="B60" s="15">
        <v>44465</v>
      </c>
      <c r="C60" s="12" t="s">
        <v>69</v>
      </c>
      <c r="D60" s="12" t="s">
        <v>13</v>
      </c>
      <c r="E60" s="12">
        <v>0</v>
      </c>
      <c r="F60" s="12" t="s">
        <v>63</v>
      </c>
      <c r="G60" s="12">
        <v>1</v>
      </c>
      <c r="H60" s="13" t="str">
        <f t="shared" si="8"/>
        <v>Wolves</v>
      </c>
      <c r="I60" s="13" t="str">
        <f t="shared" si="9"/>
        <v/>
      </c>
      <c r="J60" s="13" t="str">
        <f t="shared" si="10"/>
        <v/>
      </c>
      <c r="K60" s="2"/>
      <c r="L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2" customHeight="1" x14ac:dyDescent="0.15">
      <c r="A61" s="12">
        <v>1153981</v>
      </c>
      <c r="B61" s="15">
        <v>44466</v>
      </c>
      <c r="C61" s="12" t="s">
        <v>69</v>
      </c>
      <c r="D61" s="12" t="s">
        <v>5</v>
      </c>
      <c r="E61" s="12">
        <v>1</v>
      </c>
      <c r="F61" s="12" t="s">
        <v>107</v>
      </c>
      <c r="G61" s="12">
        <v>1</v>
      </c>
      <c r="H61" s="13" t="str">
        <f t="shared" si="8"/>
        <v/>
      </c>
      <c r="I61" s="13" t="str">
        <f t="shared" si="9"/>
        <v>Crystal Palace</v>
      </c>
      <c r="J61" s="13" t="str">
        <f t="shared" si="10"/>
        <v>Brighton</v>
      </c>
      <c r="K61" s="2"/>
      <c r="L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2" customHeight="1" x14ac:dyDescent="0.15">
      <c r="A62" s="12">
        <v>1153988</v>
      </c>
      <c r="B62" s="15">
        <v>44471</v>
      </c>
      <c r="C62" s="12" t="s">
        <v>70</v>
      </c>
      <c r="D62" s="12" t="s">
        <v>107</v>
      </c>
      <c r="E62" s="12">
        <v>0</v>
      </c>
      <c r="F62" s="12" t="s">
        <v>17</v>
      </c>
      <c r="G62" s="12">
        <v>0</v>
      </c>
      <c r="H62" s="13" t="str">
        <f t="shared" si="8"/>
        <v/>
      </c>
      <c r="I62" s="13" t="str">
        <f t="shared" si="9"/>
        <v>Brighton</v>
      </c>
      <c r="J62" s="13" t="str">
        <f t="shared" si="10"/>
        <v>Arsenal</v>
      </c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2" customHeight="1" x14ac:dyDescent="0.15">
      <c r="A63" s="12">
        <v>1153989</v>
      </c>
      <c r="B63" s="15">
        <v>44471</v>
      </c>
      <c r="C63" s="12" t="s">
        <v>70</v>
      </c>
      <c r="D63" s="12" t="s">
        <v>81</v>
      </c>
      <c r="E63" s="12">
        <v>0</v>
      </c>
      <c r="F63" s="12" t="s">
        <v>18</v>
      </c>
      <c r="G63" s="12">
        <v>0</v>
      </c>
      <c r="H63" s="13" t="str">
        <f t="shared" si="8"/>
        <v/>
      </c>
      <c r="I63" s="13" t="str">
        <f t="shared" si="9"/>
        <v>Burnley</v>
      </c>
      <c r="J63" s="13" t="str">
        <f t="shared" si="10"/>
        <v>Norwich</v>
      </c>
      <c r="K63" s="2"/>
      <c r="L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2" customHeight="1" x14ac:dyDescent="0.15">
      <c r="A64" s="12">
        <v>1153990</v>
      </c>
      <c r="B64" s="15">
        <v>44471</v>
      </c>
      <c r="C64" s="12" t="s">
        <v>70</v>
      </c>
      <c r="D64" s="12" t="s">
        <v>1</v>
      </c>
      <c r="E64" s="12">
        <v>3</v>
      </c>
      <c r="F64" s="12" t="s">
        <v>13</v>
      </c>
      <c r="G64" s="12">
        <v>1</v>
      </c>
      <c r="H64" s="13" t="str">
        <f t="shared" si="8"/>
        <v>Chelsea</v>
      </c>
      <c r="I64" s="13" t="str">
        <f t="shared" si="9"/>
        <v/>
      </c>
      <c r="J64" s="13" t="str">
        <f t="shared" si="10"/>
        <v/>
      </c>
      <c r="K64" s="2"/>
      <c r="L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2" customHeight="1" x14ac:dyDescent="0.15">
      <c r="A65" s="12">
        <v>1153992</v>
      </c>
      <c r="B65" s="15">
        <v>44471</v>
      </c>
      <c r="C65" s="12" t="s">
        <v>70</v>
      </c>
      <c r="D65" s="12" t="s">
        <v>15</v>
      </c>
      <c r="E65" s="12">
        <v>1</v>
      </c>
      <c r="F65" s="12" t="s">
        <v>56</v>
      </c>
      <c r="G65" s="12">
        <v>0</v>
      </c>
      <c r="H65" s="13" t="str">
        <f t="shared" si="8"/>
        <v>Leeds</v>
      </c>
      <c r="I65" s="13" t="str">
        <f t="shared" si="9"/>
        <v/>
      </c>
      <c r="J65" s="13" t="str">
        <f t="shared" si="10"/>
        <v/>
      </c>
      <c r="K65" s="2"/>
      <c r="L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2" customHeight="1" x14ac:dyDescent="0.15">
      <c r="A66" s="12">
        <v>1153994</v>
      </c>
      <c r="B66" s="15">
        <v>44471</v>
      </c>
      <c r="C66" s="12" t="s">
        <v>70</v>
      </c>
      <c r="D66" s="12" t="s">
        <v>8</v>
      </c>
      <c r="E66" s="12">
        <v>1</v>
      </c>
      <c r="F66" s="12" t="s">
        <v>9</v>
      </c>
      <c r="G66" s="12">
        <v>1</v>
      </c>
      <c r="H66" s="13" t="str">
        <f t="shared" si="8"/>
        <v/>
      </c>
      <c r="I66" s="13" t="str">
        <f t="shared" si="9"/>
        <v>Manchester United</v>
      </c>
      <c r="J66" s="13" t="str">
        <f t="shared" si="10"/>
        <v>Everton</v>
      </c>
      <c r="K66" s="2"/>
      <c r="L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2" customHeight="1" x14ac:dyDescent="0.15">
      <c r="A67" s="12">
        <v>1153997</v>
      </c>
      <c r="B67" s="15">
        <v>44471</v>
      </c>
      <c r="C67" s="12" t="s">
        <v>70</v>
      </c>
      <c r="D67" s="12" t="s">
        <v>63</v>
      </c>
      <c r="E67" s="12">
        <v>2</v>
      </c>
      <c r="F67" s="12" t="s">
        <v>29</v>
      </c>
      <c r="G67" s="12">
        <v>1</v>
      </c>
      <c r="H67" s="13" t="str">
        <f t="shared" ref="H67:H130" si="11">IF(E67&gt;G67,D67,IF(G67&gt;E67,F67,""))</f>
        <v>Wolves</v>
      </c>
      <c r="I67" s="13" t="str">
        <f t="shared" ref="I67:I130" si="12">IF(H67="",D67,"")</f>
        <v/>
      </c>
      <c r="J67" s="13" t="str">
        <f t="shared" ref="J67:J130" si="13">IF(H67="",F67,"")</f>
        <v/>
      </c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2" customHeight="1" x14ac:dyDescent="0.15">
      <c r="A68" s="12">
        <v>1153991</v>
      </c>
      <c r="B68" s="15">
        <v>44472</v>
      </c>
      <c r="C68" s="12" t="s">
        <v>70</v>
      </c>
      <c r="D68" s="12" t="s">
        <v>5</v>
      </c>
      <c r="E68" s="12">
        <v>2</v>
      </c>
      <c r="F68" s="12" t="s">
        <v>31</v>
      </c>
      <c r="G68" s="12">
        <v>2</v>
      </c>
      <c r="H68" s="13" t="str">
        <f t="shared" si="11"/>
        <v/>
      </c>
      <c r="I68" s="13" t="str">
        <f t="shared" si="12"/>
        <v>Crystal Palace</v>
      </c>
      <c r="J68" s="13" t="str">
        <f t="shared" si="13"/>
        <v>Leicester</v>
      </c>
      <c r="K68" s="2"/>
      <c r="L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2" customHeight="1" x14ac:dyDescent="0.15">
      <c r="A69" s="12">
        <v>1153993</v>
      </c>
      <c r="B69" s="15">
        <v>44472</v>
      </c>
      <c r="C69" s="12" t="s">
        <v>70</v>
      </c>
      <c r="D69" s="12" t="s">
        <v>19</v>
      </c>
      <c r="E69" s="12">
        <v>2</v>
      </c>
      <c r="F69" s="12" t="s">
        <v>20</v>
      </c>
      <c r="G69" s="12">
        <v>2</v>
      </c>
      <c r="H69" s="13" t="str">
        <f t="shared" si="11"/>
        <v/>
      </c>
      <c r="I69" s="13" t="str">
        <f t="shared" si="12"/>
        <v>Liverpool</v>
      </c>
      <c r="J69" s="13" t="str">
        <f t="shared" si="13"/>
        <v>Manchester City</v>
      </c>
      <c r="K69" s="2"/>
      <c r="L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2" customHeight="1" x14ac:dyDescent="0.15">
      <c r="A70" s="12">
        <v>1153995</v>
      </c>
      <c r="B70" s="15">
        <v>44472</v>
      </c>
      <c r="C70" s="12" t="s">
        <v>70</v>
      </c>
      <c r="D70" s="12" t="s">
        <v>14</v>
      </c>
      <c r="E70" s="12">
        <v>2</v>
      </c>
      <c r="F70" s="12" t="s">
        <v>12</v>
      </c>
      <c r="G70" s="12">
        <v>1</v>
      </c>
      <c r="H70" s="13" t="str">
        <f t="shared" si="11"/>
        <v>Tottenham</v>
      </c>
      <c r="I70" s="13" t="str">
        <f t="shared" si="12"/>
        <v/>
      </c>
      <c r="J70" s="13" t="str">
        <f t="shared" si="13"/>
        <v/>
      </c>
      <c r="K70" s="2"/>
      <c r="L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2" customHeight="1" x14ac:dyDescent="0.15">
      <c r="A71" s="12">
        <v>1153996</v>
      </c>
      <c r="B71" s="15">
        <v>44472</v>
      </c>
      <c r="C71" s="12" t="s">
        <v>70</v>
      </c>
      <c r="D71" s="12" t="s">
        <v>28</v>
      </c>
      <c r="E71" s="12">
        <v>1</v>
      </c>
      <c r="F71" s="12" t="s">
        <v>108</v>
      </c>
      <c r="G71" s="12">
        <v>2</v>
      </c>
      <c r="H71" s="13" t="str">
        <f t="shared" si="11"/>
        <v>Brentford</v>
      </c>
      <c r="I71" s="13" t="str">
        <f t="shared" si="12"/>
        <v/>
      </c>
      <c r="J71" s="13" t="str">
        <f t="shared" si="13"/>
        <v/>
      </c>
      <c r="K71" s="2"/>
      <c r="L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2" customHeight="1" x14ac:dyDescent="0.15">
      <c r="A72" s="12">
        <v>1153999</v>
      </c>
      <c r="B72" s="15">
        <v>44485</v>
      </c>
      <c r="C72" s="12" t="s">
        <v>65</v>
      </c>
      <c r="D72" s="12" t="s">
        <v>12</v>
      </c>
      <c r="E72" s="12">
        <v>2</v>
      </c>
      <c r="F72" s="12" t="s">
        <v>63</v>
      </c>
      <c r="G72" s="12">
        <v>3</v>
      </c>
      <c r="H72" s="13" t="str">
        <f t="shared" si="11"/>
        <v>Wolves</v>
      </c>
      <c r="I72" s="13" t="str">
        <f t="shared" si="12"/>
        <v/>
      </c>
      <c r="J72" s="13" t="str">
        <f t="shared" si="13"/>
        <v/>
      </c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2" customHeight="1" x14ac:dyDescent="0.15">
      <c r="A73" s="12">
        <v>1154000</v>
      </c>
      <c r="B73" s="15">
        <v>44485</v>
      </c>
      <c r="C73" s="12" t="s">
        <v>65</v>
      </c>
      <c r="D73" s="12" t="s">
        <v>108</v>
      </c>
      <c r="E73" s="12">
        <v>0</v>
      </c>
      <c r="F73" s="12" t="s">
        <v>1</v>
      </c>
      <c r="G73" s="12">
        <v>1</v>
      </c>
      <c r="H73" s="13" t="str">
        <f t="shared" si="11"/>
        <v>Chelsea</v>
      </c>
      <c r="I73" s="13" t="str">
        <f t="shared" si="12"/>
        <v/>
      </c>
      <c r="J73" s="13" t="str">
        <f t="shared" si="13"/>
        <v/>
      </c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2" customHeight="1" x14ac:dyDescent="0.15">
      <c r="A74" s="12">
        <v>1154002</v>
      </c>
      <c r="B74" s="15">
        <v>44485</v>
      </c>
      <c r="C74" s="12" t="s">
        <v>65</v>
      </c>
      <c r="D74" s="12" t="s">
        <v>31</v>
      </c>
      <c r="E74" s="12">
        <v>4</v>
      </c>
      <c r="F74" s="12" t="s">
        <v>8</v>
      </c>
      <c r="G74" s="12">
        <v>2</v>
      </c>
      <c r="H74" s="13" t="str">
        <f t="shared" si="11"/>
        <v>Leicester</v>
      </c>
      <c r="I74" s="13" t="str">
        <f t="shared" si="12"/>
        <v/>
      </c>
      <c r="J74" s="13" t="str">
        <f t="shared" si="13"/>
        <v/>
      </c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2" customHeight="1" x14ac:dyDescent="0.15">
      <c r="A75" s="12">
        <v>1154003</v>
      </c>
      <c r="B75" s="15">
        <v>44485</v>
      </c>
      <c r="C75" s="12" t="s">
        <v>65</v>
      </c>
      <c r="D75" s="12" t="s">
        <v>20</v>
      </c>
      <c r="E75" s="12">
        <v>2</v>
      </c>
      <c r="F75" s="12" t="s">
        <v>81</v>
      </c>
      <c r="G75" s="12">
        <v>0</v>
      </c>
      <c r="H75" s="13" t="str">
        <f t="shared" si="11"/>
        <v>Manchester City</v>
      </c>
      <c r="I75" s="13" t="str">
        <f t="shared" si="12"/>
        <v/>
      </c>
      <c r="J75" s="13" t="str">
        <f t="shared" si="13"/>
        <v/>
      </c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2" customHeight="1" x14ac:dyDescent="0.15">
      <c r="A76" s="12">
        <v>1154005</v>
      </c>
      <c r="B76" s="15">
        <v>44485</v>
      </c>
      <c r="C76" s="12" t="s">
        <v>65</v>
      </c>
      <c r="D76" s="12" t="s">
        <v>18</v>
      </c>
      <c r="E76" s="12">
        <v>0</v>
      </c>
      <c r="F76" s="12" t="s">
        <v>107</v>
      </c>
      <c r="G76" s="12">
        <v>0</v>
      </c>
      <c r="H76" s="13" t="str">
        <f t="shared" si="11"/>
        <v/>
      </c>
      <c r="I76" s="13" t="str">
        <f t="shared" si="12"/>
        <v>Norwich</v>
      </c>
      <c r="J76" s="13" t="str">
        <f t="shared" si="13"/>
        <v>Brighton</v>
      </c>
      <c r="K76" s="2"/>
      <c r="L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2" customHeight="1" x14ac:dyDescent="0.15">
      <c r="A77" s="12">
        <v>1154006</v>
      </c>
      <c r="B77" s="15">
        <v>44485</v>
      </c>
      <c r="C77" s="12" t="s">
        <v>65</v>
      </c>
      <c r="D77" s="12" t="s">
        <v>13</v>
      </c>
      <c r="E77" s="12">
        <v>1</v>
      </c>
      <c r="F77" s="12" t="s">
        <v>15</v>
      </c>
      <c r="G77" s="12">
        <v>0</v>
      </c>
      <c r="H77" s="13" t="str">
        <f t="shared" si="11"/>
        <v>Southampton</v>
      </c>
      <c r="I77" s="13" t="str">
        <f t="shared" si="12"/>
        <v/>
      </c>
      <c r="J77" s="13" t="str">
        <f t="shared" si="13"/>
        <v/>
      </c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2" customHeight="1" x14ac:dyDescent="0.15">
      <c r="A78" s="12">
        <v>1154007</v>
      </c>
      <c r="B78" s="15">
        <v>44485</v>
      </c>
      <c r="C78" s="12" t="s">
        <v>65</v>
      </c>
      <c r="D78" s="12" t="s">
        <v>56</v>
      </c>
      <c r="E78" s="12">
        <v>0</v>
      </c>
      <c r="F78" s="12" t="s">
        <v>19</v>
      </c>
      <c r="G78" s="12">
        <v>5</v>
      </c>
      <c r="H78" s="13" t="str">
        <f t="shared" si="11"/>
        <v>Liverpool</v>
      </c>
      <c r="I78" s="13" t="str">
        <f t="shared" si="12"/>
        <v/>
      </c>
      <c r="J78" s="13" t="str">
        <f t="shared" si="13"/>
        <v/>
      </c>
      <c r="K78" s="2"/>
      <c r="L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2" customHeight="1" x14ac:dyDescent="0.15">
      <c r="A79" s="12">
        <v>1154001</v>
      </c>
      <c r="B79" s="15">
        <v>44486</v>
      </c>
      <c r="C79" s="12" t="s">
        <v>65</v>
      </c>
      <c r="D79" s="12" t="s">
        <v>9</v>
      </c>
      <c r="E79" s="12">
        <v>0</v>
      </c>
      <c r="F79" s="12" t="s">
        <v>28</v>
      </c>
      <c r="G79" s="12">
        <v>1</v>
      </c>
      <c r="H79" s="13" t="str">
        <f t="shared" si="11"/>
        <v>West Ham</v>
      </c>
      <c r="I79" s="13" t="str">
        <f t="shared" si="12"/>
        <v/>
      </c>
      <c r="J79" s="13" t="str">
        <f t="shared" si="13"/>
        <v/>
      </c>
      <c r="K79" s="2"/>
      <c r="L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2" customHeight="1" x14ac:dyDescent="0.15">
      <c r="A80" s="12">
        <v>1154004</v>
      </c>
      <c r="B80" s="15">
        <v>44486</v>
      </c>
      <c r="C80" s="12" t="s">
        <v>65</v>
      </c>
      <c r="D80" s="12" t="s">
        <v>29</v>
      </c>
      <c r="E80" s="12">
        <v>2</v>
      </c>
      <c r="F80" s="12" t="s">
        <v>14</v>
      </c>
      <c r="G80" s="12">
        <v>3</v>
      </c>
      <c r="H80" s="13" t="str">
        <f t="shared" si="11"/>
        <v>Tottenham</v>
      </c>
      <c r="I80" s="13" t="str">
        <f t="shared" si="12"/>
        <v/>
      </c>
      <c r="J80" s="13" t="str">
        <f t="shared" si="13"/>
        <v/>
      </c>
      <c r="K80" s="2"/>
      <c r="L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2" customHeight="1" x14ac:dyDescent="0.15">
      <c r="A81" s="12">
        <v>1153998</v>
      </c>
      <c r="B81" s="15">
        <v>44487</v>
      </c>
      <c r="C81" s="12" t="s">
        <v>65</v>
      </c>
      <c r="D81" s="12" t="s">
        <v>17</v>
      </c>
      <c r="E81" s="12">
        <v>2</v>
      </c>
      <c r="F81" s="12" t="s">
        <v>5</v>
      </c>
      <c r="G81" s="12">
        <v>2</v>
      </c>
      <c r="H81" s="13" t="str">
        <f t="shared" si="11"/>
        <v/>
      </c>
      <c r="I81" s="13" t="str">
        <f t="shared" si="12"/>
        <v>Arsenal</v>
      </c>
      <c r="J81" s="13" t="str">
        <f t="shared" si="13"/>
        <v>Crystal Palace</v>
      </c>
      <c r="K81" s="2"/>
      <c r="L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2" customHeight="1" x14ac:dyDescent="0.15">
      <c r="A82" s="12">
        <v>1154008</v>
      </c>
      <c r="B82" s="15">
        <v>44491</v>
      </c>
      <c r="C82" s="12" t="s">
        <v>90</v>
      </c>
      <c r="D82" s="12" t="s">
        <v>17</v>
      </c>
      <c r="E82" s="12">
        <v>3</v>
      </c>
      <c r="F82" s="12" t="s">
        <v>12</v>
      </c>
      <c r="G82" s="12">
        <v>1</v>
      </c>
      <c r="H82" s="13" t="str">
        <f t="shared" si="11"/>
        <v>Arsenal</v>
      </c>
      <c r="I82" s="13" t="str">
        <f t="shared" si="12"/>
        <v/>
      </c>
      <c r="J82" s="13" t="str">
        <f t="shared" si="13"/>
        <v/>
      </c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2" customHeight="1" x14ac:dyDescent="0.15">
      <c r="A83" s="12">
        <v>1154010</v>
      </c>
      <c r="B83" s="15">
        <v>44492</v>
      </c>
      <c r="C83" s="12" t="s">
        <v>90</v>
      </c>
      <c r="D83" s="12" t="s">
        <v>107</v>
      </c>
      <c r="E83" s="12">
        <v>1</v>
      </c>
      <c r="F83" s="12" t="s">
        <v>20</v>
      </c>
      <c r="G83" s="12">
        <v>4</v>
      </c>
      <c r="H83" s="13" t="str">
        <f t="shared" si="11"/>
        <v>Manchester City</v>
      </c>
      <c r="I83" s="13" t="str">
        <f t="shared" si="12"/>
        <v/>
      </c>
      <c r="J83" s="13" t="str">
        <f t="shared" si="13"/>
        <v/>
      </c>
      <c r="K83" s="2"/>
      <c r="L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2" customHeight="1" x14ac:dyDescent="0.15">
      <c r="A84" s="12">
        <v>1154011</v>
      </c>
      <c r="B84" s="15">
        <v>44492</v>
      </c>
      <c r="C84" s="12" t="s">
        <v>90</v>
      </c>
      <c r="D84" s="12" t="s">
        <v>1</v>
      </c>
      <c r="E84" s="12">
        <v>7</v>
      </c>
      <c r="F84" s="12" t="s">
        <v>18</v>
      </c>
      <c r="G84" s="12">
        <v>0</v>
      </c>
      <c r="H84" s="13" t="str">
        <f t="shared" si="11"/>
        <v>Chelsea</v>
      </c>
      <c r="I84" s="13" t="str">
        <f t="shared" si="12"/>
        <v/>
      </c>
      <c r="J84" s="13" t="str">
        <f t="shared" si="13"/>
        <v/>
      </c>
      <c r="K84" s="2"/>
      <c r="L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2" customHeight="1" x14ac:dyDescent="0.15">
      <c r="A85" s="12">
        <v>1154012</v>
      </c>
      <c r="B85" s="15">
        <v>44492</v>
      </c>
      <c r="C85" s="12" t="s">
        <v>90</v>
      </c>
      <c r="D85" s="12" t="s">
        <v>5</v>
      </c>
      <c r="E85" s="12">
        <v>1</v>
      </c>
      <c r="F85" s="12" t="s">
        <v>29</v>
      </c>
      <c r="G85" s="12">
        <v>1</v>
      </c>
      <c r="H85" s="13" t="str">
        <f t="shared" si="11"/>
        <v/>
      </c>
      <c r="I85" s="13" t="str">
        <f t="shared" si="12"/>
        <v>Crystal Palace</v>
      </c>
      <c r="J85" s="13" t="str">
        <f t="shared" si="13"/>
        <v>Newcastle</v>
      </c>
      <c r="K85" s="2"/>
      <c r="L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2" customHeight="1" x14ac:dyDescent="0.15">
      <c r="A86" s="12">
        <v>1154013</v>
      </c>
      <c r="B86" s="15">
        <v>44492</v>
      </c>
      <c r="C86" s="12" t="s">
        <v>90</v>
      </c>
      <c r="D86" s="12" t="s">
        <v>9</v>
      </c>
      <c r="E86" s="12">
        <v>2</v>
      </c>
      <c r="F86" s="12" t="s">
        <v>56</v>
      </c>
      <c r="G86" s="12">
        <v>5</v>
      </c>
      <c r="H86" s="13" t="str">
        <f t="shared" si="11"/>
        <v>Watford</v>
      </c>
      <c r="I86" s="13" t="str">
        <f t="shared" si="12"/>
        <v/>
      </c>
      <c r="J86" s="13" t="str">
        <f t="shared" si="13"/>
        <v/>
      </c>
      <c r="K86" s="2"/>
      <c r="L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2" customHeight="1" x14ac:dyDescent="0.15">
      <c r="A87" s="12">
        <v>1154014</v>
      </c>
      <c r="B87" s="15">
        <v>44492</v>
      </c>
      <c r="C87" s="12" t="s">
        <v>90</v>
      </c>
      <c r="D87" s="12" t="s">
        <v>15</v>
      </c>
      <c r="E87" s="12">
        <v>1</v>
      </c>
      <c r="F87" s="12" t="s">
        <v>63</v>
      </c>
      <c r="G87" s="12">
        <v>1</v>
      </c>
      <c r="H87" s="13" t="str">
        <f t="shared" si="11"/>
        <v/>
      </c>
      <c r="I87" s="13" t="str">
        <f t="shared" si="12"/>
        <v>Leeds</v>
      </c>
      <c r="J87" s="13" t="str">
        <f t="shared" si="13"/>
        <v>Wolves</v>
      </c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2" customHeight="1" x14ac:dyDescent="0.15">
      <c r="A88" s="12">
        <v>1154016</v>
      </c>
      <c r="B88" s="15">
        <v>44492</v>
      </c>
      <c r="C88" s="12" t="s">
        <v>90</v>
      </c>
      <c r="D88" s="12" t="s">
        <v>13</v>
      </c>
      <c r="E88" s="12">
        <v>2</v>
      </c>
      <c r="F88" s="12" t="s">
        <v>81</v>
      </c>
      <c r="G88" s="12">
        <v>2</v>
      </c>
      <c r="H88" s="13" t="str">
        <f t="shared" si="11"/>
        <v/>
      </c>
      <c r="I88" s="13" t="str">
        <f t="shared" si="12"/>
        <v>Southampton</v>
      </c>
      <c r="J88" s="13" t="str">
        <f t="shared" si="13"/>
        <v>Burnley</v>
      </c>
      <c r="K88" s="2"/>
      <c r="L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2" customHeight="1" x14ac:dyDescent="0.15">
      <c r="A89" s="12">
        <v>1154009</v>
      </c>
      <c r="B89" s="15">
        <v>44493</v>
      </c>
      <c r="C89" s="12" t="s">
        <v>90</v>
      </c>
      <c r="D89" s="12" t="s">
        <v>108</v>
      </c>
      <c r="E89" s="12">
        <v>1</v>
      </c>
      <c r="F89" s="12" t="s">
        <v>31</v>
      </c>
      <c r="G89" s="12">
        <v>2</v>
      </c>
      <c r="H89" s="13" t="str">
        <f t="shared" si="11"/>
        <v>Leicester</v>
      </c>
      <c r="I89" s="13" t="str">
        <f t="shared" si="12"/>
        <v/>
      </c>
      <c r="J89" s="13" t="str">
        <f t="shared" si="13"/>
        <v/>
      </c>
      <c r="K89" s="2"/>
      <c r="L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2" customHeight="1" x14ac:dyDescent="0.15">
      <c r="A90" s="12">
        <v>1154015</v>
      </c>
      <c r="B90" s="15">
        <v>44493</v>
      </c>
      <c r="C90" s="12" t="s">
        <v>90</v>
      </c>
      <c r="D90" s="12" t="s">
        <v>8</v>
      </c>
      <c r="E90" s="12">
        <v>0</v>
      </c>
      <c r="F90" s="12" t="s">
        <v>19</v>
      </c>
      <c r="G90" s="12">
        <v>5</v>
      </c>
      <c r="H90" s="13" t="str">
        <f t="shared" si="11"/>
        <v>Liverpool</v>
      </c>
      <c r="I90" s="13" t="str">
        <f t="shared" si="12"/>
        <v/>
      </c>
      <c r="J90" s="13" t="str">
        <f t="shared" si="13"/>
        <v/>
      </c>
      <c r="K90" s="2"/>
      <c r="L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2" customHeight="1" x14ac:dyDescent="0.15">
      <c r="A91" s="12">
        <v>1154017</v>
      </c>
      <c r="B91" s="15">
        <v>44493</v>
      </c>
      <c r="C91" s="12" t="s">
        <v>90</v>
      </c>
      <c r="D91" s="12" t="s">
        <v>28</v>
      </c>
      <c r="E91" s="12">
        <v>1</v>
      </c>
      <c r="F91" s="12" t="s">
        <v>14</v>
      </c>
      <c r="G91" s="12">
        <v>0</v>
      </c>
      <c r="H91" s="13" t="str">
        <f t="shared" si="11"/>
        <v>West Ham</v>
      </c>
      <c r="I91" s="13" t="str">
        <f t="shared" si="12"/>
        <v/>
      </c>
      <c r="J91" s="13" t="str">
        <f t="shared" si="13"/>
        <v/>
      </c>
      <c r="K91" s="2"/>
      <c r="L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2" customHeight="1" x14ac:dyDescent="0.15">
      <c r="A92" s="12">
        <v>1154019</v>
      </c>
      <c r="B92" s="15">
        <v>44499</v>
      </c>
      <c r="C92" s="12" t="s">
        <v>79</v>
      </c>
      <c r="D92" s="12" t="s">
        <v>81</v>
      </c>
      <c r="E92" s="12">
        <v>3</v>
      </c>
      <c r="F92" s="12" t="s">
        <v>108</v>
      </c>
      <c r="G92" s="12">
        <v>1</v>
      </c>
      <c r="H92" s="13" t="str">
        <f t="shared" si="11"/>
        <v>Burnley</v>
      </c>
      <c r="I92" s="13" t="str">
        <f t="shared" si="12"/>
        <v/>
      </c>
      <c r="J92" s="13" t="str">
        <f t="shared" si="13"/>
        <v/>
      </c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2" customHeight="1" x14ac:dyDescent="0.15">
      <c r="A93" s="12">
        <v>1154020</v>
      </c>
      <c r="B93" s="15">
        <v>44499</v>
      </c>
      <c r="C93" s="12" t="s">
        <v>79</v>
      </c>
      <c r="D93" s="12" t="s">
        <v>31</v>
      </c>
      <c r="E93" s="12">
        <v>0</v>
      </c>
      <c r="F93" s="12" t="s">
        <v>17</v>
      </c>
      <c r="G93" s="12">
        <v>2</v>
      </c>
      <c r="H93" s="13" t="str">
        <f t="shared" si="11"/>
        <v>Arsenal</v>
      </c>
      <c r="I93" s="13" t="str">
        <f t="shared" si="12"/>
        <v/>
      </c>
      <c r="J93" s="13" t="str">
        <f t="shared" si="13"/>
        <v/>
      </c>
      <c r="K93" s="2"/>
      <c r="L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2" customHeight="1" x14ac:dyDescent="0.15">
      <c r="A94" s="12">
        <v>1154021</v>
      </c>
      <c r="B94" s="15">
        <v>44499</v>
      </c>
      <c r="C94" s="12" t="s">
        <v>79</v>
      </c>
      <c r="D94" s="12" t="s">
        <v>19</v>
      </c>
      <c r="E94" s="12">
        <v>2</v>
      </c>
      <c r="F94" s="12" t="s">
        <v>107</v>
      </c>
      <c r="G94" s="12">
        <v>2</v>
      </c>
      <c r="H94" s="13" t="str">
        <f t="shared" si="11"/>
        <v/>
      </c>
      <c r="I94" s="13" t="str">
        <f t="shared" si="12"/>
        <v>Liverpool</v>
      </c>
      <c r="J94" s="13" t="str">
        <f t="shared" si="13"/>
        <v>Brighton</v>
      </c>
      <c r="K94" s="2"/>
      <c r="L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2" customHeight="1" x14ac:dyDescent="0.15">
      <c r="A95" s="12">
        <v>1154022</v>
      </c>
      <c r="B95" s="15">
        <v>44499</v>
      </c>
      <c r="C95" s="12" t="s">
        <v>79</v>
      </c>
      <c r="D95" s="12" t="s">
        <v>20</v>
      </c>
      <c r="E95" s="12">
        <v>0</v>
      </c>
      <c r="F95" s="12" t="s">
        <v>5</v>
      </c>
      <c r="G95" s="12">
        <v>2</v>
      </c>
      <c r="H95" s="13" t="str">
        <f t="shared" si="11"/>
        <v>Crystal Palace</v>
      </c>
      <c r="I95" s="13" t="str">
        <f t="shared" si="12"/>
        <v/>
      </c>
      <c r="J95" s="13" t="str">
        <f t="shared" si="13"/>
        <v/>
      </c>
      <c r="K95" s="2"/>
      <c r="L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2" customHeight="1" x14ac:dyDescent="0.15">
      <c r="A96" s="12">
        <v>1154023</v>
      </c>
      <c r="B96" s="15">
        <v>44499</v>
      </c>
      <c r="C96" s="12" t="s">
        <v>79</v>
      </c>
      <c r="D96" s="12" t="s">
        <v>29</v>
      </c>
      <c r="E96" s="12">
        <v>0</v>
      </c>
      <c r="F96" s="12" t="s">
        <v>1</v>
      </c>
      <c r="G96" s="12">
        <v>3</v>
      </c>
      <c r="H96" s="13" t="str">
        <f t="shared" si="11"/>
        <v>Chelsea</v>
      </c>
      <c r="I96" s="13" t="str">
        <f t="shared" si="12"/>
        <v/>
      </c>
      <c r="J96" s="13" t="str">
        <f t="shared" si="13"/>
        <v/>
      </c>
      <c r="K96" s="2"/>
      <c r="L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2" customHeight="1" x14ac:dyDescent="0.15">
      <c r="A97" s="12">
        <v>1154025</v>
      </c>
      <c r="B97" s="15">
        <v>44499</v>
      </c>
      <c r="C97" s="12" t="s">
        <v>79</v>
      </c>
      <c r="D97" s="12" t="s">
        <v>14</v>
      </c>
      <c r="E97" s="12">
        <v>0</v>
      </c>
      <c r="F97" s="12" t="s">
        <v>8</v>
      </c>
      <c r="G97" s="12">
        <v>3</v>
      </c>
      <c r="H97" s="13" t="str">
        <f t="shared" si="11"/>
        <v>Manchester United</v>
      </c>
      <c r="I97" s="13" t="str">
        <f t="shared" si="12"/>
        <v/>
      </c>
      <c r="J97" s="13" t="str">
        <f t="shared" si="13"/>
        <v/>
      </c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2" customHeight="1" x14ac:dyDescent="0.15">
      <c r="A98" s="12">
        <v>1154026</v>
      </c>
      <c r="B98" s="15">
        <v>44499</v>
      </c>
      <c r="C98" s="12" t="s">
        <v>79</v>
      </c>
      <c r="D98" s="12" t="s">
        <v>56</v>
      </c>
      <c r="E98" s="12">
        <v>0</v>
      </c>
      <c r="F98" s="12" t="s">
        <v>13</v>
      </c>
      <c r="G98" s="12">
        <v>1</v>
      </c>
      <c r="H98" s="13" t="str">
        <f t="shared" si="11"/>
        <v>Southampton</v>
      </c>
      <c r="I98" s="13" t="str">
        <f t="shared" si="12"/>
        <v/>
      </c>
      <c r="J98" s="13" t="str">
        <f t="shared" si="13"/>
        <v/>
      </c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2" customHeight="1" x14ac:dyDescent="0.15">
      <c r="A99" s="12">
        <v>1154018</v>
      </c>
      <c r="B99" s="15">
        <v>44500</v>
      </c>
      <c r="C99" s="12" t="s">
        <v>79</v>
      </c>
      <c r="D99" s="12" t="s">
        <v>12</v>
      </c>
      <c r="E99" s="12">
        <v>1</v>
      </c>
      <c r="F99" s="12" t="s">
        <v>28</v>
      </c>
      <c r="G99" s="12">
        <v>4</v>
      </c>
      <c r="H99" s="13" t="str">
        <f t="shared" si="11"/>
        <v>West Ham</v>
      </c>
      <c r="I99" s="13" t="str">
        <f t="shared" si="12"/>
        <v/>
      </c>
      <c r="J99" s="13" t="str">
        <f t="shared" si="13"/>
        <v/>
      </c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2" customHeight="1" x14ac:dyDescent="0.15">
      <c r="A100" s="12">
        <v>1154024</v>
      </c>
      <c r="B100" s="15">
        <v>44500</v>
      </c>
      <c r="C100" s="12" t="s">
        <v>79</v>
      </c>
      <c r="D100" s="12" t="s">
        <v>18</v>
      </c>
      <c r="E100" s="12">
        <v>1</v>
      </c>
      <c r="F100" s="12" t="s">
        <v>15</v>
      </c>
      <c r="G100" s="12">
        <v>2</v>
      </c>
      <c r="H100" s="13" t="str">
        <f t="shared" si="11"/>
        <v>Leeds</v>
      </c>
      <c r="I100" s="13" t="str">
        <f t="shared" si="12"/>
        <v/>
      </c>
      <c r="J100" s="13" t="str">
        <f t="shared" si="13"/>
        <v/>
      </c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2" customHeight="1" x14ac:dyDescent="0.15">
      <c r="A101" s="12">
        <v>1154027</v>
      </c>
      <c r="B101" s="15">
        <v>44501</v>
      </c>
      <c r="C101" s="12" t="s">
        <v>79</v>
      </c>
      <c r="D101" s="12" t="s">
        <v>63</v>
      </c>
      <c r="E101" s="12">
        <v>2</v>
      </c>
      <c r="F101" s="12" t="s">
        <v>9</v>
      </c>
      <c r="G101" s="12">
        <v>1</v>
      </c>
      <c r="H101" s="13" t="str">
        <f t="shared" si="11"/>
        <v>Wolves</v>
      </c>
      <c r="I101" s="13" t="str">
        <f t="shared" si="12"/>
        <v/>
      </c>
      <c r="J101" s="13" t="str">
        <f t="shared" si="13"/>
        <v/>
      </c>
      <c r="K101" s="2"/>
      <c r="L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2" customHeight="1" x14ac:dyDescent="0.15">
      <c r="A102" s="12">
        <v>1154036</v>
      </c>
      <c r="B102" s="15">
        <v>44505</v>
      </c>
      <c r="C102" s="12" t="s">
        <v>80</v>
      </c>
      <c r="D102" s="12" t="s">
        <v>13</v>
      </c>
      <c r="E102" s="12">
        <v>1</v>
      </c>
      <c r="F102" s="12" t="s">
        <v>12</v>
      </c>
      <c r="G102" s="12">
        <v>0</v>
      </c>
      <c r="H102" s="13" t="str">
        <f t="shared" si="11"/>
        <v>Southampton</v>
      </c>
      <c r="I102" s="13" t="str">
        <f t="shared" si="12"/>
        <v/>
      </c>
      <c r="J102" s="13" t="str">
        <f t="shared" si="13"/>
        <v/>
      </c>
      <c r="K102" s="2"/>
      <c r="L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2" customHeight="1" x14ac:dyDescent="0.15">
      <c r="A103" s="12">
        <v>1154029</v>
      </c>
      <c r="B103" s="15">
        <v>44506</v>
      </c>
      <c r="C103" s="12" t="s">
        <v>80</v>
      </c>
      <c r="D103" s="12" t="s">
        <v>108</v>
      </c>
      <c r="E103" s="12">
        <v>1</v>
      </c>
      <c r="F103" s="12" t="s">
        <v>18</v>
      </c>
      <c r="G103" s="12">
        <v>2</v>
      </c>
      <c r="H103" s="13" t="str">
        <f t="shared" si="11"/>
        <v>Norwich</v>
      </c>
      <c r="I103" s="13" t="str">
        <f t="shared" si="12"/>
        <v/>
      </c>
      <c r="J103" s="13" t="str">
        <f t="shared" si="13"/>
        <v/>
      </c>
      <c r="K103" s="2"/>
      <c r="L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2" customHeight="1" x14ac:dyDescent="0.15">
      <c r="A104" s="12">
        <v>1154030</v>
      </c>
      <c r="B104" s="15">
        <v>44506</v>
      </c>
      <c r="C104" s="12" t="s">
        <v>80</v>
      </c>
      <c r="D104" s="12" t="s">
        <v>107</v>
      </c>
      <c r="E104" s="12">
        <v>1</v>
      </c>
      <c r="F104" s="12" t="s">
        <v>29</v>
      </c>
      <c r="G104" s="12">
        <v>1</v>
      </c>
      <c r="H104" s="13" t="str">
        <f t="shared" si="11"/>
        <v/>
      </c>
      <c r="I104" s="13" t="str">
        <f t="shared" si="12"/>
        <v>Brighton</v>
      </c>
      <c r="J104" s="13" t="str">
        <f t="shared" si="13"/>
        <v>Newcastle</v>
      </c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2" customHeight="1" x14ac:dyDescent="0.15">
      <c r="A105" s="12">
        <v>1154031</v>
      </c>
      <c r="B105" s="15">
        <v>44506</v>
      </c>
      <c r="C105" s="12" t="s">
        <v>80</v>
      </c>
      <c r="D105" s="12" t="s">
        <v>1</v>
      </c>
      <c r="E105" s="12">
        <v>1</v>
      </c>
      <c r="F105" s="12" t="s">
        <v>81</v>
      </c>
      <c r="G105" s="12">
        <v>1</v>
      </c>
      <c r="H105" s="13" t="str">
        <f t="shared" si="11"/>
        <v/>
      </c>
      <c r="I105" s="13" t="str">
        <f t="shared" si="12"/>
        <v>Chelsea</v>
      </c>
      <c r="J105" s="13" t="str">
        <f t="shared" si="13"/>
        <v>Burnley</v>
      </c>
      <c r="K105" s="2"/>
      <c r="L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2" customHeight="1" x14ac:dyDescent="0.15">
      <c r="A106" s="12">
        <v>1154032</v>
      </c>
      <c r="B106" s="15">
        <v>44506</v>
      </c>
      <c r="C106" s="12" t="s">
        <v>80</v>
      </c>
      <c r="D106" s="12" t="s">
        <v>5</v>
      </c>
      <c r="E106" s="12">
        <v>2</v>
      </c>
      <c r="F106" s="12" t="s">
        <v>63</v>
      </c>
      <c r="G106" s="12">
        <v>0</v>
      </c>
      <c r="H106" s="13" t="str">
        <f t="shared" si="11"/>
        <v>Crystal Palace</v>
      </c>
      <c r="I106" s="13" t="str">
        <f t="shared" si="12"/>
        <v/>
      </c>
      <c r="J106" s="13" t="str">
        <f t="shared" si="13"/>
        <v/>
      </c>
      <c r="K106" s="2"/>
      <c r="L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2" customHeight="1" x14ac:dyDescent="0.15">
      <c r="A107" s="12">
        <v>1154035</v>
      </c>
      <c r="B107" s="15">
        <v>44506</v>
      </c>
      <c r="C107" s="12" t="s">
        <v>80</v>
      </c>
      <c r="D107" s="12" t="s">
        <v>8</v>
      </c>
      <c r="E107" s="12">
        <v>0</v>
      </c>
      <c r="F107" s="12" t="s">
        <v>20</v>
      </c>
      <c r="G107" s="12">
        <v>2</v>
      </c>
      <c r="H107" s="13" t="str">
        <f t="shared" si="11"/>
        <v>Manchester City</v>
      </c>
      <c r="I107" s="13" t="str">
        <f t="shared" si="12"/>
        <v/>
      </c>
      <c r="J107" s="13" t="str">
        <f t="shared" si="13"/>
        <v/>
      </c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2" customHeight="1" x14ac:dyDescent="0.15">
      <c r="A108" s="12">
        <v>1154028</v>
      </c>
      <c r="B108" s="15">
        <v>44507</v>
      </c>
      <c r="C108" s="12" t="s">
        <v>80</v>
      </c>
      <c r="D108" s="12" t="s">
        <v>17</v>
      </c>
      <c r="E108" s="12">
        <v>1</v>
      </c>
      <c r="F108" s="12" t="s">
        <v>56</v>
      </c>
      <c r="G108" s="12">
        <v>0</v>
      </c>
      <c r="H108" s="13" t="str">
        <f t="shared" si="11"/>
        <v>Arsenal</v>
      </c>
      <c r="I108" s="13" t="str">
        <f t="shared" si="12"/>
        <v/>
      </c>
      <c r="J108" s="13" t="str">
        <f t="shared" si="13"/>
        <v/>
      </c>
      <c r="K108" s="2"/>
      <c r="L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2" customHeight="1" x14ac:dyDescent="0.15">
      <c r="A109" s="12">
        <v>1154033</v>
      </c>
      <c r="B109" s="15">
        <v>44507</v>
      </c>
      <c r="C109" s="12" t="s">
        <v>80</v>
      </c>
      <c r="D109" s="12" t="s">
        <v>9</v>
      </c>
      <c r="E109" s="12">
        <v>0</v>
      </c>
      <c r="F109" s="12" t="s">
        <v>14</v>
      </c>
      <c r="G109" s="12">
        <v>0</v>
      </c>
      <c r="H109" s="13" t="str">
        <f t="shared" si="11"/>
        <v/>
      </c>
      <c r="I109" s="13" t="str">
        <f t="shared" si="12"/>
        <v>Everton</v>
      </c>
      <c r="J109" s="13" t="str">
        <f t="shared" si="13"/>
        <v>Tottenham</v>
      </c>
      <c r="K109" s="2"/>
      <c r="L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2" customHeight="1" x14ac:dyDescent="0.15">
      <c r="A110" s="12">
        <v>1154034</v>
      </c>
      <c r="B110" s="15">
        <v>44507</v>
      </c>
      <c r="C110" s="12" t="s">
        <v>80</v>
      </c>
      <c r="D110" s="12" t="s">
        <v>15</v>
      </c>
      <c r="E110" s="12">
        <v>1</v>
      </c>
      <c r="F110" s="12" t="s">
        <v>31</v>
      </c>
      <c r="G110" s="12">
        <v>1</v>
      </c>
      <c r="H110" s="13" t="str">
        <f t="shared" si="11"/>
        <v/>
      </c>
      <c r="I110" s="13" t="str">
        <f t="shared" si="12"/>
        <v>Leeds</v>
      </c>
      <c r="J110" s="13" t="str">
        <f t="shared" si="13"/>
        <v>Leicester</v>
      </c>
      <c r="K110" s="2"/>
      <c r="L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2" customHeight="1" x14ac:dyDescent="0.15">
      <c r="A111" s="12">
        <v>1154037</v>
      </c>
      <c r="B111" s="15">
        <v>44507</v>
      </c>
      <c r="C111" s="12" t="s">
        <v>80</v>
      </c>
      <c r="D111" s="12" t="s">
        <v>28</v>
      </c>
      <c r="E111" s="12">
        <v>3</v>
      </c>
      <c r="F111" s="12" t="s">
        <v>19</v>
      </c>
      <c r="G111" s="12">
        <v>2</v>
      </c>
      <c r="H111" s="13" t="str">
        <f t="shared" si="11"/>
        <v>West Ham</v>
      </c>
      <c r="I111" s="13" t="str">
        <f t="shared" si="12"/>
        <v/>
      </c>
      <c r="J111" s="13" t="str">
        <f t="shared" si="13"/>
        <v/>
      </c>
      <c r="K111" s="2"/>
      <c r="L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2" customHeight="1" x14ac:dyDescent="0.15">
      <c r="A112" s="12">
        <v>1154038</v>
      </c>
      <c r="B112" s="15">
        <v>44520</v>
      </c>
      <c r="C112" s="12" t="s">
        <v>59</v>
      </c>
      <c r="D112" s="12" t="s">
        <v>12</v>
      </c>
      <c r="E112" s="12">
        <v>2</v>
      </c>
      <c r="F112" s="12" t="s">
        <v>107</v>
      </c>
      <c r="G112" s="12">
        <v>0</v>
      </c>
      <c r="H112" s="13" t="str">
        <f t="shared" si="11"/>
        <v>Aston Villa</v>
      </c>
      <c r="I112" s="13" t="str">
        <f t="shared" si="12"/>
        <v/>
      </c>
      <c r="J112" s="13" t="str">
        <f t="shared" si="13"/>
        <v/>
      </c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2" customHeight="1" x14ac:dyDescent="0.15">
      <c r="A113" s="12">
        <v>1154039</v>
      </c>
      <c r="B113" s="15">
        <v>44520</v>
      </c>
      <c r="C113" s="12" t="s">
        <v>59</v>
      </c>
      <c r="D113" s="12" t="s">
        <v>81</v>
      </c>
      <c r="E113" s="12">
        <v>3</v>
      </c>
      <c r="F113" s="12" t="s">
        <v>5</v>
      </c>
      <c r="G113" s="12">
        <v>3</v>
      </c>
      <c r="H113" s="13" t="str">
        <f t="shared" si="11"/>
        <v/>
      </c>
      <c r="I113" s="13" t="str">
        <f t="shared" si="12"/>
        <v>Burnley</v>
      </c>
      <c r="J113" s="13" t="str">
        <f t="shared" si="13"/>
        <v>Crystal Palace</v>
      </c>
      <c r="K113" s="2"/>
      <c r="L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2" customHeight="1" x14ac:dyDescent="0.15">
      <c r="A114" s="12">
        <v>1154040</v>
      </c>
      <c r="B114" s="15">
        <v>44520</v>
      </c>
      <c r="C114" s="12" t="s">
        <v>59</v>
      </c>
      <c r="D114" s="12" t="s">
        <v>31</v>
      </c>
      <c r="E114" s="12">
        <v>0</v>
      </c>
      <c r="F114" s="12" t="s">
        <v>1</v>
      </c>
      <c r="G114" s="12">
        <v>3</v>
      </c>
      <c r="H114" s="13" t="str">
        <f t="shared" si="11"/>
        <v>Chelsea</v>
      </c>
      <c r="I114" s="13" t="str">
        <f t="shared" si="12"/>
        <v/>
      </c>
      <c r="J114" s="13" t="str">
        <f t="shared" si="13"/>
        <v/>
      </c>
      <c r="K114" s="2"/>
      <c r="L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2" customHeight="1" x14ac:dyDescent="0.15">
      <c r="A115" s="12">
        <v>1154041</v>
      </c>
      <c r="B115" s="15">
        <v>44520</v>
      </c>
      <c r="C115" s="12" t="s">
        <v>59</v>
      </c>
      <c r="D115" s="12" t="s">
        <v>19</v>
      </c>
      <c r="E115" s="12">
        <v>4</v>
      </c>
      <c r="F115" s="12" t="s">
        <v>17</v>
      </c>
      <c r="G115" s="12">
        <v>0</v>
      </c>
      <c r="H115" s="13" t="str">
        <f t="shared" si="11"/>
        <v>Liverpool</v>
      </c>
      <c r="I115" s="13" t="str">
        <f t="shared" si="12"/>
        <v/>
      </c>
      <c r="J115" s="13" t="str">
        <f t="shared" si="13"/>
        <v/>
      </c>
      <c r="K115" s="2"/>
      <c r="L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2" customHeight="1" x14ac:dyDescent="0.15">
      <c r="A116" s="12">
        <v>1154043</v>
      </c>
      <c r="B116" s="15">
        <v>44520</v>
      </c>
      <c r="C116" s="12" t="s">
        <v>59</v>
      </c>
      <c r="D116" s="12" t="s">
        <v>29</v>
      </c>
      <c r="E116" s="12">
        <v>3</v>
      </c>
      <c r="F116" s="12" t="s">
        <v>108</v>
      </c>
      <c r="G116" s="12">
        <v>3</v>
      </c>
      <c r="H116" s="13" t="str">
        <f t="shared" si="11"/>
        <v/>
      </c>
      <c r="I116" s="13" t="str">
        <f t="shared" si="12"/>
        <v>Newcastle</v>
      </c>
      <c r="J116" s="13" t="str">
        <f t="shared" si="13"/>
        <v>Brentford</v>
      </c>
      <c r="K116" s="2"/>
      <c r="L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2" customHeight="1" x14ac:dyDescent="0.15">
      <c r="A117" s="12">
        <v>1154044</v>
      </c>
      <c r="B117" s="15">
        <v>44520</v>
      </c>
      <c r="C117" s="12" t="s">
        <v>59</v>
      </c>
      <c r="D117" s="12" t="s">
        <v>18</v>
      </c>
      <c r="E117" s="12">
        <v>2</v>
      </c>
      <c r="F117" s="12" t="s">
        <v>13</v>
      </c>
      <c r="G117" s="12">
        <v>1</v>
      </c>
      <c r="H117" s="13" t="str">
        <f t="shared" si="11"/>
        <v>Norwich</v>
      </c>
      <c r="I117" s="13" t="str">
        <f t="shared" si="12"/>
        <v/>
      </c>
      <c r="J117" s="13" t="str">
        <f t="shared" si="13"/>
        <v/>
      </c>
      <c r="K117" s="2"/>
      <c r="L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2" customHeight="1" x14ac:dyDescent="0.15">
      <c r="A118" s="12">
        <v>1154046</v>
      </c>
      <c r="B118" s="15">
        <v>44520</v>
      </c>
      <c r="C118" s="12" t="s">
        <v>59</v>
      </c>
      <c r="D118" s="12" t="s">
        <v>56</v>
      </c>
      <c r="E118" s="12">
        <v>4</v>
      </c>
      <c r="F118" s="12" t="s">
        <v>8</v>
      </c>
      <c r="G118" s="12">
        <v>1</v>
      </c>
      <c r="H118" s="13" t="str">
        <f t="shared" si="11"/>
        <v>Watford</v>
      </c>
      <c r="I118" s="13" t="str">
        <f t="shared" si="12"/>
        <v/>
      </c>
      <c r="J118" s="13" t="str">
        <f t="shared" si="13"/>
        <v/>
      </c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2" customHeight="1" x14ac:dyDescent="0.15">
      <c r="A119" s="12">
        <v>1154047</v>
      </c>
      <c r="B119" s="15">
        <v>44520</v>
      </c>
      <c r="C119" s="12" t="s">
        <v>59</v>
      </c>
      <c r="D119" s="12" t="s">
        <v>63</v>
      </c>
      <c r="E119" s="12">
        <v>1</v>
      </c>
      <c r="F119" s="12" t="s">
        <v>28</v>
      </c>
      <c r="G119" s="12">
        <v>0</v>
      </c>
      <c r="H119" s="13" t="str">
        <f t="shared" si="11"/>
        <v>Wolves</v>
      </c>
      <c r="I119" s="13" t="str">
        <f t="shared" si="12"/>
        <v/>
      </c>
      <c r="J119" s="13" t="str">
        <f t="shared" si="13"/>
        <v/>
      </c>
      <c r="K119" s="2"/>
      <c r="L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2" customHeight="1" x14ac:dyDescent="0.15">
      <c r="A120" s="12">
        <v>1154042</v>
      </c>
      <c r="B120" s="15">
        <v>44521</v>
      </c>
      <c r="C120" s="12" t="s">
        <v>59</v>
      </c>
      <c r="D120" s="12" t="s">
        <v>20</v>
      </c>
      <c r="E120" s="12">
        <v>3</v>
      </c>
      <c r="F120" s="12" t="s">
        <v>9</v>
      </c>
      <c r="G120" s="12">
        <v>0</v>
      </c>
      <c r="H120" s="13" t="str">
        <f t="shared" si="11"/>
        <v>Manchester City</v>
      </c>
      <c r="I120" s="13" t="str">
        <f t="shared" si="12"/>
        <v/>
      </c>
      <c r="J120" s="13" t="str">
        <f t="shared" si="13"/>
        <v/>
      </c>
      <c r="K120" s="2"/>
      <c r="L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2" customHeight="1" x14ac:dyDescent="0.15">
      <c r="A121" s="12">
        <v>1154045</v>
      </c>
      <c r="B121" s="15">
        <v>44521</v>
      </c>
      <c r="C121" s="12" t="s">
        <v>59</v>
      </c>
      <c r="D121" s="12" t="s">
        <v>14</v>
      </c>
      <c r="E121" s="12">
        <v>2</v>
      </c>
      <c r="F121" s="12" t="s">
        <v>15</v>
      </c>
      <c r="G121" s="12">
        <v>1</v>
      </c>
      <c r="H121" s="13" t="str">
        <f t="shared" si="11"/>
        <v>Tottenham</v>
      </c>
      <c r="I121" s="13" t="str">
        <f t="shared" si="12"/>
        <v/>
      </c>
      <c r="J121" s="13" t="str">
        <f t="shared" si="13"/>
        <v/>
      </c>
      <c r="K121" s="2"/>
      <c r="L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2" customHeight="1" x14ac:dyDescent="0.15">
      <c r="A122" s="12">
        <v>1154048</v>
      </c>
      <c r="B122" s="15">
        <v>44527</v>
      </c>
      <c r="C122" s="12" t="s">
        <v>34</v>
      </c>
      <c r="D122" s="12" t="s">
        <v>17</v>
      </c>
      <c r="E122" s="12">
        <v>2</v>
      </c>
      <c r="F122" s="12" t="s">
        <v>29</v>
      </c>
      <c r="G122" s="12">
        <v>0</v>
      </c>
      <c r="H122" s="13" t="str">
        <f t="shared" si="11"/>
        <v>Arsenal</v>
      </c>
      <c r="I122" s="13" t="str">
        <f t="shared" si="12"/>
        <v/>
      </c>
      <c r="J122" s="13" t="str">
        <f t="shared" si="13"/>
        <v/>
      </c>
      <c r="K122" s="2"/>
      <c r="L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2" customHeight="1" x14ac:dyDescent="0.15">
      <c r="A123" s="12">
        <v>1154050</v>
      </c>
      <c r="B123" s="15">
        <v>44527</v>
      </c>
      <c r="C123" s="12" t="s">
        <v>34</v>
      </c>
      <c r="D123" s="12" t="s">
        <v>107</v>
      </c>
      <c r="E123" s="12">
        <v>0</v>
      </c>
      <c r="F123" s="12" t="s">
        <v>15</v>
      </c>
      <c r="G123" s="12">
        <v>0</v>
      </c>
      <c r="H123" s="13" t="str">
        <f t="shared" si="11"/>
        <v/>
      </c>
      <c r="I123" s="13" t="str">
        <f t="shared" si="12"/>
        <v>Brighton</v>
      </c>
      <c r="J123" s="13" t="str">
        <f t="shared" si="13"/>
        <v>Leeds</v>
      </c>
      <c r="K123" s="2"/>
      <c r="L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2" customHeight="1" x14ac:dyDescent="0.15">
      <c r="A124" s="12">
        <v>1154053</v>
      </c>
      <c r="B124" s="15">
        <v>44527</v>
      </c>
      <c r="C124" s="12" t="s">
        <v>34</v>
      </c>
      <c r="D124" s="12" t="s">
        <v>5</v>
      </c>
      <c r="E124" s="12">
        <v>1</v>
      </c>
      <c r="F124" s="12" t="s">
        <v>12</v>
      </c>
      <c r="G124" s="12">
        <v>2</v>
      </c>
      <c r="H124" s="13" t="str">
        <f t="shared" si="11"/>
        <v>Aston Villa</v>
      </c>
      <c r="I124" s="13" t="str">
        <f t="shared" si="12"/>
        <v/>
      </c>
      <c r="J124" s="13" t="str">
        <f t="shared" si="13"/>
        <v/>
      </c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2" customHeight="1" x14ac:dyDescent="0.15">
      <c r="A125" s="12">
        <v>1154055</v>
      </c>
      <c r="B125" s="15">
        <v>44527</v>
      </c>
      <c r="C125" s="12" t="s">
        <v>34</v>
      </c>
      <c r="D125" s="12" t="s">
        <v>19</v>
      </c>
      <c r="E125" s="12">
        <v>4</v>
      </c>
      <c r="F125" s="12" t="s">
        <v>13</v>
      </c>
      <c r="G125" s="12">
        <v>0</v>
      </c>
      <c r="H125" s="13" t="str">
        <f t="shared" si="11"/>
        <v>Liverpool</v>
      </c>
      <c r="I125" s="13" t="str">
        <f t="shared" si="12"/>
        <v/>
      </c>
      <c r="J125" s="13" t="str">
        <f t="shared" si="13"/>
        <v/>
      </c>
      <c r="K125" s="2"/>
      <c r="L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2" customHeight="1" x14ac:dyDescent="0.15">
      <c r="A126" s="12">
        <v>1154057</v>
      </c>
      <c r="B126" s="15">
        <v>44527</v>
      </c>
      <c r="C126" s="12" t="s">
        <v>34</v>
      </c>
      <c r="D126" s="12" t="s">
        <v>18</v>
      </c>
      <c r="E126" s="12">
        <v>0</v>
      </c>
      <c r="F126" s="12" t="s">
        <v>63</v>
      </c>
      <c r="G126" s="12">
        <v>0</v>
      </c>
      <c r="H126" s="13" t="str">
        <f t="shared" si="11"/>
        <v/>
      </c>
      <c r="I126" s="13" t="str">
        <f t="shared" si="12"/>
        <v>Norwich</v>
      </c>
      <c r="J126" s="13" t="str">
        <f t="shared" si="13"/>
        <v>Wolves</v>
      </c>
      <c r="K126" s="2"/>
      <c r="L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2" customHeight="1" x14ac:dyDescent="0.15">
      <c r="A127" s="12">
        <v>1154049</v>
      </c>
      <c r="B127" s="15">
        <v>44528</v>
      </c>
      <c r="C127" s="12" t="s">
        <v>34</v>
      </c>
      <c r="D127" s="12" t="s">
        <v>108</v>
      </c>
      <c r="E127" s="12">
        <v>1</v>
      </c>
      <c r="F127" s="12" t="s">
        <v>9</v>
      </c>
      <c r="G127" s="12">
        <v>0</v>
      </c>
      <c r="H127" s="13" t="str">
        <f t="shared" si="11"/>
        <v>Brentford</v>
      </c>
      <c r="I127" s="13" t="str">
        <f t="shared" si="12"/>
        <v/>
      </c>
      <c r="J127" s="13" t="str">
        <f t="shared" si="13"/>
        <v/>
      </c>
      <c r="K127" s="2"/>
      <c r="L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2" customHeight="1" x14ac:dyDescent="0.15">
      <c r="A128" s="12">
        <v>1154052</v>
      </c>
      <c r="B128" s="15">
        <v>44528</v>
      </c>
      <c r="C128" s="12" t="s">
        <v>34</v>
      </c>
      <c r="D128" s="12" t="s">
        <v>1</v>
      </c>
      <c r="E128" s="12">
        <v>1</v>
      </c>
      <c r="F128" s="12" t="s">
        <v>8</v>
      </c>
      <c r="G128" s="12">
        <v>1</v>
      </c>
      <c r="H128" s="13" t="str">
        <f t="shared" si="11"/>
        <v/>
      </c>
      <c r="I128" s="13" t="str">
        <f t="shared" si="12"/>
        <v>Chelsea</v>
      </c>
      <c r="J128" s="13" t="str">
        <f t="shared" si="13"/>
        <v>Manchester United</v>
      </c>
      <c r="K128" s="2"/>
      <c r="L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2" customHeight="1" x14ac:dyDescent="0.15">
      <c r="A129" s="12">
        <v>1154054</v>
      </c>
      <c r="B129" s="15">
        <v>44528</v>
      </c>
      <c r="C129" s="12" t="s">
        <v>34</v>
      </c>
      <c r="D129" s="12" t="s">
        <v>31</v>
      </c>
      <c r="E129" s="12">
        <v>4</v>
      </c>
      <c r="F129" s="12" t="s">
        <v>56</v>
      </c>
      <c r="G129" s="12">
        <v>2</v>
      </c>
      <c r="H129" s="13" t="str">
        <f t="shared" si="11"/>
        <v>Leicester</v>
      </c>
      <c r="I129" s="13" t="str">
        <f t="shared" si="12"/>
        <v/>
      </c>
      <c r="J129" s="13" t="str">
        <f t="shared" si="13"/>
        <v/>
      </c>
      <c r="K129" s="2"/>
      <c r="L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2" customHeight="1" x14ac:dyDescent="0.15">
      <c r="A130" s="12">
        <v>1154056</v>
      </c>
      <c r="B130" s="15">
        <v>44528</v>
      </c>
      <c r="C130" s="12" t="s">
        <v>34</v>
      </c>
      <c r="D130" s="12" t="s">
        <v>20</v>
      </c>
      <c r="E130" s="12">
        <v>2</v>
      </c>
      <c r="F130" s="12" t="s">
        <v>28</v>
      </c>
      <c r="G130" s="12">
        <v>1</v>
      </c>
      <c r="H130" s="13" t="str">
        <f t="shared" si="11"/>
        <v>Manchester City</v>
      </c>
      <c r="I130" s="13" t="str">
        <f t="shared" si="12"/>
        <v/>
      </c>
      <c r="J130" s="13" t="str">
        <f t="shared" si="13"/>
        <v/>
      </c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2" customHeight="1" x14ac:dyDescent="0.15">
      <c r="A131" s="12">
        <v>1154060</v>
      </c>
      <c r="B131" s="15">
        <v>44530</v>
      </c>
      <c r="C131" s="12" t="s">
        <v>91</v>
      </c>
      <c r="D131" s="12" t="s">
        <v>15</v>
      </c>
      <c r="E131" s="12">
        <v>1</v>
      </c>
      <c r="F131" s="12" t="s">
        <v>5</v>
      </c>
      <c r="G131" s="12">
        <v>0</v>
      </c>
      <c r="H131" s="13" t="str">
        <f t="shared" ref="H131:H194" si="14">IF(E131&gt;G131,D131,IF(G131&gt;E131,F131,""))</f>
        <v>Leeds</v>
      </c>
      <c r="I131" s="13" t="str">
        <f t="shared" ref="I131:I194" si="15">IF(H131="",D131,"")</f>
        <v/>
      </c>
      <c r="J131" s="13" t="str">
        <f t="shared" ref="J131:J194" si="16">IF(H131="",F131,"")</f>
        <v/>
      </c>
      <c r="K131" s="2"/>
      <c r="L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2" customHeight="1" x14ac:dyDescent="0.15">
      <c r="A132" s="12">
        <v>1154065</v>
      </c>
      <c r="B132" s="15">
        <v>44530</v>
      </c>
      <c r="C132" s="12" t="s">
        <v>91</v>
      </c>
      <c r="D132" s="12" t="s">
        <v>29</v>
      </c>
      <c r="E132" s="12">
        <v>1</v>
      </c>
      <c r="F132" s="12" t="s">
        <v>18</v>
      </c>
      <c r="G132" s="12">
        <v>1</v>
      </c>
      <c r="H132" s="13" t="str">
        <f t="shared" si="14"/>
        <v/>
      </c>
      <c r="I132" s="13" t="str">
        <f t="shared" si="15"/>
        <v>Newcastle</v>
      </c>
      <c r="J132" s="13" t="str">
        <f t="shared" si="16"/>
        <v>Norwich</v>
      </c>
      <c r="K132" s="2"/>
      <c r="L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2" customHeight="1" x14ac:dyDescent="0.15">
      <c r="A133" s="12">
        <v>1154058</v>
      </c>
      <c r="B133" s="15">
        <v>44531</v>
      </c>
      <c r="C133" s="12" t="s">
        <v>91</v>
      </c>
      <c r="D133" s="12" t="s">
        <v>12</v>
      </c>
      <c r="E133" s="12">
        <v>1</v>
      </c>
      <c r="F133" s="12" t="s">
        <v>20</v>
      </c>
      <c r="G133" s="12">
        <v>2</v>
      </c>
      <c r="H133" s="13" t="str">
        <f t="shared" si="14"/>
        <v>Manchester City</v>
      </c>
      <c r="I133" s="13" t="str">
        <f t="shared" si="15"/>
        <v/>
      </c>
      <c r="J133" s="13" t="str">
        <f t="shared" si="16"/>
        <v/>
      </c>
      <c r="K133" s="2"/>
      <c r="L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2" customHeight="1" x14ac:dyDescent="0.15">
      <c r="A134" s="12">
        <v>1154059</v>
      </c>
      <c r="B134" s="15">
        <v>44531</v>
      </c>
      <c r="C134" s="12" t="s">
        <v>91</v>
      </c>
      <c r="D134" s="12" t="s">
        <v>9</v>
      </c>
      <c r="E134" s="12">
        <v>1</v>
      </c>
      <c r="F134" s="12" t="s">
        <v>19</v>
      </c>
      <c r="G134" s="12">
        <v>4</v>
      </c>
      <c r="H134" s="13" t="str">
        <f t="shared" si="14"/>
        <v>Liverpool</v>
      </c>
      <c r="I134" s="13" t="str">
        <f t="shared" si="15"/>
        <v/>
      </c>
      <c r="J134" s="13" t="str">
        <f t="shared" si="16"/>
        <v/>
      </c>
      <c r="K134" s="2"/>
      <c r="L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2" customHeight="1" x14ac:dyDescent="0.15">
      <c r="A135" s="12">
        <v>1154061</v>
      </c>
      <c r="B135" s="15">
        <v>44531</v>
      </c>
      <c r="C135" s="12" t="s">
        <v>91</v>
      </c>
      <c r="D135" s="12" t="s">
        <v>56</v>
      </c>
      <c r="E135" s="12">
        <v>1</v>
      </c>
      <c r="F135" s="12" t="s">
        <v>1</v>
      </c>
      <c r="G135" s="12">
        <v>2</v>
      </c>
      <c r="H135" s="13" t="str">
        <f t="shared" si="14"/>
        <v>Chelsea</v>
      </c>
      <c r="I135" s="13" t="str">
        <f t="shared" si="15"/>
        <v/>
      </c>
      <c r="J135" s="13" t="str">
        <f t="shared" si="16"/>
        <v/>
      </c>
      <c r="K135" s="2"/>
      <c r="L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2" customHeight="1" x14ac:dyDescent="0.15">
      <c r="A136" s="12">
        <v>1154062</v>
      </c>
      <c r="B136" s="15">
        <v>44531</v>
      </c>
      <c r="C136" s="12" t="s">
        <v>91</v>
      </c>
      <c r="D136" s="12" t="s">
        <v>28</v>
      </c>
      <c r="E136" s="12">
        <v>1</v>
      </c>
      <c r="F136" s="12" t="s">
        <v>107</v>
      </c>
      <c r="G136" s="12">
        <v>1</v>
      </c>
      <c r="H136" s="13" t="str">
        <f t="shared" si="14"/>
        <v/>
      </c>
      <c r="I136" s="13" t="str">
        <f t="shared" si="15"/>
        <v>West Ham</v>
      </c>
      <c r="J136" s="13" t="str">
        <f t="shared" si="16"/>
        <v>Brighton</v>
      </c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2" customHeight="1" x14ac:dyDescent="0.15">
      <c r="A137" s="12">
        <v>1154063</v>
      </c>
      <c r="B137" s="15">
        <v>44531</v>
      </c>
      <c r="C137" s="12" t="s">
        <v>91</v>
      </c>
      <c r="D137" s="12" t="s">
        <v>63</v>
      </c>
      <c r="E137" s="12">
        <v>0</v>
      </c>
      <c r="F137" s="12" t="s">
        <v>81</v>
      </c>
      <c r="G137" s="12">
        <v>0</v>
      </c>
      <c r="H137" s="13" t="str">
        <f t="shared" si="14"/>
        <v/>
      </c>
      <c r="I137" s="13" t="str">
        <f t="shared" si="15"/>
        <v>Wolves</v>
      </c>
      <c r="J137" s="13" t="str">
        <f t="shared" si="16"/>
        <v>Burnley</v>
      </c>
      <c r="K137" s="2"/>
      <c r="L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2" customHeight="1" x14ac:dyDescent="0.15">
      <c r="A138" s="12">
        <v>1154066</v>
      </c>
      <c r="B138" s="15">
        <v>44531</v>
      </c>
      <c r="C138" s="12" t="s">
        <v>91</v>
      </c>
      <c r="D138" s="12" t="s">
        <v>13</v>
      </c>
      <c r="E138" s="12">
        <v>2</v>
      </c>
      <c r="F138" s="12" t="s">
        <v>31</v>
      </c>
      <c r="G138" s="12">
        <v>2</v>
      </c>
      <c r="H138" s="13" t="str">
        <f t="shared" si="14"/>
        <v/>
      </c>
      <c r="I138" s="13" t="str">
        <f t="shared" si="15"/>
        <v>Southampton</v>
      </c>
      <c r="J138" s="13" t="str">
        <f t="shared" si="16"/>
        <v>Leicester</v>
      </c>
      <c r="K138" s="2"/>
      <c r="L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2" customHeight="1" x14ac:dyDescent="0.15">
      <c r="A139" s="12">
        <v>1154064</v>
      </c>
      <c r="B139" s="15">
        <v>44532</v>
      </c>
      <c r="C139" s="12" t="s">
        <v>91</v>
      </c>
      <c r="D139" s="12" t="s">
        <v>8</v>
      </c>
      <c r="E139" s="12">
        <v>3</v>
      </c>
      <c r="F139" s="12" t="s">
        <v>17</v>
      </c>
      <c r="G139" s="12">
        <v>2</v>
      </c>
      <c r="H139" s="13" t="str">
        <f t="shared" si="14"/>
        <v>Manchester United</v>
      </c>
      <c r="I139" s="13" t="str">
        <f t="shared" si="15"/>
        <v/>
      </c>
      <c r="J139" s="13" t="str">
        <f t="shared" si="16"/>
        <v/>
      </c>
      <c r="K139" s="2"/>
      <c r="L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2" customHeight="1" x14ac:dyDescent="0.15">
      <c r="A140" s="12">
        <v>1154067</v>
      </c>
      <c r="B140" s="15">
        <v>44532</v>
      </c>
      <c r="C140" s="12" t="s">
        <v>91</v>
      </c>
      <c r="D140" s="12" t="s">
        <v>14</v>
      </c>
      <c r="E140" s="12">
        <v>2</v>
      </c>
      <c r="F140" s="12" t="s">
        <v>108</v>
      </c>
      <c r="G140" s="12">
        <v>0</v>
      </c>
      <c r="H140" s="13" t="str">
        <f t="shared" si="14"/>
        <v>Tottenham</v>
      </c>
      <c r="I140" s="13" t="str">
        <f t="shared" si="15"/>
        <v/>
      </c>
      <c r="J140" s="13" t="str">
        <f t="shared" si="16"/>
        <v/>
      </c>
      <c r="K140" s="2"/>
      <c r="L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2" customHeight="1" x14ac:dyDescent="0.15">
      <c r="A141" s="12">
        <v>1154072</v>
      </c>
      <c r="B141" s="15">
        <v>44534</v>
      </c>
      <c r="C141" s="12" t="s">
        <v>22</v>
      </c>
      <c r="D141" s="12" t="s">
        <v>29</v>
      </c>
      <c r="E141" s="12">
        <v>1</v>
      </c>
      <c r="F141" s="12" t="s">
        <v>81</v>
      </c>
      <c r="G141" s="12">
        <v>0</v>
      </c>
      <c r="H141" s="13" t="str">
        <f t="shared" si="14"/>
        <v>Newcastle</v>
      </c>
      <c r="I141" s="13" t="str">
        <f t="shared" si="15"/>
        <v/>
      </c>
      <c r="J141" s="13" t="str">
        <f t="shared" si="16"/>
        <v/>
      </c>
      <c r="K141" s="2"/>
      <c r="L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2" customHeight="1" x14ac:dyDescent="0.15">
      <c r="A142" s="12">
        <v>1154073</v>
      </c>
      <c r="B142" s="15">
        <v>44534</v>
      </c>
      <c r="C142" s="12" t="s">
        <v>22</v>
      </c>
      <c r="D142" s="12" t="s">
        <v>13</v>
      </c>
      <c r="E142" s="12">
        <v>1</v>
      </c>
      <c r="F142" s="12" t="s">
        <v>107</v>
      </c>
      <c r="G142" s="12">
        <v>1</v>
      </c>
      <c r="H142" s="13" t="str">
        <f t="shared" si="14"/>
        <v/>
      </c>
      <c r="I142" s="13" t="str">
        <f t="shared" si="15"/>
        <v>Southampton</v>
      </c>
      <c r="J142" s="13" t="str">
        <f t="shared" si="16"/>
        <v>Brighton</v>
      </c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2" customHeight="1" x14ac:dyDescent="0.15">
      <c r="A143" s="12">
        <v>1154075</v>
      </c>
      <c r="B143" s="15">
        <v>44534</v>
      </c>
      <c r="C143" s="12" t="s">
        <v>22</v>
      </c>
      <c r="D143" s="12" t="s">
        <v>56</v>
      </c>
      <c r="E143" s="12">
        <v>1</v>
      </c>
      <c r="F143" s="12" t="s">
        <v>20</v>
      </c>
      <c r="G143" s="12">
        <v>3</v>
      </c>
      <c r="H143" s="13" t="str">
        <f t="shared" si="14"/>
        <v>Manchester City</v>
      </c>
      <c r="I143" s="13" t="str">
        <f t="shared" si="15"/>
        <v/>
      </c>
      <c r="J143" s="13" t="str">
        <f t="shared" si="16"/>
        <v/>
      </c>
      <c r="K143" s="2"/>
      <c r="L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2" customHeight="1" x14ac:dyDescent="0.15">
      <c r="A144" s="12">
        <v>1154076</v>
      </c>
      <c r="B144" s="15">
        <v>44534</v>
      </c>
      <c r="C144" s="12" t="s">
        <v>22</v>
      </c>
      <c r="D144" s="12" t="s">
        <v>28</v>
      </c>
      <c r="E144" s="12">
        <v>3</v>
      </c>
      <c r="F144" s="12" t="s">
        <v>1</v>
      </c>
      <c r="G144" s="12">
        <v>2</v>
      </c>
      <c r="H144" s="13" t="str">
        <f t="shared" si="14"/>
        <v>West Ham</v>
      </c>
      <c r="I144" s="13" t="str">
        <f t="shared" si="15"/>
        <v/>
      </c>
      <c r="J144" s="13" t="str">
        <f t="shared" si="16"/>
        <v/>
      </c>
      <c r="K144" s="2"/>
      <c r="L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2" customHeight="1" x14ac:dyDescent="0.15">
      <c r="A145" s="12">
        <v>1154077</v>
      </c>
      <c r="B145" s="15">
        <v>44534</v>
      </c>
      <c r="C145" s="12" t="s">
        <v>22</v>
      </c>
      <c r="D145" s="12" t="s">
        <v>63</v>
      </c>
      <c r="E145" s="12">
        <v>0</v>
      </c>
      <c r="F145" s="12" t="s">
        <v>19</v>
      </c>
      <c r="G145" s="12">
        <v>1</v>
      </c>
      <c r="H145" s="13" t="str">
        <f t="shared" si="14"/>
        <v>Liverpool</v>
      </c>
      <c r="I145" s="13" t="str">
        <f t="shared" si="15"/>
        <v/>
      </c>
      <c r="J145" s="13" t="str">
        <f t="shared" si="16"/>
        <v/>
      </c>
      <c r="K145" s="2"/>
      <c r="L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2" customHeight="1" x14ac:dyDescent="0.15">
      <c r="A146" s="12">
        <v>1154068</v>
      </c>
      <c r="B146" s="15">
        <v>44535</v>
      </c>
      <c r="C146" s="12" t="s">
        <v>22</v>
      </c>
      <c r="D146" s="12" t="s">
        <v>12</v>
      </c>
      <c r="E146" s="12">
        <v>2</v>
      </c>
      <c r="F146" s="12" t="s">
        <v>31</v>
      </c>
      <c r="G146" s="12">
        <v>1</v>
      </c>
      <c r="H146" s="13" t="str">
        <f t="shared" si="14"/>
        <v>Aston Villa</v>
      </c>
      <c r="I146" s="13" t="str">
        <f t="shared" si="15"/>
        <v/>
      </c>
      <c r="J146" s="13" t="str">
        <f t="shared" si="16"/>
        <v/>
      </c>
      <c r="K146" s="2"/>
      <c r="L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2" customHeight="1" x14ac:dyDescent="0.15">
      <c r="A147" s="12">
        <v>1154070</v>
      </c>
      <c r="B147" s="15">
        <v>44535</v>
      </c>
      <c r="C147" s="12" t="s">
        <v>22</v>
      </c>
      <c r="D147" s="12" t="s">
        <v>15</v>
      </c>
      <c r="E147" s="12">
        <v>2</v>
      </c>
      <c r="F147" s="12" t="s">
        <v>108</v>
      </c>
      <c r="G147" s="12">
        <v>2</v>
      </c>
      <c r="H147" s="13" t="str">
        <f t="shared" si="14"/>
        <v/>
      </c>
      <c r="I147" s="13" t="str">
        <f t="shared" si="15"/>
        <v>Leeds</v>
      </c>
      <c r="J147" s="13" t="str">
        <f t="shared" si="16"/>
        <v>Brentford</v>
      </c>
      <c r="K147" s="2"/>
      <c r="L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2" customHeight="1" x14ac:dyDescent="0.15">
      <c r="A148" s="12">
        <v>1154071</v>
      </c>
      <c r="B148" s="15">
        <v>44535</v>
      </c>
      <c r="C148" s="12" t="s">
        <v>22</v>
      </c>
      <c r="D148" s="12" t="s">
        <v>8</v>
      </c>
      <c r="E148" s="12">
        <v>1</v>
      </c>
      <c r="F148" s="12" t="s">
        <v>5</v>
      </c>
      <c r="G148" s="12">
        <v>0</v>
      </c>
      <c r="H148" s="13" t="str">
        <f t="shared" si="14"/>
        <v>Manchester United</v>
      </c>
      <c r="I148" s="13" t="str">
        <f t="shared" si="15"/>
        <v/>
      </c>
      <c r="J148" s="13" t="str">
        <f t="shared" si="16"/>
        <v/>
      </c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2" customHeight="1" x14ac:dyDescent="0.15">
      <c r="A149" s="12">
        <v>1154074</v>
      </c>
      <c r="B149" s="15">
        <v>44535</v>
      </c>
      <c r="C149" s="12" t="s">
        <v>22</v>
      </c>
      <c r="D149" s="12" t="s">
        <v>14</v>
      </c>
      <c r="E149" s="12">
        <v>3</v>
      </c>
      <c r="F149" s="12" t="s">
        <v>18</v>
      </c>
      <c r="G149" s="12">
        <v>0</v>
      </c>
      <c r="H149" s="13" t="str">
        <f t="shared" si="14"/>
        <v>Tottenham</v>
      </c>
      <c r="I149" s="13" t="str">
        <f t="shared" si="15"/>
        <v/>
      </c>
      <c r="J149" s="13" t="str">
        <f t="shared" si="16"/>
        <v/>
      </c>
      <c r="K149" s="2"/>
      <c r="L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2" customHeight="1" x14ac:dyDescent="0.15">
      <c r="A150" s="12">
        <v>1154069</v>
      </c>
      <c r="B150" s="15">
        <v>44536</v>
      </c>
      <c r="C150" s="12" t="s">
        <v>22</v>
      </c>
      <c r="D150" s="12" t="s">
        <v>9</v>
      </c>
      <c r="E150" s="12">
        <v>2</v>
      </c>
      <c r="F150" s="12" t="s">
        <v>17</v>
      </c>
      <c r="G150" s="12">
        <v>1</v>
      </c>
      <c r="H150" s="13" t="str">
        <f t="shared" si="14"/>
        <v>Everton</v>
      </c>
      <c r="I150" s="13" t="str">
        <f t="shared" si="15"/>
        <v/>
      </c>
      <c r="J150" s="13" t="str">
        <f t="shared" si="16"/>
        <v/>
      </c>
      <c r="K150" s="2"/>
      <c r="L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2" customHeight="1" x14ac:dyDescent="0.15">
      <c r="A151" s="12">
        <v>1154079</v>
      </c>
      <c r="B151" s="15">
        <v>44540</v>
      </c>
      <c r="C151" s="12" t="s">
        <v>32</v>
      </c>
      <c r="D151" s="12" t="s">
        <v>108</v>
      </c>
      <c r="E151" s="12">
        <v>2</v>
      </c>
      <c r="F151" s="12" t="s">
        <v>56</v>
      </c>
      <c r="G151" s="12">
        <v>1</v>
      </c>
      <c r="H151" s="13" t="str">
        <f t="shared" si="14"/>
        <v>Brentford</v>
      </c>
      <c r="I151" s="13" t="str">
        <f t="shared" si="15"/>
        <v/>
      </c>
      <c r="J151" s="13" t="str">
        <f t="shared" si="16"/>
        <v/>
      </c>
      <c r="K151" s="2"/>
      <c r="L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2" customHeight="1" x14ac:dyDescent="0.15">
      <c r="A152" s="12">
        <v>1154078</v>
      </c>
      <c r="B152" s="15">
        <v>44541</v>
      </c>
      <c r="C152" s="12" t="s">
        <v>32</v>
      </c>
      <c r="D152" s="12" t="s">
        <v>17</v>
      </c>
      <c r="E152" s="12">
        <v>3</v>
      </c>
      <c r="F152" s="12" t="s">
        <v>13</v>
      </c>
      <c r="G152" s="12">
        <v>0</v>
      </c>
      <c r="H152" s="13" t="str">
        <f t="shared" si="14"/>
        <v>Arsenal</v>
      </c>
      <c r="I152" s="13" t="str">
        <f t="shared" si="15"/>
        <v/>
      </c>
      <c r="J152" s="13" t="str">
        <f t="shared" si="16"/>
        <v/>
      </c>
      <c r="K152" s="2"/>
      <c r="L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2" customHeight="1" x14ac:dyDescent="0.15">
      <c r="A153" s="12">
        <v>1154082</v>
      </c>
      <c r="B153" s="15">
        <v>44541</v>
      </c>
      <c r="C153" s="12" t="s">
        <v>32</v>
      </c>
      <c r="D153" s="12" t="s">
        <v>1</v>
      </c>
      <c r="E153" s="12">
        <v>3</v>
      </c>
      <c r="F153" s="12" t="s">
        <v>15</v>
      </c>
      <c r="G153" s="12">
        <v>2</v>
      </c>
      <c r="H153" s="13" t="str">
        <f t="shared" si="14"/>
        <v>Chelsea</v>
      </c>
      <c r="I153" s="13" t="str">
        <f t="shared" si="15"/>
        <v/>
      </c>
      <c r="J153" s="13" t="str">
        <f t="shared" si="16"/>
        <v/>
      </c>
      <c r="K153" s="2"/>
      <c r="L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2" customHeight="1" x14ac:dyDescent="0.15">
      <c r="A154" s="12">
        <v>1154085</v>
      </c>
      <c r="B154" s="15">
        <v>44541</v>
      </c>
      <c r="C154" s="12" t="s">
        <v>32</v>
      </c>
      <c r="D154" s="12" t="s">
        <v>19</v>
      </c>
      <c r="E154" s="12">
        <v>1</v>
      </c>
      <c r="F154" s="12" t="s">
        <v>12</v>
      </c>
      <c r="G154" s="12">
        <v>0</v>
      </c>
      <c r="H154" s="13" t="str">
        <f t="shared" si="14"/>
        <v>Liverpool</v>
      </c>
      <c r="I154" s="13" t="str">
        <f t="shared" si="15"/>
        <v/>
      </c>
      <c r="J154" s="13" t="str">
        <f t="shared" si="16"/>
        <v/>
      </c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2" customHeight="1" x14ac:dyDescent="0.15">
      <c r="A155" s="12">
        <v>1154086</v>
      </c>
      <c r="B155" s="15">
        <v>44541</v>
      </c>
      <c r="C155" s="12" t="s">
        <v>32</v>
      </c>
      <c r="D155" s="12" t="s">
        <v>20</v>
      </c>
      <c r="E155" s="12">
        <v>1</v>
      </c>
      <c r="F155" s="12" t="s">
        <v>63</v>
      </c>
      <c r="G155" s="12">
        <v>0</v>
      </c>
      <c r="H155" s="13" t="str">
        <f t="shared" si="14"/>
        <v>Manchester City</v>
      </c>
      <c r="I155" s="13" t="str">
        <f t="shared" si="15"/>
        <v/>
      </c>
      <c r="J155" s="13" t="str">
        <f t="shared" si="16"/>
        <v/>
      </c>
      <c r="K155" s="2"/>
      <c r="L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2" customHeight="1" x14ac:dyDescent="0.15">
      <c r="A156" s="12">
        <v>1154087</v>
      </c>
      <c r="B156" s="15">
        <v>44541</v>
      </c>
      <c r="C156" s="12" t="s">
        <v>32</v>
      </c>
      <c r="D156" s="12" t="s">
        <v>18</v>
      </c>
      <c r="E156" s="12">
        <v>0</v>
      </c>
      <c r="F156" s="12" t="s">
        <v>8</v>
      </c>
      <c r="G156" s="12">
        <v>1</v>
      </c>
      <c r="H156" s="13" t="str">
        <f t="shared" si="14"/>
        <v>Manchester United</v>
      </c>
      <c r="I156" s="13" t="str">
        <f t="shared" si="15"/>
        <v/>
      </c>
      <c r="J156" s="13" t="str">
        <f t="shared" si="16"/>
        <v/>
      </c>
      <c r="K156" s="2"/>
      <c r="L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2" customHeight="1" x14ac:dyDescent="0.15">
      <c r="A157" s="12">
        <v>1154081</v>
      </c>
      <c r="B157" s="15">
        <v>44542</v>
      </c>
      <c r="C157" s="12" t="s">
        <v>32</v>
      </c>
      <c r="D157" s="12" t="s">
        <v>81</v>
      </c>
      <c r="E157" s="12">
        <v>0</v>
      </c>
      <c r="F157" s="12" t="s">
        <v>28</v>
      </c>
      <c r="G157" s="12">
        <v>0</v>
      </c>
      <c r="H157" s="13" t="str">
        <f t="shared" si="14"/>
        <v/>
      </c>
      <c r="I157" s="13" t="str">
        <f t="shared" si="15"/>
        <v>Burnley</v>
      </c>
      <c r="J157" s="13" t="str">
        <f t="shared" si="16"/>
        <v>West Ham</v>
      </c>
      <c r="K157" s="2"/>
      <c r="L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2" customHeight="1" x14ac:dyDescent="0.15">
      <c r="A158" s="12">
        <v>1154083</v>
      </c>
      <c r="B158" s="15">
        <v>44542</v>
      </c>
      <c r="C158" s="12" t="s">
        <v>32</v>
      </c>
      <c r="D158" s="12" t="s">
        <v>5</v>
      </c>
      <c r="E158" s="12">
        <v>3</v>
      </c>
      <c r="F158" s="12" t="s">
        <v>9</v>
      </c>
      <c r="G158" s="12">
        <v>1</v>
      </c>
      <c r="H158" s="13" t="str">
        <f t="shared" si="14"/>
        <v>Crystal Palace</v>
      </c>
      <c r="I158" s="13" t="str">
        <f t="shared" si="15"/>
        <v/>
      </c>
      <c r="J158" s="13" t="str">
        <f t="shared" si="16"/>
        <v/>
      </c>
      <c r="K158" s="2"/>
      <c r="L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2" customHeight="1" x14ac:dyDescent="0.15">
      <c r="A159" s="12">
        <v>1154084</v>
      </c>
      <c r="B159" s="15">
        <v>44542</v>
      </c>
      <c r="C159" s="12" t="s">
        <v>32</v>
      </c>
      <c r="D159" s="12" t="s">
        <v>31</v>
      </c>
      <c r="E159" s="12">
        <v>4</v>
      </c>
      <c r="F159" s="12" t="s">
        <v>29</v>
      </c>
      <c r="G159" s="12">
        <v>0</v>
      </c>
      <c r="H159" s="13" t="str">
        <f t="shared" si="14"/>
        <v>Leicester</v>
      </c>
      <c r="I159" s="13" t="str">
        <f t="shared" si="15"/>
        <v/>
      </c>
      <c r="J159" s="13" t="str">
        <f t="shared" si="16"/>
        <v/>
      </c>
      <c r="K159" s="2"/>
      <c r="L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2" customHeight="1" x14ac:dyDescent="0.15">
      <c r="A160" s="12">
        <v>1154093</v>
      </c>
      <c r="B160" s="15">
        <v>44544</v>
      </c>
      <c r="C160" s="12" t="s">
        <v>92</v>
      </c>
      <c r="D160" s="12" t="s">
        <v>18</v>
      </c>
      <c r="E160" s="12">
        <v>0</v>
      </c>
      <c r="F160" s="12" t="s">
        <v>12</v>
      </c>
      <c r="G160" s="12">
        <v>2</v>
      </c>
      <c r="H160" s="13" t="str">
        <f t="shared" si="14"/>
        <v>Aston Villa</v>
      </c>
      <c r="I160" s="13" t="str">
        <f t="shared" si="15"/>
        <v/>
      </c>
      <c r="J160" s="13" t="str">
        <f t="shared" si="16"/>
        <v/>
      </c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2" customHeight="1" x14ac:dyDescent="0.15">
      <c r="A161" s="12">
        <v>1154097</v>
      </c>
      <c r="B161" s="15">
        <v>44544</v>
      </c>
      <c r="C161" s="12" t="s">
        <v>92</v>
      </c>
      <c r="D161" s="12" t="s">
        <v>20</v>
      </c>
      <c r="E161" s="12">
        <v>7</v>
      </c>
      <c r="F161" s="12" t="s">
        <v>15</v>
      </c>
      <c r="G161" s="12">
        <v>0</v>
      </c>
      <c r="H161" s="13" t="str">
        <f t="shared" si="14"/>
        <v>Manchester City</v>
      </c>
      <c r="I161" s="13" t="str">
        <f t="shared" si="15"/>
        <v/>
      </c>
      <c r="J161" s="13" t="str">
        <f t="shared" si="16"/>
        <v/>
      </c>
      <c r="K161" s="2"/>
      <c r="L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2" customHeight="1" x14ac:dyDescent="0.15">
      <c r="A162" s="12">
        <v>1154088</v>
      </c>
      <c r="B162" s="15">
        <v>44545</v>
      </c>
      <c r="C162" s="12" t="s">
        <v>92</v>
      </c>
      <c r="D162" s="12" t="s">
        <v>17</v>
      </c>
      <c r="E162" s="12">
        <v>2</v>
      </c>
      <c r="F162" s="12" t="s">
        <v>28</v>
      </c>
      <c r="G162" s="12">
        <v>0</v>
      </c>
      <c r="H162" s="13" t="str">
        <f t="shared" si="14"/>
        <v>Arsenal</v>
      </c>
      <c r="I162" s="13" t="str">
        <f t="shared" si="15"/>
        <v/>
      </c>
      <c r="J162" s="13" t="str">
        <f t="shared" si="16"/>
        <v/>
      </c>
      <c r="K162" s="2"/>
      <c r="L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2" customHeight="1" x14ac:dyDescent="0.15">
      <c r="A163" s="12">
        <v>1154090</v>
      </c>
      <c r="B163" s="15">
        <v>44545</v>
      </c>
      <c r="C163" s="12" t="s">
        <v>92</v>
      </c>
      <c r="D163" s="12" t="s">
        <v>107</v>
      </c>
      <c r="E163" s="12">
        <v>0</v>
      </c>
      <c r="F163" s="12" t="s">
        <v>63</v>
      </c>
      <c r="G163" s="12">
        <v>1</v>
      </c>
      <c r="H163" s="13" t="str">
        <f t="shared" si="14"/>
        <v>Wolves</v>
      </c>
      <c r="I163" s="13" t="str">
        <f t="shared" si="15"/>
        <v/>
      </c>
      <c r="J163" s="13" t="str">
        <f t="shared" si="16"/>
        <v/>
      </c>
      <c r="K163" s="2"/>
      <c r="L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2" customHeight="1" x14ac:dyDescent="0.15">
      <c r="A164" s="12">
        <v>1154094</v>
      </c>
      <c r="B164" s="15">
        <v>44545</v>
      </c>
      <c r="C164" s="12" t="s">
        <v>92</v>
      </c>
      <c r="D164" s="12" t="s">
        <v>5</v>
      </c>
      <c r="E164" s="12">
        <v>2</v>
      </c>
      <c r="F164" s="12" t="s">
        <v>13</v>
      </c>
      <c r="G164" s="12">
        <v>2</v>
      </c>
      <c r="H164" s="13" t="str">
        <f t="shared" si="14"/>
        <v/>
      </c>
      <c r="I164" s="13" t="str">
        <f t="shared" si="15"/>
        <v>Crystal Palace</v>
      </c>
      <c r="J164" s="13" t="str">
        <f t="shared" si="16"/>
        <v>Southampton</v>
      </c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2" customHeight="1" x14ac:dyDescent="0.15">
      <c r="A165" s="12">
        <v>1154095</v>
      </c>
      <c r="B165" s="15">
        <v>44546</v>
      </c>
      <c r="C165" s="12" t="s">
        <v>92</v>
      </c>
      <c r="D165" s="12" t="s">
        <v>1</v>
      </c>
      <c r="E165" s="12">
        <v>1</v>
      </c>
      <c r="F165" s="12" t="s">
        <v>9</v>
      </c>
      <c r="G165" s="12">
        <v>1</v>
      </c>
      <c r="H165" s="13" t="str">
        <f t="shared" si="14"/>
        <v/>
      </c>
      <c r="I165" s="13" t="str">
        <f t="shared" si="15"/>
        <v>Chelsea</v>
      </c>
      <c r="J165" s="13" t="str">
        <f t="shared" si="16"/>
        <v>Everton</v>
      </c>
      <c r="K165" s="2"/>
      <c r="L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2" customHeight="1" x14ac:dyDescent="0.15">
      <c r="A166" s="12">
        <v>1154096</v>
      </c>
      <c r="B166" s="15">
        <v>44546</v>
      </c>
      <c r="C166" s="12" t="s">
        <v>92</v>
      </c>
      <c r="D166" s="12" t="s">
        <v>19</v>
      </c>
      <c r="E166" s="12">
        <v>3</v>
      </c>
      <c r="F166" s="12" t="s">
        <v>29</v>
      </c>
      <c r="G166" s="12">
        <v>1</v>
      </c>
      <c r="H166" s="13" t="str">
        <f t="shared" si="14"/>
        <v>Liverpool</v>
      </c>
      <c r="I166" s="13" t="str">
        <f t="shared" si="15"/>
        <v/>
      </c>
      <c r="J166" s="13" t="str">
        <f t="shared" si="16"/>
        <v/>
      </c>
      <c r="K166" s="2"/>
      <c r="L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2" customHeight="1" x14ac:dyDescent="0.15">
      <c r="A167" s="12">
        <v>1154100</v>
      </c>
      <c r="B167" s="15">
        <v>44548</v>
      </c>
      <c r="C167" s="12" t="s">
        <v>93</v>
      </c>
      <c r="D167" s="12" t="s">
        <v>15</v>
      </c>
      <c r="E167" s="12">
        <v>1</v>
      </c>
      <c r="F167" s="12" t="s">
        <v>17</v>
      </c>
      <c r="G167" s="12">
        <v>4</v>
      </c>
      <c r="H167" s="13" t="str">
        <f t="shared" si="14"/>
        <v>Arsenal</v>
      </c>
      <c r="I167" s="13" t="str">
        <f t="shared" si="15"/>
        <v/>
      </c>
      <c r="J167" s="13" t="str">
        <f t="shared" si="16"/>
        <v/>
      </c>
      <c r="K167" s="2"/>
      <c r="L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2" customHeight="1" x14ac:dyDescent="0.15">
      <c r="A168" s="12">
        <v>1154102</v>
      </c>
      <c r="B168" s="15">
        <v>44549</v>
      </c>
      <c r="C168" s="12" t="s">
        <v>93</v>
      </c>
      <c r="D168" s="12" t="s">
        <v>29</v>
      </c>
      <c r="E168" s="12">
        <v>0</v>
      </c>
      <c r="F168" s="12" t="s">
        <v>20</v>
      </c>
      <c r="G168" s="12">
        <v>4</v>
      </c>
      <c r="H168" s="13" t="str">
        <f t="shared" si="14"/>
        <v>Manchester City</v>
      </c>
      <c r="I168" s="13" t="str">
        <f t="shared" si="15"/>
        <v/>
      </c>
      <c r="J168" s="13" t="str">
        <f t="shared" si="16"/>
        <v/>
      </c>
      <c r="K168" s="2"/>
      <c r="L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2" customHeight="1" x14ac:dyDescent="0.15">
      <c r="A169" s="12">
        <v>1154104</v>
      </c>
      <c r="B169" s="15">
        <v>44549</v>
      </c>
      <c r="C169" s="12" t="s">
        <v>93</v>
      </c>
      <c r="D169" s="12" t="s">
        <v>14</v>
      </c>
      <c r="E169" s="12">
        <v>2</v>
      </c>
      <c r="F169" s="12" t="s">
        <v>19</v>
      </c>
      <c r="G169" s="12">
        <v>2</v>
      </c>
      <c r="H169" s="13" t="str">
        <f t="shared" si="14"/>
        <v/>
      </c>
      <c r="I169" s="13" t="str">
        <f t="shared" si="15"/>
        <v>Tottenham</v>
      </c>
      <c r="J169" s="13" t="str">
        <f t="shared" si="16"/>
        <v>Liverpool</v>
      </c>
      <c r="K169" s="2"/>
      <c r="L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2" customHeight="1" x14ac:dyDescent="0.15">
      <c r="A170" s="12">
        <v>1154107</v>
      </c>
      <c r="B170" s="15">
        <v>44549</v>
      </c>
      <c r="C170" s="12" t="s">
        <v>93</v>
      </c>
      <c r="D170" s="12" t="s">
        <v>63</v>
      </c>
      <c r="E170" s="12">
        <v>0</v>
      </c>
      <c r="F170" s="12" t="s">
        <v>1</v>
      </c>
      <c r="G170" s="12">
        <v>0</v>
      </c>
      <c r="H170" s="13" t="str">
        <f t="shared" si="14"/>
        <v/>
      </c>
      <c r="I170" s="13" t="str">
        <f t="shared" si="15"/>
        <v>Wolves</v>
      </c>
      <c r="J170" s="13" t="str">
        <f t="shared" si="16"/>
        <v>Chelsea</v>
      </c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2" customHeight="1" x14ac:dyDescent="0.15">
      <c r="A171" s="12">
        <v>1154108</v>
      </c>
      <c r="B171" s="15">
        <v>44556</v>
      </c>
      <c r="C171" s="12" t="s">
        <v>75</v>
      </c>
      <c r="D171" s="12" t="s">
        <v>12</v>
      </c>
      <c r="E171" s="12">
        <v>1</v>
      </c>
      <c r="F171" s="12" t="s">
        <v>1</v>
      </c>
      <c r="G171" s="12">
        <v>3</v>
      </c>
      <c r="H171" s="13" t="str">
        <f t="shared" si="14"/>
        <v>Chelsea</v>
      </c>
      <c r="I171" s="13" t="str">
        <f t="shared" si="15"/>
        <v/>
      </c>
      <c r="J171" s="13" t="str">
        <f t="shared" si="16"/>
        <v/>
      </c>
      <c r="K171" s="2"/>
      <c r="L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2" customHeight="1" x14ac:dyDescent="0.15">
      <c r="A172" s="12">
        <v>1154109</v>
      </c>
      <c r="B172" s="15">
        <v>44556</v>
      </c>
      <c r="C172" s="12" t="s">
        <v>75</v>
      </c>
      <c r="D172" s="12" t="s">
        <v>107</v>
      </c>
      <c r="E172" s="12">
        <v>2</v>
      </c>
      <c r="F172" s="12" t="s">
        <v>108</v>
      </c>
      <c r="G172" s="12">
        <v>0</v>
      </c>
      <c r="H172" s="13" t="str">
        <f t="shared" si="14"/>
        <v>Brighton</v>
      </c>
      <c r="I172" s="13" t="str">
        <f t="shared" si="15"/>
        <v/>
      </c>
      <c r="J172" s="13" t="str">
        <f t="shared" si="16"/>
        <v/>
      </c>
      <c r="K172" s="2"/>
      <c r="L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2" customHeight="1" x14ac:dyDescent="0.15">
      <c r="A173" s="12">
        <v>1154112</v>
      </c>
      <c r="B173" s="15">
        <v>44556</v>
      </c>
      <c r="C173" s="12" t="s">
        <v>75</v>
      </c>
      <c r="D173" s="12" t="s">
        <v>20</v>
      </c>
      <c r="E173" s="12">
        <v>6</v>
      </c>
      <c r="F173" s="12" t="s">
        <v>31</v>
      </c>
      <c r="G173" s="12">
        <v>3</v>
      </c>
      <c r="H173" s="13" t="str">
        <f t="shared" si="14"/>
        <v>Manchester City</v>
      </c>
      <c r="I173" s="13" t="str">
        <f t="shared" si="15"/>
        <v/>
      </c>
      <c r="J173" s="13" t="str">
        <f t="shared" si="16"/>
        <v/>
      </c>
      <c r="K173" s="2"/>
      <c r="L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2" customHeight="1" x14ac:dyDescent="0.15">
      <c r="A174" s="12">
        <v>1154114</v>
      </c>
      <c r="B174" s="15">
        <v>44556</v>
      </c>
      <c r="C174" s="12" t="s">
        <v>75</v>
      </c>
      <c r="D174" s="12" t="s">
        <v>18</v>
      </c>
      <c r="E174" s="12">
        <v>0</v>
      </c>
      <c r="F174" s="12" t="s">
        <v>17</v>
      </c>
      <c r="G174" s="12">
        <v>5</v>
      </c>
      <c r="H174" s="13" t="str">
        <f t="shared" si="14"/>
        <v>Arsenal</v>
      </c>
      <c r="I174" s="13" t="str">
        <f t="shared" si="15"/>
        <v/>
      </c>
      <c r="J174" s="13" t="str">
        <f t="shared" si="16"/>
        <v/>
      </c>
      <c r="K174" s="2"/>
      <c r="L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2" customHeight="1" x14ac:dyDescent="0.15">
      <c r="A175" s="12">
        <v>1154115</v>
      </c>
      <c r="B175" s="15">
        <v>44556</v>
      </c>
      <c r="C175" s="12" t="s">
        <v>75</v>
      </c>
      <c r="D175" s="12" t="s">
        <v>14</v>
      </c>
      <c r="E175" s="12">
        <v>3</v>
      </c>
      <c r="F175" s="12" t="s">
        <v>5</v>
      </c>
      <c r="G175" s="12">
        <v>0</v>
      </c>
      <c r="H175" s="13" t="str">
        <f t="shared" si="14"/>
        <v>Tottenham</v>
      </c>
      <c r="I175" s="13" t="str">
        <f t="shared" si="15"/>
        <v/>
      </c>
      <c r="J175" s="13" t="str">
        <f t="shared" si="16"/>
        <v/>
      </c>
      <c r="K175" s="2"/>
      <c r="L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2" customHeight="1" x14ac:dyDescent="0.15">
      <c r="A176" s="12">
        <v>1154116</v>
      </c>
      <c r="B176" s="15">
        <v>44556</v>
      </c>
      <c r="C176" s="12" t="s">
        <v>75</v>
      </c>
      <c r="D176" s="12" t="s">
        <v>28</v>
      </c>
      <c r="E176" s="12">
        <v>2</v>
      </c>
      <c r="F176" s="12" t="s">
        <v>13</v>
      </c>
      <c r="G176" s="12">
        <v>3</v>
      </c>
      <c r="H176" s="13" t="str">
        <f t="shared" si="14"/>
        <v>Southampton</v>
      </c>
      <c r="I176" s="13" t="str">
        <f t="shared" si="15"/>
        <v/>
      </c>
      <c r="J176" s="13" t="str">
        <f t="shared" si="16"/>
        <v/>
      </c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2" customHeight="1" x14ac:dyDescent="0.15">
      <c r="A177" s="12">
        <v>1154113</v>
      </c>
      <c r="B177" s="15">
        <v>44557</v>
      </c>
      <c r="C177" s="12" t="s">
        <v>75</v>
      </c>
      <c r="D177" s="12" t="s">
        <v>29</v>
      </c>
      <c r="E177" s="12">
        <v>1</v>
      </c>
      <c r="F177" s="12" t="s">
        <v>8</v>
      </c>
      <c r="G177" s="12">
        <v>1</v>
      </c>
      <c r="H177" s="13" t="str">
        <f t="shared" si="14"/>
        <v/>
      </c>
      <c r="I177" s="13" t="str">
        <f t="shared" si="15"/>
        <v>Newcastle</v>
      </c>
      <c r="J177" s="13" t="str">
        <f t="shared" si="16"/>
        <v>Manchester United</v>
      </c>
      <c r="K177" s="2"/>
      <c r="L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2" customHeight="1" x14ac:dyDescent="0.15">
      <c r="A178" s="12">
        <v>1154121</v>
      </c>
      <c r="B178" s="15">
        <v>44558</v>
      </c>
      <c r="C178" s="12" t="s">
        <v>94</v>
      </c>
      <c r="D178" s="12" t="s">
        <v>5</v>
      </c>
      <c r="E178" s="12">
        <v>3</v>
      </c>
      <c r="F178" s="12" t="s">
        <v>18</v>
      </c>
      <c r="G178" s="12">
        <v>0</v>
      </c>
      <c r="H178" s="13" t="str">
        <f t="shared" si="14"/>
        <v>Crystal Palace</v>
      </c>
      <c r="I178" s="13" t="str">
        <f t="shared" si="15"/>
        <v/>
      </c>
      <c r="J178" s="13" t="str">
        <f t="shared" si="16"/>
        <v/>
      </c>
      <c r="K178" s="2"/>
      <c r="L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2" customHeight="1" x14ac:dyDescent="0.15">
      <c r="A179" s="12">
        <v>1154124</v>
      </c>
      <c r="B179" s="15">
        <v>44558</v>
      </c>
      <c r="C179" s="12" t="s">
        <v>94</v>
      </c>
      <c r="D179" s="12" t="s">
        <v>31</v>
      </c>
      <c r="E179" s="12">
        <v>1</v>
      </c>
      <c r="F179" s="12" t="s">
        <v>19</v>
      </c>
      <c r="G179" s="12">
        <v>0</v>
      </c>
      <c r="H179" s="13" t="str">
        <f t="shared" si="14"/>
        <v>Leicester</v>
      </c>
      <c r="I179" s="13" t="str">
        <f t="shared" si="15"/>
        <v/>
      </c>
      <c r="J179" s="13" t="str">
        <f t="shared" si="16"/>
        <v/>
      </c>
      <c r="K179" s="2"/>
      <c r="L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2" customHeight="1" x14ac:dyDescent="0.15">
      <c r="A180" s="12">
        <v>1154126</v>
      </c>
      <c r="B180" s="15">
        <v>44558</v>
      </c>
      <c r="C180" s="12" t="s">
        <v>94</v>
      </c>
      <c r="D180" s="12" t="s">
        <v>13</v>
      </c>
      <c r="E180" s="12">
        <v>1</v>
      </c>
      <c r="F180" s="12" t="s">
        <v>14</v>
      </c>
      <c r="G180" s="12">
        <v>1</v>
      </c>
      <c r="H180" s="13" t="str">
        <f t="shared" si="14"/>
        <v/>
      </c>
      <c r="I180" s="13" t="str">
        <f t="shared" si="15"/>
        <v>Southampton</v>
      </c>
      <c r="J180" s="13" t="str">
        <f t="shared" si="16"/>
        <v>Tottenham</v>
      </c>
      <c r="K180" s="2"/>
      <c r="L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2" customHeight="1" x14ac:dyDescent="0.15">
      <c r="A181" s="12">
        <v>1154127</v>
      </c>
      <c r="B181" s="15">
        <v>44558</v>
      </c>
      <c r="C181" s="12" t="s">
        <v>94</v>
      </c>
      <c r="D181" s="12" t="s">
        <v>56</v>
      </c>
      <c r="E181" s="12">
        <v>1</v>
      </c>
      <c r="F181" s="12" t="s">
        <v>28</v>
      </c>
      <c r="G181" s="12">
        <v>4</v>
      </c>
      <c r="H181" s="13" t="str">
        <f t="shared" si="14"/>
        <v>West Ham</v>
      </c>
      <c r="I181" s="13" t="str">
        <f t="shared" si="15"/>
        <v/>
      </c>
      <c r="J181" s="13" t="str">
        <f t="shared" si="16"/>
        <v/>
      </c>
      <c r="K181" s="2"/>
      <c r="L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2" customHeight="1" x14ac:dyDescent="0.15">
      <c r="A182" s="12">
        <v>1154119</v>
      </c>
      <c r="B182" s="15">
        <v>44559</v>
      </c>
      <c r="C182" s="12" t="s">
        <v>94</v>
      </c>
      <c r="D182" s="12" t="s">
        <v>108</v>
      </c>
      <c r="E182" s="12">
        <v>0</v>
      </c>
      <c r="F182" s="12" t="s">
        <v>20</v>
      </c>
      <c r="G182" s="12">
        <v>1</v>
      </c>
      <c r="H182" s="13" t="str">
        <f t="shared" si="14"/>
        <v>Manchester City</v>
      </c>
      <c r="I182" s="13" t="str">
        <f t="shared" si="15"/>
        <v/>
      </c>
      <c r="J182" s="13" t="str">
        <f t="shared" si="16"/>
        <v/>
      </c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2" customHeight="1" x14ac:dyDescent="0.15">
      <c r="A183" s="12">
        <v>1154120</v>
      </c>
      <c r="B183" s="15">
        <v>44559</v>
      </c>
      <c r="C183" s="12" t="s">
        <v>94</v>
      </c>
      <c r="D183" s="12" t="s">
        <v>1</v>
      </c>
      <c r="E183" s="12">
        <v>1</v>
      </c>
      <c r="F183" s="12" t="s">
        <v>107</v>
      </c>
      <c r="G183" s="12">
        <v>1</v>
      </c>
      <c r="H183" s="13" t="str">
        <f t="shared" si="14"/>
        <v/>
      </c>
      <c r="I183" s="13" t="str">
        <f t="shared" si="15"/>
        <v>Chelsea</v>
      </c>
      <c r="J183" s="13" t="str">
        <f t="shared" si="16"/>
        <v>Brighton</v>
      </c>
      <c r="K183" s="2"/>
      <c r="L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2" customHeight="1" x14ac:dyDescent="0.15">
      <c r="A184" s="12">
        <v>1154125</v>
      </c>
      <c r="B184" s="15">
        <v>44560</v>
      </c>
      <c r="C184" s="12" t="s">
        <v>94</v>
      </c>
      <c r="D184" s="12" t="s">
        <v>8</v>
      </c>
      <c r="E184" s="12">
        <v>3</v>
      </c>
      <c r="F184" s="12" t="s">
        <v>81</v>
      </c>
      <c r="G184" s="12">
        <v>1</v>
      </c>
      <c r="H184" s="13" t="str">
        <f t="shared" si="14"/>
        <v>Manchester United</v>
      </c>
      <c r="I184" s="13" t="str">
        <f t="shared" si="15"/>
        <v/>
      </c>
      <c r="J184" s="13" t="str">
        <f t="shared" si="16"/>
        <v/>
      </c>
      <c r="K184" s="2"/>
      <c r="L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2" customHeight="1" x14ac:dyDescent="0.15">
      <c r="A185" s="12">
        <v>1154128</v>
      </c>
      <c r="B185" s="15">
        <v>44562</v>
      </c>
      <c r="C185" s="12" t="s">
        <v>66</v>
      </c>
      <c r="D185" s="12" t="s">
        <v>17</v>
      </c>
      <c r="E185" s="12">
        <v>1</v>
      </c>
      <c r="F185" s="12" t="s">
        <v>20</v>
      </c>
      <c r="G185" s="12">
        <v>2</v>
      </c>
      <c r="H185" s="13" t="str">
        <f t="shared" si="14"/>
        <v>Manchester City</v>
      </c>
      <c r="I185" s="13" t="str">
        <f t="shared" si="15"/>
        <v/>
      </c>
      <c r="J185" s="13" t="str">
        <f t="shared" si="16"/>
        <v/>
      </c>
      <c r="K185" s="2"/>
      <c r="L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2" customHeight="1" x14ac:dyDescent="0.15">
      <c r="A186" s="12">
        <v>1154131</v>
      </c>
      <c r="B186" s="15">
        <v>44562</v>
      </c>
      <c r="C186" s="12" t="s">
        <v>66</v>
      </c>
      <c r="D186" s="12" t="s">
        <v>5</v>
      </c>
      <c r="E186" s="12">
        <v>2</v>
      </c>
      <c r="F186" s="12" t="s">
        <v>28</v>
      </c>
      <c r="G186" s="12">
        <v>3</v>
      </c>
      <c r="H186" s="13" t="str">
        <f t="shared" si="14"/>
        <v>West Ham</v>
      </c>
      <c r="I186" s="13" t="str">
        <f t="shared" si="15"/>
        <v/>
      </c>
      <c r="J186" s="13" t="str">
        <f t="shared" si="16"/>
        <v/>
      </c>
      <c r="K186" s="2"/>
      <c r="L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2" customHeight="1" x14ac:dyDescent="0.15">
      <c r="A187" s="12">
        <v>1154137</v>
      </c>
      <c r="B187" s="15">
        <v>44562</v>
      </c>
      <c r="C187" s="12" t="s">
        <v>66</v>
      </c>
      <c r="D187" s="12" t="s">
        <v>56</v>
      </c>
      <c r="E187" s="12">
        <v>0</v>
      </c>
      <c r="F187" s="12" t="s">
        <v>14</v>
      </c>
      <c r="G187" s="12">
        <v>1</v>
      </c>
      <c r="H187" s="13" t="str">
        <f t="shared" si="14"/>
        <v>Tottenham</v>
      </c>
      <c r="I187" s="13" t="str">
        <f t="shared" si="15"/>
        <v/>
      </c>
      <c r="J187" s="13" t="str">
        <f t="shared" si="16"/>
        <v/>
      </c>
      <c r="K187" s="2"/>
      <c r="L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2" customHeight="1" x14ac:dyDescent="0.15">
      <c r="A188" s="12">
        <v>1154129</v>
      </c>
      <c r="B188" s="15">
        <v>44563</v>
      </c>
      <c r="C188" s="12" t="s">
        <v>66</v>
      </c>
      <c r="D188" s="12" t="s">
        <v>108</v>
      </c>
      <c r="E188" s="12">
        <v>2</v>
      </c>
      <c r="F188" s="12" t="s">
        <v>12</v>
      </c>
      <c r="G188" s="12">
        <v>1</v>
      </c>
      <c r="H188" s="13" t="str">
        <f t="shared" si="14"/>
        <v>Brentford</v>
      </c>
      <c r="I188" s="13" t="str">
        <f t="shared" si="15"/>
        <v/>
      </c>
      <c r="J188" s="13" t="str">
        <f t="shared" si="16"/>
        <v/>
      </c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2" customHeight="1" x14ac:dyDescent="0.15">
      <c r="A189" s="12">
        <v>1154130</v>
      </c>
      <c r="B189" s="15">
        <v>44563</v>
      </c>
      <c r="C189" s="12" t="s">
        <v>66</v>
      </c>
      <c r="D189" s="12" t="s">
        <v>1</v>
      </c>
      <c r="E189" s="12">
        <v>2</v>
      </c>
      <c r="F189" s="12" t="s">
        <v>19</v>
      </c>
      <c r="G189" s="12">
        <v>2</v>
      </c>
      <c r="H189" s="13" t="str">
        <f t="shared" si="14"/>
        <v/>
      </c>
      <c r="I189" s="13" t="str">
        <f t="shared" si="15"/>
        <v>Chelsea</v>
      </c>
      <c r="J189" s="13" t="str">
        <f t="shared" si="16"/>
        <v>Liverpool</v>
      </c>
      <c r="K189" s="2"/>
      <c r="L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2" customHeight="1" x14ac:dyDescent="0.15">
      <c r="A190" s="12">
        <v>1154132</v>
      </c>
      <c r="B190" s="15">
        <v>44563</v>
      </c>
      <c r="C190" s="12" t="s">
        <v>66</v>
      </c>
      <c r="D190" s="12" t="s">
        <v>9</v>
      </c>
      <c r="E190" s="12">
        <v>2</v>
      </c>
      <c r="F190" s="12" t="s">
        <v>107</v>
      </c>
      <c r="G190" s="12">
        <v>3</v>
      </c>
      <c r="H190" s="13" t="str">
        <f t="shared" si="14"/>
        <v>Brighton</v>
      </c>
      <c r="I190" s="13" t="str">
        <f t="shared" si="15"/>
        <v/>
      </c>
      <c r="J190" s="13" t="str">
        <f t="shared" si="16"/>
        <v/>
      </c>
      <c r="K190" s="2"/>
      <c r="L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2" customHeight="1" x14ac:dyDescent="0.15">
      <c r="A191" s="12">
        <v>1154133</v>
      </c>
      <c r="B191" s="15">
        <v>44563</v>
      </c>
      <c r="C191" s="12" t="s">
        <v>66</v>
      </c>
      <c r="D191" s="12" t="s">
        <v>15</v>
      </c>
      <c r="E191" s="12">
        <v>3</v>
      </c>
      <c r="F191" s="12" t="s">
        <v>81</v>
      </c>
      <c r="G191" s="12">
        <v>1</v>
      </c>
      <c r="H191" s="13" t="str">
        <f t="shared" si="14"/>
        <v>Leeds</v>
      </c>
      <c r="I191" s="13" t="str">
        <f t="shared" si="15"/>
        <v/>
      </c>
      <c r="J191" s="13" t="str">
        <f t="shared" si="16"/>
        <v/>
      </c>
      <c r="K191" s="2"/>
      <c r="L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2" customHeight="1" x14ac:dyDescent="0.15">
      <c r="A192" s="12">
        <v>1154135</v>
      </c>
      <c r="B192" s="15">
        <v>44564</v>
      </c>
      <c r="C192" s="12" t="s">
        <v>66</v>
      </c>
      <c r="D192" s="12" t="s">
        <v>8</v>
      </c>
      <c r="E192" s="12">
        <v>0</v>
      </c>
      <c r="F192" s="12" t="s">
        <v>63</v>
      </c>
      <c r="G192" s="12">
        <v>1</v>
      </c>
      <c r="H192" s="13" t="str">
        <f t="shared" si="14"/>
        <v>Wolves</v>
      </c>
      <c r="I192" s="13" t="str">
        <f t="shared" si="15"/>
        <v/>
      </c>
      <c r="J192" s="13" t="str">
        <f t="shared" si="16"/>
        <v/>
      </c>
      <c r="K192" s="2"/>
      <c r="L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2" customHeight="1" x14ac:dyDescent="0.15">
      <c r="A193" s="12">
        <v>1154103</v>
      </c>
      <c r="B193" s="15">
        <v>44572</v>
      </c>
      <c r="C193" s="12" t="s">
        <v>93</v>
      </c>
      <c r="D193" s="12" t="s">
        <v>13</v>
      </c>
      <c r="E193" s="12">
        <v>4</v>
      </c>
      <c r="F193" s="12" t="s">
        <v>108</v>
      </c>
      <c r="G193" s="12">
        <v>1</v>
      </c>
      <c r="H193" s="13" t="str">
        <f t="shared" si="14"/>
        <v>Southampton</v>
      </c>
      <c r="I193" s="13" t="str">
        <f t="shared" si="15"/>
        <v/>
      </c>
      <c r="J193" s="13" t="str">
        <f t="shared" si="16"/>
        <v/>
      </c>
      <c r="K193" s="2"/>
      <c r="L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2" customHeight="1" x14ac:dyDescent="0.15">
      <c r="A194" s="12">
        <v>1154106</v>
      </c>
      <c r="B194" s="15">
        <v>44573</v>
      </c>
      <c r="C194" s="12" t="s">
        <v>93</v>
      </c>
      <c r="D194" s="12" t="s">
        <v>28</v>
      </c>
      <c r="E194" s="12">
        <v>2</v>
      </c>
      <c r="F194" s="12" t="s">
        <v>18</v>
      </c>
      <c r="G194" s="12">
        <v>0</v>
      </c>
      <c r="H194" s="13" t="str">
        <f t="shared" si="14"/>
        <v>West Ham</v>
      </c>
      <c r="I194" s="13" t="str">
        <f t="shared" si="15"/>
        <v/>
      </c>
      <c r="J194" s="13" t="str">
        <f t="shared" si="16"/>
        <v/>
      </c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2" customHeight="1" x14ac:dyDescent="0.15">
      <c r="A195" s="12">
        <v>1154139</v>
      </c>
      <c r="B195" s="15">
        <v>44575</v>
      </c>
      <c r="C195" s="12" t="s">
        <v>67</v>
      </c>
      <c r="D195" s="12" t="s">
        <v>107</v>
      </c>
      <c r="E195" s="12">
        <v>1</v>
      </c>
      <c r="F195" s="12" t="s">
        <v>5</v>
      </c>
      <c r="G195" s="12">
        <v>1</v>
      </c>
      <c r="H195" s="13" t="str">
        <f t="shared" ref="H195:H258" si="17">IF(E195&gt;G195,D195,IF(G195&gt;E195,F195,""))</f>
        <v/>
      </c>
      <c r="I195" s="13" t="str">
        <f t="shared" ref="I195:I258" si="18">IF(H195="",D195,"")</f>
        <v>Brighton</v>
      </c>
      <c r="J195" s="13" t="str">
        <f t="shared" ref="J195:J258" si="19">IF(H195="",F195,"")</f>
        <v>Crystal Palace</v>
      </c>
      <c r="K195" s="2"/>
      <c r="L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2" customHeight="1" x14ac:dyDescent="0.15">
      <c r="A196" s="12">
        <v>1154138</v>
      </c>
      <c r="B196" s="15">
        <v>44576</v>
      </c>
      <c r="C196" s="12" t="s">
        <v>67</v>
      </c>
      <c r="D196" s="12" t="s">
        <v>12</v>
      </c>
      <c r="E196" s="12">
        <v>2</v>
      </c>
      <c r="F196" s="12" t="s">
        <v>8</v>
      </c>
      <c r="G196" s="12">
        <v>2</v>
      </c>
      <c r="H196" s="13" t="str">
        <f t="shared" si="17"/>
        <v/>
      </c>
      <c r="I196" s="13" t="str">
        <f t="shared" si="18"/>
        <v>Aston Villa</v>
      </c>
      <c r="J196" s="13" t="str">
        <f t="shared" si="19"/>
        <v>Manchester United</v>
      </c>
      <c r="K196" s="2"/>
      <c r="L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2" customHeight="1" x14ac:dyDescent="0.15">
      <c r="A197" s="12">
        <v>1154142</v>
      </c>
      <c r="B197" s="15">
        <v>44576</v>
      </c>
      <c r="C197" s="12" t="s">
        <v>67</v>
      </c>
      <c r="D197" s="12" t="s">
        <v>20</v>
      </c>
      <c r="E197" s="12">
        <v>1</v>
      </c>
      <c r="F197" s="12" t="s">
        <v>1</v>
      </c>
      <c r="G197" s="12">
        <v>0</v>
      </c>
      <c r="H197" s="13" t="str">
        <f t="shared" si="17"/>
        <v>Manchester City</v>
      </c>
      <c r="I197" s="13" t="str">
        <f t="shared" si="18"/>
        <v/>
      </c>
      <c r="J197" s="13" t="str">
        <f t="shared" si="19"/>
        <v/>
      </c>
      <c r="K197" s="2"/>
      <c r="L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2" customHeight="1" x14ac:dyDescent="0.15">
      <c r="A198" s="12">
        <v>1154143</v>
      </c>
      <c r="B198" s="15">
        <v>44576</v>
      </c>
      <c r="C198" s="12" t="s">
        <v>67</v>
      </c>
      <c r="D198" s="12" t="s">
        <v>29</v>
      </c>
      <c r="E198" s="12">
        <v>1</v>
      </c>
      <c r="F198" s="12" t="s">
        <v>56</v>
      </c>
      <c r="G198" s="12">
        <v>1</v>
      </c>
      <c r="H198" s="13" t="str">
        <f t="shared" si="17"/>
        <v/>
      </c>
      <c r="I198" s="13" t="str">
        <f t="shared" si="18"/>
        <v>Newcastle</v>
      </c>
      <c r="J198" s="13" t="str">
        <f t="shared" si="19"/>
        <v>Watford</v>
      </c>
      <c r="K198" s="2"/>
      <c r="L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2" customHeight="1" x14ac:dyDescent="0.15">
      <c r="A199" s="12">
        <v>1154144</v>
      </c>
      <c r="B199" s="15">
        <v>44576</v>
      </c>
      <c r="C199" s="12" t="s">
        <v>67</v>
      </c>
      <c r="D199" s="12" t="s">
        <v>18</v>
      </c>
      <c r="E199" s="12">
        <v>2</v>
      </c>
      <c r="F199" s="12" t="s">
        <v>9</v>
      </c>
      <c r="G199" s="12">
        <v>1</v>
      </c>
      <c r="H199" s="13" t="str">
        <f t="shared" si="17"/>
        <v>Norwich</v>
      </c>
      <c r="I199" s="13" t="str">
        <f t="shared" si="18"/>
        <v/>
      </c>
      <c r="J199" s="13" t="str">
        <f t="shared" si="19"/>
        <v/>
      </c>
      <c r="K199" s="2"/>
      <c r="L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2" customHeight="1" x14ac:dyDescent="0.15">
      <c r="A200" s="12">
        <v>1154147</v>
      </c>
      <c r="B200" s="15">
        <v>44576</v>
      </c>
      <c r="C200" s="12" t="s">
        <v>67</v>
      </c>
      <c r="D200" s="12" t="s">
        <v>63</v>
      </c>
      <c r="E200" s="12">
        <v>3</v>
      </c>
      <c r="F200" s="12" t="s">
        <v>13</v>
      </c>
      <c r="G200" s="12">
        <v>1</v>
      </c>
      <c r="H200" s="13" t="str">
        <f t="shared" si="17"/>
        <v>Wolves</v>
      </c>
      <c r="I200" s="13" t="str">
        <f t="shared" si="18"/>
        <v/>
      </c>
      <c r="J200" s="13" t="str">
        <f t="shared" si="19"/>
        <v/>
      </c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2" customHeight="1" x14ac:dyDescent="0.15">
      <c r="A201" s="12">
        <v>1154141</v>
      </c>
      <c r="B201" s="15">
        <v>44577</v>
      </c>
      <c r="C201" s="12" t="s">
        <v>67</v>
      </c>
      <c r="D201" s="12" t="s">
        <v>19</v>
      </c>
      <c r="E201" s="12">
        <v>3</v>
      </c>
      <c r="F201" s="12" t="s">
        <v>108</v>
      </c>
      <c r="G201" s="12">
        <v>0</v>
      </c>
      <c r="H201" s="13" t="str">
        <f t="shared" si="17"/>
        <v>Liverpool</v>
      </c>
      <c r="I201" s="13" t="str">
        <f t="shared" si="18"/>
        <v/>
      </c>
      <c r="J201" s="13" t="str">
        <f t="shared" si="19"/>
        <v/>
      </c>
      <c r="K201" s="2"/>
      <c r="L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2" customHeight="1" x14ac:dyDescent="0.15">
      <c r="A202" s="12">
        <v>1154146</v>
      </c>
      <c r="B202" s="15">
        <v>44577</v>
      </c>
      <c r="C202" s="12" t="s">
        <v>67</v>
      </c>
      <c r="D202" s="12" t="s">
        <v>28</v>
      </c>
      <c r="E202" s="12">
        <v>2</v>
      </c>
      <c r="F202" s="12" t="s">
        <v>15</v>
      </c>
      <c r="G202" s="12">
        <v>3</v>
      </c>
      <c r="H202" s="13" t="str">
        <f t="shared" si="17"/>
        <v>Leeds</v>
      </c>
      <c r="I202" s="13" t="str">
        <f t="shared" si="18"/>
        <v/>
      </c>
      <c r="J202" s="13" t="str">
        <f t="shared" si="19"/>
        <v/>
      </c>
      <c r="K202" s="2"/>
      <c r="L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2" customHeight="1" x14ac:dyDescent="0.15">
      <c r="A203" s="12">
        <v>1154159</v>
      </c>
      <c r="B203" s="15">
        <v>44579</v>
      </c>
      <c r="C203" s="12" t="s">
        <v>95</v>
      </c>
      <c r="D203" s="12" t="s">
        <v>107</v>
      </c>
      <c r="E203" s="12">
        <v>1</v>
      </c>
      <c r="F203" s="12" t="s">
        <v>1</v>
      </c>
      <c r="G203" s="12">
        <v>1</v>
      </c>
      <c r="H203" s="13" t="str">
        <f t="shared" si="17"/>
        <v/>
      </c>
      <c r="I203" s="13" t="str">
        <f t="shared" si="18"/>
        <v>Brighton</v>
      </c>
      <c r="J203" s="13" t="str">
        <f t="shared" si="19"/>
        <v>Chelsea</v>
      </c>
      <c r="K203" s="2"/>
      <c r="L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2" customHeight="1" x14ac:dyDescent="0.15">
      <c r="A204" s="12">
        <v>1154089</v>
      </c>
      <c r="B204" s="15">
        <v>44580</v>
      </c>
      <c r="C204" s="12" t="s">
        <v>92</v>
      </c>
      <c r="D204" s="12" t="s">
        <v>108</v>
      </c>
      <c r="E204" s="12">
        <v>1</v>
      </c>
      <c r="F204" s="12" t="s">
        <v>8</v>
      </c>
      <c r="G204" s="12">
        <v>3</v>
      </c>
      <c r="H204" s="13" t="str">
        <f t="shared" si="17"/>
        <v>Manchester United</v>
      </c>
      <c r="I204" s="13" t="str">
        <f t="shared" si="18"/>
        <v/>
      </c>
      <c r="J204" s="13" t="str">
        <f t="shared" si="19"/>
        <v/>
      </c>
      <c r="K204" s="2"/>
      <c r="L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2" customHeight="1" x14ac:dyDescent="0.15">
      <c r="A205" s="12">
        <v>1154092</v>
      </c>
      <c r="B205" s="15">
        <v>44580</v>
      </c>
      <c r="C205" s="12" t="s">
        <v>92</v>
      </c>
      <c r="D205" s="12" t="s">
        <v>31</v>
      </c>
      <c r="E205" s="12">
        <v>2</v>
      </c>
      <c r="F205" s="12" t="s">
        <v>14</v>
      </c>
      <c r="G205" s="12">
        <v>3</v>
      </c>
      <c r="H205" s="13" t="str">
        <f t="shared" si="17"/>
        <v>Tottenham</v>
      </c>
      <c r="I205" s="13" t="str">
        <f t="shared" si="18"/>
        <v/>
      </c>
      <c r="J205" s="13" t="str">
        <f t="shared" si="19"/>
        <v/>
      </c>
      <c r="K205" s="2"/>
      <c r="L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2" customHeight="1" x14ac:dyDescent="0.15">
      <c r="A206" s="12">
        <v>1154157</v>
      </c>
      <c r="B206" s="15">
        <v>44582</v>
      </c>
      <c r="C206" s="12" t="s">
        <v>76</v>
      </c>
      <c r="D206" s="12" t="s">
        <v>56</v>
      </c>
      <c r="E206" s="12">
        <v>0</v>
      </c>
      <c r="F206" s="12" t="s">
        <v>18</v>
      </c>
      <c r="G206" s="12">
        <v>3</v>
      </c>
      <c r="H206" s="13" t="str">
        <f t="shared" si="17"/>
        <v>Norwich</v>
      </c>
      <c r="I206" s="13" t="str">
        <f t="shared" si="18"/>
        <v/>
      </c>
      <c r="J206" s="13" t="str">
        <f t="shared" si="19"/>
        <v/>
      </c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2" customHeight="1" x14ac:dyDescent="0.15">
      <c r="A207" s="12">
        <v>1154149</v>
      </c>
      <c r="B207" s="15">
        <v>44583</v>
      </c>
      <c r="C207" s="12" t="s">
        <v>76</v>
      </c>
      <c r="D207" s="12" t="s">
        <v>108</v>
      </c>
      <c r="E207" s="12">
        <v>1</v>
      </c>
      <c r="F207" s="12" t="s">
        <v>63</v>
      </c>
      <c r="G207" s="12">
        <v>2</v>
      </c>
      <c r="H207" s="13" t="str">
        <f t="shared" si="17"/>
        <v>Wolves</v>
      </c>
      <c r="I207" s="13" t="str">
        <f t="shared" si="18"/>
        <v/>
      </c>
      <c r="J207" s="13" t="str">
        <f t="shared" si="19"/>
        <v/>
      </c>
      <c r="K207" s="2"/>
      <c r="L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2" customHeight="1" x14ac:dyDescent="0.15">
      <c r="A208" s="12">
        <v>1154152</v>
      </c>
      <c r="B208" s="15">
        <v>44583</v>
      </c>
      <c r="C208" s="12" t="s">
        <v>76</v>
      </c>
      <c r="D208" s="12" t="s">
        <v>9</v>
      </c>
      <c r="E208" s="12">
        <v>0</v>
      </c>
      <c r="F208" s="12" t="s">
        <v>12</v>
      </c>
      <c r="G208" s="12">
        <v>1</v>
      </c>
      <c r="H208" s="13" t="str">
        <f t="shared" si="17"/>
        <v>Aston Villa</v>
      </c>
      <c r="I208" s="13" t="str">
        <f t="shared" si="18"/>
        <v/>
      </c>
      <c r="J208" s="13" t="str">
        <f t="shared" si="19"/>
        <v/>
      </c>
      <c r="K208" s="2"/>
      <c r="L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2" customHeight="1" x14ac:dyDescent="0.15">
      <c r="A209" s="12">
        <v>1154153</v>
      </c>
      <c r="B209" s="15">
        <v>44583</v>
      </c>
      <c r="C209" s="12" t="s">
        <v>76</v>
      </c>
      <c r="D209" s="12" t="s">
        <v>15</v>
      </c>
      <c r="E209" s="12">
        <v>0</v>
      </c>
      <c r="F209" s="12" t="s">
        <v>29</v>
      </c>
      <c r="G209" s="12">
        <v>1</v>
      </c>
      <c r="H209" s="13" t="str">
        <f t="shared" si="17"/>
        <v>Newcastle</v>
      </c>
      <c r="I209" s="13" t="str">
        <f t="shared" si="18"/>
        <v/>
      </c>
      <c r="J209" s="13" t="str">
        <f t="shared" si="19"/>
        <v/>
      </c>
      <c r="K209" s="2"/>
      <c r="L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2" customHeight="1" x14ac:dyDescent="0.15">
      <c r="A210" s="12">
        <v>1154155</v>
      </c>
      <c r="B210" s="15">
        <v>44583</v>
      </c>
      <c r="C210" s="12" t="s">
        <v>76</v>
      </c>
      <c r="D210" s="12" t="s">
        <v>8</v>
      </c>
      <c r="E210" s="12">
        <v>1</v>
      </c>
      <c r="F210" s="12" t="s">
        <v>28</v>
      </c>
      <c r="G210" s="12">
        <v>0</v>
      </c>
      <c r="H210" s="13" t="str">
        <f t="shared" si="17"/>
        <v>Manchester United</v>
      </c>
      <c r="I210" s="13" t="str">
        <f t="shared" si="18"/>
        <v/>
      </c>
      <c r="J210" s="13" t="str">
        <f t="shared" si="19"/>
        <v/>
      </c>
      <c r="K210" s="2"/>
      <c r="L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2" customHeight="1" x14ac:dyDescent="0.15">
      <c r="A211" s="12">
        <v>1154156</v>
      </c>
      <c r="B211" s="15">
        <v>44583</v>
      </c>
      <c r="C211" s="12" t="s">
        <v>76</v>
      </c>
      <c r="D211" s="12" t="s">
        <v>13</v>
      </c>
      <c r="E211" s="12">
        <v>1</v>
      </c>
      <c r="F211" s="12" t="s">
        <v>20</v>
      </c>
      <c r="G211" s="12">
        <v>1</v>
      </c>
      <c r="H211" s="13" t="str">
        <f t="shared" si="17"/>
        <v/>
      </c>
      <c r="I211" s="13" t="str">
        <f t="shared" si="18"/>
        <v>Southampton</v>
      </c>
      <c r="J211" s="13" t="str">
        <f t="shared" si="19"/>
        <v>Manchester City</v>
      </c>
      <c r="K211" s="2"/>
      <c r="L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2" customHeight="1" x14ac:dyDescent="0.15">
      <c r="A212" s="12">
        <v>1154148</v>
      </c>
      <c r="B212" s="15">
        <v>44584</v>
      </c>
      <c r="C212" s="12" t="s">
        <v>76</v>
      </c>
      <c r="D212" s="12" t="s">
        <v>17</v>
      </c>
      <c r="E212" s="12">
        <v>0</v>
      </c>
      <c r="F212" s="12" t="s">
        <v>81</v>
      </c>
      <c r="G212" s="12">
        <v>0</v>
      </c>
      <c r="H212" s="13" t="str">
        <f t="shared" si="17"/>
        <v/>
      </c>
      <c r="I212" s="13" t="str">
        <f t="shared" si="18"/>
        <v>Arsenal</v>
      </c>
      <c r="J212" s="13" t="str">
        <f t="shared" si="19"/>
        <v>Burnley</v>
      </c>
      <c r="K212" s="2"/>
      <c r="L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2" customHeight="1" x14ac:dyDescent="0.15">
      <c r="A213" s="12">
        <v>1154150</v>
      </c>
      <c r="B213" s="15">
        <v>44584</v>
      </c>
      <c r="C213" s="12" t="s">
        <v>76</v>
      </c>
      <c r="D213" s="12" t="s">
        <v>1</v>
      </c>
      <c r="E213" s="12">
        <v>2</v>
      </c>
      <c r="F213" s="12" t="s">
        <v>14</v>
      </c>
      <c r="G213" s="12">
        <v>0</v>
      </c>
      <c r="H213" s="13" t="str">
        <f t="shared" si="17"/>
        <v>Chelsea</v>
      </c>
      <c r="I213" s="13" t="str">
        <f t="shared" si="18"/>
        <v/>
      </c>
      <c r="J213" s="13" t="str">
        <f t="shared" si="19"/>
        <v/>
      </c>
      <c r="K213" s="2"/>
      <c r="L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2" customHeight="1" x14ac:dyDescent="0.15">
      <c r="A214" s="12">
        <v>1154151</v>
      </c>
      <c r="B214" s="15">
        <v>44584</v>
      </c>
      <c r="C214" s="12" t="s">
        <v>76</v>
      </c>
      <c r="D214" s="12" t="s">
        <v>5</v>
      </c>
      <c r="E214" s="12">
        <v>1</v>
      </c>
      <c r="F214" s="12" t="s">
        <v>19</v>
      </c>
      <c r="G214" s="12">
        <v>3</v>
      </c>
      <c r="H214" s="13" t="str">
        <f t="shared" si="17"/>
        <v>Liverpool</v>
      </c>
      <c r="I214" s="13" t="str">
        <f t="shared" si="18"/>
        <v/>
      </c>
      <c r="J214" s="13" t="str">
        <f t="shared" si="19"/>
        <v/>
      </c>
      <c r="K214" s="2"/>
      <c r="L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2" customHeight="1" x14ac:dyDescent="0.15">
      <c r="A215" s="12">
        <v>1154154</v>
      </c>
      <c r="B215" s="15">
        <v>44584</v>
      </c>
      <c r="C215" s="12" t="s">
        <v>76</v>
      </c>
      <c r="D215" s="12" t="s">
        <v>31</v>
      </c>
      <c r="E215" s="12">
        <v>1</v>
      </c>
      <c r="F215" s="12" t="s">
        <v>107</v>
      </c>
      <c r="G215" s="12">
        <v>1</v>
      </c>
      <c r="H215" s="13" t="str">
        <f t="shared" si="17"/>
        <v/>
      </c>
      <c r="I215" s="13" t="str">
        <f t="shared" si="18"/>
        <v>Leicester</v>
      </c>
      <c r="J215" s="13" t="str">
        <f t="shared" si="19"/>
        <v>Brighton</v>
      </c>
      <c r="K215" s="2"/>
      <c r="L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2" customHeight="1" x14ac:dyDescent="0.15">
      <c r="A216" s="12">
        <v>1154091</v>
      </c>
      <c r="B216" s="15">
        <v>44597</v>
      </c>
      <c r="C216" s="12" t="s">
        <v>92</v>
      </c>
      <c r="D216" s="12" t="s">
        <v>81</v>
      </c>
      <c r="E216" s="12">
        <v>0</v>
      </c>
      <c r="F216" s="12" t="s">
        <v>56</v>
      </c>
      <c r="G216" s="12">
        <v>0</v>
      </c>
      <c r="H216" s="13" t="str">
        <f t="shared" si="17"/>
        <v/>
      </c>
      <c r="I216" s="13" t="str">
        <f t="shared" si="18"/>
        <v>Burnley</v>
      </c>
      <c r="J216" s="13" t="str">
        <f t="shared" si="19"/>
        <v>Watford</v>
      </c>
      <c r="K216" s="2"/>
      <c r="L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2" customHeight="1" x14ac:dyDescent="0.15">
      <c r="A217" s="12">
        <v>1154160</v>
      </c>
      <c r="B217" s="15">
        <v>44600</v>
      </c>
      <c r="C217" s="12" t="s">
        <v>95</v>
      </c>
      <c r="D217" s="12" t="s">
        <v>81</v>
      </c>
      <c r="E217" s="12">
        <v>1</v>
      </c>
      <c r="F217" s="12" t="s">
        <v>8</v>
      </c>
      <c r="G217" s="12">
        <v>1</v>
      </c>
      <c r="H217" s="13" t="str">
        <f t="shared" si="17"/>
        <v/>
      </c>
      <c r="I217" s="13" t="str">
        <f t="shared" si="18"/>
        <v>Burnley</v>
      </c>
      <c r="J217" s="13" t="str">
        <f t="shared" si="19"/>
        <v>Manchester United</v>
      </c>
      <c r="K217" s="2"/>
      <c r="L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2" customHeight="1" x14ac:dyDescent="0.15">
      <c r="A218" s="12">
        <v>1154162</v>
      </c>
      <c r="B218" s="15">
        <v>44600</v>
      </c>
      <c r="C218" s="12" t="s">
        <v>95</v>
      </c>
      <c r="D218" s="12" t="s">
        <v>28</v>
      </c>
      <c r="E218" s="12">
        <v>1</v>
      </c>
      <c r="F218" s="12" t="s">
        <v>56</v>
      </c>
      <c r="G218" s="12">
        <v>0</v>
      </c>
      <c r="H218" s="13" t="str">
        <f t="shared" si="17"/>
        <v>West Ham</v>
      </c>
      <c r="I218" s="13" t="str">
        <f t="shared" si="18"/>
        <v/>
      </c>
      <c r="J218" s="13" t="str">
        <f t="shared" si="19"/>
        <v/>
      </c>
      <c r="K218" s="2"/>
      <c r="L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2" customHeight="1" x14ac:dyDescent="0.15">
      <c r="A219" s="12">
        <v>1154164</v>
      </c>
      <c r="B219" s="15">
        <v>44600</v>
      </c>
      <c r="C219" s="12" t="s">
        <v>95</v>
      </c>
      <c r="D219" s="12" t="s">
        <v>29</v>
      </c>
      <c r="E219" s="12">
        <v>3</v>
      </c>
      <c r="F219" s="12" t="s">
        <v>9</v>
      </c>
      <c r="G219" s="12">
        <v>1</v>
      </c>
      <c r="H219" s="13" t="str">
        <f t="shared" si="17"/>
        <v>Newcastle</v>
      </c>
      <c r="I219" s="13" t="str">
        <f t="shared" si="18"/>
        <v/>
      </c>
      <c r="J219" s="13" t="str">
        <f t="shared" si="19"/>
        <v/>
      </c>
      <c r="K219" s="2"/>
      <c r="L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2" customHeight="1" x14ac:dyDescent="0.15">
      <c r="A220" s="12">
        <v>1154158</v>
      </c>
      <c r="B220" s="15">
        <v>44601</v>
      </c>
      <c r="C220" s="12" t="s">
        <v>95</v>
      </c>
      <c r="D220" s="12" t="s">
        <v>12</v>
      </c>
      <c r="E220" s="12">
        <v>3</v>
      </c>
      <c r="F220" s="12" t="s">
        <v>15</v>
      </c>
      <c r="G220" s="12">
        <v>3</v>
      </c>
      <c r="H220" s="13" t="str">
        <f t="shared" si="17"/>
        <v/>
      </c>
      <c r="I220" s="13" t="str">
        <f t="shared" si="18"/>
        <v>Aston Villa</v>
      </c>
      <c r="J220" s="13" t="str">
        <f t="shared" si="19"/>
        <v>Leeds</v>
      </c>
      <c r="K220" s="2"/>
      <c r="L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2" customHeight="1" x14ac:dyDescent="0.15">
      <c r="A221" s="12">
        <v>1154161</v>
      </c>
      <c r="B221" s="15">
        <v>44601</v>
      </c>
      <c r="C221" s="12" t="s">
        <v>95</v>
      </c>
      <c r="D221" s="12" t="s">
        <v>18</v>
      </c>
      <c r="E221" s="12">
        <v>1</v>
      </c>
      <c r="F221" s="12" t="s">
        <v>5</v>
      </c>
      <c r="G221" s="12">
        <v>1</v>
      </c>
      <c r="H221" s="13" t="str">
        <f t="shared" si="17"/>
        <v/>
      </c>
      <c r="I221" s="13" t="str">
        <f t="shared" si="18"/>
        <v>Norwich</v>
      </c>
      <c r="J221" s="13" t="str">
        <f t="shared" si="19"/>
        <v>Crystal Palace</v>
      </c>
      <c r="K221" s="2"/>
      <c r="L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2" customHeight="1" x14ac:dyDescent="0.15">
      <c r="A222" s="12">
        <v>1154165</v>
      </c>
      <c r="B222" s="15">
        <v>44601</v>
      </c>
      <c r="C222" s="12" t="s">
        <v>95</v>
      </c>
      <c r="D222" s="12" t="s">
        <v>14</v>
      </c>
      <c r="E222" s="12">
        <v>2</v>
      </c>
      <c r="F222" s="12" t="s">
        <v>13</v>
      </c>
      <c r="G222" s="12">
        <v>3</v>
      </c>
      <c r="H222" s="13" t="str">
        <f t="shared" si="17"/>
        <v>Southampton</v>
      </c>
      <c r="I222" s="13" t="str">
        <f t="shared" si="18"/>
        <v/>
      </c>
      <c r="J222" s="13" t="str">
        <f t="shared" si="19"/>
        <v/>
      </c>
      <c r="K222" s="2"/>
      <c r="L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2" customHeight="1" x14ac:dyDescent="0.15">
      <c r="A223" s="12">
        <v>1154167</v>
      </c>
      <c r="B223" s="15">
        <v>44601</v>
      </c>
      <c r="C223" s="12" t="s">
        <v>95</v>
      </c>
      <c r="D223" s="12" t="s">
        <v>20</v>
      </c>
      <c r="E223" s="12">
        <v>2</v>
      </c>
      <c r="F223" s="12" t="s">
        <v>108</v>
      </c>
      <c r="G223" s="12">
        <v>0</v>
      </c>
      <c r="H223" s="13" t="str">
        <f t="shared" si="17"/>
        <v>Manchester City</v>
      </c>
      <c r="I223" s="13" t="str">
        <f t="shared" si="18"/>
        <v/>
      </c>
      <c r="J223" s="13" t="str">
        <f t="shared" si="19"/>
        <v/>
      </c>
      <c r="K223" s="2"/>
      <c r="L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2" customHeight="1" x14ac:dyDescent="0.15">
      <c r="A224" s="12">
        <v>1154163</v>
      </c>
      <c r="B224" s="15">
        <v>44602</v>
      </c>
      <c r="C224" s="12" t="s">
        <v>95</v>
      </c>
      <c r="D224" s="12" t="s">
        <v>63</v>
      </c>
      <c r="E224" s="12">
        <v>0</v>
      </c>
      <c r="F224" s="12" t="s">
        <v>17</v>
      </c>
      <c r="G224" s="12">
        <v>1</v>
      </c>
      <c r="H224" s="13" t="str">
        <f t="shared" si="17"/>
        <v>Arsenal</v>
      </c>
      <c r="I224" s="13" t="str">
        <f t="shared" si="18"/>
        <v/>
      </c>
      <c r="J224" s="13" t="str">
        <f t="shared" si="19"/>
        <v/>
      </c>
      <c r="K224" s="2"/>
      <c r="L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2" customHeight="1" x14ac:dyDescent="0.15">
      <c r="A225" s="12">
        <v>1154166</v>
      </c>
      <c r="B225" s="15">
        <v>44602</v>
      </c>
      <c r="C225" s="12" t="s">
        <v>95</v>
      </c>
      <c r="D225" s="12" t="s">
        <v>19</v>
      </c>
      <c r="E225" s="12">
        <v>2</v>
      </c>
      <c r="F225" s="12" t="s">
        <v>31</v>
      </c>
      <c r="G225" s="12">
        <v>0</v>
      </c>
      <c r="H225" s="13" t="str">
        <f t="shared" si="17"/>
        <v>Liverpool</v>
      </c>
      <c r="I225" s="13" t="str">
        <f t="shared" si="18"/>
        <v/>
      </c>
      <c r="J225" s="13" t="str">
        <f t="shared" si="19"/>
        <v/>
      </c>
      <c r="K225" s="2"/>
      <c r="L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2" customHeight="1" x14ac:dyDescent="0.15">
      <c r="A226" s="12">
        <v>1154168</v>
      </c>
      <c r="B226" s="15">
        <v>44604</v>
      </c>
      <c r="C226" s="12" t="s">
        <v>96</v>
      </c>
      <c r="D226" s="12" t="s">
        <v>108</v>
      </c>
      <c r="E226" s="12">
        <v>0</v>
      </c>
      <c r="F226" s="12" t="s">
        <v>5</v>
      </c>
      <c r="G226" s="12">
        <v>0</v>
      </c>
      <c r="H226" s="13" t="str">
        <f t="shared" si="17"/>
        <v/>
      </c>
      <c r="I226" s="13" t="str">
        <f t="shared" si="18"/>
        <v>Brentford</v>
      </c>
      <c r="J226" s="13" t="str">
        <f t="shared" si="19"/>
        <v>Crystal Palace</v>
      </c>
      <c r="K226" s="2"/>
      <c r="L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2" customHeight="1" x14ac:dyDescent="0.15">
      <c r="A227" s="12">
        <v>1154171</v>
      </c>
      <c r="B227" s="15">
        <v>44604</v>
      </c>
      <c r="C227" s="12" t="s">
        <v>96</v>
      </c>
      <c r="D227" s="12" t="s">
        <v>9</v>
      </c>
      <c r="E227" s="12">
        <v>3</v>
      </c>
      <c r="F227" s="12" t="s">
        <v>15</v>
      </c>
      <c r="G227" s="12">
        <v>0</v>
      </c>
      <c r="H227" s="13" t="str">
        <f t="shared" si="17"/>
        <v>Everton</v>
      </c>
      <c r="I227" s="13" t="str">
        <f t="shared" si="18"/>
        <v/>
      </c>
      <c r="J227" s="13" t="str">
        <f t="shared" si="19"/>
        <v/>
      </c>
      <c r="K227" s="2"/>
      <c r="L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2" customHeight="1" x14ac:dyDescent="0.15">
      <c r="A228" s="12">
        <v>1154173</v>
      </c>
      <c r="B228" s="15">
        <v>44604</v>
      </c>
      <c r="C228" s="12" t="s">
        <v>96</v>
      </c>
      <c r="D228" s="12" t="s">
        <v>8</v>
      </c>
      <c r="E228" s="12">
        <v>1</v>
      </c>
      <c r="F228" s="12" t="s">
        <v>13</v>
      </c>
      <c r="G228" s="12">
        <v>1</v>
      </c>
      <c r="H228" s="13" t="str">
        <f t="shared" si="17"/>
        <v/>
      </c>
      <c r="I228" s="13" t="str">
        <f t="shared" si="18"/>
        <v>Manchester United</v>
      </c>
      <c r="J228" s="13" t="str">
        <f t="shared" si="19"/>
        <v>Southampton</v>
      </c>
      <c r="K228" s="2"/>
      <c r="L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2" customHeight="1" x14ac:dyDescent="0.15">
      <c r="A229" s="12">
        <v>1154175</v>
      </c>
      <c r="B229" s="15">
        <v>44604</v>
      </c>
      <c r="C229" s="12" t="s">
        <v>96</v>
      </c>
      <c r="D229" s="12" t="s">
        <v>18</v>
      </c>
      <c r="E229" s="12">
        <v>0</v>
      </c>
      <c r="F229" s="12" t="s">
        <v>20</v>
      </c>
      <c r="G229" s="12">
        <v>4</v>
      </c>
      <c r="H229" s="13" t="str">
        <f t="shared" si="17"/>
        <v>Manchester City</v>
      </c>
      <c r="I229" s="13" t="str">
        <f t="shared" si="18"/>
        <v/>
      </c>
      <c r="J229" s="13" t="str">
        <f t="shared" si="19"/>
        <v/>
      </c>
      <c r="K229" s="2"/>
      <c r="L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2" customHeight="1" x14ac:dyDescent="0.15">
      <c r="A230" s="12">
        <v>1154177</v>
      </c>
      <c r="B230" s="15">
        <v>44604</v>
      </c>
      <c r="C230" s="12" t="s">
        <v>96</v>
      </c>
      <c r="D230" s="12" t="s">
        <v>56</v>
      </c>
      <c r="E230" s="12">
        <v>0</v>
      </c>
      <c r="F230" s="12" t="s">
        <v>107</v>
      </c>
      <c r="G230" s="12">
        <v>2</v>
      </c>
      <c r="H230" s="13" t="str">
        <f t="shared" si="17"/>
        <v>Brighton</v>
      </c>
      <c r="I230" s="13" t="str">
        <f t="shared" si="18"/>
        <v/>
      </c>
      <c r="J230" s="13" t="str">
        <f t="shared" si="19"/>
        <v/>
      </c>
      <c r="K230" s="2"/>
      <c r="L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2" customHeight="1" x14ac:dyDescent="0.15">
      <c r="A231" s="12">
        <v>1154169</v>
      </c>
      <c r="B231" s="15">
        <v>44605</v>
      </c>
      <c r="C231" s="12" t="s">
        <v>96</v>
      </c>
      <c r="D231" s="12" t="s">
        <v>81</v>
      </c>
      <c r="E231" s="12">
        <v>0</v>
      </c>
      <c r="F231" s="12" t="s">
        <v>19</v>
      </c>
      <c r="G231" s="12">
        <v>1</v>
      </c>
      <c r="H231" s="13" t="str">
        <f t="shared" si="17"/>
        <v>Liverpool</v>
      </c>
      <c r="I231" s="13" t="str">
        <f t="shared" si="18"/>
        <v/>
      </c>
      <c r="J231" s="13" t="str">
        <f t="shared" si="19"/>
        <v/>
      </c>
      <c r="K231" s="2"/>
      <c r="L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2" customHeight="1" x14ac:dyDescent="0.15">
      <c r="A232" s="12">
        <v>1154172</v>
      </c>
      <c r="B232" s="15">
        <v>44605</v>
      </c>
      <c r="C232" s="12" t="s">
        <v>96</v>
      </c>
      <c r="D232" s="12" t="s">
        <v>31</v>
      </c>
      <c r="E232" s="12">
        <v>2</v>
      </c>
      <c r="F232" s="12" t="s">
        <v>28</v>
      </c>
      <c r="G232" s="12">
        <v>2</v>
      </c>
      <c r="H232" s="13" t="str">
        <f t="shared" si="17"/>
        <v/>
      </c>
      <c r="I232" s="13" t="str">
        <f t="shared" si="18"/>
        <v>Leicester</v>
      </c>
      <c r="J232" s="13" t="str">
        <f t="shared" si="19"/>
        <v>West Ham</v>
      </c>
      <c r="K232" s="2"/>
      <c r="L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2" customHeight="1" x14ac:dyDescent="0.15">
      <c r="A233" s="12">
        <v>1154174</v>
      </c>
      <c r="B233" s="15">
        <v>44605</v>
      </c>
      <c r="C233" s="12" t="s">
        <v>96</v>
      </c>
      <c r="D233" s="12" t="s">
        <v>29</v>
      </c>
      <c r="E233" s="12">
        <v>1</v>
      </c>
      <c r="F233" s="12" t="s">
        <v>12</v>
      </c>
      <c r="G233" s="12">
        <v>0</v>
      </c>
      <c r="H233" s="13" t="str">
        <f t="shared" si="17"/>
        <v>Newcastle</v>
      </c>
      <c r="I233" s="13" t="str">
        <f t="shared" si="18"/>
        <v/>
      </c>
      <c r="J233" s="13" t="str">
        <f t="shared" si="19"/>
        <v/>
      </c>
      <c r="K233" s="2"/>
      <c r="L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2" customHeight="1" x14ac:dyDescent="0.15">
      <c r="A234" s="12">
        <v>1154176</v>
      </c>
      <c r="B234" s="15">
        <v>44605</v>
      </c>
      <c r="C234" s="12" t="s">
        <v>96</v>
      </c>
      <c r="D234" s="12" t="s">
        <v>14</v>
      </c>
      <c r="E234" s="12">
        <v>0</v>
      </c>
      <c r="F234" s="12" t="s">
        <v>63</v>
      </c>
      <c r="G234" s="12">
        <v>2</v>
      </c>
      <c r="H234" s="13" t="str">
        <f t="shared" si="17"/>
        <v>Wolves</v>
      </c>
      <c r="I234" s="13" t="str">
        <f t="shared" si="18"/>
        <v/>
      </c>
      <c r="J234" s="13" t="str">
        <f t="shared" si="19"/>
        <v/>
      </c>
      <c r="K234" s="2"/>
      <c r="L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2" customHeight="1" x14ac:dyDescent="0.15">
      <c r="A235" s="12">
        <v>1154101</v>
      </c>
      <c r="B235" s="15">
        <v>44607</v>
      </c>
      <c r="C235" s="12" t="s">
        <v>93</v>
      </c>
      <c r="D235" s="12" t="s">
        <v>8</v>
      </c>
      <c r="E235" s="12">
        <v>2</v>
      </c>
      <c r="F235" s="12" t="s">
        <v>107</v>
      </c>
      <c r="G235" s="12">
        <v>0</v>
      </c>
      <c r="H235" s="13" t="str">
        <f t="shared" si="17"/>
        <v>Manchester United</v>
      </c>
      <c r="I235" s="13" t="str">
        <f t="shared" si="18"/>
        <v/>
      </c>
      <c r="J235" s="13" t="str">
        <f t="shared" si="19"/>
        <v/>
      </c>
      <c r="K235" s="2"/>
      <c r="L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2" customHeight="1" x14ac:dyDescent="0.15">
      <c r="A236" s="12">
        <v>1154178</v>
      </c>
      <c r="B236" s="15">
        <v>44611</v>
      </c>
      <c r="C236" s="12" t="s">
        <v>97</v>
      </c>
      <c r="D236" s="12" t="s">
        <v>17</v>
      </c>
      <c r="E236" s="12">
        <v>2</v>
      </c>
      <c r="F236" s="12" t="s">
        <v>108</v>
      </c>
      <c r="G236" s="12">
        <v>1</v>
      </c>
      <c r="H236" s="13" t="str">
        <f t="shared" si="17"/>
        <v>Arsenal</v>
      </c>
      <c r="I236" s="13" t="str">
        <f t="shared" si="18"/>
        <v/>
      </c>
      <c r="J236" s="13" t="str">
        <f t="shared" si="19"/>
        <v/>
      </c>
      <c r="K236" s="2"/>
      <c r="L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2" customHeight="1" x14ac:dyDescent="0.15">
      <c r="A237" s="12">
        <v>1154179</v>
      </c>
      <c r="B237" s="15">
        <v>44611</v>
      </c>
      <c r="C237" s="12" t="s">
        <v>97</v>
      </c>
      <c r="D237" s="12" t="s">
        <v>12</v>
      </c>
      <c r="E237" s="12">
        <v>0</v>
      </c>
      <c r="F237" s="12" t="s">
        <v>56</v>
      </c>
      <c r="G237" s="12">
        <v>1</v>
      </c>
      <c r="H237" s="13" t="str">
        <f t="shared" si="17"/>
        <v>Watford</v>
      </c>
      <c r="I237" s="13" t="str">
        <f t="shared" si="18"/>
        <v/>
      </c>
      <c r="J237" s="13" t="str">
        <f t="shared" si="19"/>
        <v/>
      </c>
      <c r="K237" s="2"/>
      <c r="L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2" customHeight="1" x14ac:dyDescent="0.15">
      <c r="A238" s="12">
        <v>1154180</v>
      </c>
      <c r="B238" s="15">
        <v>44611</v>
      </c>
      <c r="C238" s="12" t="s">
        <v>97</v>
      </c>
      <c r="D238" s="12" t="s">
        <v>107</v>
      </c>
      <c r="E238" s="12">
        <v>0</v>
      </c>
      <c r="F238" s="12" t="s">
        <v>81</v>
      </c>
      <c r="G238" s="12">
        <v>3</v>
      </c>
      <c r="H238" s="13" t="str">
        <f t="shared" si="17"/>
        <v>Burnley</v>
      </c>
      <c r="I238" s="13" t="str">
        <f t="shared" si="18"/>
        <v/>
      </c>
      <c r="J238" s="13" t="str">
        <f t="shared" si="19"/>
        <v/>
      </c>
      <c r="K238" s="2"/>
      <c r="L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2" customHeight="1" x14ac:dyDescent="0.15">
      <c r="A239" s="12">
        <v>1154181</v>
      </c>
      <c r="B239" s="15">
        <v>44611</v>
      </c>
      <c r="C239" s="12" t="s">
        <v>97</v>
      </c>
      <c r="D239" s="12" t="s">
        <v>5</v>
      </c>
      <c r="E239" s="12">
        <v>0</v>
      </c>
      <c r="F239" s="12" t="s">
        <v>1</v>
      </c>
      <c r="G239" s="12">
        <v>1</v>
      </c>
      <c r="H239" s="13" t="str">
        <f t="shared" si="17"/>
        <v>Chelsea</v>
      </c>
      <c r="I239" s="13" t="str">
        <f t="shared" si="18"/>
        <v/>
      </c>
      <c r="J239" s="13" t="str">
        <f t="shared" si="19"/>
        <v/>
      </c>
      <c r="K239" s="2"/>
      <c r="L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2" customHeight="1" x14ac:dyDescent="0.15">
      <c r="A240" s="12">
        <v>1154183</v>
      </c>
      <c r="B240" s="15">
        <v>44611</v>
      </c>
      <c r="C240" s="12" t="s">
        <v>97</v>
      </c>
      <c r="D240" s="12" t="s">
        <v>19</v>
      </c>
      <c r="E240" s="12">
        <v>3</v>
      </c>
      <c r="F240" s="12" t="s">
        <v>18</v>
      </c>
      <c r="G240" s="12">
        <v>1</v>
      </c>
      <c r="H240" s="13" t="str">
        <f t="shared" si="17"/>
        <v>Liverpool</v>
      </c>
      <c r="I240" s="13" t="str">
        <f t="shared" si="18"/>
        <v/>
      </c>
      <c r="J240" s="13" t="str">
        <f t="shared" si="19"/>
        <v/>
      </c>
      <c r="K240" s="2"/>
      <c r="L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2" customHeight="1" x14ac:dyDescent="0.15">
      <c r="A241" s="12">
        <v>1154184</v>
      </c>
      <c r="B241" s="15">
        <v>44611</v>
      </c>
      <c r="C241" s="12" t="s">
        <v>97</v>
      </c>
      <c r="D241" s="12" t="s">
        <v>20</v>
      </c>
      <c r="E241" s="12">
        <v>2</v>
      </c>
      <c r="F241" s="12" t="s">
        <v>14</v>
      </c>
      <c r="G241" s="12">
        <v>3</v>
      </c>
      <c r="H241" s="13" t="str">
        <f t="shared" si="17"/>
        <v>Tottenham</v>
      </c>
      <c r="I241" s="13" t="str">
        <f t="shared" si="18"/>
        <v/>
      </c>
      <c r="J241" s="13" t="str">
        <f t="shared" si="19"/>
        <v/>
      </c>
      <c r="K241" s="2"/>
      <c r="L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2" customHeight="1" x14ac:dyDescent="0.15">
      <c r="A242" s="12">
        <v>1154185</v>
      </c>
      <c r="B242" s="15">
        <v>44611</v>
      </c>
      <c r="C242" s="12" t="s">
        <v>97</v>
      </c>
      <c r="D242" s="12" t="s">
        <v>13</v>
      </c>
      <c r="E242" s="12">
        <v>2</v>
      </c>
      <c r="F242" s="12" t="s">
        <v>9</v>
      </c>
      <c r="G242" s="12">
        <v>0</v>
      </c>
      <c r="H242" s="13" t="str">
        <f t="shared" si="17"/>
        <v>Southampton</v>
      </c>
      <c r="I242" s="13" t="str">
        <f t="shared" si="18"/>
        <v/>
      </c>
      <c r="J242" s="13" t="str">
        <f t="shared" si="19"/>
        <v/>
      </c>
      <c r="K242" s="2"/>
      <c r="L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2" customHeight="1" x14ac:dyDescent="0.15">
      <c r="A243" s="12">
        <v>1154186</v>
      </c>
      <c r="B243" s="15">
        <v>44611</v>
      </c>
      <c r="C243" s="12" t="s">
        <v>97</v>
      </c>
      <c r="D243" s="12" t="s">
        <v>28</v>
      </c>
      <c r="E243" s="12">
        <v>1</v>
      </c>
      <c r="F243" s="12" t="s">
        <v>29</v>
      </c>
      <c r="G243" s="12">
        <v>1</v>
      </c>
      <c r="H243" s="13" t="str">
        <f t="shared" si="17"/>
        <v/>
      </c>
      <c r="I243" s="13" t="str">
        <f t="shared" si="18"/>
        <v>West Ham</v>
      </c>
      <c r="J243" s="13" t="str">
        <f t="shared" si="19"/>
        <v>Newcastle</v>
      </c>
      <c r="K243" s="2"/>
      <c r="L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2" customHeight="1" x14ac:dyDescent="0.15">
      <c r="A244" s="12">
        <v>1154182</v>
      </c>
      <c r="B244" s="15">
        <v>44612</v>
      </c>
      <c r="C244" s="12" t="s">
        <v>97</v>
      </c>
      <c r="D244" s="12" t="s">
        <v>15</v>
      </c>
      <c r="E244" s="12">
        <v>2</v>
      </c>
      <c r="F244" s="12" t="s">
        <v>8</v>
      </c>
      <c r="G244" s="12">
        <v>4</v>
      </c>
      <c r="H244" s="13" t="str">
        <f t="shared" si="17"/>
        <v>Manchester United</v>
      </c>
      <c r="I244" s="13" t="str">
        <f t="shared" si="18"/>
        <v/>
      </c>
      <c r="J244" s="13" t="str">
        <f t="shared" si="19"/>
        <v/>
      </c>
      <c r="K244" s="2"/>
      <c r="L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2" customHeight="1" x14ac:dyDescent="0.15">
      <c r="A245" s="12">
        <v>1154187</v>
      </c>
      <c r="B245" s="15">
        <v>44612</v>
      </c>
      <c r="C245" s="12" t="s">
        <v>97</v>
      </c>
      <c r="D245" s="12" t="s">
        <v>63</v>
      </c>
      <c r="E245" s="12">
        <v>2</v>
      </c>
      <c r="F245" s="12" t="s">
        <v>31</v>
      </c>
      <c r="G245" s="12">
        <v>1</v>
      </c>
      <c r="H245" s="13" t="str">
        <f t="shared" si="17"/>
        <v>Wolves</v>
      </c>
      <c r="I245" s="13" t="str">
        <f t="shared" si="18"/>
        <v/>
      </c>
      <c r="J245" s="13" t="str">
        <f t="shared" si="19"/>
        <v/>
      </c>
      <c r="K245" s="2"/>
      <c r="L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2" customHeight="1" x14ac:dyDescent="0.15">
      <c r="A246" s="12">
        <v>1154051</v>
      </c>
      <c r="B246" s="15">
        <v>44615</v>
      </c>
      <c r="C246" s="12" t="s">
        <v>34</v>
      </c>
      <c r="D246" s="12" t="s">
        <v>81</v>
      </c>
      <c r="E246" s="12">
        <v>1</v>
      </c>
      <c r="F246" s="12" t="s">
        <v>14</v>
      </c>
      <c r="G246" s="12">
        <v>0</v>
      </c>
      <c r="H246" s="13" t="str">
        <f t="shared" si="17"/>
        <v>Burnley</v>
      </c>
      <c r="I246" s="13" t="str">
        <f t="shared" si="18"/>
        <v/>
      </c>
      <c r="J246" s="13" t="str">
        <f t="shared" si="19"/>
        <v/>
      </c>
      <c r="K246" s="2"/>
      <c r="L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2" customHeight="1" x14ac:dyDescent="0.15">
      <c r="A247" s="12">
        <v>1154105</v>
      </c>
      <c r="B247" s="15">
        <v>44615</v>
      </c>
      <c r="C247" s="12" t="s">
        <v>93</v>
      </c>
      <c r="D247" s="12" t="s">
        <v>56</v>
      </c>
      <c r="E247" s="12">
        <v>1</v>
      </c>
      <c r="F247" s="12" t="s">
        <v>5</v>
      </c>
      <c r="G247" s="12">
        <v>4</v>
      </c>
      <c r="H247" s="13" t="str">
        <f t="shared" si="17"/>
        <v>Crystal Palace</v>
      </c>
      <c r="I247" s="13" t="str">
        <f t="shared" si="18"/>
        <v/>
      </c>
      <c r="J247" s="13" t="str">
        <f t="shared" si="19"/>
        <v/>
      </c>
      <c r="K247" s="2"/>
      <c r="L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2" customHeight="1" x14ac:dyDescent="0.15">
      <c r="A248" s="12">
        <v>1154111</v>
      </c>
      <c r="B248" s="15">
        <v>44615</v>
      </c>
      <c r="C248" s="12" t="s">
        <v>75</v>
      </c>
      <c r="D248" s="12" t="s">
        <v>19</v>
      </c>
      <c r="E248" s="12">
        <v>6</v>
      </c>
      <c r="F248" s="12" t="s">
        <v>15</v>
      </c>
      <c r="G248" s="12">
        <v>0</v>
      </c>
      <c r="H248" s="13" t="str">
        <f t="shared" si="17"/>
        <v>Liverpool</v>
      </c>
      <c r="I248" s="13" t="str">
        <f t="shared" si="18"/>
        <v/>
      </c>
      <c r="J248" s="13" t="str">
        <f t="shared" si="19"/>
        <v/>
      </c>
      <c r="K248" s="2"/>
      <c r="L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2" customHeight="1" x14ac:dyDescent="0.15">
      <c r="A249" s="12">
        <v>1154118</v>
      </c>
      <c r="B249" s="15">
        <v>44616</v>
      </c>
      <c r="C249" s="12" t="s">
        <v>94</v>
      </c>
      <c r="D249" s="12" t="s">
        <v>17</v>
      </c>
      <c r="E249" s="12">
        <v>2</v>
      </c>
      <c r="F249" s="12" t="s">
        <v>63</v>
      </c>
      <c r="G249" s="12">
        <v>1</v>
      </c>
      <c r="H249" s="13" t="str">
        <f t="shared" si="17"/>
        <v>Arsenal</v>
      </c>
      <c r="I249" s="13" t="str">
        <f t="shared" si="18"/>
        <v/>
      </c>
      <c r="J249" s="13" t="str">
        <f t="shared" si="19"/>
        <v/>
      </c>
      <c r="K249" s="2"/>
      <c r="L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2" customHeight="1" x14ac:dyDescent="0.15">
      <c r="A250" s="12">
        <v>1154196</v>
      </c>
      <c r="B250" s="15">
        <v>44617</v>
      </c>
      <c r="C250" s="12" t="s">
        <v>68</v>
      </c>
      <c r="D250" s="12" t="s">
        <v>13</v>
      </c>
      <c r="E250" s="12">
        <v>2</v>
      </c>
      <c r="F250" s="12" t="s">
        <v>18</v>
      </c>
      <c r="G250" s="12">
        <v>0</v>
      </c>
      <c r="H250" s="13" t="str">
        <f t="shared" si="17"/>
        <v>Southampton</v>
      </c>
      <c r="I250" s="13" t="str">
        <f t="shared" si="18"/>
        <v/>
      </c>
      <c r="J250" s="13" t="str">
        <f t="shared" si="19"/>
        <v/>
      </c>
      <c r="K250" s="2"/>
      <c r="L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2" customHeight="1" x14ac:dyDescent="0.15">
      <c r="A251" s="12">
        <v>1154189</v>
      </c>
      <c r="B251" s="15">
        <v>44618</v>
      </c>
      <c r="C251" s="12" t="s">
        <v>68</v>
      </c>
      <c r="D251" s="12" t="s">
        <v>108</v>
      </c>
      <c r="E251" s="12">
        <v>0</v>
      </c>
      <c r="F251" s="12" t="s">
        <v>29</v>
      </c>
      <c r="G251" s="12">
        <v>2</v>
      </c>
      <c r="H251" s="13" t="str">
        <f t="shared" si="17"/>
        <v>Newcastle</v>
      </c>
      <c r="I251" s="13" t="str">
        <f t="shared" si="18"/>
        <v/>
      </c>
      <c r="J251" s="13" t="str">
        <f t="shared" si="19"/>
        <v/>
      </c>
      <c r="K251" s="2"/>
      <c r="L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2" customHeight="1" x14ac:dyDescent="0.15">
      <c r="A252" s="12">
        <v>1154190</v>
      </c>
      <c r="B252" s="15">
        <v>44618</v>
      </c>
      <c r="C252" s="12" t="s">
        <v>68</v>
      </c>
      <c r="D252" s="12" t="s">
        <v>107</v>
      </c>
      <c r="E252" s="12">
        <v>0</v>
      </c>
      <c r="F252" s="12" t="s">
        <v>12</v>
      </c>
      <c r="G252" s="12">
        <v>2</v>
      </c>
      <c r="H252" s="13" t="str">
        <f t="shared" si="17"/>
        <v>Aston Villa</v>
      </c>
      <c r="I252" s="13" t="str">
        <f t="shared" si="18"/>
        <v/>
      </c>
      <c r="J252" s="13" t="str">
        <f t="shared" si="19"/>
        <v/>
      </c>
      <c r="K252" s="2"/>
      <c r="L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2" customHeight="1" x14ac:dyDescent="0.15">
      <c r="A253" s="12">
        <v>1154192</v>
      </c>
      <c r="B253" s="15">
        <v>44618</v>
      </c>
      <c r="C253" s="12" t="s">
        <v>68</v>
      </c>
      <c r="D253" s="12" t="s">
        <v>5</v>
      </c>
      <c r="E253" s="12">
        <v>1</v>
      </c>
      <c r="F253" s="12" t="s">
        <v>81</v>
      </c>
      <c r="G253" s="12">
        <v>1</v>
      </c>
      <c r="H253" s="13" t="str">
        <f t="shared" si="17"/>
        <v/>
      </c>
      <c r="I253" s="13" t="str">
        <f t="shared" si="18"/>
        <v>Crystal Palace</v>
      </c>
      <c r="J253" s="13" t="str">
        <f t="shared" si="19"/>
        <v>Burnley</v>
      </c>
      <c r="K253" s="2"/>
      <c r="L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2" customHeight="1" x14ac:dyDescent="0.15">
      <c r="A254" s="12">
        <v>1154193</v>
      </c>
      <c r="B254" s="15">
        <v>44618</v>
      </c>
      <c r="C254" s="12" t="s">
        <v>68</v>
      </c>
      <c r="D254" s="12" t="s">
        <v>9</v>
      </c>
      <c r="E254" s="12">
        <v>0</v>
      </c>
      <c r="F254" s="12" t="s">
        <v>20</v>
      </c>
      <c r="G254" s="12">
        <v>1</v>
      </c>
      <c r="H254" s="13" t="str">
        <f t="shared" si="17"/>
        <v>Manchester City</v>
      </c>
      <c r="I254" s="13" t="str">
        <f t="shared" si="18"/>
        <v/>
      </c>
      <c r="J254" s="13" t="str">
        <f t="shared" si="19"/>
        <v/>
      </c>
      <c r="K254" s="2"/>
      <c r="L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2" customHeight="1" x14ac:dyDescent="0.15">
      <c r="A255" s="12">
        <v>1154194</v>
      </c>
      <c r="B255" s="15">
        <v>44618</v>
      </c>
      <c r="C255" s="12" t="s">
        <v>68</v>
      </c>
      <c r="D255" s="12" t="s">
        <v>15</v>
      </c>
      <c r="E255" s="12">
        <v>0</v>
      </c>
      <c r="F255" s="12" t="s">
        <v>14</v>
      </c>
      <c r="G255" s="12">
        <v>4</v>
      </c>
      <c r="H255" s="13" t="str">
        <f t="shared" si="17"/>
        <v>Tottenham</v>
      </c>
      <c r="I255" s="13" t="str">
        <f t="shared" si="18"/>
        <v/>
      </c>
      <c r="J255" s="13" t="str">
        <f t="shared" si="19"/>
        <v/>
      </c>
      <c r="K255" s="2"/>
      <c r="L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2" customHeight="1" x14ac:dyDescent="0.15">
      <c r="A256" s="12">
        <v>1154195</v>
      </c>
      <c r="B256" s="15">
        <v>44618</v>
      </c>
      <c r="C256" s="12" t="s">
        <v>68</v>
      </c>
      <c r="D256" s="12" t="s">
        <v>8</v>
      </c>
      <c r="E256" s="12">
        <v>0</v>
      </c>
      <c r="F256" s="12" t="s">
        <v>56</v>
      </c>
      <c r="G256" s="12">
        <v>0</v>
      </c>
      <c r="H256" s="13" t="str">
        <f t="shared" si="17"/>
        <v/>
      </c>
      <c r="I256" s="13" t="str">
        <f t="shared" si="18"/>
        <v>Manchester United</v>
      </c>
      <c r="J256" s="13" t="str">
        <f t="shared" si="19"/>
        <v>Watford</v>
      </c>
      <c r="K256" s="2"/>
      <c r="L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2" customHeight="1" x14ac:dyDescent="0.15">
      <c r="A257" s="12">
        <v>1154197</v>
      </c>
      <c r="B257" s="15">
        <v>44619</v>
      </c>
      <c r="C257" s="12" t="s">
        <v>68</v>
      </c>
      <c r="D257" s="12" t="s">
        <v>28</v>
      </c>
      <c r="E257" s="12">
        <v>1</v>
      </c>
      <c r="F257" s="12" t="s">
        <v>63</v>
      </c>
      <c r="G257" s="12">
        <v>0</v>
      </c>
      <c r="H257" s="13" t="str">
        <f t="shared" si="17"/>
        <v>West Ham</v>
      </c>
      <c r="I257" s="13" t="str">
        <f t="shared" si="18"/>
        <v/>
      </c>
      <c r="J257" s="13" t="str">
        <f t="shared" si="19"/>
        <v/>
      </c>
      <c r="K257" s="2"/>
      <c r="L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2" customHeight="1" x14ac:dyDescent="0.15">
      <c r="A258" s="12">
        <v>1154140</v>
      </c>
      <c r="B258" s="15">
        <v>44621</v>
      </c>
      <c r="C258" s="12" t="s">
        <v>67</v>
      </c>
      <c r="D258" s="12" t="s">
        <v>81</v>
      </c>
      <c r="E258" s="12">
        <v>0</v>
      </c>
      <c r="F258" s="12" t="s">
        <v>31</v>
      </c>
      <c r="G258" s="12">
        <v>2</v>
      </c>
      <c r="H258" s="13" t="str">
        <f t="shared" si="17"/>
        <v>Leicester</v>
      </c>
      <c r="I258" s="13" t="str">
        <f t="shared" si="18"/>
        <v/>
      </c>
      <c r="J258" s="13" t="str">
        <f t="shared" si="19"/>
        <v/>
      </c>
      <c r="K258" s="2"/>
      <c r="L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2" customHeight="1" x14ac:dyDescent="0.15">
      <c r="A259" s="12">
        <v>1154198</v>
      </c>
      <c r="B259" s="15">
        <v>44625</v>
      </c>
      <c r="C259" s="12" t="s">
        <v>98</v>
      </c>
      <c r="D259" s="12" t="s">
        <v>12</v>
      </c>
      <c r="E259" s="12">
        <v>4</v>
      </c>
      <c r="F259" s="12" t="s">
        <v>13</v>
      </c>
      <c r="G259" s="12">
        <v>0</v>
      </c>
      <c r="H259" s="13" t="str">
        <f t="shared" ref="H259:H322" si="20">IF(E259&gt;G259,D259,IF(G259&gt;E259,F259,""))</f>
        <v>Aston Villa</v>
      </c>
      <c r="I259" s="13" t="str">
        <f t="shared" ref="I259:I322" si="21">IF(H259="",D259,"")</f>
        <v/>
      </c>
      <c r="J259" s="13" t="str">
        <f t="shared" ref="J259:J322" si="22">IF(H259="",F259,"")</f>
        <v/>
      </c>
      <c r="K259" s="2"/>
      <c r="L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2" customHeight="1" x14ac:dyDescent="0.15">
      <c r="A260" s="12">
        <v>1154199</v>
      </c>
      <c r="B260" s="15">
        <v>44625</v>
      </c>
      <c r="C260" s="12" t="s">
        <v>98</v>
      </c>
      <c r="D260" s="12" t="s">
        <v>81</v>
      </c>
      <c r="E260" s="12">
        <v>0</v>
      </c>
      <c r="F260" s="12" t="s">
        <v>1</v>
      </c>
      <c r="G260" s="12">
        <v>4</v>
      </c>
      <c r="H260" s="13" t="str">
        <f t="shared" si="20"/>
        <v>Chelsea</v>
      </c>
      <c r="I260" s="13" t="str">
        <f t="shared" si="21"/>
        <v/>
      </c>
      <c r="J260" s="13" t="str">
        <f t="shared" si="22"/>
        <v/>
      </c>
      <c r="K260" s="2"/>
      <c r="L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2" customHeight="1" x14ac:dyDescent="0.15">
      <c r="A261" s="12">
        <v>1154200</v>
      </c>
      <c r="B261" s="15">
        <v>44625</v>
      </c>
      <c r="C261" s="12" t="s">
        <v>98</v>
      </c>
      <c r="D261" s="12" t="s">
        <v>31</v>
      </c>
      <c r="E261" s="12">
        <v>1</v>
      </c>
      <c r="F261" s="12" t="s">
        <v>15</v>
      </c>
      <c r="G261" s="12">
        <v>0</v>
      </c>
      <c r="H261" s="13" t="str">
        <f t="shared" si="20"/>
        <v>Leicester</v>
      </c>
      <c r="I261" s="13" t="str">
        <f t="shared" si="21"/>
        <v/>
      </c>
      <c r="J261" s="13" t="str">
        <f t="shared" si="22"/>
        <v/>
      </c>
      <c r="K261" s="2"/>
      <c r="L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2" customHeight="1" x14ac:dyDescent="0.15">
      <c r="A262" s="12">
        <v>1154201</v>
      </c>
      <c r="B262" s="15">
        <v>44625</v>
      </c>
      <c r="C262" s="12" t="s">
        <v>98</v>
      </c>
      <c r="D262" s="12" t="s">
        <v>19</v>
      </c>
      <c r="E262" s="12">
        <v>1</v>
      </c>
      <c r="F262" s="12" t="s">
        <v>28</v>
      </c>
      <c r="G262" s="12">
        <v>0</v>
      </c>
      <c r="H262" s="13" t="str">
        <f t="shared" si="20"/>
        <v>Liverpool</v>
      </c>
      <c r="I262" s="13" t="str">
        <f t="shared" si="21"/>
        <v/>
      </c>
      <c r="J262" s="13" t="str">
        <f t="shared" si="22"/>
        <v/>
      </c>
      <c r="K262" s="2"/>
      <c r="L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2" customHeight="1" x14ac:dyDescent="0.15">
      <c r="A263" s="12">
        <v>1154203</v>
      </c>
      <c r="B263" s="15">
        <v>44625</v>
      </c>
      <c r="C263" s="12" t="s">
        <v>98</v>
      </c>
      <c r="D263" s="12" t="s">
        <v>29</v>
      </c>
      <c r="E263" s="12">
        <v>2</v>
      </c>
      <c r="F263" s="12" t="s">
        <v>107</v>
      </c>
      <c r="G263" s="12">
        <v>1</v>
      </c>
      <c r="H263" s="13" t="str">
        <f t="shared" si="20"/>
        <v>Newcastle</v>
      </c>
      <c r="I263" s="13" t="str">
        <f t="shared" si="21"/>
        <v/>
      </c>
      <c r="J263" s="13" t="str">
        <f t="shared" si="22"/>
        <v/>
      </c>
      <c r="K263" s="2"/>
      <c r="L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2" customHeight="1" x14ac:dyDescent="0.15">
      <c r="A264" s="12">
        <v>1154204</v>
      </c>
      <c r="B264" s="15">
        <v>44625</v>
      </c>
      <c r="C264" s="12" t="s">
        <v>98</v>
      </c>
      <c r="D264" s="12" t="s">
        <v>18</v>
      </c>
      <c r="E264" s="12">
        <v>1</v>
      </c>
      <c r="F264" s="12" t="s">
        <v>108</v>
      </c>
      <c r="G264" s="12">
        <v>3</v>
      </c>
      <c r="H264" s="13" t="str">
        <f t="shared" si="20"/>
        <v>Brentford</v>
      </c>
      <c r="I264" s="13" t="str">
        <f t="shared" si="21"/>
        <v/>
      </c>
      <c r="J264" s="13" t="str">
        <f t="shared" si="22"/>
        <v/>
      </c>
      <c r="K264" s="2"/>
      <c r="L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2" customHeight="1" x14ac:dyDescent="0.15">
      <c r="A265" s="12">
        <v>1154207</v>
      </c>
      <c r="B265" s="15">
        <v>44625</v>
      </c>
      <c r="C265" s="12" t="s">
        <v>98</v>
      </c>
      <c r="D265" s="12" t="s">
        <v>63</v>
      </c>
      <c r="E265" s="12">
        <v>0</v>
      </c>
      <c r="F265" s="12" t="s">
        <v>5</v>
      </c>
      <c r="G265" s="12">
        <v>2</v>
      </c>
      <c r="H265" s="13" t="str">
        <f t="shared" si="20"/>
        <v>Crystal Palace</v>
      </c>
      <c r="I265" s="13" t="str">
        <f t="shared" si="21"/>
        <v/>
      </c>
      <c r="J265" s="13" t="str">
        <f t="shared" si="22"/>
        <v/>
      </c>
      <c r="K265" s="2"/>
      <c r="L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2" customHeight="1" x14ac:dyDescent="0.15">
      <c r="A266" s="12">
        <v>1154202</v>
      </c>
      <c r="B266" s="15">
        <v>44626</v>
      </c>
      <c r="C266" s="12" t="s">
        <v>98</v>
      </c>
      <c r="D266" s="12" t="s">
        <v>20</v>
      </c>
      <c r="E266" s="12">
        <v>4</v>
      </c>
      <c r="F266" s="12" t="s">
        <v>8</v>
      </c>
      <c r="G266" s="12">
        <v>1</v>
      </c>
      <c r="H266" s="13" t="str">
        <f t="shared" si="20"/>
        <v>Manchester City</v>
      </c>
      <c r="I266" s="13" t="str">
        <f t="shared" si="21"/>
        <v/>
      </c>
      <c r="J266" s="13" t="str">
        <f t="shared" si="22"/>
        <v/>
      </c>
      <c r="K266" s="2"/>
      <c r="L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2" customHeight="1" x14ac:dyDescent="0.15">
      <c r="A267" s="12">
        <v>1154206</v>
      </c>
      <c r="B267" s="15">
        <v>44626</v>
      </c>
      <c r="C267" s="12" t="s">
        <v>98</v>
      </c>
      <c r="D267" s="12" t="s">
        <v>56</v>
      </c>
      <c r="E267" s="12">
        <v>2</v>
      </c>
      <c r="F267" s="12" t="s">
        <v>17</v>
      </c>
      <c r="G267" s="12">
        <v>3</v>
      </c>
      <c r="H267" s="13" t="str">
        <f t="shared" si="20"/>
        <v>Arsenal</v>
      </c>
      <c r="I267" s="13" t="str">
        <f t="shared" si="21"/>
        <v/>
      </c>
      <c r="J267" s="13" t="str">
        <f t="shared" si="22"/>
        <v/>
      </c>
      <c r="K267" s="2"/>
      <c r="L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2" customHeight="1" x14ac:dyDescent="0.15">
      <c r="A268" s="12">
        <v>1154205</v>
      </c>
      <c r="B268" s="15">
        <v>44627</v>
      </c>
      <c r="C268" s="12" t="s">
        <v>98</v>
      </c>
      <c r="D268" s="12" t="s">
        <v>14</v>
      </c>
      <c r="E268" s="12">
        <v>5</v>
      </c>
      <c r="F268" s="12" t="s">
        <v>9</v>
      </c>
      <c r="G268" s="12">
        <v>0</v>
      </c>
      <c r="H268" s="13" t="str">
        <f t="shared" si="20"/>
        <v>Tottenham</v>
      </c>
      <c r="I268" s="13" t="str">
        <f t="shared" si="21"/>
        <v/>
      </c>
      <c r="J268" s="13" t="str">
        <f t="shared" si="22"/>
        <v/>
      </c>
      <c r="K268" s="2"/>
      <c r="L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2" customHeight="1" x14ac:dyDescent="0.15">
      <c r="A269" s="12">
        <v>1154117</v>
      </c>
      <c r="B269" s="15">
        <v>44630</v>
      </c>
      <c r="C269" s="12" t="s">
        <v>75</v>
      </c>
      <c r="D269" s="12" t="s">
        <v>63</v>
      </c>
      <c r="E269" s="12">
        <v>4</v>
      </c>
      <c r="F269" s="12" t="s">
        <v>56</v>
      </c>
      <c r="G269" s="12">
        <v>0</v>
      </c>
      <c r="H269" s="13" t="str">
        <f t="shared" si="20"/>
        <v>Wolves</v>
      </c>
      <c r="I269" s="13" t="str">
        <f t="shared" si="21"/>
        <v/>
      </c>
      <c r="J269" s="13" t="str">
        <f t="shared" si="22"/>
        <v/>
      </c>
      <c r="K269" s="2"/>
      <c r="L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2" customHeight="1" x14ac:dyDescent="0.15">
      <c r="A270" s="12">
        <v>1154123</v>
      </c>
      <c r="B270" s="15">
        <v>44630</v>
      </c>
      <c r="C270" s="12" t="s">
        <v>94</v>
      </c>
      <c r="D270" s="12" t="s">
        <v>15</v>
      </c>
      <c r="E270" s="12">
        <v>0</v>
      </c>
      <c r="F270" s="12" t="s">
        <v>12</v>
      </c>
      <c r="G270" s="12">
        <v>3</v>
      </c>
      <c r="H270" s="13" t="str">
        <f t="shared" si="20"/>
        <v>Aston Villa</v>
      </c>
      <c r="I270" s="13" t="str">
        <f t="shared" si="21"/>
        <v/>
      </c>
      <c r="J270" s="13" t="str">
        <f t="shared" si="22"/>
        <v/>
      </c>
      <c r="K270" s="2"/>
      <c r="L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2" customHeight="1" x14ac:dyDescent="0.15">
      <c r="A271" s="12">
        <v>1154136</v>
      </c>
      <c r="B271" s="15">
        <v>44630</v>
      </c>
      <c r="C271" s="12" t="s">
        <v>66</v>
      </c>
      <c r="D271" s="12" t="s">
        <v>13</v>
      </c>
      <c r="E271" s="12">
        <v>1</v>
      </c>
      <c r="F271" s="12" t="s">
        <v>29</v>
      </c>
      <c r="G271" s="12">
        <v>2</v>
      </c>
      <c r="H271" s="13" t="str">
        <f t="shared" si="20"/>
        <v>Newcastle</v>
      </c>
      <c r="I271" s="13" t="str">
        <f t="shared" si="21"/>
        <v/>
      </c>
      <c r="J271" s="13" t="str">
        <f t="shared" si="22"/>
        <v/>
      </c>
      <c r="K271" s="2"/>
      <c r="L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2" customHeight="1" x14ac:dyDescent="0.15">
      <c r="A272" s="12">
        <v>1154224</v>
      </c>
      <c r="B272" s="15">
        <v>44630</v>
      </c>
      <c r="C272" s="12" t="s">
        <v>100</v>
      </c>
      <c r="D272" s="12" t="s">
        <v>18</v>
      </c>
      <c r="E272" s="12">
        <v>1</v>
      </c>
      <c r="F272" s="12" t="s">
        <v>1</v>
      </c>
      <c r="G272" s="12">
        <v>3</v>
      </c>
      <c r="H272" s="13" t="str">
        <f t="shared" si="20"/>
        <v>Chelsea</v>
      </c>
      <c r="I272" s="13" t="str">
        <f t="shared" si="21"/>
        <v/>
      </c>
      <c r="J272" s="13" t="str">
        <f t="shared" si="22"/>
        <v/>
      </c>
      <c r="K272" s="2"/>
      <c r="L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2" customHeight="1" x14ac:dyDescent="0.15">
      <c r="A273" s="12">
        <v>1154209</v>
      </c>
      <c r="B273" s="15">
        <v>44632</v>
      </c>
      <c r="C273" s="12" t="s">
        <v>99</v>
      </c>
      <c r="D273" s="12" t="s">
        <v>108</v>
      </c>
      <c r="E273" s="12">
        <v>2</v>
      </c>
      <c r="F273" s="12" t="s">
        <v>81</v>
      </c>
      <c r="G273" s="12">
        <v>0</v>
      </c>
      <c r="H273" s="13" t="str">
        <f t="shared" si="20"/>
        <v>Brentford</v>
      </c>
      <c r="I273" s="13" t="str">
        <f t="shared" si="21"/>
        <v/>
      </c>
      <c r="J273" s="13" t="str">
        <f t="shared" si="22"/>
        <v/>
      </c>
      <c r="K273" s="2"/>
      <c r="L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2" customHeight="1" x14ac:dyDescent="0.15">
      <c r="A274" s="12">
        <v>1154210</v>
      </c>
      <c r="B274" s="15">
        <v>44632</v>
      </c>
      <c r="C274" s="12" t="s">
        <v>99</v>
      </c>
      <c r="D274" s="12" t="s">
        <v>107</v>
      </c>
      <c r="E274" s="12">
        <v>0</v>
      </c>
      <c r="F274" s="12" t="s">
        <v>19</v>
      </c>
      <c r="G274" s="12">
        <v>2</v>
      </c>
      <c r="H274" s="13" t="str">
        <f t="shared" si="20"/>
        <v>Liverpool</v>
      </c>
      <c r="I274" s="13" t="str">
        <f t="shared" si="21"/>
        <v/>
      </c>
      <c r="J274" s="13" t="str">
        <f t="shared" si="22"/>
        <v/>
      </c>
      <c r="K274" s="2"/>
      <c r="L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2" customHeight="1" x14ac:dyDescent="0.15">
      <c r="A275" s="12">
        <v>1154215</v>
      </c>
      <c r="B275" s="15">
        <v>44632</v>
      </c>
      <c r="C275" s="12" t="s">
        <v>99</v>
      </c>
      <c r="D275" s="12" t="s">
        <v>8</v>
      </c>
      <c r="E275" s="12">
        <v>3</v>
      </c>
      <c r="F275" s="12" t="s">
        <v>14</v>
      </c>
      <c r="G275" s="12">
        <v>2</v>
      </c>
      <c r="H275" s="13" t="str">
        <f t="shared" si="20"/>
        <v>Manchester United</v>
      </c>
      <c r="I275" s="13" t="str">
        <f t="shared" si="21"/>
        <v/>
      </c>
      <c r="J275" s="13" t="str">
        <f t="shared" si="22"/>
        <v/>
      </c>
      <c r="K275" s="2"/>
      <c r="L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2" customHeight="1" x14ac:dyDescent="0.15">
      <c r="A276" s="12">
        <v>1154208</v>
      </c>
      <c r="B276" s="15">
        <v>44633</v>
      </c>
      <c r="C276" s="12" t="s">
        <v>99</v>
      </c>
      <c r="D276" s="12" t="s">
        <v>17</v>
      </c>
      <c r="E276" s="12">
        <v>2</v>
      </c>
      <c r="F276" s="12" t="s">
        <v>31</v>
      </c>
      <c r="G276" s="12">
        <v>0</v>
      </c>
      <c r="H276" s="13" t="str">
        <f t="shared" si="20"/>
        <v>Arsenal</v>
      </c>
      <c r="I276" s="13" t="str">
        <f t="shared" si="21"/>
        <v/>
      </c>
      <c r="J276" s="13" t="str">
        <f t="shared" si="22"/>
        <v/>
      </c>
      <c r="K276" s="2"/>
      <c r="L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2" customHeight="1" x14ac:dyDescent="0.15">
      <c r="A277" s="12">
        <v>1154211</v>
      </c>
      <c r="B277" s="15">
        <v>44633</v>
      </c>
      <c r="C277" s="12" t="s">
        <v>99</v>
      </c>
      <c r="D277" s="12" t="s">
        <v>1</v>
      </c>
      <c r="E277" s="12">
        <v>1</v>
      </c>
      <c r="F277" s="12" t="s">
        <v>29</v>
      </c>
      <c r="G277" s="12">
        <v>0</v>
      </c>
      <c r="H277" s="13" t="str">
        <f t="shared" si="20"/>
        <v>Chelsea</v>
      </c>
      <c r="I277" s="13" t="str">
        <f t="shared" si="21"/>
        <v/>
      </c>
      <c r="J277" s="13" t="str">
        <f t="shared" si="22"/>
        <v/>
      </c>
      <c r="K277" s="2"/>
      <c r="L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2" customHeight="1" x14ac:dyDescent="0.15">
      <c r="A278" s="12">
        <v>1154213</v>
      </c>
      <c r="B278" s="15">
        <v>44633</v>
      </c>
      <c r="C278" s="12" t="s">
        <v>99</v>
      </c>
      <c r="D278" s="12" t="s">
        <v>9</v>
      </c>
      <c r="E278" s="12">
        <v>0</v>
      </c>
      <c r="F278" s="12" t="s">
        <v>63</v>
      </c>
      <c r="G278" s="12">
        <v>1</v>
      </c>
      <c r="H278" s="13" t="str">
        <f t="shared" si="20"/>
        <v>Wolves</v>
      </c>
      <c r="I278" s="13" t="str">
        <f t="shared" si="21"/>
        <v/>
      </c>
      <c r="J278" s="13" t="str">
        <f t="shared" si="22"/>
        <v/>
      </c>
      <c r="K278" s="2"/>
      <c r="L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2" customHeight="1" x14ac:dyDescent="0.15">
      <c r="A279" s="12">
        <v>1154214</v>
      </c>
      <c r="B279" s="15">
        <v>44633</v>
      </c>
      <c r="C279" s="12" t="s">
        <v>99</v>
      </c>
      <c r="D279" s="12" t="s">
        <v>15</v>
      </c>
      <c r="E279" s="12">
        <v>2</v>
      </c>
      <c r="F279" s="12" t="s">
        <v>18</v>
      </c>
      <c r="G279" s="12">
        <v>1</v>
      </c>
      <c r="H279" s="13" t="str">
        <f t="shared" si="20"/>
        <v>Leeds</v>
      </c>
      <c r="I279" s="13" t="str">
        <f t="shared" si="21"/>
        <v/>
      </c>
      <c r="J279" s="13" t="str">
        <f t="shared" si="22"/>
        <v/>
      </c>
      <c r="K279" s="2"/>
      <c r="L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2" customHeight="1" x14ac:dyDescent="0.15">
      <c r="A280" s="12">
        <v>1154216</v>
      </c>
      <c r="B280" s="15">
        <v>44633</v>
      </c>
      <c r="C280" s="12" t="s">
        <v>99</v>
      </c>
      <c r="D280" s="12" t="s">
        <v>13</v>
      </c>
      <c r="E280" s="12">
        <v>1</v>
      </c>
      <c r="F280" s="12" t="s">
        <v>56</v>
      </c>
      <c r="G280" s="12">
        <v>2</v>
      </c>
      <c r="H280" s="13" t="str">
        <f t="shared" si="20"/>
        <v>Watford</v>
      </c>
      <c r="I280" s="13" t="str">
        <f t="shared" si="21"/>
        <v/>
      </c>
      <c r="J280" s="13" t="str">
        <f t="shared" si="22"/>
        <v/>
      </c>
      <c r="K280" s="2"/>
      <c r="L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2" customHeight="1" x14ac:dyDescent="0.15">
      <c r="A281" s="12">
        <v>1154217</v>
      </c>
      <c r="B281" s="15">
        <v>44633</v>
      </c>
      <c r="C281" s="12" t="s">
        <v>99</v>
      </c>
      <c r="D281" s="12" t="s">
        <v>28</v>
      </c>
      <c r="E281" s="12">
        <v>2</v>
      </c>
      <c r="F281" s="12" t="s">
        <v>12</v>
      </c>
      <c r="G281" s="12">
        <v>1</v>
      </c>
      <c r="H281" s="13" t="str">
        <f t="shared" si="20"/>
        <v>West Ham</v>
      </c>
      <c r="I281" s="13" t="str">
        <f t="shared" si="21"/>
        <v/>
      </c>
      <c r="J281" s="13" t="str">
        <f t="shared" si="22"/>
        <v/>
      </c>
      <c r="K281" s="2"/>
      <c r="L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2" customHeight="1" x14ac:dyDescent="0.15">
      <c r="A282" s="12">
        <v>1154212</v>
      </c>
      <c r="B282" s="15">
        <v>44634</v>
      </c>
      <c r="C282" s="12" t="s">
        <v>99</v>
      </c>
      <c r="D282" s="12" t="s">
        <v>5</v>
      </c>
      <c r="E282" s="12">
        <v>0</v>
      </c>
      <c r="F282" s="12" t="s">
        <v>20</v>
      </c>
      <c r="G282" s="12">
        <v>0</v>
      </c>
      <c r="H282" s="13" t="str">
        <f t="shared" si="20"/>
        <v/>
      </c>
      <c r="I282" s="13" t="str">
        <f t="shared" si="21"/>
        <v>Crystal Palace</v>
      </c>
      <c r="J282" s="13" t="str">
        <f t="shared" si="22"/>
        <v>Manchester City</v>
      </c>
      <c r="K282" s="2"/>
      <c r="L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2" customHeight="1" x14ac:dyDescent="0.15">
      <c r="A283" s="12">
        <v>1154080</v>
      </c>
      <c r="B283" s="15">
        <v>44636</v>
      </c>
      <c r="C283" s="12" t="s">
        <v>32</v>
      </c>
      <c r="D283" s="12" t="s">
        <v>107</v>
      </c>
      <c r="E283" s="12">
        <v>0</v>
      </c>
      <c r="F283" s="12" t="s">
        <v>14</v>
      </c>
      <c r="G283" s="12">
        <v>2</v>
      </c>
      <c r="H283" s="13" t="str">
        <f t="shared" si="20"/>
        <v>Tottenham</v>
      </c>
      <c r="I283" s="13" t="str">
        <f t="shared" si="21"/>
        <v/>
      </c>
      <c r="J283" s="13" t="str">
        <f t="shared" si="22"/>
        <v/>
      </c>
      <c r="K283" s="2"/>
      <c r="L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2" customHeight="1" x14ac:dyDescent="0.15">
      <c r="A284" s="12">
        <v>1154188</v>
      </c>
      <c r="B284" s="15">
        <v>44636</v>
      </c>
      <c r="C284" s="12" t="s">
        <v>68</v>
      </c>
      <c r="D284" s="12" t="s">
        <v>17</v>
      </c>
      <c r="E284" s="12">
        <v>0</v>
      </c>
      <c r="F284" s="12" t="s">
        <v>19</v>
      </c>
      <c r="G284" s="12">
        <v>2</v>
      </c>
      <c r="H284" s="13" t="str">
        <f t="shared" si="20"/>
        <v>Liverpool</v>
      </c>
      <c r="I284" s="13" t="str">
        <f t="shared" si="21"/>
        <v/>
      </c>
      <c r="J284" s="13" t="str">
        <f t="shared" si="22"/>
        <v/>
      </c>
      <c r="K284" s="2"/>
      <c r="L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2" customHeight="1" x14ac:dyDescent="0.15">
      <c r="A285" s="12">
        <v>1154122</v>
      </c>
      <c r="B285" s="15">
        <v>44637</v>
      </c>
      <c r="C285" s="12" t="s">
        <v>94</v>
      </c>
      <c r="D285" s="12" t="s">
        <v>9</v>
      </c>
      <c r="E285" s="12">
        <v>1</v>
      </c>
      <c r="F285" s="12" t="s">
        <v>29</v>
      </c>
      <c r="G285" s="12">
        <v>0</v>
      </c>
      <c r="H285" s="13" t="str">
        <f t="shared" si="20"/>
        <v>Everton</v>
      </c>
      <c r="I285" s="13" t="str">
        <f t="shared" si="21"/>
        <v/>
      </c>
      <c r="J285" s="13" t="str">
        <f t="shared" si="22"/>
        <v/>
      </c>
      <c r="K285" s="2"/>
      <c r="L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2" customHeight="1" x14ac:dyDescent="0.15">
      <c r="A286" s="12">
        <v>1154227</v>
      </c>
      <c r="B286" s="15">
        <v>44638</v>
      </c>
      <c r="C286" s="12" t="s">
        <v>100</v>
      </c>
      <c r="D286" s="12" t="s">
        <v>63</v>
      </c>
      <c r="E286" s="12">
        <v>2</v>
      </c>
      <c r="F286" s="12" t="s">
        <v>15</v>
      </c>
      <c r="G286" s="12">
        <v>3</v>
      </c>
      <c r="H286" s="13" t="str">
        <f t="shared" si="20"/>
        <v>Leeds</v>
      </c>
      <c r="I286" s="13" t="str">
        <f t="shared" si="21"/>
        <v/>
      </c>
      <c r="J286" s="13" t="str">
        <f t="shared" si="22"/>
        <v/>
      </c>
      <c r="K286" s="2"/>
      <c r="L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2" customHeight="1" x14ac:dyDescent="0.15">
      <c r="A287" s="12">
        <v>1154218</v>
      </c>
      <c r="B287" s="15">
        <v>44639</v>
      </c>
      <c r="C287" s="12" t="s">
        <v>100</v>
      </c>
      <c r="D287" s="12" t="s">
        <v>12</v>
      </c>
      <c r="E287" s="12">
        <v>0</v>
      </c>
      <c r="F287" s="12" t="s">
        <v>17</v>
      </c>
      <c r="G287" s="12">
        <v>1</v>
      </c>
      <c r="H287" s="13" t="str">
        <f t="shared" si="20"/>
        <v>Arsenal</v>
      </c>
      <c r="I287" s="13" t="str">
        <f t="shared" si="21"/>
        <v/>
      </c>
      <c r="J287" s="13" t="str">
        <f t="shared" si="22"/>
        <v/>
      </c>
      <c r="K287" s="2"/>
      <c r="L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2" customHeight="1" x14ac:dyDescent="0.15">
      <c r="A288" s="12">
        <v>1154220</v>
      </c>
      <c r="B288" s="15">
        <v>44640</v>
      </c>
      <c r="C288" s="12" t="s">
        <v>100</v>
      </c>
      <c r="D288" s="12" t="s">
        <v>31</v>
      </c>
      <c r="E288" s="12">
        <v>2</v>
      </c>
      <c r="F288" s="12" t="s">
        <v>108</v>
      </c>
      <c r="G288" s="12">
        <v>1</v>
      </c>
      <c r="H288" s="13" t="str">
        <f t="shared" si="20"/>
        <v>Leicester</v>
      </c>
      <c r="I288" s="13" t="str">
        <f t="shared" si="21"/>
        <v/>
      </c>
      <c r="J288" s="13" t="str">
        <f t="shared" si="22"/>
        <v/>
      </c>
      <c r="K288" s="2"/>
      <c r="L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2" customHeight="1" x14ac:dyDescent="0.15">
      <c r="A289" s="12">
        <v>1154225</v>
      </c>
      <c r="B289" s="15">
        <v>44640</v>
      </c>
      <c r="C289" s="12" t="s">
        <v>100</v>
      </c>
      <c r="D289" s="12" t="s">
        <v>14</v>
      </c>
      <c r="E289" s="12">
        <v>3</v>
      </c>
      <c r="F289" s="12" t="s">
        <v>28</v>
      </c>
      <c r="G289" s="12">
        <v>1</v>
      </c>
      <c r="H289" s="13" t="str">
        <f t="shared" si="20"/>
        <v>Tottenham</v>
      </c>
      <c r="I289" s="13" t="str">
        <f t="shared" si="21"/>
        <v/>
      </c>
      <c r="J289" s="13" t="str">
        <f t="shared" si="22"/>
        <v/>
      </c>
      <c r="K289" s="2"/>
      <c r="L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2" customHeight="1" x14ac:dyDescent="0.15">
      <c r="A290" s="12">
        <v>1154228</v>
      </c>
      <c r="B290" s="15">
        <v>44653</v>
      </c>
      <c r="C290" s="12" t="s">
        <v>77</v>
      </c>
      <c r="D290" s="12" t="s">
        <v>107</v>
      </c>
      <c r="E290" s="12">
        <v>0</v>
      </c>
      <c r="F290" s="12" t="s">
        <v>18</v>
      </c>
      <c r="G290" s="12">
        <v>0</v>
      </c>
      <c r="H290" s="13" t="str">
        <f t="shared" si="20"/>
        <v/>
      </c>
      <c r="I290" s="13" t="str">
        <f t="shared" si="21"/>
        <v>Brighton</v>
      </c>
      <c r="J290" s="13" t="str">
        <f t="shared" si="22"/>
        <v>Norwich</v>
      </c>
      <c r="K290" s="2"/>
      <c r="L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2" customHeight="1" x14ac:dyDescent="0.15">
      <c r="A291" s="12">
        <v>1154229</v>
      </c>
      <c r="B291" s="15">
        <v>44653</v>
      </c>
      <c r="C291" s="12" t="s">
        <v>77</v>
      </c>
      <c r="D291" s="12" t="s">
        <v>81</v>
      </c>
      <c r="E291" s="12">
        <v>0</v>
      </c>
      <c r="F291" s="12" t="s">
        <v>20</v>
      </c>
      <c r="G291" s="12">
        <v>2</v>
      </c>
      <c r="H291" s="13" t="str">
        <f t="shared" si="20"/>
        <v>Manchester City</v>
      </c>
      <c r="I291" s="13" t="str">
        <f t="shared" si="21"/>
        <v/>
      </c>
      <c r="J291" s="13" t="str">
        <f t="shared" si="22"/>
        <v/>
      </c>
      <c r="K291" s="2"/>
      <c r="L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2" customHeight="1" x14ac:dyDescent="0.15">
      <c r="A292" s="12">
        <v>1154230</v>
      </c>
      <c r="B292" s="15">
        <v>44653</v>
      </c>
      <c r="C292" s="12" t="s">
        <v>77</v>
      </c>
      <c r="D292" s="12" t="s">
        <v>1</v>
      </c>
      <c r="E292" s="12">
        <v>1</v>
      </c>
      <c r="F292" s="12" t="s">
        <v>108</v>
      </c>
      <c r="G292" s="12">
        <v>4</v>
      </c>
      <c r="H292" s="13" t="str">
        <f t="shared" si="20"/>
        <v>Brentford</v>
      </c>
      <c r="I292" s="13" t="str">
        <f t="shared" si="21"/>
        <v/>
      </c>
      <c r="J292" s="13" t="str">
        <f t="shared" si="22"/>
        <v/>
      </c>
      <c r="K292" s="2"/>
      <c r="L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2" customHeight="1" x14ac:dyDescent="0.15">
      <c r="A293" s="12">
        <v>1154232</v>
      </c>
      <c r="B293" s="15">
        <v>44653</v>
      </c>
      <c r="C293" s="12" t="s">
        <v>77</v>
      </c>
      <c r="D293" s="12" t="s">
        <v>15</v>
      </c>
      <c r="E293" s="12">
        <v>1</v>
      </c>
      <c r="F293" s="12" t="s">
        <v>13</v>
      </c>
      <c r="G293" s="12">
        <v>1</v>
      </c>
      <c r="H293" s="13" t="str">
        <f t="shared" si="20"/>
        <v/>
      </c>
      <c r="I293" s="13" t="str">
        <f t="shared" si="21"/>
        <v>Leeds</v>
      </c>
      <c r="J293" s="13" t="str">
        <f t="shared" si="22"/>
        <v>Southampton</v>
      </c>
      <c r="K293" s="2"/>
      <c r="L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2" customHeight="1" x14ac:dyDescent="0.15">
      <c r="A294" s="12">
        <v>1154233</v>
      </c>
      <c r="B294" s="15">
        <v>44653</v>
      </c>
      <c r="C294" s="12" t="s">
        <v>77</v>
      </c>
      <c r="D294" s="12" t="s">
        <v>19</v>
      </c>
      <c r="E294" s="12">
        <v>2</v>
      </c>
      <c r="F294" s="12" t="s">
        <v>56</v>
      </c>
      <c r="G294" s="12">
        <v>0</v>
      </c>
      <c r="H294" s="13" t="str">
        <f t="shared" si="20"/>
        <v>Liverpool</v>
      </c>
      <c r="I294" s="13" t="str">
        <f t="shared" si="21"/>
        <v/>
      </c>
      <c r="J294" s="13" t="str">
        <f t="shared" si="22"/>
        <v/>
      </c>
      <c r="K294" s="2"/>
      <c r="L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2" customHeight="1" x14ac:dyDescent="0.15">
      <c r="A295" s="12">
        <v>1154234</v>
      </c>
      <c r="B295" s="15">
        <v>44653</v>
      </c>
      <c r="C295" s="12" t="s">
        <v>77</v>
      </c>
      <c r="D295" s="12" t="s">
        <v>8</v>
      </c>
      <c r="E295" s="12">
        <v>1</v>
      </c>
      <c r="F295" s="12" t="s">
        <v>31</v>
      </c>
      <c r="G295" s="12">
        <v>1</v>
      </c>
      <c r="H295" s="13" t="str">
        <f t="shared" si="20"/>
        <v/>
      </c>
      <c r="I295" s="13" t="str">
        <f t="shared" si="21"/>
        <v>Manchester United</v>
      </c>
      <c r="J295" s="13" t="str">
        <f t="shared" si="22"/>
        <v>Leicester</v>
      </c>
      <c r="K295" s="2"/>
      <c r="L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2" customHeight="1" x14ac:dyDescent="0.15">
      <c r="A296" s="12">
        <v>1154237</v>
      </c>
      <c r="B296" s="15">
        <v>44653</v>
      </c>
      <c r="C296" s="12" t="s">
        <v>77</v>
      </c>
      <c r="D296" s="12" t="s">
        <v>63</v>
      </c>
      <c r="E296" s="12">
        <v>2</v>
      </c>
      <c r="F296" s="12" t="s">
        <v>12</v>
      </c>
      <c r="G296" s="12">
        <v>1</v>
      </c>
      <c r="H296" s="13" t="str">
        <f t="shared" si="20"/>
        <v>Wolves</v>
      </c>
      <c r="I296" s="13" t="str">
        <f t="shared" si="21"/>
        <v/>
      </c>
      <c r="J296" s="13" t="str">
        <f t="shared" si="22"/>
        <v/>
      </c>
      <c r="K296" s="2"/>
      <c r="L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2" customHeight="1" x14ac:dyDescent="0.15">
      <c r="A297" s="12">
        <v>1154235</v>
      </c>
      <c r="B297" s="15">
        <v>44654</v>
      </c>
      <c r="C297" s="12" t="s">
        <v>77</v>
      </c>
      <c r="D297" s="12" t="s">
        <v>14</v>
      </c>
      <c r="E297" s="12">
        <v>5</v>
      </c>
      <c r="F297" s="12" t="s">
        <v>29</v>
      </c>
      <c r="G297" s="12">
        <v>1</v>
      </c>
      <c r="H297" s="13" t="str">
        <f t="shared" si="20"/>
        <v>Tottenham</v>
      </c>
      <c r="I297" s="13" t="str">
        <f t="shared" si="21"/>
        <v/>
      </c>
      <c r="J297" s="13" t="str">
        <f t="shared" si="22"/>
        <v/>
      </c>
      <c r="K297" s="2"/>
      <c r="L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2" customHeight="1" x14ac:dyDescent="0.15">
      <c r="A298" s="12">
        <v>1154236</v>
      </c>
      <c r="B298" s="15">
        <v>44654</v>
      </c>
      <c r="C298" s="12" t="s">
        <v>77</v>
      </c>
      <c r="D298" s="12" t="s">
        <v>28</v>
      </c>
      <c r="E298" s="12">
        <v>2</v>
      </c>
      <c r="F298" s="12" t="s">
        <v>9</v>
      </c>
      <c r="G298" s="12">
        <v>1</v>
      </c>
      <c r="H298" s="13" t="str">
        <f t="shared" si="20"/>
        <v>West Ham</v>
      </c>
      <c r="I298" s="13" t="str">
        <f t="shared" si="21"/>
        <v/>
      </c>
      <c r="J298" s="13" t="str">
        <f t="shared" si="22"/>
        <v/>
      </c>
      <c r="K298" s="2"/>
      <c r="L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2" customHeight="1" x14ac:dyDescent="0.15">
      <c r="A299" s="12">
        <v>1154231</v>
      </c>
      <c r="B299" s="15">
        <v>44655</v>
      </c>
      <c r="C299" s="12" t="s">
        <v>77</v>
      </c>
      <c r="D299" s="12" t="s">
        <v>5</v>
      </c>
      <c r="E299" s="12">
        <v>3</v>
      </c>
      <c r="F299" s="12" t="s">
        <v>17</v>
      </c>
      <c r="G299" s="12">
        <v>0</v>
      </c>
      <c r="H299" s="13" t="str">
        <f t="shared" si="20"/>
        <v>Crystal Palace</v>
      </c>
      <c r="I299" s="13" t="str">
        <f t="shared" si="21"/>
        <v/>
      </c>
      <c r="J299" s="13" t="str">
        <f t="shared" si="22"/>
        <v/>
      </c>
      <c r="K299" s="2"/>
      <c r="L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2" customHeight="1" x14ac:dyDescent="0.15">
      <c r="A300" s="12">
        <v>1154110</v>
      </c>
      <c r="B300" s="15">
        <v>44657</v>
      </c>
      <c r="C300" s="12" t="s">
        <v>75</v>
      </c>
      <c r="D300" s="12" t="s">
        <v>81</v>
      </c>
      <c r="E300" s="12">
        <v>3</v>
      </c>
      <c r="F300" s="12" t="s">
        <v>9</v>
      </c>
      <c r="G300" s="12">
        <v>2</v>
      </c>
      <c r="H300" s="13" t="str">
        <f t="shared" si="20"/>
        <v>Burnley</v>
      </c>
      <c r="I300" s="13" t="str">
        <f t="shared" si="21"/>
        <v/>
      </c>
      <c r="J300" s="13" t="str">
        <f t="shared" si="22"/>
        <v/>
      </c>
      <c r="K300" s="2"/>
      <c r="L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2" customHeight="1" x14ac:dyDescent="0.15">
      <c r="A301" s="12">
        <v>1154244</v>
      </c>
      <c r="B301" s="15">
        <v>44659</v>
      </c>
      <c r="C301" s="12" t="s">
        <v>23</v>
      </c>
      <c r="D301" s="12" t="s">
        <v>29</v>
      </c>
      <c r="E301" s="12">
        <v>1</v>
      </c>
      <c r="F301" s="12" t="s">
        <v>63</v>
      </c>
      <c r="G301" s="12">
        <v>0</v>
      </c>
      <c r="H301" s="13" t="str">
        <f t="shared" si="20"/>
        <v>Newcastle</v>
      </c>
      <c r="I301" s="13" t="str">
        <f t="shared" si="21"/>
        <v/>
      </c>
      <c r="J301" s="13" t="str">
        <f t="shared" si="22"/>
        <v/>
      </c>
      <c r="K301" s="2"/>
      <c r="L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2" customHeight="1" x14ac:dyDescent="0.15">
      <c r="A302" s="12">
        <v>1154238</v>
      </c>
      <c r="B302" s="15">
        <v>44660</v>
      </c>
      <c r="C302" s="12" t="s">
        <v>23</v>
      </c>
      <c r="D302" s="12" t="s">
        <v>17</v>
      </c>
      <c r="E302" s="12">
        <v>1</v>
      </c>
      <c r="F302" s="12" t="s">
        <v>107</v>
      </c>
      <c r="G302" s="12">
        <v>2</v>
      </c>
      <c r="H302" s="13" t="str">
        <f t="shared" si="20"/>
        <v>Brighton</v>
      </c>
      <c r="I302" s="13" t="str">
        <f t="shared" si="21"/>
        <v/>
      </c>
      <c r="J302" s="13" t="str">
        <f t="shared" si="22"/>
        <v/>
      </c>
      <c r="K302" s="2"/>
      <c r="L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2" customHeight="1" x14ac:dyDescent="0.15">
      <c r="A303" s="12">
        <v>1154239</v>
      </c>
      <c r="B303" s="15">
        <v>44660</v>
      </c>
      <c r="C303" s="12" t="s">
        <v>23</v>
      </c>
      <c r="D303" s="12" t="s">
        <v>12</v>
      </c>
      <c r="E303" s="12">
        <v>0</v>
      </c>
      <c r="F303" s="12" t="s">
        <v>14</v>
      </c>
      <c r="G303" s="12">
        <v>4</v>
      </c>
      <c r="H303" s="13" t="str">
        <f t="shared" si="20"/>
        <v>Tottenham</v>
      </c>
      <c r="I303" s="13" t="str">
        <f t="shared" si="21"/>
        <v/>
      </c>
      <c r="J303" s="13" t="str">
        <f t="shared" si="22"/>
        <v/>
      </c>
      <c r="K303" s="2"/>
      <c r="L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2" customHeight="1" x14ac:dyDescent="0.15">
      <c r="A304" s="12">
        <v>1154241</v>
      </c>
      <c r="B304" s="15">
        <v>44660</v>
      </c>
      <c r="C304" s="12" t="s">
        <v>23</v>
      </c>
      <c r="D304" s="12" t="s">
        <v>9</v>
      </c>
      <c r="E304" s="12">
        <v>1</v>
      </c>
      <c r="F304" s="12" t="s">
        <v>8</v>
      </c>
      <c r="G304" s="12">
        <v>0</v>
      </c>
      <c r="H304" s="13" t="str">
        <f t="shared" si="20"/>
        <v>Everton</v>
      </c>
      <c r="I304" s="13" t="str">
        <f t="shared" si="21"/>
        <v/>
      </c>
      <c r="J304" s="13" t="str">
        <f t="shared" si="22"/>
        <v/>
      </c>
      <c r="K304" s="2"/>
      <c r="L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2" customHeight="1" x14ac:dyDescent="0.15">
      <c r="A305" s="12">
        <v>1154246</v>
      </c>
      <c r="B305" s="15">
        <v>44660</v>
      </c>
      <c r="C305" s="12" t="s">
        <v>23</v>
      </c>
      <c r="D305" s="12" t="s">
        <v>13</v>
      </c>
      <c r="E305" s="12">
        <v>0</v>
      </c>
      <c r="F305" s="12" t="s">
        <v>1</v>
      </c>
      <c r="G305" s="12">
        <v>6</v>
      </c>
      <c r="H305" s="13" t="str">
        <f t="shared" si="20"/>
        <v>Chelsea</v>
      </c>
      <c r="I305" s="13" t="str">
        <f t="shared" si="21"/>
        <v/>
      </c>
      <c r="J305" s="13" t="str">
        <f t="shared" si="22"/>
        <v/>
      </c>
      <c r="K305" s="2"/>
      <c r="L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2" customHeight="1" x14ac:dyDescent="0.15">
      <c r="A306" s="12">
        <v>1154247</v>
      </c>
      <c r="B306" s="15">
        <v>44660</v>
      </c>
      <c r="C306" s="12" t="s">
        <v>23</v>
      </c>
      <c r="D306" s="12" t="s">
        <v>56</v>
      </c>
      <c r="E306" s="12">
        <v>0</v>
      </c>
      <c r="F306" s="12" t="s">
        <v>15</v>
      </c>
      <c r="G306" s="12">
        <v>3</v>
      </c>
      <c r="H306" s="13" t="str">
        <f t="shared" si="20"/>
        <v>Leeds</v>
      </c>
      <c r="I306" s="13" t="str">
        <f t="shared" si="21"/>
        <v/>
      </c>
      <c r="J306" s="13" t="str">
        <f t="shared" si="22"/>
        <v/>
      </c>
      <c r="K306" s="2"/>
      <c r="L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2" customHeight="1" x14ac:dyDescent="0.15">
      <c r="A307" s="12">
        <v>1154240</v>
      </c>
      <c r="B307" s="15">
        <v>44661</v>
      </c>
      <c r="C307" s="12" t="s">
        <v>23</v>
      </c>
      <c r="D307" s="12" t="s">
        <v>108</v>
      </c>
      <c r="E307" s="12">
        <v>2</v>
      </c>
      <c r="F307" s="12" t="s">
        <v>28</v>
      </c>
      <c r="G307" s="12">
        <v>0</v>
      </c>
      <c r="H307" s="13" t="str">
        <f t="shared" si="20"/>
        <v>Brentford</v>
      </c>
      <c r="I307" s="13" t="str">
        <f t="shared" si="21"/>
        <v/>
      </c>
      <c r="J307" s="13" t="str">
        <f t="shared" si="22"/>
        <v/>
      </c>
      <c r="K307" s="2"/>
      <c r="L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2" customHeight="1" x14ac:dyDescent="0.15">
      <c r="A308" s="12">
        <v>1154242</v>
      </c>
      <c r="B308" s="15">
        <v>44661</v>
      </c>
      <c r="C308" s="12" t="s">
        <v>23</v>
      </c>
      <c r="D308" s="12" t="s">
        <v>31</v>
      </c>
      <c r="E308" s="12">
        <v>2</v>
      </c>
      <c r="F308" s="12" t="s">
        <v>5</v>
      </c>
      <c r="G308" s="12">
        <v>1</v>
      </c>
      <c r="H308" s="13" t="str">
        <f t="shared" si="20"/>
        <v>Leicester</v>
      </c>
      <c r="I308" s="13" t="str">
        <f t="shared" si="21"/>
        <v/>
      </c>
      <c r="J308" s="13" t="str">
        <f t="shared" si="22"/>
        <v/>
      </c>
      <c r="K308" s="2"/>
      <c r="L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2" customHeight="1" x14ac:dyDescent="0.15">
      <c r="A309" s="12">
        <v>1154243</v>
      </c>
      <c r="B309" s="15">
        <v>44661</v>
      </c>
      <c r="C309" s="12" t="s">
        <v>23</v>
      </c>
      <c r="D309" s="12" t="s">
        <v>20</v>
      </c>
      <c r="E309" s="12">
        <v>2</v>
      </c>
      <c r="F309" s="12" t="s">
        <v>19</v>
      </c>
      <c r="G309" s="12">
        <v>2</v>
      </c>
      <c r="H309" s="13" t="str">
        <f t="shared" si="20"/>
        <v/>
      </c>
      <c r="I309" s="13" t="str">
        <f t="shared" si="21"/>
        <v>Manchester City</v>
      </c>
      <c r="J309" s="13" t="str">
        <f t="shared" si="22"/>
        <v>Liverpool</v>
      </c>
      <c r="K309" s="2"/>
      <c r="L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2" customHeight="1" x14ac:dyDescent="0.15">
      <c r="A310" s="12">
        <v>1154245</v>
      </c>
      <c r="B310" s="15">
        <v>44661</v>
      </c>
      <c r="C310" s="12" t="s">
        <v>23</v>
      </c>
      <c r="D310" s="12" t="s">
        <v>18</v>
      </c>
      <c r="E310" s="12">
        <v>2</v>
      </c>
      <c r="F310" s="12" t="s">
        <v>81</v>
      </c>
      <c r="G310" s="12">
        <v>0</v>
      </c>
      <c r="H310" s="13" t="str">
        <f t="shared" si="20"/>
        <v>Norwich</v>
      </c>
      <c r="I310" s="13" t="str">
        <f t="shared" si="21"/>
        <v/>
      </c>
      <c r="J310" s="13" t="str">
        <f t="shared" si="22"/>
        <v/>
      </c>
      <c r="K310" s="2"/>
      <c r="L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2" customHeight="1" x14ac:dyDescent="0.15">
      <c r="A311" s="12">
        <v>1154251</v>
      </c>
      <c r="B311" s="15">
        <v>44667</v>
      </c>
      <c r="C311" s="12" t="s">
        <v>62</v>
      </c>
      <c r="D311" s="12" t="s">
        <v>8</v>
      </c>
      <c r="E311" s="12">
        <v>3</v>
      </c>
      <c r="F311" s="12" t="s">
        <v>18</v>
      </c>
      <c r="G311" s="12">
        <v>2</v>
      </c>
      <c r="H311" s="13" t="str">
        <f t="shared" si="20"/>
        <v>Manchester United</v>
      </c>
      <c r="I311" s="13" t="str">
        <f t="shared" si="21"/>
        <v/>
      </c>
      <c r="J311" s="13" t="str">
        <f t="shared" si="22"/>
        <v/>
      </c>
      <c r="K311" s="2"/>
      <c r="L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2" customHeight="1" x14ac:dyDescent="0.15">
      <c r="A312" s="12">
        <v>1154253</v>
      </c>
      <c r="B312" s="15">
        <v>44667</v>
      </c>
      <c r="C312" s="12" t="s">
        <v>62</v>
      </c>
      <c r="D312" s="12" t="s">
        <v>13</v>
      </c>
      <c r="E312" s="12">
        <v>1</v>
      </c>
      <c r="F312" s="12" t="s">
        <v>17</v>
      </c>
      <c r="G312" s="12">
        <v>0</v>
      </c>
      <c r="H312" s="13" t="str">
        <f t="shared" si="20"/>
        <v>Southampton</v>
      </c>
      <c r="I312" s="13" t="str">
        <f t="shared" si="21"/>
        <v/>
      </c>
      <c r="J312" s="13" t="str">
        <f t="shared" si="22"/>
        <v/>
      </c>
      <c r="K312" s="2"/>
      <c r="L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2" customHeight="1" x14ac:dyDescent="0.15">
      <c r="A313" s="12">
        <v>1154254</v>
      </c>
      <c r="B313" s="15">
        <v>44667</v>
      </c>
      <c r="C313" s="12" t="s">
        <v>62</v>
      </c>
      <c r="D313" s="12" t="s">
        <v>14</v>
      </c>
      <c r="E313" s="12">
        <v>0</v>
      </c>
      <c r="F313" s="12" t="s">
        <v>107</v>
      </c>
      <c r="G313" s="12">
        <v>1</v>
      </c>
      <c r="H313" s="13" t="str">
        <f t="shared" si="20"/>
        <v>Brighton</v>
      </c>
      <c r="I313" s="13" t="str">
        <f t="shared" si="21"/>
        <v/>
      </c>
      <c r="J313" s="13" t="str">
        <f t="shared" si="22"/>
        <v/>
      </c>
      <c r="K313" s="2"/>
      <c r="L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2" customHeight="1" x14ac:dyDescent="0.15">
      <c r="A314" s="12">
        <v>1154255</v>
      </c>
      <c r="B314" s="15">
        <v>44667</v>
      </c>
      <c r="C314" s="12" t="s">
        <v>62</v>
      </c>
      <c r="D314" s="12" t="s">
        <v>56</v>
      </c>
      <c r="E314" s="12">
        <v>1</v>
      </c>
      <c r="F314" s="12" t="s">
        <v>108</v>
      </c>
      <c r="G314" s="12">
        <v>2</v>
      </c>
      <c r="H314" s="13" t="str">
        <f t="shared" si="20"/>
        <v>Brentford</v>
      </c>
      <c r="I314" s="13" t="str">
        <f t="shared" si="21"/>
        <v/>
      </c>
      <c r="J314" s="13" t="str">
        <f t="shared" si="22"/>
        <v/>
      </c>
      <c r="K314" s="2"/>
      <c r="L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2" customHeight="1" x14ac:dyDescent="0.15">
      <c r="A315" s="12">
        <v>1154252</v>
      </c>
      <c r="B315" s="15">
        <v>44668</v>
      </c>
      <c r="C315" s="12" t="s">
        <v>62</v>
      </c>
      <c r="D315" s="12" t="s">
        <v>29</v>
      </c>
      <c r="E315" s="12">
        <v>2</v>
      </c>
      <c r="F315" s="12" t="s">
        <v>31</v>
      </c>
      <c r="G315" s="12">
        <v>1</v>
      </c>
      <c r="H315" s="13" t="str">
        <f t="shared" si="20"/>
        <v>Newcastle</v>
      </c>
      <c r="I315" s="13" t="str">
        <f t="shared" si="21"/>
        <v/>
      </c>
      <c r="J315" s="13" t="str">
        <f t="shared" si="22"/>
        <v/>
      </c>
      <c r="K315" s="2"/>
      <c r="L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2" customHeight="1" x14ac:dyDescent="0.15">
      <c r="A316" s="12">
        <v>1154256</v>
      </c>
      <c r="B316" s="15">
        <v>44668</v>
      </c>
      <c r="C316" s="12" t="s">
        <v>62</v>
      </c>
      <c r="D316" s="12" t="s">
        <v>28</v>
      </c>
      <c r="E316" s="12">
        <v>1</v>
      </c>
      <c r="F316" s="12" t="s">
        <v>81</v>
      </c>
      <c r="G316" s="12">
        <v>1</v>
      </c>
      <c r="H316" s="13" t="str">
        <f t="shared" si="20"/>
        <v/>
      </c>
      <c r="I316" s="13" t="str">
        <f t="shared" si="21"/>
        <v>West Ham</v>
      </c>
      <c r="J316" s="13" t="str">
        <f t="shared" si="22"/>
        <v>Burnley</v>
      </c>
      <c r="K316" s="2"/>
      <c r="L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2" customHeight="1" x14ac:dyDescent="0.15">
      <c r="A317" s="12">
        <v>1154221</v>
      </c>
      <c r="B317" s="15">
        <v>44670</v>
      </c>
      <c r="C317" s="12" t="s">
        <v>100</v>
      </c>
      <c r="D317" s="12" t="s">
        <v>19</v>
      </c>
      <c r="E317" s="12">
        <v>4</v>
      </c>
      <c r="F317" s="12" t="s">
        <v>8</v>
      </c>
      <c r="G317" s="12">
        <v>0</v>
      </c>
      <c r="H317" s="13" t="str">
        <f t="shared" si="20"/>
        <v>Liverpool</v>
      </c>
      <c r="I317" s="13" t="str">
        <f t="shared" si="21"/>
        <v/>
      </c>
      <c r="J317" s="13" t="str">
        <f t="shared" si="22"/>
        <v/>
      </c>
      <c r="K317" s="2"/>
      <c r="L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2" customHeight="1" x14ac:dyDescent="0.15">
      <c r="A318" s="12">
        <v>1154099</v>
      </c>
      <c r="B318" s="15">
        <v>44671</v>
      </c>
      <c r="C318" s="12" t="s">
        <v>93</v>
      </c>
      <c r="D318" s="12" t="s">
        <v>9</v>
      </c>
      <c r="E318" s="12">
        <v>1</v>
      </c>
      <c r="F318" s="12" t="s">
        <v>31</v>
      </c>
      <c r="G318" s="12">
        <v>1</v>
      </c>
      <c r="H318" s="13" t="str">
        <f t="shared" si="20"/>
        <v/>
      </c>
      <c r="I318" s="13" t="str">
        <f t="shared" si="21"/>
        <v>Everton</v>
      </c>
      <c r="J318" s="13" t="str">
        <f t="shared" si="22"/>
        <v>Leicester</v>
      </c>
      <c r="K318" s="2"/>
      <c r="L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2" customHeight="1" x14ac:dyDescent="0.15">
      <c r="A319" s="12">
        <v>1154170</v>
      </c>
      <c r="B319" s="15">
        <v>44671</v>
      </c>
      <c r="C319" s="12" t="s">
        <v>96</v>
      </c>
      <c r="D319" s="12" t="s">
        <v>1</v>
      </c>
      <c r="E319" s="12">
        <v>2</v>
      </c>
      <c r="F319" s="12" t="s">
        <v>17</v>
      </c>
      <c r="G319" s="12">
        <v>4</v>
      </c>
      <c r="H319" s="13" t="str">
        <f t="shared" si="20"/>
        <v>Arsenal</v>
      </c>
      <c r="I319" s="13" t="str">
        <f t="shared" si="21"/>
        <v/>
      </c>
      <c r="J319" s="13" t="str">
        <f t="shared" si="22"/>
        <v/>
      </c>
      <c r="K319" s="2"/>
      <c r="L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2" customHeight="1" x14ac:dyDescent="0.15">
      <c r="A320" s="12">
        <v>1154222</v>
      </c>
      <c r="B320" s="15">
        <v>44671</v>
      </c>
      <c r="C320" s="12" t="s">
        <v>100</v>
      </c>
      <c r="D320" s="12" t="s">
        <v>20</v>
      </c>
      <c r="E320" s="12">
        <v>3</v>
      </c>
      <c r="F320" s="12" t="s">
        <v>107</v>
      </c>
      <c r="G320" s="12">
        <v>0</v>
      </c>
      <c r="H320" s="13" t="str">
        <f t="shared" si="20"/>
        <v>Manchester City</v>
      </c>
      <c r="I320" s="13" t="str">
        <f t="shared" si="21"/>
        <v/>
      </c>
      <c r="J320" s="13" t="str">
        <f t="shared" si="22"/>
        <v/>
      </c>
      <c r="K320" s="2"/>
      <c r="L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2" customHeight="1" x14ac:dyDescent="0.15">
      <c r="A321" s="12">
        <v>1154223</v>
      </c>
      <c r="B321" s="15">
        <v>44671</v>
      </c>
      <c r="C321" s="12" t="s">
        <v>100</v>
      </c>
      <c r="D321" s="12" t="s">
        <v>29</v>
      </c>
      <c r="E321" s="12">
        <v>1</v>
      </c>
      <c r="F321" s="12" t="s">
        <v>5</v>
      </c>
      <c r="G321" s="12">
        <v>0</v>
      </c>
      <c r="H321" s="13" t="str">
        <f t="shared" si="20"/>
        <v>Newcastle</v>
      </c>
      <c r="I321" s="13" t="str">
        <f t="shared" si="21"/>
        <v/>
      </c>
      <c r="J321" s="13" t="str">
        <f t="shared" si="22"/>
        <v/>
      </c>
      <c r="K321" s="2"/>
      <c r="L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2" customHeight="1" x14ac:dyDescent="0.15">
      <c r="A322" s="12">
        <v>1154219</v>
      </c>
      <c r="B322" s="15">
        <v>44672</v>
      </c>
      <c r="C322" s="12" t="s">
        <v>100</v>
      </c>
      <c r="D322" s="12" t="s">
        <v>81</v>
      </c>
      <c r="E322" s="12">
        <v>2</v>
      </c>
      <c r="F322" s="12" t="s">
        <v>13</v>
      </c>
      <c r="G322" s="12">
        <v>0</v>
      </c>
      <c r="H322" s="13" t="str">
        <f t="shared" si="20"/>
        <v>Burnley</v>
      </c>
      <c r="I322" s="13" t="str">
        <f t="shared" si="21"/>
        <v/>
      </c>
      <c r="J322" s="13" t="str">
        <f t="shared" si="22"/>
        <v/>
      </c>
      <c r="K322" s="2"/>
      <c r="L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2" customHeight="1" x14ac:dyDescent="0.15">
      <c r="A323" s="12">
        <v>1154258</v>
      </c>
      <c r="B323" s="15">
        <v>44674</v>
      </c>
      <c r="C323" s="12" t="s">
        <v>54</v>
      </c>
      <c r="D323" s="12" t="s">
        <v>17</v>
      </c>
      <c r="E323" s="12">
        <v>3</v>
      </c>
      <c r="F323" s="12" t="s">
        <v>8</v>
      </c>
      <c r="G323" s="12">
        <v>1</v>
      </c>
      <c r="H323" s="13" t="str">
        <f t="shared" ref="H323:H381" si="23">IF(E323&gt;G323,D323,IF(G323&gt;E323,F323,""))</f>
        <v>Arsenal</v>
      </c>
      <c r="I323" s="13" t="str">
        <f t="shared" ref="I323:I381" si="24">IF(H323="",D323,"")</f>
        <v/>
      </c>
      <c r="J323" s="13" t="str">
        <f t="shared" ref="J323:J381" si="25">IF(H323="",F323,"")</f>
        <v/>
      </c>
      <c r="K323" s="2"/>
      <c r="L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2" customHeight="1" x14ac:dyDescent="0.15">
      <c r="A324" s="12">
        <v>1154259</v>
      </c>
      <c r="B324" s="15">
        <v>44674</v>
      </c>
      <c r="C324" s="12" t="s">
        <v>54</v>
      </c>
      <c r="D324" s="12" t="s">
        <v>108</v>
      </c>
      <c r="E324" s="12">
        <v>0</v>
      </c>
      <c r="F324" s="12" t="s">
        <v>14</v>
      </c>
      <c r="G324" s="12">
        <v>0</v>
      </c>
      <c r="H324" s="13" t="str">
        <f t="shared" si="23"/>
        <v/>
      </c>
      <c r="I324" s="13" t="str">
        <f t="shared" si="24"/>
        <v>Brentford</v>
      </c>
      <c r="J324" s="13" t="str">
        <f t="shared" si="25"/>
        <v>Tottenham</v>
      </c>
      <c r="K324" s="2"/>
      <c r="L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2" customHeight="1" x14ac:dyDescent="0.15">
      <c r="A325" s="12">
        <v>1154264</v>
      </c>
      <c r="B325" s="15">
        <v>44674</v>
      </c>
      <c r="C325" s="12" t="s">
        <v>54</v>
      </c>
      <c r="D325" s="12" t="s">
        <v>31</v>
      </c>
      <c r="E325" s="12">
        <v>0</v>
      </c>
      <c r="F325" s="12" t="s">
        <v>12</v>
      </c>
      <c r="G325" s="12">
        <v>0</v>
      </c>
      <c r="H325" s="13" t="str">
        <f t="shared" si="23"/>
        <v/>
      </c>
      <c r="I325" s="13" t="str">
        <f t="shared" si="24"/>
        <v>Leicester</v>
      </c>
      <c r="J325" s="13" t="str">
        <f t="shared" si="25"/>
        <v>Aston Villa</v>
      </c>
      <c r="K325" s="2"/>
      <c r="L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2" customHeight="1" x14ac:dyDescent="0.15">
      <c r="A326" s="12">
        <v>1154266</v>
      </c>
      <c r="B326" s="15">
        <v>44674</v>
      </c>
      <c r="C326" s="12" t="s">
        <v>54</v>
      </c>
      <c r="D326" s="12" t="s">
        <v>20</v>
      </c>
      <c r="E326" s="12">
        <v>5</v>
      </c>
      <c r="F326" s="12" t="s">
        <v>56</v>
      </c>
      <c r="G326" s="12">
        <v>1</v>
      </c>
      <c r="H326" s="13" t="str">
        <f t="shared" si="23"/>
        <v>Manchester City</v>
      </c>
      <c r="I326" s="13" t="str">
        <f t="shared" si="24"/>
        <v/>
      </c>
      <c r="J326" s="13" t="str">
        <f t="shared" si="25"/>
        <v/>
      </c>
      <c r="K326" s="2"/>
      <c r="L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2" customHeight="1" x14ac:dyDescent="0.15">
      <c r="A327" s="12">
        <v>1154267</v>
      </c>
      <c r="B327" s="15">
        <v>44674</v>
      </c>
      <c r="C327" s="12" t="s">
        <v>54</v>
      </c>
      <c r="D327" s="12" t="s">
        <v>18</v>
      </c>
      <c r="E327" s="12">
        <v>0</v>
      </c>
      <c r="F327" s="12" t="s">
        <v>29</v>
      </c>
      <c r="G327" s="12">
        <v>3</v>
      </c>
      <c r="H327" s="13" t="str">
        <f t="shared" si="23"/>
        <v>Newcastle</v>
      </c>
      <c r="I327" s="13" t="str">
        <f t="shared" si="24"/>
        <v/>
      </c>
      <c r="J327" s="13" t="str">
        <f t="shared" si="25"/>
        <v/>
      </c>
      <c r="K327" s="2"/>
      <c r="L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2" customHeight="1" x14ac:dyDescent="0.15">
      <c r="A328" s="12">
        <v>1154260</v>
      </c>
      <c r="B328" s="15">
        <v>44675</v>
      </c>
      <c r="C328" s="12" t="s">
        <v>54</v>
      </c>
      <c r="D328" s="12" t="s">
        <v>107</v>
      </c>
      <c r="E328" s="12">
        <v>2</v>
      </c>
      <c r="F328" s="12" t="s">
        <v>13</v>
      </c>
      <c r="G328" s="12">
        <v>2</v>
      </c>
      <c r="H328" s="13" t="str">
        <f t="shared" si="23"/>
        <v/>
      </c>
      <c r="I328" s="13" t="str">
        <f t="shared" si="24"/>
        <v>Brighton</v>
      </c>
      <c r="J328" s="13" t="str">
        <f t="shared" si="25"/>
        <v>Southampton</v>
      </c>
      <c r="K328" s="2"/>
      <c r="L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2" customHeight="1" x14ac:dyDescent="0.15">
      <c r="A329" s="12">
        <v>1154261</v>
      </c>
      <c r="B329" s="15">
        <v>44675</v>
      </c>
      <c r="C329" s="12" t="s">
        <v>54</v>
      </c>
      <c r="D329" s="12" t="s">
        <v>81</v>
      </c>
      <c r="E329" s="12">
        <v>1</v>
      </c>
      <c r="F329" s="12" t="s">
        <v>63</v>
      </c>
      <c r="G329" s="12">
        <v>0</v>
      </c>
      <c r="H329" s="13" t="str">
        <f t="shared" si="23"/>
        <v>Burnley</v>
      </c>
      <c r="I329" s="13" t="str">
        <f t="shared" si="24"/>
        <v/>
      </c>
      <c r="J329" s="13" t="str">
        <f t="shared" si="25"/>
        <v/>
      </c>
      <c r="K329" s="2"/>
      <c r="L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2" customHeight="1" x14ac:dyDescent="0.15">
      <c r="A330" s="12">
        <v>1154262</v>
      </c>
      <c r="B330" s="15">
        <v>44675</v>
      </c>
      <c r="C330" s="12" t="s">
        <v>54</v>
      </c>
      <c r="D330" s="12" t="s">
        <v>1</v>
      </c>
      <c r="E330" s="12">
        <v>1</v>
      </c>
      <c r="F330" s="12" t="s">
        <v>28</v>
      </c>
      <c r="G330" s="12">
        <v>0</v>
      </c>
      <c r="H330" s="13" t="str">
        <f t="shared" si="23"/>
        <v>Chelsea</v>
      </c>
      <c r="I330" s="13" t="str">
        <f t="shared" si="24"/>
        <v/>
      </c>
      <c r="J330" s="13" t="str">
        <f t="shared" si="25"/>
        <v/>
      </c>
      <c r="K330" s="2"/>
      <c r="L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2" customHeight="1" x14ac:dyDescent="0.15">
      <c r="A331" s="12">
        <v>1154265</v>
      </c>
      <c r="B331" s="15">
        <v>44675</v>
      </c>
      <c r="C331" s="12" t="s">
        <v>54</v>
      </c>
      <c r="D331" s="12" t="s">
        <v>19</v>
      </c>
      <c r="E331" s="12">
        <v>2</v>
      </c>
      <c r="F331" s="12" t="s">
        <v>9</v>
      </c>
      <c r="G331" s="12">
        <v>0</v>
      </c>
      <c r="H331" s="13" t="str">
        <f t="shared" si="23"/>
        <v>Liverpool</v>
      </c>
      <c r="I331" s="13" t="str">
        <f t="shared" si="24"/>
        <v/>
      </c>
      <c r="J331" s="13" t="str">
        <f t="shared" si="25"/>
        <v/>
      </c>
      <c r="K331" s="2"/>
      <c r="L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2" customHeight="1" x14ac:dyDescent="0.15">
      <c r="A332" s="12">
        <v>1154263</v>
      </c>
      <c r="B332" s="15">
        <v>44676</v>
      </c>
      <c r="C332" s="12" t="s">
        <v>54</v>
      </c>
      <c r="D332" s="12" t="s">
        <v>5</v>
      </c>
      <c r="E332" s="12">
        <v>0</v>
      </c>
      <c r="F332" s="12" t="s">
        <v>15</v>
      </c>
      <c r="G332" s="12">
        <v>0</v>
      </c>
      <c r="H332" s="13" t="str">
        <f t="shared" si="23"/>
        <v/>
      </c>
      <c r="I332" s="13" t="str">
        <f t="shared" si="24"/>
        <v>Crystal Palace</v>
      </c>
      <c r="J332" s="13" t="str">
        <f t="shared" si="25"/>
        <v>Leeds</v>
      </c>
      <c r="K332" s="2"/>
      <c r="L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2" customHeight="1" x14ac:dyDescent="0.15">
      <c r="A333" s="12">
        <v>1154291</v>
      </c>
      <c r="B333" s="15">
        <v>44679</v>
      </c>
      <c r="C333" s="12" t="s">
        <v>74</v>
      </c>
      <c r="D333" s="12" t="s">
        <v>8</v>
      </c>
      <c r="E333" s="12">
        <v>1</v>
      </c>
      <c r="F333" s="12" t="s">
        <v>1</v>
      </c>
      <c r="G333" s="12">
        <v>1</v>
      </c>
      <c r="H333" s="13" t="str">
        <f t="shared" si="23"/>
        <v/>
      </c>
      <c r="I333" s="13" t="str">
        <f t="shared" si="24"/>
        <v>Manchester United</v>
      </c>
      <c r="J333" s="13" t="str">
        <f t="shared" si="25"/>
        <v>Chelsea</v>
      </c>
      <c r="K333" s="2"/>
      <c r="L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2" customHeight="1" x14ac:dyDescent="0.15">
      <c r="A334" s="12">
        <v>1154268</v>
      </c>
      <c r="B334" s="15">
        <v>44681</v>
      </c>
      <c r="C334" s="12" t="s">
        <v>82</v>
      </c>
      <c r="D334" s="12" t="s">
        <v>12</v>
      </c>
      <c r="E334" s="12">
        <v>2</v>
      </c>
      <c r="F334" s="12" t="s">
        <v>18</v>
      </c>
      <c r="G334" s="12">
        <v>0</v>
      </c>
      <c r="H334" s="13" t="str">
        <f t="shared" si="23"/>
        <v>Aston Villa</v>
      </c>
      <c r="I334" s="13" t="str">
        <f t="shared" si="24"/>
        <v/>
      </c>
      <c r="J334" s="13" t="str">
        <f t="shared" si="25"/>
        <v/>
      </c>
      <c r="K334" s="2"/>
      <c r="L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2" customHeight="1" x14ac:dyDescent="0.15">
      <c r="A335" s="12">
        <v>1154270</v>
      </c>
      <c r="B335" s="15">
        <v>44681</v>
      </c>
      <c r="C335" s="12" t="s">
        <v>82</v>
      </c>
      <c r="D335" s="12" t="s">
        <v>15</v>
      </c>
      <c r="E335" s="12">
        <v>0</v>
      </c>
      <c r="F335" s="12" t="s">
        <v>20</v>
      </c>
      <c r="G335" s="12">
        <v>4</v>
      </c>
      <c r="H335" s="13" t="str">
        <f t="shared" si="23"/>
        <v>Manchester City</v>
      </c>
      <c r="I335" s="13" t="str">
        <f t="shared" si="24"/>
        <v/>
      </c>
      <c r="J335" s="13" t="str">
        <f t="shared" si="25"/>
        <v/>
      </c>
      <c r="K335" s="2"/>
      <c r="L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2" customHeight="1" x14ac:dyDescent="0.15">
      <c r="A336" s="12">
        <v>1154272</v>
      </c>
      <c r="B336" s="15">
        <v>44681</v>
      </c>
      <c r="C336" s="12" t="s">
        <v>82</v>
      </c>
      <c r="D336" s="12" t="s">
        <v>29</v>
      </c>
      <c r="E336" s="12">
        <v>0</v>
      </c>
      <c r="F336" s="12" t="s">
        <v>19</v>
      </c>
      <c r="G336" s="12">
        <v>1</v>
      </c>
      <c r="H336" s="13" t="str">
        <f t="shared" si="23"/>
        <v>Liverpool</v>
      </c>
      <c r="I336" s="13" t="str">
        <f t="shared" si="24"/>
        <v/>
      </c>
      <c r="J336" s="13" t="str">
        <f t="shared" si="25"/>
        <v/>
      </c>
      <c r="K336" s="2"/>
      <c r="L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2" customHeight="1" x14ac:dyDescent="0.15">
      <c r="A337" s="12">
        <v>1154273</v>
      </c>
      <c r="B337" s="15">
        <v>44681</v>
      </c>
      <c r="C337" s="12" t="s">
        <v>82</v>
      </c>
      <c r="D337" s="12" t="s">
        <v>13</v>
      </c>
      <c r="E337" s="12">
        <v>1</v>
      </c>
      <c r="F337" s="12" t="s">
        <v>5</v>
      </c>
      <c r="G337" s="12">
        <v>2</v>
      </c>
      <c r="H337" s="13" t="str">
        <f t="shared" si="23"/>
        <v>Crystal Palace</v>
      </c>
      <c r="I337" s="13" t="str">
        <f t="shared" si="24"/>
        <v/>
      </c>
      <c r="J337" s="13" t="str">
        <f t="shared" si="25"/>
        <v/>
      </c>
      <c r="K337" s="2"/>
      <c r="L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2" customHeight="1" x14ac:dyDescent="0.15">
      <c r="A338" s="12">
        <v>1154275</v>
      </c>
      <c r="B338" s="15">
        <v>44681</v>
      </c>
      <c r="C338" s="12" t="s">
        <v>82</v>
      </c>
      <c r="D338" s="12" t="s">
        <v>56</v>
      </c>
      <c r="E338" s="12">
        <v>1</v>
      </c>
      <c r="F338" s="12" t="s">
        <v>81</v>
      </c>
      <c r="G338" s="12">
        <v>2</v>
      </c>
      <c r="H338" s="13" t="str">
        <f t="shared" si="23"/>
        <v>Burnley</v>
      </c>
      <c r="I338" s="13" t="str">
        <f t="shared" si="24"/>
        <v/>
      </c>
      <c r="J338" s="13" t="str">
        <f t="shared" si="25"/>
        <v/>
      </c>
      <c r="K338" s="2"/>
      <c r="L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2" customHeight="1" x14ac:dyDescent="0.15">
      <c r="A339" s="12">
        <v>1154277</v>
      </c>
      <c r="B339" s="15">
        <v>44681</v>
      </c>
      <c r="C339" s="12" t="s">
        <v>82</v>
      </c>
      <c r="D339" s="12" t="s">
        <v>63</v>
      </c>
      <c r="E339" s="12">
        <v>0</v>
      </c>
      <c r="F339" s="12" t="s">
        <v>107</v>
      </c>
      <c r="G339" s="12">
        <v>3</v>
      </c>
      <c r="H339" s="13" t="str">
        <f t="shared" si="23"/>
        <v>Brighton</v>
      </c>
      <c r="I339" s="13" t="str">
        <f t="shared" si="24"/>
        <v/>
      </c>
      <c r="J339" s="13" t="str">
        <f t="shared" si="25"/>
        <v/>
      </c>
      <c r="K339" s="2"/>
      <c r="L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2" customHeight="1" x14ac:dyDescent="0.15">
      <c r="A340" s="12">
        <v>1154269</v>
      </c>
      <c r="B340" s="15">
        <v>44682</v>
      </c>
      <c r="C340" s="12" t="s">
        <v>82</v>
      </c>
      <c r="D340" s="12" t="s">
        <v>9</v>
      </c>
      <c r="E340" s="12">
        <v>1</v>
      </c>
      <c r="F340" s="12" t="s">
        <v>1</v>
      </c>
      <c r="G340" s="12">
        <v>0</v>
      </c>
      <c r="H340" s="13" t="str">
        <f t="shared" si="23"/>
        <v>Everton</v>
      </c>
      <c r="I340" s="13" t="str">
        <f t="shared" si="24"/>
        <v/>
      </c>
      <c r="J340" s="13" t="str">
        <f t="shared" si="25"/>
        <v/>
      </c>
      <c r="K340" s="2"/>
      <c r="L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2" customHeight="1" x14ac:dyDescent="0.15">
      <c r="A341" s="12">
        <v>1154274</v>
      </c>
      <c r="B341" s="15">
        <v>44682</v>
      </c>
      <c r="C341" s="12" t="s">
        <v>82</v>
      </c>
      <c r="D341" s="12" t="s">
        <v>14</v>
      </c>
      <c r="E341" s="12">
        <v>3</v>
      </c>
      <c r="F341" s="12" t="s">
        <v>31</v>
      </c>
      <c r="G341" s="12">
        <v>1</v>
      </c>
      <c r="H341" s="13" t="str">
        <f t="shared" si="23"/>
        <v>Tottenham</v>
      </c>
      <c r="I341" s="13" t="str">
        <f t="shared" si="24"/>
        <v/>
      </c>
      <c r="J341" s="13" t="str">
        <f t="shared" si="25"/>
        <v/>
      </c>
      <c r="K341" s="2"/>
      <c r="L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2" customHeight="1" x14ac:dyDescent="0.15">
      <c r="A342" s="12">
        <v>1154276</v>
      </c>
      <c r="B342" s="15">
        <v>44682</v>
      </c>
      <c r="C342" s="12" t="s">
        <v>82</v>
      </c>
      <c r="D342" s="12" t="s">
        <v>28</v>
      </c>
      <c r="E342" s="12">
        <v>1</v>
      </c>
      <c r="F342" s="12" t="s">
        <v>17</v>
      </c>
      <c r="G342" s="12">
        <v>2</v>
      </c>
      <c r="H342" s="13" t="str">
        <f t="shared" si="23"/>
        <v>Arsenal</v>
      </c>
      <c r="I342" s="13" t="str">
        <f t="shared" si="24"/>
        <v/>
      </c>
      <c r="J342" s="13" t="str">
        <f t="shared" si="25"/>
        <v/>
      </c>
      <c r="K342" s="2"/>
      <c r="L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2" customHeight="1" x14ac:dyDescent="0.15">
      <c r="A343" s="12">
        <v>1154271</v>
      </c>
      <c r="B343" s="15">
        <v>44683</v>
      </c>
      <c r="C343" s="12" t="s">
        <v>82</v>
      </c>
      <c r="D343" s="12" t="s">
        <v>8</v>
      </c>
      <c r="E343" s="12">
        <v>3</v>
      </c>
      <c r="F343" s="12" t="s">
        <v>108</v>
      </c>
      <c r="G343" s="12">
        <v>0</v>
      </c>
      <c r="H343" s="13" t="str">
        <f t="shared" si="23"/>
        <v>Manchester United</v>
      </c>
      <c r="I343" s="13" t="str">
        <f t="shared" si="24"/>
        <v/>
      </c>
      <c r="J343" s="13" t="str">
        <f t="shared" si="25"/>
        <v/>
      </c>
      <c r="K343" s="2"/>
      <c r="L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2" customHeight="1" x14ac:dyDescent="0.15">
      <c r="A344" s="12">
        <v>1154279</v>
      </c>
      <c r="B344" s="15">
        <v>44688</v>
      </c>
      <c r="C344" s="12" t="s">
        <v>101</v>
      </c>
      <c r="D344" s="12" t="s">
        <v>108</v>
      </c>
      <c r="E344" s="12">
        <v>3</v>
      </c>
      <c r="F344" s="12" t="s">
        <v>13</v>
      </c>
      <c r="G344" s="12">
        <v>0</v>
      </c>
      <c r="H344" s="13" t="str">
        <f t="shared" si="23"/>
        <v>Brentford</v>
      </c>
      <c r="I344" s="13" t="str">
        <f t="shared" si="24"/>
        <v/>
      </c>
      <c r="J344" s="13" t="str">
        <f t="shared" si="25"/>
        <v/>
      </c>
      <c r="K344" s="2"/>
      <c r="L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2" customHeight="1" x14ac:dyDescent="0.15">
      <c r="A345" s="12">
        <v>1154280</v>
      </c>
      <c r="B345" s="15">
        <v>44688</v>
      </c>
      <c r="C345" s="12" t="s">
        <v>101</v>
      </c>
      <c r="D345" s="12" t="s">
        <v>107</v>
      </c>
      <c r="E345" s="12">
        <v>4</v>
      </c>
      <c r="F345" s="12" t="s">
        <v>8</v>
      </c>
      <c r="G345" s="12">
        <v>0</v>
      </c>
      <c r="H345" s="13" t="str">
        <f t="shared" si="23"/>
        <v>Brighton</v>
      </c>
      <c r="I345" s="13" t="str">
        <f t="shared" si="24"/>
        <v/>
      </c>
      <c r="J345" s="13" t="str">
        <f t="shared" si="25"/>
        <v/>
      </c>
      <c r="K345" s="2"/>
      <c r="L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2" customHeight="1" x14ac:dyDescent="0.15">
      <c r="A346" s="12">
        <v>1154281</v>
      </c>
      <c r="B346" s="15">
        <v>44688</v>
      </c>
      <c r="C346" s="12" t="s">
        <v>101</v>
      </c>
      <c r="D346" s="12" t="s">
        <v>81</v>
      </c>
      <c r="E346" s="12">
        <v>1</v>
      </c>
      <c r="F346" s="12" t="s">
        <v>12</v>
      </c>
      <c r="G346" s="12">
        <v>3</v>
      </c>
      <c r="H346" s="13" t="str">
        <f t="shared" si="23"/>
        <v>Aston Villa</v>
      </c>
      <c r="I346" s="13" t="str">
        <f t="shared" si="24"/>
        <v/>
      </c>
      <c r="J346" s="13" t="str">
        <f t="shared" si="25"/>
        <v/>
      </c>
      <c r="K346" s="2"/>
      <c r="L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2" customHeight="1" x14ac:dyDescent="0.15">
      <c r="A347" s="12">
        <v>1154282</v>
      </c>
      <c r="B347" s="15">
        <v>44688</v>
      </c>
      <c r="C347" s="12" t="s">
        <v>101</v>
      </c>
      <c r="D347" s="12" t="s">
        <v>1</v>
      </c>
      <c r="E347" s="12">
        <v>2</v>
      </c>
      <c r="F347" s="12" t="s">
        <v>63</v>
      </c>
      <c r="G347" s="12">
        <v>2</v>
      </c>
      <c r="H347" s="13" t="str">
        <f t="shared" si="23"/>
        <v/>
      </c>
      <c r="I347" s="13" t="str">
        <f t="shared" si="24"/>
        <v>Chelsea</v>
      </c>
      <c r="J347" s="13" t="str">
        <f t="shared" si="25"/>
        <v>Wolves</v>
      </c>
      <c r="K347" s="2"/>
      <c r="L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2" customHeight="1" x14ac:dyDescent="0.15">
      <c r="A348" s="12">
        <v>1154283</v>
      </c>
      <c r="B348" s="15">
        <v>44688</v>
      </c>
      <c r="C348" s="12" t="s">
        <v>101</v>
      </c>
      <c r="D348" s="12" t="s">
        <v>5</v>
      </c>
      <c r="E348" s="12">
        <v>1</v>
      </c>
      <c r="F348" s="12" t="s">
        <v>56</v>
      </c>
      <c r="G348" s="12">
        <v>0</v>
      </c>
      <c r="H348" s="13" t="str">
        <f t="shared" si="23"/>
        <v>Crystal Palace</v>
      </c>
      <c r="I348" s="13" t="str">
        <f t="shared" si="24"/>
        <v/>
      </c>
      <c r="J348" s="13" t="str">
        <f t="shared" si="25"/>
        <v/>
      </c>
      <c r="K348" s="2"/>
      <c r="L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2" customHeight="1" x14ac:dyDescent="0.15">
      <c r="A349" s="12">
        <v>1154285</v>
      </c>
      <c r="B349" s="15">
        <v>44688</v>
      </c>
      <c r="C349" s="12" t="s">
        <v>101</v>
      </c>
      <c r="D349" s="12" t="s">
        <v>19</v>
      </c>
      <c r="E349" s="12">
        <v>1</v>
      </c>
      <c r="F349" s="12" t="s">
        <v>14</v>
      </c>
      <c r="G349" s="12">
        <v>1</v>
      </c>
      <c r="H349" s="13" t="str">
        <f t="shared" si="23"/>
        <v/>
      </c>
      <c r="I349" s="13" t="str">
        <f t="shared" si="24"/>
        <v>Liverpool</v>
      </c>
      <c r="J349" s="13" t="str">
        <f t="shared" si="25"/>
        <v>Tottenham</v>
      </c>
      <c r="K349" s="2"/>
      <c r="L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2" customHeight="1" x14ac:dyDescent="0.15">
      <c r="A350" s="12">
        <v>1154278</v>
      </c>
      <c r="B350" s="15">
        <v>44689</v>
      </c>
      <c r="C350" s="12" t="s">
        <v>101</v>
      </c>
      <c r="D350" s="12" t="s">
        <v>17</v>
      </c>
      <c r="E350" s="12">
        <v>2</v>
      </c>
      <c r="F350" s="12" t="s">
        <v>15</v>
      </c>
      <c r="G350" s="12">
        <v>1</v>
      </c>
      <c r="H350" s="13" t="str">
        <f t="shared" si="23"/>
        <v>Arsenal</v>
      </c>
      <c r="I350" s="13" t="str">
        <f t="shared" si="24"/>
        <v/>
      </c>
      <c r="J350" s="13" t="str">
        <f t="shared" si="25"/>
        <v/>
      </c>
      <c r="K350" s="2"/>
      <c r="L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2" customHeight="1" x14ac:dyDescent="0.15">
      <c r="A351" s="12">
        <v>1154284</v>
      </c>
      <c r="B351" s="15">
        <v>44689</v>
      </c>
      <c r="C351" s="12" t="s">
        <v>101</v>
      </c>
      <c r="D351" s="12" t="s">
        <v>31</v>
      </c>
      <c r="E351" s="12">
        <v>1</v>
      </c>
      <c r="F351" s="12" t="s">
        <v>9</v>
      </c>
      <c r="G351" s="12">
        <v>2</v>
      </c>
      <c r="H351" s="13" t="str">
        <f t="shared" si="23"/>
        <v>Everton</v>
      </c>
      <c r="I351" s="13" t="str">
        <f t="shared" si="24"/>
        <v/>
      </c>
      <c r="J351" s="13" t="str">
        <f t="shared" si="25"/>
        <v/>
      </c>
      <c r="K351" s="2"/>
      <c r="L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2" customHeight="1" x14ac:dyDescent="0.15">
      <c r="A352" s="12">
        <v>1154286</v>
      </c>
      <c r="B352" s="15">
        <v>44689</v>
      </c>
      <c r="C352" s="12" t="s">
        <v>101</v>
      </c>
      <c r="D352" s="12" t="s">
        <v>20</v>
      </c>
      <c r="E352" s="12">
        <v>5</v>
      </c>
      <c r="F352" s="12" t="s">
        <v>29</v>
      </c>
      <c r="G352" s="12">
        <v>0</v>
      </c>
      <c r="H352" s="13" t="str">
        <f t="shared" si="23"/>
        <v>Manchester City</v>
      </c>
      <c r="I352" s="13" t="str">
        <f t="shared" si="24"/>
        <v/>
      </c>
      <c r="J352" s="13" t="str">
        <f t="shared" si="25"/>
        <v/>
      </c>
      <c r="K352" s="2"/>
      <c r="L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2" customHeight="1" x14ac:dyDescent="0.15">
      <c r="A353" s="12">
        <v>1154287</v>
      </c>
      <c r="B353" s="15">
        <v>44689</v>
      </c>
      <c r="C353" s="12" t="s">
        <v>101</v>
      </c>
      <c r="D353" s="12" t="s">
        <v>18</v>
      </c>
      <c r="E353" s="12">
        <v>0</v>
      </c>
      <c r="F353" s="12" t="s">
        <v>28</v>
      </c>
      <c r="G353" s="12">
        <v>4</v>
      </c>
      <c r="H353" s="13" t="str">
        <f t="shared" si="23"/>
        <v>West Ham</v>
      </c>
      <c r="I353" s="13" t="str">
        <f t="shared" si="24"/>
        <v/>
      </c>
      <c r="J353" s="13" t="str">
        <f t="shared" si="25"/>
        <v/>
      </c>
      <c r="K353" s="2"/>
      <c r="L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2" customHeight="1" x14ac:dyDescent="0.15">
      <c r="A354" s="12">
        <v>1154248</v>
      </c>
      <c r="B354" s="15">
        <v>44691</v>
      </c>
      <c r="C354" s="12" t="s">
        <v>62</v>
      </c>
      <c r="D354" s="12" t="s">
        <v>12</v>
      </c>
      <c r="E354" s="12">
        <v>1</v>
      </c>
      <c r="F354" s="12" t="s">
        <v>19</v>
      </c>
      <c r="G354" s="12">
        <v>2</v>
      </c>
      <c r="H354" s="13" t="str">
        <f t="shared" si="23"/>
        <v>Liverpool</v>
      </c>
      <c r="I354" s="13" t="str">
        <f t="shared" si="24"/>
        <v/>
      </c>
      <c r="J354" s="13" t="str">
        <f t="shared" si="25"/>
        <v/>
      </c>
      <c r="K354" s="2"/>
      <c r="L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2" customHeight="1" x14ac:dyDescent="0.15">
      <c r="A355" s="12">
        <v>1154134</v>
      </c>
      <c r="B355" s="15">
        <v>44692</v>
      </c>
      <c r="C355" s="12" t="s">
        <v>66</v>
      </c>
      <c r="D355" s="12" t="s">
        <v>31</v>
      </c>
      <c r="E355" s="12">
        <v>3</v>
      </c>
      <c r="F355" s="12" t="s">
        <v>18</v>
      </c>
      <c r="G355" s="12">
        <v>0</v>
      </c>
      <c r="H355" s="13" t="str">
        <f t="shared" si="23"/>
        <v>Leicester</v>
      </c>
      <c r="I355" s="13" t="str">
        <f t="shared" si="24"/>
        <v/>
      </c>
      <c r="J355" s="13" t="str">
        <f t="shared" si="25"/>
        <v/>
      </c>
      <c r="K355" s="2"/>
      <c r="L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2" customHeight="1" x14ac:dyDescent="0.15">
      <c r="A356" s="12">
        <v>1154226</v>
      </c>
      <c r="B356" s="15">
        <v>44692</v>
      </c>
      <c r="C356" s="12" t="s">
        <v>100</v>
      </c>
      <c r="D356" s="12" t="s">
        <v>56</v>
      </c>
      <c r="E356" s="12">
        <v>0</v>
      </c>
      <c r="F356" s="12" t="s">
        <v>9</v>
      </c>
      <c r="G356" s="12">
        <v>0</v>
      </c>
      <c r="H356" s="13" t="str">
        <f t="shared" si="23"/>
        <v/>
      </c>
      <c r="I356" s="13" t="str">
        <f t="shared" si="24"/>
        <v>Watford</v>
      </c>
      <c r="J356" s="13" t="str">
        <f t="shared" si="25"/>
        <v>Everton</v>
      </c>
      <c r="K356" s="2"/>
      <c r="L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2" customHeight="1" x14ac:dyDescent="0.15">
      <c r="A357" s="12">
        <v>1154250</v>
      </c>
      <c r="B357" s="15">
        <v>44692</v>
      </c>
      <c r="C357" s="12" t="s">
        <v>62</v>
      </c>
      <c r="D357" s="12" t="s">
        <v>15</v>
      </c>
      <c r="E357" s="12">
        <v>0</v>
      </c>
      <c r="F357" s="12" t="s">
        <v>1</v>
      </c>
      <c r="G357" s="12">
        <v>3</v>
      </c>
      <c r="H357" s="13" t="str">
        <f t="shared" si="23"/>
        <v>Chelsea</v>
      </c>
      <c r="I357" s="13" t="str">
        <f t="shared" si="24"/>
        <v/>
      </c>
      <c r="J357" s="13" t="str">
        <f t="shared" si="25"/>
        <v/>
      </c>
      <c r="K357" s="2"/>
      <c r="L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2" customHeight="1" x14ac:dyDescent="0.15">
      <c r="A358" s="12">
        <v>1154257</v>
      </c>
      <c r="B358" s="15">
        <v>44692</v>
      </c>
      <c r="C358" s="12" t="s">
        <v>62</v>
      </c>
      <c r="D358" s="12" t="s">
        <v>63</v>
      </c>
      <c r="E358" s="12">
        <v>1</v>
      </c>
      <c r="F358" s="12" t="s">
        <v>20</v>
      </c>
      <c r="G358" s="12">
        <v>5</v>
      </c>
      <c r="H358" s="13" t="str">
        <f t="shared" si="23"/>
        <v>Manchester City</v>
      </c>
      <c r="I358" s="13" t="str">
        <f t="shared" si="24"/>
        <v/>
      </c>
      <c r="J358" s="13" t="str">
        <f t="shared" si="25"/>
        <v/>
      </c>
      <c r="K358" s="2"/>
      <c r="L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2" customHeight="1" x14ac:dyDescent="0.15">
      <c r="A359" s="12">
        <v>1154145</v>
      </c>
      <c r="B359" s="15">
        <v>44693</v>
      </c>
      <c r="C359" s="12" t="s">
        <v>67</v>
      </c>
      <c r="D359" s="12" t="s">
        <v>14</v>
      </c>
      <c r="E359" s="12">
        <v>3</v>
      </c>
      <c r="F359" s="12" t="s">
        <v>17</v>
      </c>
      <c r="G359" s="12">
        <v>0</v>
      </c>
      <c r="H359" s="13" t="str">
        <f t="shared" si="23"/>
        <v>Tottenham</v>
      </c>
      <c r="I359" s="13" t="str">
        <f t="shared" si="24"/>
        <v/>
      </c>
      <c r="J359" s="13" t="str">
        <f t="shared" si="25"/>
        <v/>
      </c>
      <c r="K359" s="2"/>
      <c r="L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2" customHeight="1" x14ac:dyDescent="0.15">
      <c r="A360" s="12">
        <v>1154288</v>
      </c>
      <c r="B360" s="15">
        <v>44696</v>
      </c>
      <c r="C360" s="12" t="s">
        <v>74</v>
      </c>
      <c r="D360" s="12" t="s">
        <v>12</v>
      </c>
      <c r="E360" s="12">
        <v>1</v>
      </c>
      <c r="F360" s="12" t="s">
        <v>5</v>
      </c>
      <c r="G360" s="12">
        <v>1</v>
      </c>
      <c r="H360" s="13" t="str">
        <f t="shared" si="23"/>
        <v/>
      </c>
      <c r="I360" s="13" t="str">
        <f t="shared" si="24"/>
        <v>Aston Villa</v>
      </c>
      <c r="J360" s="13" t="str">
        <f t="shared" si="25"/>
        <v>Crystal Palace</v>
      </c>
      <c r="K360" s="2"/>
      <c r="L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2" customHeight="1" x14ac:dyDescent="0.15">
      <c r="A361" s="12">
        <v>1154289</v>
      </c>
      <c r="B361" s="15">
        <v>44696</v>
      </c>
      <c r="C361" s="12" t="s">
        <v>74</v>
      </c>
      <c r="D361" s="12" t="s">
        <v>9</v>
      </c>
      <c r="E361" s="12">
        <v>2</v>
      </c>
      <c r="F361" s="12" t="s">
        <v>108</v>
      </c>
      <c r="G361" s="12">
        <v>3</v>
      </c>
      <c r="H361" s="13" t="str">
        <f t="shared" si="23"/>
        <v>Brentford</v>
      </c>
      <c r="I361" s="13" t="str">
        <f t="shared" si="24"/>
        <v/>
      </c>
      <c r="J361" s="13" t="str">
        <f t="shared" si="25"/>
        <v/>
      </c>
      <c r="K361" s="2"/>
      <c r="L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2" customHeight="1" x14ac:dyDescent="0.15">
      <c r="A362" s="12">
        <v>1154290</v>
      </c>
      <c r="B362" s="15">
        <v>44696</v>
      </c>
      <c r="C362" s="12" t="s">
        <v>74</v>
      </c>
      <c r="D362" s="12" t="s">
        <v>15</v>
      </c>
      <c r="E362" s="12">
        <v>1</v>
      </c>
      <c r="F362" s="12" t="s">
        <v>107</v>
      </c>
      <c r="G362" s="12">
        <v>1</v>
      </c>
      <c r="H362" s="13" t="str">
        <f t="shared" si="23"/>
        <v/>
      </c>
      <c r="I362" s="13" t="str">
        <f t="shared" si="24"/>
        <v>Leeds</v>
      </c>
      <c r="J362" s="13" t="str">
        <f t="shared" si="25"/>
        <v>Brighton</v>
      </c>
      <c r="K362" s="2"/>
      <c r="L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2" customHeight="1" x14ac:dyDescent="0.15">
      <c r="A363" s="12">
        <v>1154294</v>
      </c>
      <c r="B363" s="15">
        <v>44696</v>
      </c>
      <c r="C363" s="12" t="s">
        <v>74</v>
      </c>
      <c r="D363" s="12" t="s">
        <v>14</v>
      </c>
      <c r="E363" s="12">
        <v>1</v>
      </c>
      <c r="F363" s="12" t="s">
        <v>81</v>
      </c>
      <c r="G363" s="12">
        <v>0</v>
      </c>
      <c r="H363" s="13" t="str">
        <f t="shared" si="23"/>
        <v>Tottenham</v>
      </c>
      <c r="I363" s="13" t="str">
        <f t="shared" si="24"/>
        <v/>
      </c>
      <c r="J363" s="13" t="str">
        <f t="shared" si="25"/>
        <v/>
      </c>
      <c r="K363" s="2"/>
      <c r="L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2" customHeight="1" x14ac:dyDescent="0.15">
      <c r="A364" s="12">
        <v>1154295</v>
      </c>
      <c r="B364" s="15">
        <v>44696</v>
      </c>
      <c r="C364" s="12" t="s">
        <v>74</v>
      </c>
      <c r="D364" s="12" t="s">
        <v>56</v>
      </c>
      <c r="E364" s="12">
        <v>1</v>
      </c>
      <c r="F364" s="12" t="s">
        <v>31</v>
      </c>
      <c r="G364" s="12">
        <v>5</v>
      </c>
      <c r="H364" s="13" t="str">
        <f t="shared" si="23"/>
        <v>Leicester</v>
      </c>
      <c r="I364" s="13" t="str">
        <f t="shared" si="24"/>
        <v/>
      </c>
      <c r="J364" s="13" t="str">
        <f t="shared" si="25"/>
        <v/>
      </c>
      <c r="K364" s="2"/>
      <c r="L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2" customHeight="1" x14ac:dyDescent="0.15">
      <c r="A365" s="12">
        <v>1154296</v>
      </c>
      <c r="B365" s="15">
        <v>44696</v>
      </c>
      <c r="C365" s="12" t="s">
        <v>74</v>
      </c>
      <c r="D365" s="12" t="s">
        <v>28</v>
      </c>
      <c r="E365" s="12">
        <v>2</v>
      </c>
      <c r="F365" s="12" t="s">
        <v>20</v>
      </c>
      <c r="G365" s="12">
        <v>2</v>
      </c>
      <c r="H365" s="13" t="str">
        <f t="shared" si="23"/>
        <v/>
      </c>
      <c r="I365" s="13" t="str">
        <f t="shared" si="24"/>
        <v>West Ham</v>
      </c>
      <c r="J365" s="13" t="str">
        <f t="shared" si="25"/>
        <v>Manchester City</v>
      </c>
      <c r="K365" s="2"/>
      <c r="L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2" customHeight="1" x14ac:dyDescent="0.15">
      <c r="A366" s="12">
        <v>1154297</v>
      </c>
      <c r="B366" s="15">
        <v>44696</v>
      </c>
      <c r="C366" s="12" t="s">
        <v>74</v>
      </c>
      <c r="D366" s="12" t="s">
        <v>63</v>
      </c>
      <c r="E366" s="12">
        <v>1</v>
      </c>
      <c r="F366" s="12" t="s">
        <v>18</v>
      </c>
      <c r="G366" s="12">
        <v>1</v>
      </c>
      <c r="H366" s="13" t="str">
        <f t="shared" si="23"/>
        <v/>
      </c>
      <c r="I366" s="13" t="str">
        <f t="shared" si="24"/>
        <v>Wolves</v>
      </c>
      <c r="J366" s="13" t="str">
        <f t="shared" si="25"/>
        <v>Norwich</v>
      </c>
      <c r="K366" s="2"/>
      <c r="L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2" customHeight="1" x14ac:dyDescent="0.15">
      <c r="A367" s="12">
        <v>1154292</v>
      </c>
      <c r="B367" s="15">
        <v>44697</v>
      </c>
      <c r="C367" s="12" t="s">
        <v>74</v>
      </c>
      <c r="D367" s="12" t="s">
        <v>29</v>
      </c>
      <c r="E367" s="12">
        <v>2</v>
      </c>
      <c r="F367" s="12" t="s">
        <v>17</v>
      </c>
      <c r="G367" s="12">
        <v>0</v>
      </c>
      <c r="H367" s="13" t="str">
        <f t="shared" si="23"/>
        <v>Newcastle</v>
      </c>
      <c r="I367" s="13" t="str">
        <f t="shared" si="24"/>
        <v/>
      </c>
      <c r="J367" s="13" t="str">
        <f t="shared" si="25"/>
        <v/>
      </c>
      <c r="K367" s="2"/>
      <c r="L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2" customHeight="1" x14ac:dyDescent="0.15">
      <c r="A368" s="12">
        <v>1154293</v>
      </c>
      <c r="B368" s="15">
        <v>44698</v>
      </c>
      <c r="C368" s="12" t="s">
        <v>74</v>
      </c>
      <c r="D368" s="12" t="s">
        <v>13</v>
      </c>
      <c r="E368" s="12">
        <v>1</v>
      </c>
      <c r="F368" s="12" t="s">
        <v>19</v>
      </c>
      <c r="G368" s="12">
        <v>2</v>
      </c>
      <c r="H368" s="13" t="str">
        <f t="shared" si="23"/>
        <v>Liverpool</v>
      </c>
      <c r="I368" s="13" t="str">
        <f t="shared" si="24"/>
        <v/>
      </c>
      <c r="J368" s="13" t="str">
        <f t="shared" si="25"/>
        <v/>
      </c>
      <c r="K368" s="2"/>
      <c r="L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2" customHeight="1" x14ac:dyDescent="0.15">
      <c r="A369" s="12">
        <v>1154098</v>
      </c>
      <c r="B369" s="15">
        <v>44700</v>
      </c>
      <c r="C369" s="12" t="s">
        <v>93</v>
      </c>
      <c r="D369" s="12" t="s">
        <v>12</v>
      </c>
      <c r="E369" s="12">
        <v>1</v>
      </c>
      <c r="F369" s="12" t="s">
        <v>81</v>
      </c>
      <c r="G369" s="12">
        <v>1</v>
      </c>
      <c r="H369" s="13" t="str">
        <f t="shared" si="23"/>
        <v/>
      </c>
      <c r="I369" s="13" t="str">
        <f t="shared" si="24"/>
        <v>Aston Villa</v>
      </c>
      <c r="J369" s="13" t="str">
        <f t="shared" si="25"/>
        <v>Burnley</v>
      </c>
      <c r="K369" s="2"/>
      <c r="L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2" customHeight="1" x14ac:dyDescent="0.15">
      <c r="A370" s="12">
        <v>1154191</v>
      </c>
      <c r="B370" s="15">
        <v>44700</v>
      </c>
      <c r="C370" s="12" t="s">
        <v>68</v>
      </c>
      <c r="D370" s="12" t="s">
        <v>1</v>
      </c>
      <c r="E370" s="12">
        <v>1</v>
      </c>
      <c r="F370" s="12" t="s">
        <v>31</v>
      </c>
      <c r="G370" s="12">
        <v>1</v>
      </c>
      <c r="H370" s="13" t="str">
        <f t="shared" si="23"/>
        <v/>
      </c>
      <c r="I370" s="13" t="str">
        <f t="shared" si="24"/>
        <v>Chelsea</v>
      </c>
      <c r="J370" s="13" t="str">
        <f t="shared" si="25"/>
        <v>Leicester</v>
      </c>
      <c r="K370" s="2"/>
      <c r="L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2" customHeight="1" x14ac:dyDescent="0.15">
      <c r="A371" s="12">
        <v>1154249</v>
      </c>
      <c r="B371" s="15">
        <v>44700</v>
      </c>
      <c r="C371" s="12" t="s">
        <v>62</v>
      </c>
      <c r="D371" s="12" t="s">
        <v>9</v>
      </c>
      <c r="E371" s="12">
        <v>3</v>
      </c>
      <c r="F371" s="12" t="s">
        <v>5</v>
      </c>
      <c r="G371" s="12">
        <v>2</v>
      </c>
      <c r="H371" s="13" t="str">
        <f t="shared" si="23"/>
        <v>Everton</v>
      </c>
      <c r="I371" s="13" t="str">
        <f t="shared" si="24"/>
        <v/>
      </c>
      <c r="J371" s="13" t="str">
        <f t="shared" si="25"/>
        <v/>
      </c>
      <c r="K371" s="2"/>
      <c r="L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2" customHeight="1" x14ac:dyDescent="0.15">
      <c r="A372" s="12">
        <v>1154298</v>
      </c>
      <c r="B372" s="15">
        <v>44703</v>
      </c>
      <c r="C372" s="12" t="s">
        <v>71</v>
      </c>
      <c r="D372" s="12" t="s">
        <v>17</v>
      </c>
      <c r="E372" s="12">
        <v>5</v>
      </c>
      <c r="F372" s="12" t="s">
        <v>9</v>
      </c>
      <c r="G372" s="12">
        <v>1</v>
      </c>
      <c r="H372" s="13" t="str">
        <f t="shared" si="23"/>
        <v>Arsenal</v>
      </c>
      <c r="I372" s="13" t="str">
        <f t="shared" si="24"/>
        <v/>
      </c>
      <c r="J372" s="13" t="str">
        <f t="shared" si="25"/>
        <v/>
      </c>
      <c r="K372" s="2"/>
      <c r="L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2" customHeight="1" x14ac:dyDescent="0.15">
      <c r="A373" s="12">
        <v>1154299</v>
      </c>
      <c r="B373" s="15">
        <v>44703</v>
      </c>
      <c r="C373" s="12" t="s">
        <v>71</v>
      </c>
      <c r="D373" s="12" t="s">
        <v>108</v>
      </c>
      <c r="E373" s="12">
        <v>1</v>
      </c>
      <c r="F373" s="12" t="s">
        <v>15</v>
      </c>
      <c r="G373" s="12">
        <v>2</v>
      </c>
      <c r="H373" s="13" t="str">
        <f t="shared" si="23"/>
        <v>Leeds</v>
      </c>
      <c r="I373" s="13" t="str">
        <f t="shared" si="24"/>
        <v/>
      </c>
      <c r="J373" s="13" t="str">
        <f t="shared" si="25"/>
        <v/>
      </c>
      <c r="K373" s="2"/>
      <c r="L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2" customHeight="1" x14ac:dyDescent="0.15">
      <c r="A374" s="12">
        <v>1154300</v>
      </c>
      <c r="B374" s="15">
        <v>44703</v>
      </c>
      <c r="C374" s="12" t="s">
        <v>71</v>
      </c>
      <c r="D374" s="12" t="s">
        <v>107</v>
      </c>
      <c r="E374" s="12">
        <v>3</v>
      </c>
      <c r="F374" s="12" t="s">
        <v>28</v>
      </c>
      <c r="G374" s="12">
        <v>1</v>
      </c>
      <c r="H374" s="13" t="str">
        <f t="shared" si="23"/>
        <v>Brighton</v>
      </c>
      <c r="I374" s="13" t="str">
        <f t="shared" si="24"/>
        <v/>
      </c>
      <c r="J374" s="13" t="str">
        <f t="shared" si="25"/>
        <v/>
      </c>
      <c r="K374" s="2"/>
      <c r="L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2" customHeight="1" x14ac:dyDescent="0.15">
      <c r="A375" s="12">
        <v>1154301</v>
      </c>
      <c r="B375" s="15">
        <v>44703</v>
      </c>
      <c r="C375" s="12" t="s">
        <v>71</v>
      </c>
      <c r="D375" s="12" t="s">
        <v>81</v>
      </c>
      <c r="E375" s="12">
        <v>1</v>
      </c>
      <c r="F375" s="12" t="s">
        <v>29</v>
      </c>
      <c r="G375" s="12">
        <v>2</v>
      </c>
      <c r="H375" s="13" t="str">
        <f t="shared" si="23"/>
        <v>Newcastle</v>
      </c>
      <c r="I375" s="13" t="str">
        <f t="shared" si="24"/>
        <v/>
      </c>
      <c r="J375" s="13" t="str">
        <f t="shared" si="25"/>
        <v/>
      </c>
      <c r="K375" s="2"/>
      <c r="L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2" customHeight="1" x14ac:dyDescent="0.15">
      <c r="A376" s="12">
        <v>1154302</v>
      </c>
      <c r="B376" s="15">
        <v>44703</v>
      </c>
      <c r="C376" s="12" t="s">
        <v>71</v>
      </c>
      <c r="D376" s="12" t="s">
        <v>1</v>
      </c>
      <c r="E376" s="12">
        <v>2</v>
      </c>
      <c r="F376" s="12" t="s">
        <v>56</v>
      </c>
      <c r="G376" s="12">
        <v>1</v>
      </c>
      <c r="H376" s="13" t="str">
        <f t="shared" si="23"/>
        <v>Chelsea</v>
      </c>
      <c r="I376" s="13" t="str">
        <f t="shared" si="24"/>
        <v/>
      </c>
      <c r="J376" s="13" t="str">
        <f t="shared" si="25"/>
        <v/>
      </c>
      <c r="K376" s="2"/>
      <c r="L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2" customHeight="1" x14ac:dyDescent="0.15">
      <c r="A377" s="12">
        <v>1154303</v>
      </c>
      <c r="B377" s="15">
        <v>44703</v>
      </c>
      <c r="C377" s="12" t="s">
        <v>71</v>
      </c>
      <c r="D377" s="12" t="s">
        <v>5</v>
      </c>
      <c r="E377" s="12">
        <v>1</v>
      </c>
      <c r="F377" s="12" t="s">
        <v>8</v>
      </c>
      <c r="G377" s="12">
        <v>0</v>
      </c>
      <c r="H377" s="13" t="str">
        <f t="shared" si="23"/>
        <v>Crystal Palace</v>
      </c>
      <c r="I377" s="13" t="str">
        <f t="shared" si="24"/>
        <v/>
      </c>
      <c r="J377" s="13" t="str">
        <f t="shared" si="25"/>
        <v/>
      </c>
      <c r="K377" s="2"/>
      <c r="L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2" customHeight="1" x14ac:dyDescent="0.15">
      <c r="A378" s="12">
        <v>1154304</v>
      </c>
      <c r="B378" s="15">
        <v>44703</v>
      </c>
      <c r="C378" s="12" t="s">
        <v>71</v>
      </c>
      <c r="D378" s="12" t="s">
        <v>31</v>
      </c>
      <c r="E378" s="12">
        <v>4</v>
      </c>
      <c r="F378" s="12" t="s">
        <v>13</v>
      </c>
      <c r="G378" s="12">
        <v>1</v>
      </c>
      <c r="H378" s="13" t="str">
        <f t="shared" si="23"/>
        <v>Leicester</v>
      </c>
      <c r="I378" s="13" t="str">
        <f t="shared" si="24"/>
        <v/>
      </c>
      <c r="J378" s="13" t="str">
        <f t="shared" si="25"/>
        <v/>
      </c>
      <c r="K378" s="2"/>
      <c r="L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2" customHeight="1" x14ac:dyDescent="0.15">
      <c r="A379" s="12">
        <v>1154305</v>
      </c>
      <c r="B379" s="15">
        <v>44703</v>
      </c>
      <c r="C379" s="12" t="s">
        <v>71</v>
      </c>
      <c r="D379" s="12" t="s">
        <v>19</v>
      </c>
      <c r="E379" s="12">
        <v>3</v>
      </c>
      <c r="F379" s="12" t="s">
        <v>63</v>
      </c>
      <c r="G379" s="12">
        <v>1</v>
      </c>
      <c r="H379" s="13" t="str">
        <f t="shared" si="23"/>
        <v>Liverpool</v>
      </c>
      <c r="I379" s="13" t="str">
        <f t="shared" si="24"/>
        <v/>
      </c>
      <c r="J379" s="13" t="str">
        <f t="shared" si="25"/>
        <v/>
      </c>
      <c r="K379" s="2"/>
      <c r="L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2" customHeight="1" x14ac:dyDescent="0.15">
      <c r="A380" s="12">
        <v>1154306</v>
      </c>
      <c r="B380" s="15">
        <v>44703</v>
      </c>
      <c r="C380" s="12" t="s">
        <v>71</v>
      </c>
      <c r="D380" s="12" t="s">
        <v>20</v>
      </c>
      <c r="E380" s="12">
        <v>3</v>
      </c>
      <c r="F380" s="12" t="s">
        <v>12</v>
      </c>
      <c r="G380" s="12">
        <v>2</v>
      </c>
      <c r="H380" s="13" t="str">
        <f t="shared" si="23"/>
        <v>Manchester City</v>
      </c>
      <c r="I380" s="13" t="str">
        <f t="shared" si="24"/>
        <v/>
      </c>
      <c r="J380" s="13" t="str">
        <f t="shared" si="25"/>
        <v/>
      </c>
      <c r="K380" s="2"/>
      <c r="L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2" customHeight="1" x14ac:dyDescent="0.15">
      <c r="A381" s="12">
        <v>1154307</v>
      </c>
      <c r="B381" s="15">
        <v>44703</v>
      </c>
      <c r="C381" s="12" t="s">
        <v>71</v>
      </c>
      <c r="D381" s="12" t="s">
        <v>18</v>
      </c>
      <c r="E381" s="12">
        <v>0</v>
      </c>
      <c r="F381" s="12" t="s">
        <v>14</v>
      </c>
      <c r="G381" s="12">
        <v>5</v>
      </c>
      <c r="H381" s="13" t="str">
        <f t="shared" si="23"/>
        <v>Tottenham</v>
      </c>
      <c r="I381" s="13" t="str">
        <f t="shared" si="24"/>
        <v/>
      </c>
      <c r="J381" s="13" t="str">
        <f t="shared" si="25"/>
        <v/>
      </c>
      <c r="K381" s="2"/>
      <c r="L381" s="2"/>
      <c r="N381" s="2"/>
      <c r="O381" s="2"/>
      <c r="P381" s="2"/>
      <c r="Q381" s="2"/>
      <c r="R381" s="2"/>
      <c r="S381" s="2"/>
      <c r="T381" s="2"/>
      <c r="U381" s="2"/>
      <c r="V381" s="2"/>
    </row>
  </sheetData>
  <autoFilter ref="M1:V21" xr:uid="{4D22B498-0462-48B6-ABA4-D242E7DB51E4}">
    <sortState xmlns:xlrd2="http://schemas.microsoft.com/office/spreadsheetml/2017/richdata2" ref="M2:V21">
      <sortCondition ref="V1:V21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Information</vt:lpstr>
      <vt:lpstr>All Time Table</vt:lpstr>
      <vt:lpstr>All Time Average</vt:lpstr>
      <vt:lpstr>All Years</vt:lpstr>
      <vt:lpstr>1992-1993</vt:lpstr>
      <vt:lpstr>1993-1994</vt:lpstr>
      <vt:lpstr>1994-1995</vt:lpstr>
      <vt:lpstr>1995-1996</vt:lpstr>
      <vt:lpstr>1996-1997</vt:lpstr>
      <vt:lpstr>1997-1998</vt:lpstr>
      <vt:lpstr>1998-1999</vt:lpstr>
      <vt:lpstr>1999-2000</vt:lpstr>
      <vt:lpstr>2000-2001</vt:lpstr>
      <vt:lpstr>2001-2002</vt:lpstr>
      <vt:lpstr>2002-2003</vt:lpstr>
      <vt:lpstr>2003-2004</vt:lpstr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Lenihan</dc:creator>
  <cp:lastModifiedBy>Yuan Shan</cp:lastModifiedBy>
  <dcterms:created xsi:type="dcterms:W3CDTF">2015-01-30T10:43:40Z</dcterms:created>
  <dcterms:modified xsi:type="dcterms:W3CDTF">2023-04-24T00:16:02Z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fc4922-3fd1-4789-82f2-615f80bb0c20_Enabled">
    <vt:lpwstr>true</vt:lpwstr>
  </property>
  <property fmtid="{D5CDD505-2E9C-101B-9397-08002B2CF9AE}" pid="3" name="MSIP_Label_8dfc4922-3fd1-4789-82f2-615f80bb0c20_SetDate">
    <vt:lpwstr>2023-02-14T16:59:15Z</vt:lpwstr>
  </property>
  <property fmtid="{D5CDD505-2E9C-101B-9397-08002B2CF9AE}" pid="4" name="MSIP_Label_8dfc4922-3fd1-4789-82f2-615f80bb0c20_Method">
    <vt:lpwstr>Privileged</vt:lpwstr>
  </property>
  <property fmtid="{D5CDD505-2E9C-101B-9397-08002B2CF9AE}" pid="5" name="MSIP_Label_8dfc4922-3fd1-4789-82f2-615f80bb0c20_Name">
    <vt:lpwstr>Public</vt:lpwstr>
  </property>
  <property fmtid="{D5CDD505-2E9C-101B-9397-08002B2CF9AE}" pid="6" name="MSIP_Label_8dfc4922-3fd1-4789-82f2-615f80bb0c20_SiteId">
    <vt:lpwstr>ca18acb0-3312-44f2-869d-5b01ed8bb47d</vt:lpwstr>
  </property>
  <property fmtid="{D5CDD505-2E9C-101B-9397-08002B2CF9AE}" pid="7" name="MSIP_Label_8dfc4922-3fd1-4789-82f2-615f80bb0c20_ActionId">
    <vt:lpwstr>88beb684-d0c9-4762-8dda-3b14b4782349</vt:lpwstr>
  </property>
  <property fmtid="{D5CDD505-2E9C-101B-9397-08002B2CF9AE}" pid="8" name="MSIP_Label_8dfc4922-3fd1-4789-82f2-615f80bb0c20_ContentBits">
    <vt:lpwstr>0</vt:lpwstr>
  </property>
</Properties>
</file>