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joel\Downloads\"/>
    </mc:Choice>
  </mc:AlternateContent>
  <bookViews>
    <workbookView xWindow="0" yWindow="0" windowWidth="20490" windowHeight="7755" activeTab="1"/>
  </bookViews>
  <sheets>
    <sheet name="Precios" sheetId="1" r:id="rId1"/>
    <sheet name="Categorias" sheetId="3" r:id="rId2"/>
    <sheet name="Vent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2" i="3"/>
  <c r="P114" i="1" l="1"/>
  <c r="P11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2" i="1"/>
  <c r="E40" i="1"/>
  <c r="O40" i="1"/>
  <c r="O23" i="1"/>
  <c r="E23" i="1"/>
  <c r="I23" i="1" s="1"/>
  <c r="G23" i="1"/>
  <c r="O75" i="1"/>
  <c r="O85" i="1"/>
  <c r="E85" i="1"/>
  <c r="I85" i="1"/>
  <c r="M85" i="1"/>
  <c r="O22" i="1"/>
  <c r="E22" i="1"/>
  <c r="G22" i="1" s="1"/>
  <c r="O59" i="1"/>
  <c r="E59" i="1"/>
  <c r="O108" i="1"/>
  <c r="O109" i="1"/>
  <c r="O110" i="1"/>
  <c r="O111" i="1"/>
  <c r="O112" i="1"/>
  <c r="O72" i="1"/>
  <c r="O73" i="1"/>
  <c r="O74" i="1"/>
  <c r="O76" i="1"/>
  <c r="O77" i="1"/>
  <c r="O78" i="1"/>
  <c r="O79" i="1"/>
  <c r="O80" i="1"/>
  <c r="O81" i="1"/>
  <c r="O82" i="1"/>
  <c r="O83" i="1"/>
  <c r="O84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E84" i="1"/>
  <c r="I84" i="1" s="1"/>
  <c r="O58" i="1"/>
  <c r="E58" i="1"/>
  <c r="O24" i="1"/>
  <c r="E24" i="1"/>
  <c r="G24" i="1"/>
  <c r="I24" i="1"/>
  <c r="M24" i="1"/>
  <c r="O21" i="1"/>
  <c r="E21" i="1"/>
  <c r="G21" i="1"/>
  <c r="I21" i="1"/>
  <c r="M21" i="1"/>
  <c r="E102" i="1"/>
  <c r="I102" i="1" s="1"/>
  <c r="E83" i="1"/>
  <c r="I83" i="1" s="1"/>
  <c r="O42" i="1"/>
  <c r="E44" i="1"/>
  <c r="O44" i="1" s="1"/>
  <c r="E70" i="1"/>
  <c r="O70" i="1" s="1"/>
  <c r="E105" i="1"/>
  <c r="E20" i="1"/>
  <c r="G20" i="1" s="1"/>
  <c r="E71" i="1"/>
  <c r="O71" i="1" s="1"/>
  <c r="E82" i="1"/>
  <c r="M82" i="1" s="1"/>
  <c r="I82" i="1"/>
  <c r="E36" i="1"/>
  <c r="O36" i="1" s="1"/>
  <c r="O47" i="1"/>
  <c r="O56" i="1"/>
  <c r="O65" i="1"/>
  <c r="O66" i="1"/>
  <c r="O69" i="1"/>
  <c r="O11" i="1"/>
  <c r="O17" i="1"/>
  <c r="O30" i="1"/>
  <c r="M23" i="1" l="1"/>
  <c r="M22" i="1"/>
  <c r="I22" i="1"/>
  <c r="M84" i="1"/>
  <c r="M83" i="1"/>
  <c r="O20" i="1"/>
  <c r="M20" i="1"/>
  <c r="I20" i="1"/>
  <c r="E41" i="1"/>
  <c r="O41" i="1" s="1"/>
  <c r="E39" i="1"/>
  <c r="E37" i="1"/>
  <c r="O37" i="1" s="1"/>
  <c r="E112" i="1"/>
  <c r="M103" i="1"/>
  <c r="M106" i="1"/>
  <c r="M107" i="1"/>
  <c r="I103" i="1"/>
  <c r="I106" i="1"/>
  <c r="I107" i="1"/>
  <c r="E34" i="1"/>
  <c r="O34" i="1" s="1"/>
  <c r="M11" i="1"/>
  <c r="M17" i="1"/>
  <c r="M56" i="1"/>
  <c r="M65" i="1"/>
  <c r="M66" i="1"/>
  <c r="M69" i="1"/>
  <c r="M72" i="1"/>
  <c r="M73" i="1"/>
  <c r="M74" i="1"/>
  <c r="M76" i="1"/>
  <c r="M87" i="1"/>
  <c r="E101" i="1"/>
  <c r="E100" i="1"/>
  <c r="E99" i="1"/>
  <c r="E98" i="1"/>
  <c r="E97" i="1"/>
  <c r="E96" i="1"/>
  <c r="M112" i="1" l="1"/>
  <c r="M41" i="1"/>
  <c r="M37" i="1"/>
  <c r="I96" i="1"/>
  <c r="I100" i="1"/>
  <c r="I97" i="1"/>
  <c r="I101" i="1"/>
  <c r="M34" i="1"/>
  <c r="M39" i="1"/>
  <c r="O39" i="1"/>
  <c r="I98" i="1"/>
  <c r="I99" i="1"/>
  <c r="M99" i="1"/>
  <c r="M98" i="1"/>
  <c r="M101" i="1"/>
  <c r="M97" i="1"/>
  <c r="M100" i="1"/>
  <c r="M96" i="1"/>
  <c r="E12" i="1"/>
  <c r="I12" i="1"/>
  <c r="E95" i="1"/>
  <c r="E77" i="1"/>
  <c r="I77" i="1" s="1"/>
  <c r="E94" i="1"/>
  <c r="E93" i="1"/>
  <c r="E92" i="1"/>
  <c r="E91" i="1"/>
  <c r="E90" i="1"/>
  <c r="E68" i="1"/>
  <c r="E67" i="1"/>
  <c r="E89" i="1"/>
  <c r="I73" i="1"/>
  <c r="E88" i="1"/>
  <c r="E32" i="1"/>
  <c r="I87" i="1"/>
  <c r="I56" i="1"/>
  <c r="I17" i="1"/>
  <c r="E38" i="1"/>
  <c r="E10" i="1"/>
  <c r="E86" i="1"/>
  <c r="I66" i="1"/>
  <c r="I69" i="1"/>
  <c r="I72" i="1"/>
  <c r="E80" i="1"/>
  <c r="E81" i="1"/>
  <c r="I74" i="1"/>
  <c r="I11" i="1"/>
  <c r="I65" i="1"/>
  <c r="I76" i="1"/>
  <c r="E35" i="1"/>
  <c r="I38" i="1" l="1"/>
  <c r="O38" i="1"/>
  <c r="M38" i="1"/>
  <c r="I67" i="1"/>
  <c r="O67" i="1"/>
  <c r="M67" i="1"/>
  <c r="O68" i="1"/>
  <c r="M68" i="1"/>
  <c r="M95" i="1"/>
  <c r="M90" i="1"/>
  <c r="I10" i="1"/>
  <c r="O10" i="1"/>
  <c r="M10" i="1"/>
  <c r="O12" i="1"/>
  <c r="M12" i="1"/>
  <c r="I35" i="1"/>
  <c r="O35" i="1"/>
  <c r="M35" i="1"/>
  <c r="G32" i="1"/>
  <c r="O32" i="1"/>
  <c r="M32" i="1"/>
  <c r="M77" i="1"/>
  <c r="I95" i="1"/>
  <c r="I86" i="1"/>
  <c r="M86" i="1"/>
  <c r="I91" i="1"/>
  <c r="M91" i="1"/>
  <c r="I81" i="1"/>
  <c r="M81" i="1"/>
  <c r="I88" i="1"/>
  <c r="M88" i="1"/>
  <c r="I92" i="1"/>
  <c r="M92" i="1"/>
  <c r="I80" i="1"/>
  <c r="M80" i="1"/>
  <c r="I93" i="1"/>
  <c r="M93" i="1"/>
  <c r="I89" i="1"/>
  <c r="M89" i="1"/>
  <c r="I90" i="1"/>
  <c r="I94" i="1"/>
  <c r="M94" i="1"/>
  <c r="I32" i="1"/>
  <c r="G65" i="1"/>
  <c r="G66" i="1"/>
  <c r="E79" i="1"/>
  <c r="G76" i="1"/>
  <c r="E9" i="1"/>
  <c r="G72" i="1"/>
  <c r="G69" i="1"/>
  <c r="E57" i="1"/>
  <c r="E78" i="1"/>
  <c r="G78" i="1" s="1"/>
  <c r="G10" i="1"/>
  <c r="G11" i="1"/>
  <c r="E3" i="1"/>
  <c r="E4" i="1"/>
  <c r="E5" i="1"/>
  <c r="E6" i="1"/>
  <c r="E7" i="1"/>
  <c r="E8" i="1"/>
  <c r="E13" i="1"/>
  <c r="E14" i="1"/>
  <c r="E15" i="1"/>
  <c r="E16" i="1"/>
  <c r="E18" i="1"/>
  <c r="E19" i="1"/>
  <c r="E25" i="1"/>
  <c r="E26" i="1"/>
  <c r="E27" i="1"/>
  <c r="E28" i="1"/>
  <c r="E29" i="1"/>
  <c r="E31" i="1"/>
  <c r="E33" i="1"/>
  <c r="E43" i="1"/>
  <c r="E45" i="1"/>
  <c r="E46" i="1"/>
  <c r="E48" i="1"/>
  <c r="E49" i="1"/>
  <c r="E50" i="1"/>
  <c r="E51" i="1"/>
  <c r="E52" i="1"/>
  <c r="E53" i="1"/>
  <c r="E54" i="1"/>
  <c r="E55" i="1"/>
  <c r="E60" i="1"/>
  <c r="E61" i="1"/>
  <c r="E62" i="1"/>
  <c r="E63" i="1"/>
  <c r="E64" i="1"/>
  <c r="E2" i="1"/>
  <c r="O54" i="1" l="1"/>
  <c r="M54" i="1"/>
  <c r="O50" i="1"/>
  <c r="M50" i="1"/>
  <c r="O15" i="1"/>
  <c r="M15" i="1"/>
  <c r="O3" i="1"/>
  <c r="M3" i="1"/>
  <c r="O9" i="1"/>
  <c r="M9" i="1"/>
  <c r="O61" i="1"/>
  <c r="M61" i="1"/>
  <c r="O53" i="1"/>
  <c r="M53" i="1"/>
  <c r="O43" i="1"/>
  <c r="M43" i="1"/>
  <c r="O28" i="1"/>
  <c r="M28" i="1"/>
  <c r="O19" i="1"/>
  <c r="M19" i="1"/>
  <c r="O14" i="1"/>
  <c r="M14" i="1"/>
  <c r="O6" i="1"/>
  <c r="M6" i="1"/>
  <c r="O57" i="1"/>
  <c r="M57" i="1"/>
  <c r="O64" i="1"/>
  <c r="M64" i="1"/>
  <c r="O60" i="1"/>
  <c r="M60" i="1"/>
  <c r="O52" i="1"/>
  <c r="M52" i="1"/>
  <c r="O48" i="1"/>
  <c r="M48" i="1"/>
  <c r="O33" i="1"/>
  <c r="M33" i="1"/>
  <c r="O27" i="1"/>
  <c r="M27" i="1"/>
  <c r="O18" i="1"/>
  <c r="M18" i="1"/>
  <c r="O13" i="1"/>
  <c r="M13" i="1"/>
  <c r="O5" i="1"/>
  <c r="M5" i="1"/>
  <c r="M79" i="1"/>
  <c r="O63" i="1"/>
  <c r="M63" i="1"/>
  <c r="O55" i="1"/>
  <c r="M55" i="1"/>
  <c r="O51" i="1"/>
  <c r="M51" i="1"/>
  <c r="O46" i="1"/>
  <c r="M46" i="1"/>
  <c r="O31" i="1"/>
  <c r="M31" i="1"/>
  <c r="O26" i="1"/>
  <c r="M26" i="1"/>
  <c r="O16" i="1"/>
  <c r="M16" i="1"/>
  <c r="O8" i="1"/>
  <c r="M8" i="1"/>
  <c r="O4" i="1"/>
  <c r="M4" i="1"/>
  <c r="O25" i="1"/>
  <c r="M25" i="1"/>
  <c r="O62" i="1"/>
  <c r="M62" i="1"/>
  <c r="O29" i="1"/>
  <c r="M29" i="1"/>
  <c r="O7" i="1"/>
  <c r="M7" i="1"/>
  <c r="O2" i="1"/>
  <c r="M2" i="1"/>
  <c r="O45" i="1"/>
  <c r="M45" i="1"/>
  <c r="I78" i="1"/>
  <c r="M78" i="1"/>
  <c r="O49" i="1"/>
  <c r="M49" i="1"/>
  <c r="G61" i="1"/>
  <c r="I61" i="1"/>
  <c r="G43" i="1"/>
  <c r="I43" i="1"/>
  <c r="G6" i="1"/>
  <c r="I6" i="1"/>
  <c r="G52" i="1"/>
  <c r="I52" i="1"/>
  <c r="G27" i="1"/>
  <c r="I27" i="1"/>
  <c r="G5" i="1"/>
  <c r="I5" i="1"/>
  <c r="G79" i="1"/>
  <c r="I79" i="1"/>
  <c r="G2" i="1"/>
  <c r="I2" i="1"/>
  <c r="G49" i="1"/>
  <c r="I49" i="1"/>
  <c r="G19" i="1"/>
  <c r="I19" i="1"/>
  <c r="G60" i="1"/>
  <c r="I60" i="1"/>
  <c r="G33" i="1"/>
  <c r="I33" i="1"/>
  <c r="G18" i="1"/>
  <c r="I18" i="1"/>
  <c r="G55" i="1"/>
  <c r="I55" i="1"/>
  <c r="G51" i="1"/>
  <c r="I51" i="1"/>
  <c r="G31" i="1"/>
  <c r="I31" i="1"/>
  <c r="G26" i="1"/>
  <c r="I26" i="1"/>
  <c r="G16" i="1"/>
  <c r="I16" i="1"/>
  <c r="G8" i="1"/>
  <c r="I8" i="1"/>
  <c r="G4" i="1"/>
  <c r="I4" i="1"/>
  <c r="G53" i="1"/>
  <c r="I53" i="1"/>
  <c r="G28" i="1"/>
  <c r="I28" i="1"/>
  <c r="G14" i="1"/>
  <c r="I14" i="1"/>
  <c r="G57" i="1"/>
  <c r="I57" i="1"/>
  <c r="G64" i="1"/>
  <c r="I64" i="1"/>
  <c r="G48" i="1"/>
  <c r="I48" i="1"/>
  <c r="G13" i="1"/>
  <c r="I13" i="1"/>
  <c r="G63" i="1"/>
  <c r="I63" i="1"/>
  <c r="G46" i="1"/>
  <c r="I46" i="1"/>
  <c r="G62" i="1"/>
  <c r="I62" i="1"/>
  <c r="G54" i="1"/>
  <c r="I54" i="1"/>
  <c r="G50" i="1"/>
  <c r="I50" i="1"/>
  <c r="G45" i="1"/>
  <c r="I45" i="1"/>
  <c r="G29" i="1"/>
  <c r="I29" i="1"/>
  <c r="G25" i="1"/>
  <c r="I25" i="1"/>
  <c r="G15" i="1"/>
  <c r="I15" i="1"/>
  <c r="G7" i="1"/>
  <c r="I7" i="1"/>
  <c r="G3" i="1"/>
  <c r="I3" i="1"/>
  <c r="G9" i="1"/>
  <c r="I9" i="1"/>
  <c r="O113" i="1" l="1"/>
  <c r="M113" i="1"/>
  <c r="I113" i="1"/>
  <c r="I116" i="1" s="1"/>
  <c r="G113" i="1"/>
  <c r="G116" i="1" s="1"/>
</calcChain>
</file>

<file path=xl/sharedStrings.xml><?xml version="1.0" encoding="utf-8"?>
<sst xmlns="http://schemas.openxmlformats.org/spreadsheetml/2006/main" count="148" uniqueCount="140">
  <si>
    <t>Producto</t>
  </si>
  <si>
    <t>Nro</t>
  </si>
  <si>
    <t>Precio Unitario Compra</t>
  </si>
  <si>
    <t>Precio Unitario Venta</t>
  </si>
  <si>
    <t>Tela Scoch</t>
  </si>
  <si>
    <t>Tela Scoch con Diseño</t>
  </si>
  <si>
    <t>Cinta Aluminio</t>
  </si>
  <si>
    <t>Cinta Doble Contacto</t>
  </si>
  <si>
    <t>Cinta Precios Rollo Grande</t>
  </si>
  <si>
    <t>Cinta Precios Rollo Pequeño</t>
  </si>
  <si>
    <t>Letra Plastica Grande</t>
  </si>
  <si>
    <t>Perforadora Goma Eva Kamei</t>
  </si>
  <si>
    <t>Perforadora Goma Eva 48 u</t>
  </si>
  <si>
    <t>Perforadora Goma Eva 24 u</t>
  </si>
  <si>
    <t>Perforadora Goma Eva Set 12 unid</t>
  </si>
  <si>
    <t>Perforadora Goma Eva Set 6 unid</t>
  </si>
  <si>
    <t>Diamante Micropunta Set 24 unit</t>
  </si>
  <si>
    <t>Pestañas de cuaderno</t>
  </si>
  <si>
    <t>Tubo Diurex Decorativo 20unid</t>
  </si>
  <si>
    <t>Micropunta Sencilla</t>
  </si>
  <si>
    <t>Pos It</t>
  </si>
  <si>
    <t>Uhu Barra Grande</t>
  </si>
  <si>
    <t>Uhu Barra Mediano</t>
  </si>
  <si>
    <t>Merletto Silicona Liquita 30ml</t>
  </si>
  <si>
    <t>Merletto Silicona Liquita 100ml</t>
  </si>
  <si>
    <t>Merletto Silicona Liquita 200ml</t>
  </si>
  <si>
    <t>Isocola Pequeño</t>
  </si>
  <si>
    <t>Isocola Grande</t>
  </si>
  <si>
    <t>Corrector Cinta Pequeño</t>
  </si>
  <si>
    <t>Corrector Cinta Animales Mediano</t>
  </si>
  <si>
    <t>Corrector Grande Set 3 unid</t>
  </si>
  <si>
    <t>UHU Liquido 20ml</t>
  </si>
  <si>
    <t>UHU Liquido 60ml</t>
  </si>
  <si>
    <t>UHU Liquido 130ml</t>
  </si>
  <si>
    <t>Diamante Micropunta Set 12 unit</t>
  </si>
  <si>
    <t>FABER Marcadores Set 12 unid</t>
  </si>
  <si>
    <t>Tubo Diurex Decorativo 20unid Delgado</t>
  </si>
  <si>
    <t>Tubo Diurex Decorativo Whipala</t>
  </si>
  <si>
    <t>Corrector Boligrado</t>
  </si>
  <si>
    <t>Margen Venta</t>
  </si>
  <si>
    <t>Venta Dia 1</t>
  </si>
  <si>
    <t>Goma Eva Bolsa</t>
  </si>
  <si>
    <t>UHU Silicona Liquida Grande</t>
  </si>
  <si>
    <t>Cinta Aislante ASATEX 5yds</t>
  </si>
  <si>
    <t>Masking Decorativo</t>
  </si>
  <si>
    <t>Diurex ZEUS</t>
  </si>
  <si>
    <t>FABER Marcadores Set 24 unid</t>
  </si>
  <si>
    <t>FABER Marcadores Set 36 unid</t>
  </si>
  <si>
    <t>Silicona en Barra</t>
  </si>
  <si>
    <t>Total Margen</t>
  </si>
  <si>
    <t>Total Ventas</t>
  </si>
  <si>
    <t>% Margen</t>
  </si>
  <si>
    <t>Total Dia 1</t>
  </si>
  <si>
    <t>Venta Dia 2</t>
  </si>
  <si>
    <t>Boligrafo Sabonis</t>
  </si>
  <si>
    <t>Total Dia 2</t>
  </si>
  <si>
    <t>Cinta Aislante 3M 20 yds</t>
  </si>
  <si>
    <t>Colores Artesco Grande</t>
  </si>
  <si>
    <t>Colores Artesco Pequeño</t>
  </si>
  <si>
    <t>Escarcha/ Brillos</t>
  </si>
  <si>
    <t>Lapiz Colores</t>
  </si>
  <si>
    <t>Total Descuentos</t>
  </si>
  <si>
    <t>Perforadora Goma Eva Mediano</t>
  </si>
  <si>
    <t>UHU Silicona Liquida Pequeño</t>
  </si>
  <si>
    <t>Bolsa Palitos 100 unid</t>
  </si>
  <si>
    <t>Cinta Diurex tubo pequeño</t>
  </si>
  <si>
    <t>Sellos niño</t>
  </si>
  <si>
    <t>Cinta Aislante ASATEX 20yds</t>
  </si>
  <si>
    <t>Minicutter</t>
  </si>
  <si>
    <t>FABER Marcadores de Agua</t>
  </si>
  <si>
    <t>Monami Marcadores de Agua</t>
  </si>
  <si>
    <t>Engrampadora Pequeña</t>
  </si>
  <si>
    <t>Grapas Seagul</t>
  </si>
  <si>
    <t>Pegamento La Gotita</t>
  </si>
  <si>
    <t>Chinches</t>
  </si>
  <si>
    <t>Resaltador Stabilo</t>
  </si>
  <si>
    <t>Scoch FiveStick Delgado</t>
  </si>
  <si>
    <t>Acrilex</t>
  </si>
  <si>
    <t>Cinta Precios Rollo Pequeño unidad</t>
  </si>
  <si>
    <t>Scoch Primi mediano</t>
  </si>
  <si>
    <t>Scoch Primi Grande</t>
  </si>
  <si>
    <t>Scoch Jhon pequeño</t>
  </si>
  <si>
    <t>Scoch Primi pequeño</t>
  </si>
  <si>
    <t>Scoch Jhon mediano</t>
  </si>
  <si>
    <t>Scoch Jhon Grande</t>
  </si>
  <si>
    <t>Venta Dia 4</t>
  </si>
  <si>
    <t>Total Dia 4</t>
  </si>
  <si>
    <t>Goma Sabonis</t>
  </si>
  <si>
    <t>Micropunta Diamente por unid</t>
  </si>
  <si>
    <t>Engamapadora Grande</t>
  </si>
  <si>
    <t>Boligrafo borrables</t>
  </si>
  <si>
    <t>Lapiz Rojo Sencillo</t>
  </si>
  <si>
    <t>Tubo decorativo Grueso 10 unid</t>
  </si>
  <si>
    <t>Brillo</t>
  </si>
  <si>
    <t>Uhu Barra Peque;o</t>
  </si>
  <si>
    <t>Tajador Sencillo</t>
  </si>
  <si>
    <t>Boligrafo Faber</t>
  </si>
  <si>
    <t>Masking 1 plg</t>
  </si>
  <si>
    <t>Masking 1/2 plg</t>
  </si>
  <si>
    <t>Masking 3/4 plg</t>
  </si>
  <si>
    <t>Masking 1 1/2 plg</t>
  </si>
  <si>
    <t>Masking 2 plg</t>
  </si>
  <si>
    <t>Colores Faber 24 unid cartulina negra</t>
  </si>
  <si>
    <t>Stilete Jirafa</t>
  </si>
  <si>
    <t>Perforadora 1 ojo</t>
  </si>
  <si>
    <t>Tijera</t>
  </si>
  <si>
    <t>Stilette pequeño</t>
  </si>
  <si>
    <t>Stilette grande</t>
  </si>
  <si>
    <t>Pos It Divisiones</t>
  </si>
  <si>
    <t>Tajador Sabonis</t>
  </si>
  <si>
    <t>Crayones</t>
  </si>
  <si>
    <t>Cinta tornasol</t>
  </si>
  <si>
    <t>Perforadora grande Isofit</t>
  </si>
  <si>
    <t>Sacagrampas</t>
  </si>
  <si>
    <t>Carpicola monopol 250ml</t>
  </si>
  <si>
    <t>Plastilina payasito pequeño</t>
  </si>
  <si>
    <t>Carpicola monopol 40ml</t>
  </si>
  <si>
    <t>Engrampadora Mediana</t>
  </si>
  <si>
    <t>Tempera guache acrilex</t>
  </si>
  <si>
    <t>Cinta Aislante 3M 10 yds</t>
  </si>
  <si>
    <t>Engrampadora Mediana ISOFIT</t>
  </si>
  <si>
    <t>Lapiz mirkolor</t>
  </si>
  <si>
    <t>Venta 08/09</t>
  </si>
  <si>
    <t>Total Dia 08/09</t>
  </si>
  <si>
    <t>IdCategoria</t>
  </si>
  <si>
    <t>Nombre</t>
  </si>
  <si>
    <t>Descripcion</t>
  </si>
  <si>
    <t>Tipo</t>
  </si>
  <si>
    <t>CINDCO01</t>
  </si>
  <si>
    <t>CINTA DOBLE CONTACTO</t>
  </si>
  <si>
    <t>CINTA CON ADHESIVO EN AMBAS CARAS</t>
  </si>
  <si>
    <t>CINTAS DE PEGAMENTO</t>
  </si>
  <si>
    <t>CINAIS01</t>
  </si>
  <si>
    <t>CINTA AISLANTE</t>
  </si>
  <si>
    <t>CINTA DE AILSAR PARA CONEXIONES ELECTRICAS Y OTROS</t>
  </si>
  <si>
    <t>CINTA TELA SCOCH</t>
  </si>
  <si>
    <t>CINTA GRUESA CON HILO, PARA USOS EN CARPAS SOLARES, LONAS. DE FUERTE ADHESIVO</t>
  </si>
  <si>
    <t>CINALU01</t>
  </si>
  <si>
    <t>CINTA DE ALUMINIO</t>
  </si>
  <si>
    <t>CINTES01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</si>
</sst>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3" xfId="0" applyBorder="1"/>
    <xf numFmtId="9" fontId="0" fillId="0" borderId="3" xfId="1" applyFont="1" applyBorder="1"/>
    <xf numFmtId="0" fontId="0" fillId="0" borderId="2" xfId="0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Fill="1" applyBorder="1"/>
    <xf numFmtId="2" fontId="0" fillId="0" borderId="2" xfId="0" applyNumberFormat="1" applyBorder="1"/>
    <xf numFmtId="0" fontId="3" fillId="0" borderId="0" xfId="0" applyFont="1" applyFill="1" applyBorder="1"/>
    <xf numFmtId="0" fontId="0" fillId="0" borderId="0" xfId="0" applyFont="1"/>
    <xf numFmtId="0" fontId="3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6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:B8"/>
    </sheetView>
  </sheetViews>
  <sheetFormatPr defaultColWidth="11.42578125" defaultRowHeight="15" x14ac:dyDescent="0.25"/>
  <cols>
    <col min="2" max="2" width="36.42578125" bestFit="1" customWidth="1"/>
    <col min="3" max="3" width="21.7109375" bestFit="1" customWidth="1"/>
    <col min="4" max="4" width="20" bestFit="1" customWidth="1"/>
    <col min="5" max="5" width="13.42578125" bestFit="1" customWidth="1"/>
    <col min="8" max="11" width="0" hidden="1" customWidth="1"/>
  </cols>
  <sheetData>
    <row r="1" spans="1:16" x14ac:dyDescent="0.25">
      <c r="A1" s="8" t="s">
        <v>1</v>
      </c>
      <c r="B1" s="9" t="s">
        <v>0</v>
      </c>
      <c r="C1" s="9" t="s">
        <v>2</v>
      </c>
      <c r="D1" s="9" t="s">
        <v>3</v>
      </c>
      <c r="E1" s="9" t="s">
        <v>39</v>
      </c>
      <c r="F1" s="9" t="s">
        <v>40</v>
      </c>
      <c r="G1" s="10" t="s">
        <v>52</v>
      </c>
      <c r="H1" s="11" t="s">
        <v>53</v>
      </c>
      <c r="I1" s="10" t="s">
        <v>55</v>
      </c>
      <c r="L1" s="13" t="s">
        <v>85</v>
      </c>
      <c r="M1" s="13" t="s">
        <v>86</v>
      </c>
      <c r="N1" s="13" t="s">
        <v>122</v>
      </c>
      <c r="O1" s="13" t="s">
        <v>123</v>
      </c>
    </row>
    <row r="2" spans="1:16" x14ac:dyDescent="0.25">
      <c r="B2" s="1" t="s">
        <v>4</v>
      </c>
      <c r="C2" s="1">
        <v>6.34</v>
      </c>
      <c r="D2" s="1">
        <v>10</v>
      </c>
      <c r="E2" s="1">
        <f>D2-C2</f>
        <v>3.66</v>
      </c>
      <c r="F2" s="1">
        <v>3</v>
      </c>
      <c r="G2" s="5">
        <f>F2*E2</f>
        <v>10.98</v>
      </c>
      <c r="H2" s="7">
        <v>6</v>
      </c>
      <c r="I2" s="7">
        <f>E2*H2</f>
        <v>21.96</v>
      </c>
      <c r="L2">
        <v>3</v>
      </c>
      <c r="M2">
        <f>E2*L2</f>
        <v>10.98</v>
      </c>
      <c r="N2">
        <v>2</v>
      </c>
      <c r="O2">
        <f>E2*N2</f>
        <v>7.32</v>
      </c>
      <c r="P2">
        <f>N2*D2</f>
        <v>20</v>
      </c>
    </row>
    <row r="3" spans="1:16" x14ac:dyDescent="0.25">
      <c r="B3" s="1" t="s">
        <v>5</v>
      </c>
      <c r="C3" s="1">
        <v>15</v>
      </c>
      <c r="D3" s="1">
        <v>20</v>
      </c>
      <c r="E3" s="1">
        <f t="shared" ref="E3:E59" si="0">D3-C3</f>
        <v>5</v>
      </c>
      <c r="F3" s="1">
        <v>1</v>
      </c>
      <c r="G3" s="5">
        <f t="shared" ref="G3:G57" si="1">F3*E3</f>
        <v>5</v>
      </c>
      <c r="H3" s="7">
        <v>3</v>
      </c>
      <c r="I3" s="7">
        <f t="shared" ref="I3:I96" si="2">E3*H3</f>
        <v>15</v>
      </c>
      <c r="L3">
        <v>1</v>
      </c>
      <c r="M3">
        <f t="shared" ref="M3:M90" si="3">E3*L3</f>
        <v>5</v>
      </c>
      <c r="O3">
        <f t="shared" ref="O3:O80" si="4">E3*N3</f>
        <v>0</v>
      </c>
      <c r="P3">
        <f t="shared" ref="P3:P66" si="5">N3*D3</f>
        <v>0</v>
      </c>
    </row>
    <row r="4" spans="1:16" x14ac:dyDescent="0.25">
      <c r="B4" s="1" t="s">
        <v>6</v>
      </c>
      <c r="C4" s="1">
        <v>7.6</v>
      </c>
      <c r="D4" s="1">
        <v>12</v>
      </c>
      <c r="E4" s="1">
        <f t="shared" si="0"/>
        <v>4.4000000000000004</v>
      </c>
      <c r="F4" s="1">
        <v>1</v>
      </c>
      <c r="G4" s="5">
        <f t="shared" si="1"/>
        <v>4.4000000000000004</v>
      </c>
      <c r="H4" s="7">
        <v>1</v>
      </c>
      <c r="I4" s="7">
        <f t="shared" si="2"/>
        <v>4.4000000000000004</v>
      </c>
      <c r="M4">
        <f t="shared" si="3"/>
        <v>0</v>
      </c>
      <c r="N4">
        <v>1</v>
      </c>
      <c r="O4">
        <f t="shared" si="4"/>
        <v>4.4000000000000004</v>
      </c>
      <c r="P4">
        <f t="shared" si="5"/>
        <v>12</v>
      </c>
    </row>
    <row r="5" spans="1:16" x14ac:dyDescent="0.25">
      <c r="B5" s="1" t="s">
        <v>7</v>
      </c>
      <c r="C5" s="1">
        <v>14</v>
      </c>
      <c r="D5" s="1">
        <v>18</v>
      </c>
      <c r="E5" s="1">
        <f t="shared" si="0"/>
        <v>4</v>
      </c>
      <c r="F5" s="1">
        <v>1</v>
      </c>
      <c r="G5" s="5">
        <f t="shared" si="1"/>
        <v>4</v>
      </c>
      <c r="H5" s="7"/>
      <c r="I5" s="7">
        <f t="shared" si="2"/>
        <v>0</v>
      </c>
      <c r="K5" s="14"/>
      <c r="M5">
        <f t="shared" si="3"/>
        <v>0</v>
      </c>
      <c r="O5">
        <f t="shared" si="4"/>
        <v>0</v>
      </c>
      <c r="P5">
        <f t="shared" si="5"/>
        <v>0</v>
      </c>
    </row>
    <row r="6" spans="1:16" x14ac:dyDescent="0.25">
      <c r="B6" s="1" t="s">
        <v>7</v>
      </c>
      <c r="C6" s="1">
        <v>8</v>
      </c>
      <c r="D6" s="1">
        <v>12</v>
      </c>
      <c r="E6" s="1">
        <f t="shared" si="0"/>
        <v>4</v>
      </c>
      <c r="F6" s="1">
        <v>2</v>
      </c>
      <c r="G6" s="5">
        <f t="shared" si="1"/>
        <v>8</v>
      </c>
      <c r="H6" s="7"/>
      <c r="I6" s="7">
        <f t="shared" si="2"/>
        <v>0</v>
      </c>
      <c r="M6">
        <f t="shared" si="3"/>
        <v>0</v>
      </c>
      <c r="O6">
        <f t="shared" si="4"/>
        <v>0</v>
      </c>
      <c r="P6">
        <f t="shared" si="5"/>
        <v>0</v>
      </c>
    </row>
    <row r="7" spans="1:16" x14ac:dyDescent="0.25">
      <c r="B7" s="1" t="s">
        <v>7</v>
      </c>
      <c r="C7" s="1">
        <v>6</v>
      </c>
      <c r="D7" s="1">
        <v>9</v>
      </c>
      <c r="E7" s="1">
        <f t="shared" si="0"/>
        <v>3</v>
      </c>
      <c r="F7" s="1">
        <v>1</v>
      </c>
      <c r="G7" s="5">
        <f t="shared" si="1"/>
        <v>3</v>
      </c>
      <c r="H7" s="7"/>
      <c r="I7" s="7">
        <f t="shared" si="2"/>
        <v>0</v>
      </c>
      <c r="M7">
        <f t="shared" si="3"/>
        <v>0</v>
      </c>
      <c r="O7">
        <f t="shared" si="4"/>
        <v>0</v>
      </c>
      <c r="P7">
        <f t="shared" si="5"/>
        <v>0</v>
      </c>
    </row>
    <row r="8" spans="1:16" x14ac:dyDescent="0.25">
      <c r="B8" s="1" t="s">
        <v>7</v>
      </c>
      <c r="C8" s="1">
        <v>4</v>
      </c>
      <c r="D8" s="1">
        <v>6</v>
      </c>
      <c r="E8" s="1">
        <f t="shared" si="0"/>
        <v>2</v>
      </c>
      <c r="F8" s="1">
        <v>1</v>
      </c>
      <c r="G8" s="5">
        <f t="shared" si="1"/>
        <v>2</v>
      </c>
      <c r="H8" s="7">
        <v>1</v>
      </c>
      <c r="I8" s="7">
        <f t="shared" si="2"/>
        <v>2</v>
      </c>
      <c r="L8">
        <v>2</v>
      </c>
      <c r="M8">
        <f t="shared" si="3"/>
        <v>4</v>
      </c>
      <c r="O8">
        <f t="shared" si="4"/>
        <v>0</v>
      </c>
      <c r="P8">
        <f t="shared" si="5"/>
        <v>0</v>
      </c>
    </row>
    <row r="9" spans="1:16" x14ac:dyDescent="0.25">
      <c r="B9" s="1" t="s">
        <v>44</v>
      </c>
      <c r="C9" s="1">
        <v>7</v>
      </c>
      <c r="D9" s="1">
        <v>10</v>
      </c>
      <c r="E9" s="1">
        <f t="shared" si="0"/>
        <v>3</v>
      </c>
      <c r="F9" s="1">
        <v>4</v>
      </c>
      <c r="G9" s="5">
        <f t="shared" si="1"/>
        <v>12</v>
      </c>
      <c r="H9" s="7">
        <v>1</v>
      </c>
      <c r="I9" s="7">
        <f t="shared" si="2"/>
        <v>3</v>
      </c>
      <c r="M9">
        <f t="shared" si="3"/>
        <v>0</v>
      </c>
      <c r="N9">
        <v>3</v>
      </c>
      <c r="O9">
        <f t="shared" si="4"/>
        <v>9</v>
      </c>
      <c r="P9">
        <f t="shared" si="5"/>
        <v>30</v>
      </c>
    </row>
    <row r="10" spans="1:16" x14ac:dyDescent="0.25">
      <c r="B10" s="1" t="s">
        <v>8</v>
      </c>
      <c r="C10" s="1">
        <v>25</v>
      </c>
      <c r="D10" s="1">
        <v>35</v>
      </c>
      <c r="E10" s="1">
        <f t="shared" si="0"/>
        <v>10</v>
      </c>
      <c r="F10" s="1"/>
      <c r="G10" s="5">
        <f t="shared" si="1"/>
        <v>0</v>
      </c>
      <c r="H10" s="7">
        <v>1</v>
      </c>
      <c r="I10" s="7">
        <f t="shared" si="2"/>
        <v>10</v>
      </c>
      <c r="L10">
        <v>0.1</v>
      </c>
      <c r="M10">
        <f t="shared" si="3"/>
        <v>1</v>
      </c>
      <c r="O10">
        <f t="shared" si="4"/>
        <v>0</v>
      </c>
      <c r="P10">
        <f t="shared" si="5"/>
        <v>0</v>
      </c>
    </row>
    <row r="11" spans="1:16" x14ac:dyDescent="0.25">
      <c r="B11" s="1" t="s">
        <v>9</v>
      </c>
      <c r="C11" s="1">
        <v>13</v>
      </c>
      <c r="D11" s="1"/>
      <c r="E11" s="1"/>
      <c r="F11" s="1"/>
      <c r="G11" s="5">
        <f t="shared" si="1"/>
        <v>0</v>
      </c>
      <c r="H11" s="7"/>
      <c r="I11" s="7">
        <f t="shared" si="2"/>
        <v>0</v>
      </c>
      <c r="M11">
        <f t="shared" si="3"/>
        <v>0</v>
      </c>
      <c r="O11">
        <f t="shared" si="4"/>
        <v>0</v>
      </c>
      <c r="P11">
        <f t="shared" si="5"/>
        <v>0</v>
      </c>
    </row>
    <row r="12" spans="1:16" x14ac:dyDescent="0.25">
      <c r="B12" s="1" t="s">
        <v>78</v>
      </c>
      <c r="C12" s="1">
        <v>1.3</v>
      </c>
      <c r="D12" s="1">
        <v>4</v>
      </c>
      <c r="E12" s="1">
        <f t="shared" si="0"/>
        <v>2.7</v>
      </c>
      <c r="F12" s="1"/>
      <c r="G12" s="5"/>
      <c r="H12" s="7">
        <v>1</v>
      </c>
      <c r="I12" s="7">
        <f t="shared" si="2"/>
        <v>2.7</v>
      </c>
      <c r="M12">
        <f t="shared" si="3"/>
        <v>0</v>
      </c>
      <c r="O12">
        <f t="shared" si="4"/>
        <v>0</v>
      </c>
      <c r="P12">
        <f t="shared" si="5"/>
        <v>0</v>
      </c>
    </row>
    <row r="13" spans="1:16" x14ac:dyDescent="0.25">
      <c r="B13" s="1" t="s">
        <v>10</v>
      </c>
      <c r="C13" s="1">
        <v>7.5</v>
      </c>
      <c r="D13" s="1">
        <v>15</v>
      </c>
      <c r="E13" s="1">
        <f t="shared" si="0"/>
        <v>7.5</v>
      </c>
      <c r="F13" s="1"/>
      <c r="G13" s="5">
        <f t="shared" si="1"/>
        <v>0</v>
      </c>
      <c r="H13" s="7">
        <v>1</v>
      </c>
      <c r="I13" s="7">
        <f t="shared" si="2"/>
        <v>7.5</v>
      </c>
      <c r="M13">
        <f t="shared" si="3"/>
        <v>0</v>
      </c>
      <c r="O13">
        <f t="shared" si="4"/>
        <v>0</v>
      </c>
      <c r="P13">
        <f t="shared" si="5"/>
        <v>0</v>
      </c>
    </row>
    <row r="14" spans="1:16" x14ac:dyDescent="0.25">
      <c r="B14" s="1" t="s">
        <v>11</v>
      </c>
      <c r="C14" s="1">
        <v>8.75</v>
      </c>
      <c r="D14" s="1">
        <v>15</v>
      </c>
      <c r="E14" s="1">
        <f t="shared" si="0"/>
        <v>6.25</v>
      </c>
      <c r="F14" s="1">
        <v>2</v>
      </c>
      <c r="G14" s="5">
        <f t="shared" si="1"/>
        <v>12.5</v>
      </c>
      <c r="H14" s="7">
        <v>1</v>
      </c>
      <c r="I14" s="7">
        <f t="shared" si="2"/>
        <v>6.25</v>
      </c>
      <c r="L14" s="14">
        <v>1</v>
      </c>
      <c r="M14">
        <f t="shared" si="3"/>
        <v>6.25</v>
      </c>
      <c r="O14">
        <f t="shared" si="4"/>
        <v>0</v>
      </c>
      <c r="P14">
        <f t="shared" si="5"/>
        <v>0</v>
      </c>
    </row>
    <row r="15" spans="1:16" x14ac:dyDescent="0.25">
      <c r="B15" s="1" t="s">
        <v>12</v>
      </c>
      <c r="C15" s="1">
        <v>3.17</v>
      </c>
      <c r="D15" s="1">
        <v>6</v>
      </c>
      <c r="E15" s="1">
        <f t="shared" si="0"/>
        <v>2.83</v>
      </c>
      <c r="F15" s="1">
        <v>5</v>
      </c>
      <c r="G15" s="5">
        <f t="shared" si="1"/>
        <v>14.15</v>
      </c>
      <c r="H15" s="7">
        <v>9</v>
      </c>
      <c r="I15" s="7">
        <f t="shared" si="2"/>
        <v>25.47</v>
      </c>
      <c r="L15">
        <v>3</v>
      </c>
      <c r="M15">
        <f t="shared" si="3"/>
        <v>8.49</v>
      </c>
      <c r="N15">
        <v>2</v>
      </c>
      <c r="O15">
        <f t="shared" si="4"/>
        <v>5.66</v>
      </c>
      <c r="P15">
        <f t="shared" si="5"/>
        <v>12</v>
      </c>
    </row>
    <row r="16" spans="1:16" x14ac:dyDescent="0.25">
      <c r="B16" s="1" t="s">
        <v>13</v>
      </c>
      <c r="C16" s="1">
        <v>3.17</v>
      </c>
      <c r="D16" s="1">
        <v>6</v>
      </c>
      <c r="E16" s="1">
        <f t="shared" si="0"/>
        <v>2.83</v>
      </c>
      <c r="F16" s="1"/>
      <c r="G16" s="5">
        <f t="shared" si="1"/>
        <v>0</v>
      </c>
      <c r="H16" s="7"/>
      <c r="I16" s="7">
        <f t="shared" si="2"/>
        <v>0</v>
      </c>
      <c r="M16">
        <f t="shared" si="3"/>
        <v>0</v>
      </c>
      <c r="O16">
        <f t="shared" si="4"/>
        <v>0</v>
      </c>
      <c r="P16">
        <f t="shared" si="5"/>
        <v>0</v>
      </c>
    </row>
    <row r="17" spans="2:16" x14ac:dyDescent="0.25">
      <c r="B17" s="1" t="s">
        <v>62</v>
      </c>
      <c r="C17" s="1"/>
      <c r="D17" s="1">
        <v>11</v>
      </c>
      <c r="E17" s="1"/>
      <c r="F17" s="1"/>
      <c r="G17" s="5"/>
      <c r="H17" s="7">
        <v>3</v>
      </c>
      <c r="I17" s="7">
        <f t="shared" si="2"/>
        <v>0</v>
      </c>
      <c r="L17">
        <v>1</v>
      </c>
      <c r="M17">
        <f t="shared" si="3"/>
        <v>0</v>
      </c>
      <c r="O17">
        <f t="shared" si="4"/>
        <v>0</v>
      </c>
      <c r="P17">
        <f t="shared" si="5"/>
        <v>0</v>
      </c>
    </row>
    <row r="18" spans="2:16" x14ac:dyDescent="0.25">
      <c r="B18" s="1" t="s">
        <v>14</v>
      </c>
      <c r="C18" s="1">
        <v>38</v>
      </c>
      <c r="D18" s="1">
        <v>55</v>
      </c>
      <c r="E18" s="1">
        <f t="shared" si="0"/>
        <v>17</v>
      </c>
      <c r="F18" s="1">
        <v>1</v>
      </c>
      <c r="G18" s="5">
        <f t="shared" si="1"/>
        <v>17</v>
      </c>
      <c r="H18" s="7"/>
      <c r="I18" s="7">
        <f t="shared" si="2"/>
        <v>0</v>
      </c>
      <c r="L18" s="14">
        <v>1</v>
      </c>
      <c r="M18">
        <f t="shared" si="3"/>
        <v>17</v>
      </c>
      <c r="O18">
        <f t="shared" si="4"/>
        <v>0</v>
      </c>
      <c r="P18">
        <f t="shared" si="5"/>
        <v>0</v>
      </c>
    </row>
    <row r="19" spans="2:16" x14ac:dyDescent="0.25">
      <c r="B19" s="1" t="s">
        <v>15</v>
      </c>
      <c r="C19" s="1">
        <v>22</v>
      </c>
      <c r="D19" s="1">
        <v>35</v>
      </c>
      <c r="E19" s="1">
        <f t="shared" si="0"/>
        <v>13</v>
      </c>
      <c r="F19" s="1"/>
      <c r="G19" s="5">
        <f t="shared" si="1"/>
        <v>0</v>
      </c>
      <c r="H19" s="7"/>
      <c r="I19" s="7">
        <f t="shared" si="2"/>
        <v>0</v>
      </c>
      <c r="M19">
        <f t="shared" si="3"/>
        <v>0</v>
      </c>
      <c r="O19">
        <f t="shared" si="4"/>
        <v>0</v>
      </c>
      <c r="P19">
        <f t="shared" si="5"/>
        <v>0</v>
      </c>
    </row>
    <row r="20" spans="2:16" x14ac:dyDescent="0.25">
      <c r="B20" s="1" t="s">
        <v>104</v>
      </c>
      <c r="C20" s="1">
        <v>5</v>
      </c>
      <c r="D20" s="1">
        <v>10</v>
      </c>
      <c r="E20" s="1">
        <f t="shared" si="0"/>
        <v>5</v>
      </c>
      <c r="F20" s="1"/>
      <c r="G20" s="5">
        <f t="shared" si="1"/>
        <v>0</v>
      </c>
      <c r="H20" s="7"/>
      <c r="I20" s="7">
        <f t="shared" si="2"/>
        <v>0</v>
      </c>
      <c r="M20">
        <f t="shared" si="3"/>
        <v>0</v>
      </c>
      <c r="N20">
        <v>1</v>
      </c>
      <c r="O20">
        <f t="shared" si="4"/>
        <v>5</v>
      </c>
      <c r="P20">
        <f t="shared" si="5"/>
        <v>10</v>
      </c>
    </row>
    <row r="21" spans="2:16" x14ac:dyDescent="0.25">
      <c r="B21" s="1" t="s">
        <v>112</v>
      </c>
      <c r="C21" s="1">
        <v>16.670000000000002</v>
      </c>
      <c r="D21" s="1">
        <v>20</v>
      </c>
      <c r="E21" s="1">
        <f t="shared" si="0"/>
        <v>3.3299999999999983</v>
      </c>
      <c r="F21" s="1"/>
      <c r="G21" s="5">
        <f t="shared" si="1"/>
        <v>0</v>
      </c>
      <c r="H21" s="7"/>
      <c r="I21" s="7">
        <f t="shared" si="2"/>
        <v>0</v>
      </c>
      <c r="M21">
        <f t="shared" si="3"/>
        <v>0</v>
      </c>
      <c r="N21">
        <v>1</v>
      </c>
      <c r="O21">
        <f t="shared" si="4"/>
        <v>3.3299999999999983</v>
      </c>
      <c r="P21">
        <f t="shared" si="5"/>
        <v>20</v>
      </c>
    </row>
    <row r="22" spans="2:16" x14ac:dyDescent="0.25">
      <c r="B22" s="1" t="s">
        <v>117</v>
      </c>
      <c r="C22" s="1">
        <v>9</v>
      </c>
      <c r="D22" s="1">
        <v>14</v>
      </c>
      <c r="E22" s="1">
        <f t="shared" si="0"/>
        <v>5</v>
      </c>
      <c r="F22" s="1"/>
      <c r="G22" s="5">
        <f t="shared" si="1"/>
        <v>0</v>
      </c>
      <c r="H22" s="7"/>
      <c r="I22" s="7">
        <f t="shared" si="2"/>
        <v>0</v>
      </c>
      <c r="M22">
        <f t="shared" si="3"/>
        <v>0</v>
      </c>
      <c r="N22">
        <v>1</v>
      </c>
      <c r="O22">
        <f t="shared" si="4"/>
        <v>5</v>
      </c>
      <c r="P22">
        <f t="shared" si="5"/>
        <v>14</v>
      </c>
    </row>
    <row r="23" spans="2:16" x14ac:dyDescent="0.25">
      <c r="B23" s="1" t="s">
        <v>120</v>
      </c>
      <c r="C23" s="1">
        <v>16.670000000000002</v>
      </c>
      <c r="D23" s="1">
        <v>20</v>
      </c>
      <c r="E23" s="1">
        <f t="shared" si="0"/>
        <v>3.3299999999999983</v>
      </c>
      <c r="F23" s="1"/>
      <c r="G23" s="5">
        <f t="shared" si="1"/>
        <v>0</v>
      </c>
      <c r="H23" s="7"/>
      <c r="I23" s="7">
        <f t="shared" si="2"/>
        <v>0</v>
      </c>
      <c r="M23">
        <f t="shared" si="3"/>
        <v>0</v>
      </c>
      <c r="N23">
        <v>1</v>
      </c>
      <c r="O23">
        <f t="shared" si="4"/>
        <v>3.3299999999999983</v>
      </c>
      <c r="P23">
        <f t="shared" si="5"/>
        <v>20</v>
      </c>
    </row>
    <row r="24" spans="2:16" x14ac:dyDescent="0.25">
      <c r="B24" s="1" t="s">
        <v>113</v>
      </c>
      <c r="C24" s="1">
        <v>2.5</v>
      </c>
      <c r="D24" s="1">
        <v>5</v>
      </c>
      <c r="E24" s="1">
        <f t="shared" si="0"/>
        <v>2.5</v>
      </c>
      <c r="F24" s="1"/>
      <c r="G24" s="5">
        <f t="shared" si="1"/>
        <v>0</v>
      </c>
      <c r="H24" s="7"/>
      <c r="I24" s="7">
        <f t="shared" si="2"/>
        <v>0</v>
      </c>
      <c r="M24">
        <f t="shared" si="3"/>
        <v>0</v>
      </c>
      <c r="N24">
        <v>2</v>
      </c>
      <c r="O24">
        <f t="shared" si="4"/>
        <v>5</v>
      </c>
      <c r="P24">
        <f t="shared" si="5"/>
        <v>10</v>
      </c>
    </row>
    <row r="25" spans="2:16" x14ac:dyDescent="0.25">
      <c r="B25" s="1" t="s">
        <v>16</v>
      </c>
      <c r="C25" s="1">
        <v>30</v>
      </c>
      <c r="D25" s="1">
        <v>40</v>
      </c>
      <c r="E25" s="1">
        <f t="shared" si="0"/>
        <v>10</v>
      </c>
      <c r="F25" s="1"/>
      <c r="G25" s="5">
        <f t="shared" si="1"/>
        <v>0</v>
      </c>
      <c r="H25" s="7"/>
      <c r="I25" s="7">
        <f t="shared" si="2"/>
        <v>0</v>
      </c>
      <c r="M25">
        <f t="shared" si="3"/>
        <v>0</v>
      </c>
      <c r="O25">
        <f t="shared" si="4"/>
        <v>0</v>
      </c>
      <c r="P25">
        <f t="shared" si="5"/>
        <v>0</v>
      </c>
    </row>
    <row r="26" spans="2:16" x14ac:dyDescent="0.25">
      <c r="B26" s="1" t="s">
        <v>34</v>
      </c>
      <c r="C26" s="1">
        <v>16.670000000000002</v>
      </c>
      <c r="D26" s="1">
        <v>20</v>
      </c>
      <c r="E26" s="1">
        <f t="shared" si="0"/>
        <v>3.3299999999999983</v>
      </c>
      <c r="F26" s="1">
        <v>1</v>
      </c>
      <c r="G26" s="5">
        <f t="shared" si="1"/>
        <v>3.3299999999999983</v>
      </c>
      <c r="H26" s="7">
        <v>1</v>
      </c>
      <c r="I26" s="7">
        <f t="shared" si="2"/>
        <v>3.3299999999999983</v>
      </c>
      <c r="L26">
        <v>1</v>
      </c>
      <c r="M26">
        <f t="shared" si="3"/>
        <v>3.3299999999999983</v>
      </c>
      <c r="N26">
        <v>1</v>
      </c>
      <c r="O26">
        <f t="shared" si="4"/>
        <v>3.3299999999999983</v>
      </c>
      <c r="P26">
        <f t="shared" si="5"/>
        <v>20</v>
      </c>
    </row>
    <row r="27" spans="2:16" x14ac:dyDescent="0.25">
      <c r="B27" s="1" t="s">
        <v>17</v>
      </c>
      <c r="C27" s="1">
        <v>1.75</v>
      </c>
      <c r="D27" s="1">
        <v>4</v>
      </c>
      <c r="E27" s="1">
        <f t="shared" si="0"/>
        <v>2.25</v>
      </c>
      <c r="F27" s="1">
        <v>1</v>
      </c>
      <c r="G27" s="5">
        <f t="shared" si="1"/>
        <v>2.25</v>
      </c>
      <c r="H27" s="7"/>
      <c r="I27" s="7">
        <f t="shared" si="2"/>
        <v>0</v>
      </c>
      <c r="M27">
        <f t="shared" si="3"/>
        <v>0</v>
      </c>
      <c r="N27">
        <v>1</v>
      </c>
      <c r="O27">
        <f t="shared" si="4"/>
        <v>2.25</v>
      </c>
      <c r="P27">
        <f t="shared" si="5"/>
        <v>4</v>
      </c>
    </row>
    <row r="28" spans="2:16" x14ac:dyDescent="0.25">
      <c r="B28" s="1" t="s">
        <v>18</v>
      </c>
      <c r="C28" s="1">
        <v>5.5</v>
      </c>
      <c r="D28" s="1">
        <v>10</v>
      </c>
      <c r="E28" s="1">
        <f t="shared" si="0"/>
        <v>4.5</v>
      </c>
      <c r="F28" s="1"/>
      <c r="G28" s="5">
        <f t="shared" si="1"/>
        <v>0</v>
      </c>
      <c r="H28" s="7"/>
      <c r="I28" s="7">
        <f t="shared" si="2"/>
        <v>0</v>
      </c>
      <c r="L28">
        <v>2</v>
      </c>
      <c r="M28">
        <f t="shared" si="3"/>
        <v>9</v>
      </c>
      <c r="O28">
        <f t="shared" si="4"/>
        <v>0</v>
      </c>
      <c r="P28">
        <f t="shared" si="5"/>
        <v>0</v>
      </c>
    </row>
    <row r="29" spans="2:16" x14ac:dyDescent="0.25">
      <c r="B29" s="1" t="s">
        <v>36</v>
      </c>
      <c r="C29" s="1">
        <v>6.67</v>
      </c>
      <c r="D29" s="1">
        <v>10</v>
      </c>
      <c r="E29" s="1">
        <f t="shared" si="0"/>
        <v>3.33</v>
      </c>
      <c r="F29" s="1">
        <v>2</v>
      </c>
      <c r="G29" s="5">
        <f t="shared" si="1"/>
        <v>6.66</v>
      </c>
      <c r="H29" s="7">
        <v>1</v>
      </c>
      <c r="I29" s="7">
        <f t="shared" si="2"/>
        <v>3.33</v>
      </c>
      <c r="L29">
        <v>2</v>
      </c>
      <c r="M29">
        <f t="shared" si="3"/>
        <v>6.66</v>
      </c>
      <c r="O29">
        <f t="shared" si="4"/>
        <v>0</v>
      </c>
      <c r="P29">
        <f t="shared" si="5"/>
        <v>0</v>
      </c>
    </row>
    <row r="30" spans="2:16" x14ac:dyDescent="0.25">
      <c r="B30" s="1" t="s">
        <v>92</v>
      </c>
      <c r="C30" s="1"/>
      <c r="D30" s="1">
        <v>8</v>
      </c>
      <c r="E30" s="1"/>
      <c r="F30" s="1"/>
      <c r="G30" s="5"/>
      <c r="H30" s="7"/>
      <c r="I30" s="7"/>
      <c r="L30">
        <v>1</v>
      </c>
      <c r="O30">
        <f t="shared" si="4"/>
        <v>0</v>
      </c>
      <c r="P30">
        <f t="shared" si="5"/>
        <v>0</v>
      </c>
    </row>
    <row r="31" spans="2:16" x14ac:dyDescent="0.25">
      <c r="B31" s="1" t="s">
        <v>37</v>
      </c>
      <c r="C31" s="1">
        <v>5</v>
      </c>
      <c r="D31" s="1">
        <v>9</v>
      </c>
      <c r="E31" s="1">
        <f t="shared" si="0"/>
        <v>4</v>
      </c>
      <c r="F31" s="1"/>
      <c r="G31" s="5">
        <f t="shared" si="1"/>
        <v>0</v>
      </c>
      <c r="H31" s="7"/>
      <c r="I31" s="7">
        <f t="shared" si="2"/>
        <v>0</v>
      </c>
      <c r="M31">
        <f t="shared" si="3"/>
        <v>0</v>
      </c>
      <c r="O31">
        <f t="shared" si="4"/>
        <v>0</v>
      </c>
      <c r="P31">
        <f t="shared" si="5"/>
        <v>0</v>
      </c>
    </row>
    <row r="32" spans="2:16" x14ac:dyDescent="0.25">
      <c r="B32" s="1" t="s">
        <v>65</v>
      </c>
      <c r="C32" s="1">
        <v>3</v>
      </c>
      <c r="D32" s="1">
        <v>5</v>
      </c>
      <c r="E32" s="1">
        <f t="shared" si="0"/>
        <v>2</v>
      </c>
      <c r="F32" s="1"/>
      <c r="G32" s="5">
        <f t="shared" si="1"/>
        <v>0</v>
      </c>
      <c r="H32" s="7">
        <v>1</v>
      </c>
      <c r="I32" s="7">
        <f t="shared" si="2"/>
        <v>2</v>
      </c>
      <c r="L32">
        <v>1</v>
      </c>
      <c r="M32">
        <f t="shared" si="3"/>
        <v>2</v>
      </c>
      <c r="N32">
        <v>1</v>
      </c>
      <c r="O32">
        <f t="shared" si="4"/>
        <v>2</v>
      </c>
      <c r="P32">
        <f t="shared" si="5"/>
        <v>5</v>
      </c>
    </row>
    <row r="33" spans="2:16" x14ac:dyDescent="0.25">
      <c r="B33" s="1" t="s">
        <v>19</v>
      </c>
      <c r="C33" s="1">
        <v>1.08</v>
      </c>
      <c r="D33" s="1">
        <v>2</v>
      </c>
      <c r="E33" s="1">
        <f t="shared" si="0"/>
        <v>0.91999999999999993</v>
      </c>
      <c r="F33" s="1">
        <v>9</v>
      </c>
      <c r="G33" s="5">
        <f t="shared" si="1"/>
        <v>8.2799999999999994</v>
      </c>
      <c r="H33" s="7">
        <v>11</v>
      </c>
      <c r="I33" s="7">
        <f t="shared" si="2"/>
        <v>10.119999999999999</v>
      </c>
      <c r="M33">
        <f t="shared" si="3"/>
        <v>0</v>
      </c>
      <c r="O33">
        <f t="shared" si="4"/>
        <v>0</v>
      </c>
      <c r="P33">
        <f t="shared" si="5"/>
        <v>0</v>
      </c>
    </row>
    <row r="34" spans="2:16" x14ac:dyDescent="0.25">
      <c r="B34" s="1" t="s">
        <v>88</v>
      </c>
      <c r="C34" s="1">
        <v>1</v>
      </c>
      <c r="D34" s="1">
        <v>2</v>
      </c>
      <c r="E34" s="1">
        <f t="shared" si="0"/>
        <v>1</v>
      </c>
      <c r="F34" s="1"/>
      <c r="G34" s="5"/>
      <c r="H34" s="7"/>
      <c r="I34" s="7"/>
      <c r="L34">
        <v>14</v>
      </c>
      <c r="M34">
        <f t="shared" si="3"/>
        <v>14</v>
      </c>
      <c r="N34">
        <v>2</v>
      </c>
      <c r="O34">
        <f t="shared" si="4"/>
        <v>2</v>
      </c>
      <c r="P34">
        <f t="shared" si="5"/>
        <v>4</v>
      </c>
    </row>
    <row r="35" spans="2:16" x14ac:dyDescent="0.25">
      <c r="B35" s="1" t="s">
        <v>54</v>
      </c>
      <c r="C35" s="1">
        <v>1.125</v>
      </c>
      <c r="D35" s="1">
        <v>2</v>
      </c>
      <c r="E35" s="1">
        <f t="shared" si="0"/>
        <v>0.875</v>
      </c>
      <c r="F35" s="1"/>
      <c r="G35" s="5"/>
      <c r="H35" s="7">
        <v>12</v>
      </c>
      <c r="I35" s="7">
        <f t="shared" si="2"/>
        <v>10.5</v>
      </c>
      <c r="L35">
        <v>12</v>
      </c>
      <c r="M35">
        <f t="shared" si="3"/>
        <v>10.5</v>
      </c>
      <c r="N35">
        <v>23</v>
      </c>
      <c r="O35">
        <f t="shared" si="4"/>
        <v>20.125</v>
      </c>
      <c r="P35">
        <f t="shared" si="5"/>
        <v>46</v>
      </c>
    </row>
    <row r="36" spans="2:16" x14ac:dyDescent="0.25">
      <c r="B36" s="1" t="s">
        <v>96</v>
      </c>
      <c r="C36" s="1">
        <v>0.56000000000000005</v>
      </c>
      <c r="D36" s="1">
        <v>1</v>
      </c>
      <c r="E36" s="1">
        <f t="shared" si="0"/>
        <v>0.43999999999999995</v>
      </c>
      <c r="F36" s="1"/>
      <c r="G36" s="5"/>
      <c r="H36" s="7"/>
      <c r="I36" s="7"/>
      <c r="N36" s="14">
        <v>4</v>
      </c>
      <c r="O36">
        <f t="shared" si="4"/>
        <v>1.7599999999999998</v>
      </c>
      <c r="P36">
        <f t="shared" si="5"/>
        <v>4</v>
      </c>
    </row>
    <row r="37" spans="2:16" x14ac:dyDescent="0.25">
      <c r="B37" s="1" t="s">
        <v>90</v>
      </c>
      <c r="C37" s="1">
        <v>1.25</v>
      </c>
      <c r="D37" s="1">
        <v>3.5</v>
      </c>
      <c r="E37" s="1">
        <f t="shared" si="0"/>
        <v>2.25</v>
      </c>
      <c r="F37" s="1"/>
      <c r="G37" s="5"/>
      <c r="H37" s="7"/>
      <c r="I37" s="7"/>
      <c r="L37">
        <v>4</v>
      </c>
      <c r="M37">
        <f t="shared" si="3"/>
        <v>9</v>
      </c>
      <c r="N37" s="14">
        <v>5</v>
      </c>
      <c r="O37">
        <f t="shared" si="4"/>
        <v>11.25</v>
      </c>
      <c r="P37">
        <f t="shared" si="5"/>
        <v>17.5</v>
      </c>
    </row>
    <row r="38" spans="2:16" x14ac:dyDescent="0.25">
      <c r="B38" s="3" t="s">
        <v>60</v>
      </c>
      <c r="C38" s="1">
        <v>0.56000000000000005</v>
      </c>
      <c r="D38" s="1">
        <v>1</v>
      </c>
      <c r="E38" s="1">
        <f t="shared" si="0"/>
        <v>0.43999999999999995</v>
      </c>
      <c r="F38" s="1"/>
      <c r="G38" s="5"/>
      <c r="H38" s="7">
        <v>5</v>
      </c>
      <c r="I38" s="7">
        <f t="shared" si="2"/>
        <v>2.1999999999999997</v>
      </c>
      <c r="L38">
        <v>3</v>
      </c>
      <c r="M38">
        <f t="shared" si="3"/>
        <v>1.3199999999999998</v>
      </c>
      <c r="N38">
        <v>2</v>
      </c>
      <c r="O38">
        <f t="shared" si="4"/>
        <v>0.87999999999999989</v>
      </c>
      <c r="P38">
        <f t="shared" si="5"/>
        <v>2</v>
      </c>
    </row>
    <row r="39" spans="2:16" x14ac:dyDescent="0.25">
      <c r="B39" s="1" t="s">
        <v>91</v>
      </c>
      <c r="C39" s="1">
        <v>0.57999999999999996</v>
      </c>
      <c r="D39" s="1">
        <v>1.5</v>
      </c>
      <c r="E39" s="1">
        <f t="shared" si="0"/>
        <v>0.92</v>
      </c>
      <c r="F39" s="1"/>
      <c r="G39" s="5"/>
      <c r="H39" s="7"/>
      <c r="I39" s="7"/>
      <c r="L39">
        <v>2</v>
      </c>
      <c r="M39">
        <f t="shared" si="3"/>
        <v>1.84</v>
      </c>
      <c r="N39" s="8"/>
      <c r="O39">
        <f t="shared" si="4"/>
        <v>0</v>
      </c>
      <c r="P39">
        <f t="shared" si="5"/>
        <v>0</v>
      </c>
    </row>
    <row r="40" spans="2:16" x14ac:dyDescent="0.25">
      <c r="B40" s="1" t="s">
        <v>121</v>
      </c>
      <c r="C40" s="1">
        <v>0.7</v>
      </c>
      <c r="D40" s="1">
        <v>3</v>
      </c>
      <c r="E40" s="1">
        <f t="shared" si="0"/>
        <v>2.2999999999999998</v>
      </c>
      <c r="F40" s="1"/>
      <c r="G40" s="5"/>
      <c r="H40" s="7"/>
      <c r="I40" s="7"/>
      <c r="N40" s="14">
        <v>2</v>
      </c>
      <c r="O40">
        <f t="shared" si="4"/>
        <v>4.5999999999999996</v>
      </c>
      <c r="P40">
        <f t="shared" si="5"/>
        <v>6</v>
      </c>
    </row>
    <row r="41" spans="2:16" x14ac:dyDescent="0.25">
      <c r="B41" s="1" t="s">
        <v>95</v>
      </c>
      <c r="C41" s="1">
        <v>0.42</v>
      </c>
      <c r="D41" s="1">
        <v>1</v>
      </c>
      <c r="E41" s="1">
        <f t="shared" si="0"/>
        <v>0.58000000000000007</v>
      </c>
      <c r="F41" s="1"/>
      <c r="G41" s="5"/>
      <c r="H41" s="7"/>
      <c r="I41" s="7"/>
      <c r="L41">
        <v>2</v>
      </c>
      <c r="M41">
        <f t="shared" si="3"/>
        <v>1.1600000000000001</v>
      </c>
      <c r="N41" s="14">
        <v>1</v>
      </c>
      <c r="O41">
        <f t="shared" si="4"/>
        <v>0.58000000000000007</v>
      </c>
      <c r="P41">
        <f t="shared" si="5"/>
        <v>1</v>
      </c>
    </row>
    <row r="42" spans="2:16" x14ac:dyDescent="0.25">
      <c r="B42" s="1" t="s">
        <v>109</v>
      </c>
      <c r="C42" s="1"/>
      <c r="D42" s="1">
        <v>5</v>
      </c>
      <c r="E42" s="1"/>
      <c r="F42" s="1"/>
      <c r="G42" s="5"/>
      <c r="H42" s="7"/>
      <c r="I42" s="7"/>
      <c r="N42">
        <v>2</v>
      </c>
      <c r="O42">
        <f t="shared" si="4"/>
        <v>0</v>
      </c>
      <c r="P42">
        <f t="shared" si="5"/>
        <v>10</v>
      </c>
    </row>
    <row r="43" spans="2:16" x14ac:dyDescent="0.25">
      <c r="B43" s="1" t="s">
        <v>20</v>
      </c>
      <c r="C43" s="1">
        <v>2.5</v>
      </c>
      <c r="D43" s="1">
        <v>5</v>
      </c>
      <c r="E43" s="1">
        <f t="shared" si="0"/>
        <v>2.5</v>
      </c>
      <c r="F43" s="1">
        <v>1</v>
      </c>
      <c r="G43" s="5">
        <f t="shared" si="1"/>
        <v>2.5</v>
      </c>
      <c r="H43" s="7"/>
      <c r="I43" s="7">
        <f t="shared" si="2"/>
        <v>0</v>
      </c>
      <c r="L43">
        <v>1</v>
      </c>
      <c r="M43">
        <f t="shared" si="3"/>
        <v>2.5</v>
      </c>
      <c r="O43">
        <f t="shared" si="4"/>
        <v>0</v>
      </c>
      <c r="P43">
        <f t="shared" si="5"/>
        <v>0</v>
      </c>
    </row>
    <row r="44" spans="2:16" x14ac:dyDescent="0.25">
      <c r="B44" s="1" t="s">
        <v>108</v>
      </c>
      <c r="C44" s="1">
        <v>3.5</v>
      </c>
      <c r="D44" s="1">
        <v>7</v>
      </c>
      <c r="E44" s="1">
        <f t="shared" si="0"/>
        <v>3.5</v>
      </c>
      <c r="F44" s="1"/>
      <c r="G44" s="5"/>
      <c r="H44" s="7"/>
      <c r="I44" s="7"/>
      <c r="N44">
        <v>2</v>
      </c>
      <c r="O44">
        <f t="shared" si="4"/>
        <v>7</v>
      </c>
      <c r="P44">
        <f t="shared" si="5"/>
        <v>14</v>
      </c>
    </row>
    <row r="45" spans="2:16" x14ac:dyDescent="0.25">
      <c r="B45" s="1" t="s">
        <v>21</v>
      </c>
      <c r="C45" s="1">
        <v>11.67</v>
      </c>
      <c r="D45" s="1">
        <v>15</v>
      </c>
      <c r="E45" s="1">
        <f t="shared" si="0"/>
        <v>3.33</v>
      </c>
      <c r="F45" s="1"/>
      <c r="G45" s="5">
        <f t="shared" si="1"/>
        <v>0</v>
      </c>
      <c r="H45" s="7"/>
      <c r="I45" s="7">
        <f t="shared" si="2"/>
        <v>0</v>
      </c>
      <c r="M45">
        <f t="shared" si="3"/>
        <v>0</v>
      </c>
      <c r="O45">
        <f t="shared" si="4"/>
        <v>0</v>
      </c>
      <c r="P45">
        <f t="shared" si="5"/>
        <v>0</v>
      </c>
    </row>
    <row r="46" spans="2:16" x14ac:dyDescent="0.25">
      <c r="B46" s="1" t="s">
        <v>22</v>
      </c>
      <c r="C46" s="1">
        <v>6.67</v>
      </c>
      <c r="D46" s="1">
        <v>10</v>
      </c>
      <c r="E46" s="1">
        <f t="shared" si="0"/>
        <v>3.33</v>
      </c>
      <c r="F46" s="1">
        <v>1</v>
      </c>
      <c r="G46" s="5">
        <f t="shared" si="1"/>
        <v>3.33</v>
      </c>
      <c r="H46" s="7"/>
      <c r="I46" s="7">
        <f t="shared" si="2"/>
        <v>0</v>
      </c>
      <c r="M46">
        <f t="shared" si="3"/>
        <v>0</v>
      </c>
      <c r="O46">
        <f t="shared" si="4"/>
        <v>0</v>
      </c>
      <c r="P46">
        <f t="shared" si="5"/>
        <v>0</v>
      </c>
    </row>
    <row r="47" spans="2:16" x14ac:dyDescent="0.25">
      <c r="B47" s="1" t="s">
        <v>94</v>
      </c>
      <c r="C47" s="1"/>
      <c r="D47" s="1">
        <v>5</v>
      </c>
      <c r="E47" s="1"/>
      <c r="F47" s="1"/>
      <c r="G47" s="5"/>
      <c r="H47" s="7"/>
      <c r="I47" s="7"/>
      <c r="N47">
        <v>1</v>
      </c>
      <c r="O47">
        <f t="shared" si="4"/>
        <v>0</v>
      </c>
      <c r="P47">
        <f t="shared" si="5"/>
        <v>5</v>
      </c>
    </row>
    <row r="48" spans="2:16" x14ac:dyDescent="0.25">
      <c r="B48" s="2" t="s">
        <v>23</v>
      </c>
      <c r="C48" s="1">
        <v>2.08</v>
      </c>
      <c r="D48" s="1">
        <v>4</v>
      </c>
      <c r="E48" s="1">
        <f t="shared" si="0"/>
        <v>1.92</v>
      </c>
      <c r="F48" s="1"/>
      <c r="G48" s="5">
        <f t="shared" si="1"/>
        <v>0</v>
      </c>
      <c r="H48" s="7"/>
      <c r="I48" s="7">
        <f t="shared" si="2"/>
        <v>0</v>
      </c>
      <c r="M48">
        <f t="shared" si="3"/>
        <v>0</v>
      </c>
      <c r="O48">
        <f t="shared" si="4"/>
        <v>0</v>
      </c>
      <c r="P48">
        <f t="shared" si="5"/>
        <v>0</v>
      </c>
    </row>
    <row r="49" spans="2:16" x14ac:dyDescent="0.25">
      <c r="B49" s="2" t="s">
        <v>24</v>
      </c>
      <c r="C49" s="1">
        <v>5</v>
      </c>
      <c r="D49" s="2">
        <v>8</v>
      </c>
      <c r="E49" s="1">
        <f t="shared" si="0"/>
        <v>3</v>
      </c>
      <c r="F49" s="1"/>
      <c r="G49" s="5">
        <f t="shared" si="1"/>
        <v>0</v>
      </c>
      <c r="H49" s="7"/>
      <c r="I49" s="7">
        <f t="shared" si="2"/>
        <v>0</v>
      </c>
      <c r="M49">
        <f t="shared" si="3"/>
        <v>0</v>
      </c>
      <c r="N49">
        <v>1</v>
      </c>
      <c r="O49">
        <f t="shared" si="4"/>
        <v>3</v>
      </c>
      <c r="P49">
        <f t="shared" si="5"/>
        <v>8</v>
      </c>
    </row>
    <row r="50" spans="2:16" x14ac:dyDescent="0.25">
      <c r="B50" s="2" t="s">
        <v>25</v>
      </c>
      <c r="C50" s="1">
        <v>11.67</v>
      </c>
      <c r="D50" s="1">
        <v>15</v>
      </c>
      <c r="E50" s="1">
        <f t="shared" si="0"/>
        <v>3.33</v>
      </c>
      <c r="F50" s="1"/>
      <c r="G50" s="5">
        <f t="shared" si="1"/>
        <v>0</v>
      </c>
      <c r="H50" s="7"/>
      <c r="I50" s="7">
        <f t="shared" si="2"/>
        <v>0</v>
      </c>
      <c r="M50">
        <f t="shared" si="3"/>
        <v>0</v>
      </c>
      <c r="N50">
        <v>3</v>
      </c>
      <c r="O50">
        <f t="shared" si="4"/>
        <v>9.99</v>
      </c>
      <c r="P50">
        <f t="shared" si="5"/>
        <v>45</v>
      </c>
    </row>
    <row r="51" spans="2:16" x14ac:dyDescent="0.25">
      <c r="B51" s="1" t="s">
        <v>26</v>
      </c>
      <c r="C51" s="1">
        <v>2.5</v>
      </c>
      <c r="D51" s="1">
        <v>5</v>
      </c>
      <c r="E51" s="1">
        <f t="shared" si="0"/>
        <v>2.5</v>
      </c>
      <c r="F51" s="1">
        <v>1</v>
      </c>
      <c r="G51" s="5">
        <f t="shared" si="1"/>
        <v>2.5</v>
      </c>
      <c r="H51" s="7">
        <v>1</v>
      </c>
      <c r="I51" s="7">
        <f t="shared" si="2"/>
        <v>2.5</v>
      </c>
      <c r="M51">
        <f t="shared" si="3"/>
        <v>0</v>
      </c>
      <c r="N51">
        <v>1</v>
      </c>
      <c r="O51">
        <f t="shared" si="4"/>
        <v>2.5</v>
      </c>
      <c r="P51">
        <f t="shared" si="5"/>
        <v>5</v>
      </c>
    </row>
    <row r="52" spans="2:16" x14ac:dyDescent="0.25">
      <c r="B52" s="3" t="s">
        <v>27</v>
      </c>
      <c r="C52" s="1">
        <v>3.75</v>
      </c>
      <c r="D52" s="1">
        <v>7</v>
      </c>
      <c r="E52" s="1">
        <f t="shared" si="0"/>
        <v>3.25</v>
      </c>
      <c r="F52" s="1"/>
      <c r="G52" s="5">
        <f t="shared" si="1"/>
        <v>0</v>
      </c>
      <c r="H52" s="7"/>
      <c r="I52" s="7">
        <f t="shared" si="2"/>
        <v>0</v>
      </c>
      <c r="M52">
        <f t="shared" si="3"/>
        <v>0</v>
      </c>
      <c r="O52">
        <f t="shared" si="4"/>
        <v>0</v>
      </c>
      <c r="P52">
        <f t="shared" si="5"/>
        <v>0</v>
      </c>
    </row>
    <row r="53" spans="2:16" x14ac:dyDescent="0.25">
      <c r="B53" s="3" t="s">
        <v>31</v>
      </c>
      <c r="C53" s="1"/>
      <c r="D53" s="1"/>
      <c r="E53" s="1">
        <f t="shared" si="0"/>
        <v>0</v>
      </c>
      <c r="F53" s="1"/>
      <c r="G53" s="5">
        <f t="shared" si="1"/>
        <v>0</v>
      </c>
      <c r="H53" s="7"/>
      <c r="I53" s="7">
        <f t="shared" si="2"/>
        <v>0</v>
      </c>
      <c r="M53">
        <f t="shared" si="3"/>
        <v>0</v>
      </c>
      <c r="O53">
        <f t="shared" si="4"/>
        <v>0</v>
      </c>
      <c r="P53">
        <f t="shared" si="5"/>
        <v>0</v>
      </c>
    </row>
    <row r="54" spans="2:16" x14ac:dyDescent="0.25">
      <c r="B54" s="3" t="s">
        <v>32</v>
      </c>
      <c r="C54" s="1"/>
      <c r="D54" s="1"/>
      <c r="E54" s="1">
        <f t="shared" si="0"/>
        <v>0</v>
      </c>
      <c r="F54" s="1"/>
      <c r="G54" s="5">
        <f t="shared" si="1"/>
        <v>0</v>
      </c>
      <c r="H54" s="7"/>
      <c r="I54" s="7">
        <f t="shared" si="2"/>
        <v>0</v>
      </c>
      <c r="L54">
        <v>1</v>
      </c>
      <c r="M54">
        <f t="shared" si="3"/>
        <v>0</v>
      </c>
      <c r="O54">
        <f t="shared" si="4"/>
        <v>0</v>
      </c>
      <c r="P54">
        <f t="shared" si="5"/>
        <v>0</v>
      </c>
    </row>
    <row r="55" spans="2:16" x14ac:dyDescent="0.25">
      <c r="B55" s="3" t="s">
        <v>33</v>
      </c>
      <c r="C55" s="1"/>
      <c r="D55" s="1"/>
      <c r="E55" s="1">
        <f t="shared" si="0"/>
        <v>0</v>
      </c>
      <c r="F55" s="1"/>
      <c r="G55" s="5">
        <f t="shared" si="1"/>
        <v>0</v>
      </c>
      <c r="H55" s="7"/>
      <c r="I55" s="7">
        <f t="shared" si="2"/>
        <v>0</v>
      </c>
      <c r="M55">
        <f t="shared" si="3"/>
        <v>0</v>
      </c>
      <c r="O55">
        <f t="shared" si="4"/>
        <v>0</v>
      </c>
      <c r="P55">
        <f t="shared" si="5"/>
        <v>0</v>
      </c>
    </row>
    <row r="56" spans="2:16" x14ac:dyDescent="0.25">
      <c r="B56" s="3" t="s">
        <v>63</v>
      </c>
      <c r="C56" s="1"/>
      <c r="D56" s="1">
        <v>5</v>
      </c>
      <c r="E56" s="1"/>
      <c r="F56" s="1"/>
      <c r="G56" s="5"/>
      <c r="H56" s="7">
        <v>1</v>
      </c>
      <c r="I56" s="7">
        <f t="shared" si="2"/>
        <v>0</v>
      </c>
      <c r="L56" s="14"/>
      <c r="M56">
        <f t="shared" si="3"/>
        <v>0</v>
      </c>
      <c r="O56">
        <f t="shared" si="4"/>
        <v>0</v>
      </c>
      <c r="P56">
        <f t="shared" si="5"/>
        <v>0</v>
      </c>
    </row>
    <row r="57" spans="2:16" x14ac:dyDescent="0.25">
      <c r="B57" s="3" t="s">
        <v>42</v>
      </c>
      <c r="C57" s="1">
        <v>4.75</v>
      </c>
      <c r="D57" s="1">
        <v>10</v>
      </c>
      <c r="E57" s="1">
        <f t="shared" si="0"/>
        <v>5.25</v>
      </c>
      <c r="F57" s="1">
        <v>2</v>
      </c>
      <c r="G57" s="5">
        <f t="shared" si="1"/>
        <v>10.5</v>
      </c>
      <c r="H57" s="7">
        <v>1</v>
      </c>
      <c r="I57" s="7">
        <f t="shared" si="2"/>
        <v>5.25</v>
      </c>
      <c r="L57">
        <v>2</v>
      </c>
      <c r="M57">
        <f t="shared" si="3"/>
        <v>10.5</v>
      </c>
      <c r="O57">
        <f t="shared" si="4"/>
        <v>0</v>
      </c>
      <c r="P57">
        <f t="shared" si="5"/>
        <v>0</v>
      </c>
    </row>
    <row r="58" spans="2:16" x14ac:dyDescent="0.25">
      <c r="B58" s="3" t="s">
        <v>114</v>
      </c>
      <c r="C58" s="1">
        <v>7.5</v>
      </c>
      <c r="D58" s="1">
        <v>12</v>
      </c>
      <c r="E58" s="1">
        <f t="shared" si="0"/>
        <v>4.5</v>
      </c>
      <c r="F58" s="1"/>
      <c r="G58" s="5"/>
      <c r="H58" s="7"/>
      <c r="I58" s="7"/>
      <c r="N58">
        <v>3</v>
      </c>
      <c r="O58">
        <f t="shared" si="4"/>
        <v>13.5</v>
      </c>
      <c r="P58">
        <f t="shared" si="5"/>
        <v>36</v>
      </c>
    </row>
    <row r="59" spans="2:16" x14ac:dyDescent="0.25">
      <c r="B59" s="3" t="s">
        <v>116</v>
      </c>
      <c r="C59" s="1">
        <v>3</v>
      </c>
      <c r="D59" s="1">
        <v>5</v>
      </c>
      <c r="E59" s="1">
        <f t="shared" si="0"/>
        <v>2</v>
      </c>
      <c r="F59" s="1"/>
      <c r="G59" s="5"/>
      <c r="H59" s="7"/>
      <c r="I59" s="7"/>
      <c r="N59">
        <v>1</v>
      </c>
      <c r="O59">
        <f t="shared" si="4"/>
        <v>2</v>
      </c>
      <c r="P59">
        <f t="shared" si="5"/>
        <v>5</v>
      </c>
    </row>
    <row r="60" spans="2:16" x14ac:dyDescent="0.25">
      <c r="B60" s="3" t="s">
        <v>28</v>
      </c>
      <c r="C60" s="1">
        <v>2.75</v>
      </c>
      <c r="D60" s="1">
        <v>5</v>
      </c>
      <c r="E60" s="1">
        <f>D60-C60</f>
        <v>2.25</v>
      </c>
      <c r="F60" s="1"/>
      <c r="G60" s="5">
        <f>F60*E60</f>
        <v>0</v>
      </c>
      <c r="H60" s="7">
        <v>1</v>
      </c>
      <c r="I60" s="7">
        <f t="shared" si="2"/>
        <v>2.25</v>
      </c>
      <c r="M60">
        <f t="shared" si="3"/>
        <v>0</v>
      </c>
      <c r="O60">
        <f t="shared" si="4"/>
        <v>0</v>
      </c>
      <c r="P60">
        <f t="shared" si="5"/>
        <v>0</v>
      </c>
    </row>
    <row r="61" spans="2:16" x14ac:dyDescent="0.25">
      <c r="B61" s="3" t="s">
        <v>29</v>
      </c>
      <c r="C61" s="1">
        <v>3.5</v>
      </c>
      <c r="D61" s="1">
        <v>7</v>
      </c>
      <c r="E61" s="1">
        <f>D61-C61</f>
        <v>3.5</v>
      </c>
      <c r="F61" s="1"/>
      <c r="G61" s="5">
        <f>F61*E61</f>
        <v>0</v>
      </c>
      <c r="H61" s="7"/>
      <c r="I61" s="7">
        <f t="shared" si="2"/>
        <v>0</v>
      </c>
      <c r="L61" s="14">
        <v>1</v>
      </c>
      <c r="M61">
        <f t="shared" si="3"/>
        <v>3.5</v>
      </c>
      <c r="N61">
        <v>2</v>
      </c>
      <c r="O61">
        <f t="shared" si="4"/>
        <v>7</v>
      </c>
      <c r="P61">
        <f t="shared" si="5"/>
        <v>14</v>
      </c>
    </row>
    <row r="62" spans="2:16" x14ac:dyDescent="0.25">
      <c r="B62" s="3" t="s">
        <v>30</v>
      </c>
      <c r="C62" s="1">
        <v>10</v>
      </c>
      <c r="D62" s="1">
        <v>15</v>
      </c>
      <c r="E62" s="1">
        <f>D62-C62</f>
        <v>5</v>
      </c>
      <c r="F62" s="1"/>
      <c r="G62" s="5">
        <f>F62*E62</f>
        <v>0</v>
      </c>
      <c r="H62" s="7">
        <v>1</v>
      </c>
      <c r="I62" s="7">
        <f t="shared" si="2"/>
        <v>5</v>
      </c>
      <c r="L62">
        <v>2</v>
      </c>
      <c r="M62">
        <f t="shared" si="3"/>
        <v>10</v>
      </c>
      <c r="O62">
        <f t="shared" si="4"/>
        <v>0</v>
      </c>
      <c r="P62">
        <f t="shared" si="5"/>
        <v>0</v>
      </c>
    </row>
    <row r="63" spans="2:16" x14ac:dyDescent="0.25">
      <c r="B63" s="3" t="s">
        <v>38</v>
      </c>
      <c r="C63" s="1">
        <v>2.92</v>
      </c>
      <c r="D63" s="1">
        <v>5</v>
      </c>
      <c r="E63" s="1">
        <f>D63-C63</f>
        <v>2.08</v>
      </c>
      <c r="F63" s="1">
        <v>1</v>
      </c>
      <c r="G63" s="5">
        <f>F63*E63</f>
        <v>2.08</v>
      </c>
      <c r="H63" s="7"/>
      <c r="I63" s="7">
        <f t="shared" si="2"/>
        <v>0</v>
      </c>
      <c r="M63">
        <f t="shared" si="3"/>
        <v>0</v>
      </c>
      <c r="O63">
        <f t="shared" si="4"/>
        <v>0</v>
      </c>
      <c r="P63">
        <f t="shared" si="5"/>
        <v>0</v>
      </c>
    </row>
    <row r="64" spans="2:16" x14ac:dyDescent="0.25">
      <c r="B64" s="3" t="s">
        <v>35</v>
      </c>
      <c r="C64" s="1">
        <v>10.83</v>
      </c>
      <c r="D64" s="1">
        <v>15</v>
      </c>
      <c r="E64" s="1">
        <f>D64-C64</f>
        <v>4.17</v>
      </c>
      <c r="F64" s="1"/>
      <c r="G64" s="5">
        <f>F64*E64</f>
        <v>0</v>
      </c>
      <c r="H64" s="7">
        <v>2</v>
      </c>
      <c r="I64" s="7">
        <f t="shared" si="2"/>
        <v>8.34</v>
      </c>
      <c r="L64">
        <v>2</v>
      </c>
      <c r="M64">
        <f t="shared" si="3"/>
        <v>8.34</v>
      </c>
      <c r="O64">
        <f t="shared" si="4"/>
        <v>0</v>
      </c>
      <c r="P64">
        <f t="shared" si="5"/>
        <v>0</v>
      </c>
    </row>
    <row r="65" spans="2:16" x14ac:dyDescent="0.25">
      <c r="B65" s="3" t="s">
        <v>46</v>
      </c>
      <c r="C65" s="1"/>
      <c r="D65" s="1">
        <v>28</v>
      </c>
      <c r="E65" s="1"/>
      <c r="F65" s="1">
        <v>1</v>
      </c>
      <c r="G65" s="5">
        <f t="shared" ref="G65:G66" si="6">F65*E65</f>
        <v>0</v>
      </c>
      <c r="H65" s="7"/>
      <c r="I65" s="7">
        <f t="shared" si="2"/>
        <v>0</v>
      </c>
      <c r="M65">
        <f t="shared" si="3"/>
        <v>0</v>
      </c>
      <c r="O65">
        <f t="shared" si="4"/>
        <v>0</v>
      </c>
      <c r="P65">
        <f t="shared" si="5"/>
        <v>0</v>
      </c>
    </row>
    <row r="66" spans="2:16" x14ac:dyDescent="0.25">
      <c r="B66" s="3" t="s">
        <v>47</v>
      </c>
      <c r="C66" s="1"/>
      <c r="D66" s="1">
        <v>38</v>
      </c>
      <c r="E66" s="1"/>
      <c r="F66" s="1">
        <v>1</v>
      </c>
      <c r="G66" s="5">
        <f t="shared" si="6"/>
        <v>0</v>
      </c>
      <c r="H66" s="7"/>
      <c r="I66" s="7">
        <f t="shared" si="2"/>
        <v>0</v>
      </c>
      <c r="M66">
        <f t="shared" si="3"/>
        <v>0</v>
      </c>
      <c r="O66">
        <f t="shared" si="4"/>
        <v>0</v>
      </c>
      <c r="P66">
        <f t="shared" si="5"/>
        <v>0</v>
      </c>
    </row>
    <row r="67" spans="2:16" x14ac:dyDescent="0.25">
      <c r="B67" s="3" t="s">
        <v>69</v>
      </c>
      <c r="C67" s="1">
        <v>3.08</v>
      </c>
      <c r="D67" s="1">
        <v>6</v>
      </c>
      <c r="E67" s="1">
        <f>D67-C67</f>
        <v>2.92</v>
      </c>
      <c r="F67" s="1"/>
      <c r="G67" s="5"/>
      <c r="H67" s="7">
        <v>3</v>
      </c>
      <c r="I67" s="7">
        <f t="shared" si="2"/>
        <v>8.76</v>
      </c>
      <c r="M67">
        <f t="shared" si="3"/>
        <v>0</v>
      </c>
      <c r="O67">
        <f t="shared" si="4"/>
        <v>0</v>
      </c>
      <c r="P67">
        <f t="shared" ref="P67:P112" si="7">N67*D67</f>
        <v>0</v>
      </c>
    </row>
    <row r="68" spans="2:16" x14ac:dyDescent="0.25">
      <c r="B68" s="3" t="s">
        <v>70</v>
      </c>
      <c r="C68" s="1">
        <v>2.5</v>
      </c>
      <c r="D68" s="1">
        <v>5</v>
      </c>
      <c r="E68" s="1">
        <f>D68-C68</f>
        <v>2.5</v>
      </c>
      <c r="F68" s="1"/>
      <c r="G68" s="5"/>
      <c r="H68" s="7">
        <v>2</v>
      </c>
      <c r="I68" s="7"/>
      <c r="M68">
        <f t="shared" si="3"/>
        <v>0</v>
      </c>
      <c r="N68">
        <v>2</v>
      </c>
      <c r="O68">
        <f t="shared" si="4"/>
        <v>5</v>
      </c>
      <c r="P68">
        <f t="shared" si="7"/>
        <v>10</v>
      </c>
    </row>
    <row r="69" spans="2:16" x14ac:dyDescent="0.25">
      <c r="B69" s="3" t="s">
        <v>107</v>
      </c>
      <c r="C69" s="1"/>
      <c r="D69" s="1">
        <v>3</v>
      </c>
      <c r="E69" s="1"/>
      <c r="F69" s="1">
        <v>1</v>
      </c>
      <c r="G69" s="5">
        <f>F69*E69</f>
        <v>0</v>
      </c>
      <c r="H69" s="7"/>
      <c r="I69" s="7">
        <f t="shared" si="2"/>
        <v>0</v>
      </c>
      <c r="M69">
        <f t="shared" si="3"/>
        <v>0</v>
      </c>
      <c r="O69">
        <f t="shared" si="4"/>
        <v>0</v>
      </c>
      <c r="P69">
        <f t="shared" si="7"/>
        <v>0</v>
      </c>
    </row>
    <row r="70" spans="2:16" x14ac:dyDescent="0.25">
      <c r="B70" s="3" t="s">
        <v>106</v>
      </c>
      <c r="C70" s="1">
        <v>0.46</v>
      </c>
      <c r="D70" s="1">
        <v>2</v>
      </c>
      <c r="E70" s="1">
        <f t="shared" ref="E70:E71" si="8">D70-C70</f>
        <v>1.54</v>
      </c>
      <c r="F70" s="1"/>
      <c r="G70" s="5"/>
      <c r="H70" s="7"/>
      <c r="I70" s="7"/>
      <c r="N70">
        <v>1</v>
      </c>
      <c r="O70">
        <f t="shared" si="4"/>
        <v>1.54</v>
      </c>
      <c r="P70">
        <f t="shared" si="7"/>
        <v>2</v>
      </c>
    </row>
    <row r="71" spans="2:16" x14ac:dyDescent="0.25">
      <c r="B71" s="3" t="s">
        <v>103</v>
      </c>
      <c r="C71" s="1">
        <v>2</v>
      </c>
      <c r="D71" s="1">
        <v>5</v>
      </c>
      <c r="E71" s="1">
        <f t="shared" si="8"/>
        <v>3</v>
      </c>
      <c r="F71" s="1"/>
      <c r="G71" s="5"/>
      <c r="H71" s="7"/>
      <c r="I71" s="7"/>
      <c r="N71">
        <v>1</v>
      </c>
      <c r="O71">
        <f t="shared" si="4"/>
        <v>3</v>
      </c>
      <c r="P71">
        <f t="shared" si="7"/>
        <v>5</v>
      </c>
    </row>
    <row r="72" spans="2:16" x14ac:dyDescent="0.25">
      <c r="B72" s="3" t="s">
        <v>43</v>
      </c>
      <c r="C72" s="1"/>
      <c r="D72" s="1">
        <v>2.5</v>
      </c>
      <c r="E72" s="1"/>
      <c r="F72" s="1">
        <v>2</v>
      </c>
      <c r="G72" s="5">
        <f>F72*E72</f>
        <v>0</v>
      </c>
      <c r="H72" s="7">
        <v>1</v>
      </c>
      <c r="I72" s="7">
        <f t="shared" si="2"/>
        <v>0</v>
      </c>
      <c r="M72">
        <f t="shared" si="3"/>
        <v>0</v>
      </c>
      <c r="N72">
        <v>1</v>
      </c>
      <c r="O72">
        <f t="shared" si="4"/>
        <v>0</v>
      </c>
      <c r="P72">
        <f t="shared" si="7"/>
        <v>2.5</v>
      </c>
    </row>
    <row r="73" spans="2:16" x14ac:dyDescent="0.25">
      <c r="B73" s="3" t="s">
        <v>67</v>
      </c>
      <c r="C73" s="1"/>
      <c r="D73" s="1">
        <v>6</v>
      </c>
      <c r="E73" s="1"/>
      <c r="F73" s="1"/>
      <c r="G73" s="5"/>
      <c r="H73" s="7">
        <v>2</v>
      </c>
      <c r="I73" s="7">
        <f t="shared" si="2"/>
        <v>0</v>
      </c>
      <c r="M73">
        <f t="shared" si="3"/>
        <v>0</v>
      </c>
      <c r="O73">
        <f t="shared" si="4"/>
        <v>0</v>
      </c>
      <c r="P73">
        <f t="shared" si="7"/>
        <v>0</v>
      </c>
    </row>
    <row r="74" spans="2:16" x14ac:dyDescent="0.25">
      <c r="B74" s="3" t="s">
        <v>56</v>
      </c>
      <c r="C74" s="1"/>
      <c r="D74" s="1">
        <v>12</v>
      </c>
      <c r="E74" s="1"/>
      <c r="F74" s="1"/>
      <c r="G74" s="5"/>
      <c r="H74" s="7">
        <v>1</v>
      </c>
      <c r="I74" s="7">
        <f t="shared" si="2"/>
        <v>0</v>
      </c>
      <c r="M74">
        <f t="shared" si="3"/>
        <v>0</v>
      </c>
      <c r="O74">
        <f t="shared" si="4"/>
        <v>0</v>
      </c>
      <c r="P74">
        <f t="shared" si="7"/>
        <v>0</v>
      </c>
    </row>
    <row r="75" spans="2:16" x14ac:dyDescent="0.25">
      <c r="B75" s="3" t="s">
        <v>119</v>
      </c>
      <c r="C75" s="1"/>
      <c r="D75" s="1">
        <v>5</v>
      </c>
      <c r="E75" s="1"/>
      <c r="F75" s="1"/>
      <c r="G75" s="5"/>
      <c r="H75" s="7"/>
      <c r="I75" s="7"/>
      <c r="N75">
        <v>1</v>
      </c>
      <c r="O75">
        <f t="shared" si="4"/>
        <v>0</v>
      </c>
      <c r="P75">
        <f t="shared" si="7"/>
        <v>5</v>
      </c>
    </row>
    <row r="76" spans="2:16" x14ac:dyDescent="0.25">
      <c r="B76" s="3" t="s">
        <v>45</v>
      </c>
      <c r="C76" s="1"/>
      <c r="D76" s="1">
        <v>7</v>
      </c>
      <c r="E76" s="1"/>
      <c r="F76" s="1">
        <v>1</v>
      </c>
      <c r="G76" s="5">
        <f>F76*E76</f>
        <v>0</v>
      </c>
      <c r="H76" s="7"/>
      <c r="I76" s="7">
        <f t="shared" si="2"/>
        <v>0</v>
      </c>
      <c r="M76">
        <f t="shared" si="3"/>
        <v>0</v>
      </c>
      <c r="O76">
        <f t="shared" si="4"/>
        <v>0</v>
      </c>
      <c r="P76">
        <f t="shared" si="7"/>
        <v>0</v>
      </c>
    </row>
    <row r="77" spans="2:16" x14ac:dyDescent="0.25">
      <c r="B77" s="3" t="s">
        <v>76</v>
      </c>
      <c r="C77" s="1">
        <v>1.7</v>
      </c>
      <c r="D77" s="1">
        <v>2.5</v>
      </c>
      <c r="E77" s="1">
        <f>D77-C77</f>
        <v>0.8</v>
      </c>
      <c r="F77" s="1"/>
      <c r="G77" s="5"/>
      <c r="H77" s="7">
        <v>1</v>
      </c>
      <c r="I77" s="7">
        <f t="shared" si="2"/>
        <v>0.8</v>
      </c>
      <c r="M77">
        <f t="shared" si="3"/>
        <v>0</v>
      </c>
      <c r="O77">
        <f t="shared" si="4"/>
        <v>0</v>
      </c>
      <c r="P77">
        <f t="shared" si="7"/>
        <v>0</v>
      </c>
    </row>
    <row r="78" spans="2:16" x14ac:dyDescent="0.25">
      <c r="B78" s="3" t="s">
        <v>41</v>
      </c>
      <c r="C78" s="1">
        <v>2.5</v>
      </c>
      <c r="D78" s="1">
        <v>5</v>
      </c>
      <c r="E78" s="1">
        <f>D78-C78</f>
        <v>2.5</v>
      </c>
      <c r="F78" s="1">
        <v>3</v>
      </c>
      <c r="G78" s="5">
        <f>F78*E78</f>
        <v>7.5</v>
      </c>
      <c r="H78" s="7">
        <v>5</v>
      </c>
      <c r="I78" s="7">
        <f t="shared" si="2"/>
        <v>12.5</v>
      </c>
      <c r="L78">
        <v>2</v>
      </c>
      <c r="M78">
        <f t="shared" si="3"/>
        <v>5</v>
      </c>
      <c r="O78">
        <f t="shared" si="4"/>
        <v>0</v>
      </c>
      <c r="P78">
        <f t="shared" si="7"/>
        <v>0</v>
      </c>
    </row>
    <row r="79" spans="2:16" x14ac:dyDescent="0.25">
      <c r="B79" s="3" t="s">
        <v>48</v>
      </c>
      <c r="C79" s="1">
        <v>0.33</v>
      </c>
      <c r="D79" s="1">
        <v>1</v>
      </c>
      <c r="E79" s="1">
        <f>D79-C79</f>
        <v>0.66999999999999993</v>
      </c>
      <c r="F79" s="1">
        <v>4</v>
      </c>
      <c r="G79" s="5">
        <f>F79*E79</f>
        <v>2.6799999999999997</v>
      </c>
      <c r="H79" s="7"/>
      <c r="I79" s="7">
        <f t="shared" si="2"/>
        <v>0</v>
      </c>
      <c r="L79" s="14">
        <v>8</v>
      </c>
      <c r="M79">
        <f t="shared" si="3"/>
        <v>5.3599999999999994</v>
      </c>
      <c r="N79">
        <v>3</v>
      </c>
      <c r="O79">
        <f t="shared" si="4"/>
        <v>2.0099999999999998</v>
      </c>
      <c r="P79">
        <f t="shared" si="7"/>
        <v>3</v>
      </c>
    </row>
    <row r="80" spans="2:16" x14ac:dyDescent="0.25">
      <c r="B80" s="3" t="s">
        <v>57</v>
      </c>
      <c r="C80" s="1">
        <v>11.25</v>
      </c>
      <c r="D80" s="1">
        <v>15</v>
      </c>
      <c r="E80" s="1">
        <f t="shared" ref="E80:E112" si="9">D80-C80</f>
        <v>3.75</v>
      </c>
      <c r="F80" s="1"/>
      <c r="G80" s="5"/>
      <c r="H80" s="7">
        <v>2</v>
      </c>
      <c r="I80" s="7">
        <f t="shared" si="2"/>
        <v>7.5</v>
      </c>
      <c r="L80">
        <v>1</v>
      </c>
      <c r="M80">
        <f t="shared" si="3"/>
        <v>3.75</v>
      </c>
      <c r="O80">
        <f t="shared" si="4"/>
        <v>0</v>
      </c>
      <c r="P80">
        <f t="shared" si="7"/>
        <v>0</v>
      </c>
    </row>
    <row r="81" spans="2:16" x14ac:dyDescent="0.25">
      <c r="B81" s="3" t="s">
        <v>58</v>
      </c>
      <c r="C81" s="1">
        <v>6.25</v>
      </c>
      <c r="D81" s="1">
        <v>10</v>
      </c>
      <c r="E81" s="1">
        <f t="shared" si="9"/>
        <v>3.75</v>
      </c>
      <c r="F81" s="1"/>
      <c r="G81" s="5"/>
      <c r="H81" s="7"/>
      <c r="I81" s="7">
        <f t="shared" si="2"/>
        <v>0</v>
      </c>
      <c r="M81">
        <f t="shared" si="3"/>
        <v>0</v>
      </c>
      <c r="O81">
        <f t="shared" ref="O81:O112" si="10">E81*N81</f>
        <v>0</v>
      </c>
      <c r="P81">
        <f t="shared" si="7"/>
        <v>0</v>
      </c>
    </row>
    <row r="82" spans="2:16" x14ac:dyDescent="0.25">
      <c r="B82" s="3" t="s">
        <v>102</v>
      </c>
      <c r="C82" s="1">
        <v>27</v>
      </c>
      <c r="D82" s="1">
        <v>33</v>
      </c>
      <c r="E82" s="1">
        <f t="shared" si="9"/>
        <v>6</v>
      </c>
      <c r="F82" s="1"/>
      <c r="G82" s="5"/>
      <c r="H82" s="7"/>
      <c r="I82" s="7">
        <f t="shared" si="2"/>
        <v>0</v>
      </c>
      <c r="M82">
        <f t="shared" si="3"/>
        <v>0</v>
      </c>
      <c r="N82">
        <v>1</v>
      </c>
      <c r="O82">
        <f t="shared" si="10"/>
        <v>6</v>
      </c>
      <c r="P82">
        <f t="shared" si="7"/>
        <v>33</v>
      </c>
    </row>
    <row r="83" spans="2:16" x14ac:dyDescent="0.25">
      <c r="B83" s="3" t="s">
        <v>110</v>
      </c>
      <c r="C83" s="1">
        <v>7.5</v>
      </c>
      <c r="D83" s="1">
        <v>10</v>
      </c>
      <c r="E83" s="1">
        <f t="shared" si="9"/>
        <v>2.5</v>
      </c>
      <c r="F83" s="1"/>
      <c r="G83" s="5"/>
      <c r="H83" s="7"/>
      <c r="I83" s="7">
        <f t="shared" si="2"/>
        <v>0</v>
      </c>
      <c r="M83">
        <f t="shared" si="3"/>
        <v>0</v>
      </c>
      <c r="N83">
        <v>1</v>
      </c>
      <c r="O83">
        <f t="shared" si="10"/>
        <v>2.5</v>
      </c>
      <c r="P83">
        <f t="shared" si="7"/>
        <v>10</v>
      </c>
    </row>
    <row r="84" spans="2:16" x14ac:dyDescent="0.25">
      <c r="B84" s="3" t="s">
        <v>115</v>
      </c>
      <c r="C84" s="1">
        <v>2.5</v>
      </c>
      <c r="D84" s="1">
        <v>5</v>
      </c>
      <c r="E84" s="1">
        <f t="shared" si="9"/>
        <v>2.5</v>
      </c>
      <c r="F84" s="1"/>
      <c r="G84" s="5"/>
      <c r="H84" s="7"/>
      <c r="I84" s="7">
        <f t="shared" si="2"/>
        <v>0</v>
      </c>
      <c r="M84">
        <f t="shared" si="3"/>
        <v>0</v>
      </c>
      <c r="N84">
        <v>1</v>
      </c>
      <c r="O84">
        <f t="shared" si="10"/>
        <v>2.5</v>
      </c>
      <c r="P84">
        <f t="shared" si="7"/>
        <v>5</v>
      </c>
    </row>
    <row r="85" spans="2:16" x14ac:dyDescent="0.25">
      <c r="B85" s="3" t="s">
        <v>118</v>
      </c>
      <c r="C85" s="1">
        <v>15</v>
      </c>
      <c r="D85" s="1">
        <v>20</v>
      </c>
      <c r="E85" s="1">
        <f t="shared" si="9"/>
        <v>5</v>
      </c>
      <c r="F85" s="1"/>
      <c r="G85" s="5"/>
      <c r="H85" s="7"/>
      <c r="I85" s="7">
        <f t="shared" si="2"/>
        <v>0</v>
      </c>
      <c r="M85">
        <f t="shared" si="3"/>
        <v>0</v>
      </c>
      <c r="N85">
        <v>1</v>
      </c>
      <c r="O85">
        <f t="shared" si="10"/>
        <v>5</v>
      </c>
      <c r="P85">
        <f t="shared" si="7"/>
        <v>20</v>
      </c>
    </row>
    <row r="86" spans="2:16" x14ac:dyDescent="0.25">
      <c r="B86" s="3" t="s">
        <v>59</v>
      </c>
      <c r="C86" s="1">
        <v>9</v>
      </c>
      <c r="D86" s="1">
        <v>15</v>
      </c>
      <c r="E86" s="1">
        <f t="shared" si="9"/>
        <v>6</v>
      </c>
      <c r="F86" s="1"/>
      <c r="G86" s="5"/>
      <c r="H86" s="7">
        <v>1</v>
      </c>
      <c r="I86" s="7">
        <f t="shared" si="2"/>
        <v>6</v>
      </c>
      <c r="M86">
        <f t="shared" si="3"/>
        <v>0</v>
      </c>
      <c r="O86">
        <f t="shared" si="10"/>
        <v>0</v>
      </c>
      <c r="P86">
        <f t="shared" si="7"/>
        <v>0</v>
      </c>
    </row>
    <row r="87" spans="2:16" x14ac:dyDescent="0.25">
      <c r="B87" s="3" t="s">
        <v>64</v>
      </c>
      <c r="C87" s="1"/>
      <c r="D87" s="1">
        <v>3</v>
      </c>
      <c r="E87" s="1"/>
      <c r="F87" s="1"/>
      <c r="G87" s="5"/>
      <c r="H87" s="7">
        <v>1</v>
      </c>
      <c r="I87" s="7">
        <f t="shared" si="2"/>
        <v>0</v>
      </c>
      <c r="L87">
        <v>3</v>
      </c>
      <c r="M87">
        <f t="shared" si="3"/>
        <v>0</v>
      </c>
      <c r="O87">
        <f t="shared" si="10"/>
        <v>0</v>
      </c>
      <c r="P87">
        <f t="shared" si="7"/>
        <v>0</v>
      </c>
    </row>
    <row r="88" spans="2:16" x14ac:dyDescent="0.25">
      <c r="B88" s="3" t="s">
        <v>66</v>
      </c>
      <c r="C88" s="1">
        <v>0.57999999999999996</v>
      </c>
      <c r="D88" s="1">
        <v>2</v>
      </c>
      <c r="E88" s="1">
        <f t="shared" si="9"/>
        <v>1.42</v>
      </c>
      <c r="F88" s="1"/>
      <c r="G88" s="5"/>
      <c r="H88" s="7">
        <v>2</v>
      </c>
      <c r="I88" s="7">
        <f t="shared" si="2"/>
        <v>2.84</v>
      </c>
      <c r="L88">
        <v>10</v>
      </c>
      <c r="M88">
        <f t="shared" si="3"/>
        <v>14.2</v>
      </c>
      <c r="N88">
        <v>11</v>
      </c>
      <c r="O88">
        <f t="shared" si="10"/>
        <v>15.62</v>
      </c>
      <c r="P88">
        <f t="shared" si="7"/>
        <v>22</v>
      </c>
    </row>
    <row r="89" spans="2:16" x14ac:dyDescent="0.25">
      <c r="B89" s="3" t="s">
        <v>68</v>
      </c>
      <c r="C89" s="1">
        <v>3</v>
      </c>
      <c r="D89" s="1">
        <v>5</v>
      </c>
      <c r="E89" s="1">
        <f t="shared" si="9"/>
        <v>2</v>
      </c>
      <c r="F89" s="1"/>
      <c r="G89" s="5"/>
      <c r="H89" s="7">
        <v>2</v>
      </c>
      <c r="I89" s="7">
        <f t="shared" si="2"/>
        <v>4</v>
      </c>
      <c r="L89" s="8"/>
      <c r="M89">
        <f t="shared" si="3"/>
        <v>0</v>
      </c>
      <c r="O89">
        <f t="shared" si="10"/>
        <v>0</v>
      </c>
      <c r="P89">
        <f t="shared" si="7"/>
        <v>0</v>
      </c>
    </row>
    <row r="90" spans="2:16" x14ac:dyDescent="0.25">
      <c r="B90" s="3" t="s">
        <v>71</v>
      </c>
      <c r="C90" s="1">
        <v>5.83</v>
      </c>
      <c r="D90" s="1">
        <v>10</v>
      </c>
      <c r="E90" s="1">
        <f t="shared" si="9"/>
        <v>4.17</v>
      </c>
      <c r="F90" s="1"/>
      <c r="G90" s="5"/>
      <c r="H90" s="7">
        <v>1</v>
      </c>
      <c r="I90" s="7">
        <f t="shared" si="2"/>
        <v>4.17</v>
      </c>
      <c r="M90">
        <f t="shared" si="3"/>
        <v>0</v>
      </c>
      <c r="N90">
        <v>1</v>
      </c>
      <c r="O90">
        <f t="shared" si="10"/>
        <v>4.17</v>
      </c>
      <c r="P90">
        <f t="shared" si="7"/>
        <v>10</v>
      </c>
    </row>
    <row r="91" spans="2:16" x14ac:dyDescent="0.25">
      <c r="B91" s="3" t="s">
        <v>72</v>
      </c>
      <c r="C91" s="1">
        <v>1</v>
      </c>
      <c r="D91" s="1">
        <v>3</v>
      </c>
      <c r="E91" s="1">
        <f t="shared" si="9"/>
        <v>2</v>
      </c>
      <c r="F91" s="1"/>
      <c r="G91" s="5"/>
      <c r="H91" s="7">
        <v>1</v>
      </c>
      <c r="I91" s="7">
        <f t="shared" si="2"/>
        <v>2</v>
      </c>
      <c r="M91">
        <f t="shared" ref="M91:M112" si="11">E91*L91</f>
        <v>0</v>
      </c>
      <c r="O91">
        <f t="shared" si="10"/>
        <v>0</v>
      </c>
      <c r="P91">
        <f t="shared" si="7"/>
        <v>0</v>
      </c>
    </row>
    <row r="92" spans="2:16" x14ac:dyDescent="0.25">
      <c r="B92" s="3" t="s">
        <v>73</v>
      </c>
      <c r="C92" s="1">
        <v>5</v>
      </c>
      <c r="D92" s="1">
        <v>8</v>
      </c>
      <c r="E92" s="1">
        <f t="shared" si="9"/>
        <v>3</v>
      </c>
      <c r="F92" s="1"/>
      <c r="G92" s="5"/>
      <c r="H92" s="7">
        <v>1</v>
      </c>
      <c r="I92" s="7">
        <f t="shared" si="2"/>
        <v>3</v>
      </c>
      <c r="M92">
        <f t="shared" si="11"/>
        <v>0</v>
      </c>
      <c r="N92">
        <v>1</v>
      </c>
      <c r="O92">
        <f t="shared" si="10"/>
        <v>3</v>
      </c>
      <c r="P92">
        <f t="shared" si="7"/>
        <v>8</v>
      </c>
    </row>
    <row r="93" spans="2:16" x14ac:dyDescent="0.25">
      <c r="B93" s="3" t="s">
        <v>74</v>
      </c>
      <c r="C93" s="1">
        <v>0.7</v>
      </c>
      <c r="D93" s="1">
        <v>1.5</v>
      </c>
      <c r="E93" s="1">
        <f t="shared" si="9"/>
        <v>0.8</v>
      </c>
      <c r="F93" s="1"/>
      <c r="G93" s="5"/>
      <c r="H93" s="7">
        <v>1</v>
      </c>
      <c r="I93" s="7">
        <f t="shared" si="2"/>
        <v>0.8</v>
      </c>
      <c r="L93">
        <v>1</v>
      </c>
      <c r="M93">
        <f t="shared" si="11"/>
        <v>0.8</v>
      </c>
      <c r="N93">
        <v>1</v>
      </c>
      <c r="O93">
        <f t="shared" si="10"/>
        <v>0.8</v>
      </c>
      <c r="P93">
        <f t="shared" si="7"/>
        <v>1.5</v>
      </c>
    </row>
    <row r="94" spans="2:16" x14ac:dyDescent="0.25">
      <c r="B94" s="3" t="s">
        <v>75</v>
      </c>
      <c r="C94" s="1">
        <v>3</v>
      </c>
      <c r="D94" s="1">
        <v>5</v>
      </c>
      <c r="E94" s="1">
        <f t="shared" si="9"/>
        <v>2</v>
      </c>
      <c r="F94" s="1"/>
      <c r="G94" s="5"/>
      <c r="H94" s="7">
        <v>1</v>
      </c>
      <c r="I94" s="7">
        <f t="shared" si="2"/>
        <v>2</v>
      </c>
      <c r="M94">
        <f t="shared" si="11"/>
        <v>0</v>
      </c>
      <c r="N94">
        <v>1</v>
      </c>
      <c r="O94">
        <f t="shared" si="10"/>
        <v>2</v>
      </c>
      <c r="P94">
        <f t="shared" si="7"/>
        <v>5</v>
      </c>
    </row>
    <row r="95" spans="2:16" x14ac:dyDescent="0.25">
      <c r="B95" s="3" t="s">
        <v>77</v>
      </c>
      <c r="C95" s="1">
        <v>3.47</v>
      </c>
      <c r="D95" s="1">
        <v>5</v>
      </c>
      <c r="E95" s="1">
        <f t="shared" si="9"/>
        <v>1.5299999999999998</v>
      </c>
      <c r="F95" s="1"/>
      <c r="G95" s="5"/>
      <c r="H95" s="7">
        <v>4</v>
      </c>
      <c r="I95" s="7">
        <f t="shared" si="2"/>
        <v>6.1199999999999992</v>
      </c>
      <c r="L95">
        <v>7</v>
      </c>
      <c r="M95">
        <f t="shared" si="11"/>
        <v>10.709999999999999</v>
      </c>
      <c r="O95">
        <f t="shared" si="10"/>
        <v>0</v>
      </c>
      <c r="P95">
        <f t="shared" si="7"/>
        <v>0</v>
      </c>
    </row>
    <row r="96" spans="2:16" x14ac:dyDescent="0.25">
      <c r="B96" s="3" t="s">
        <v>82</v>
      </c>
      <c r="C96" s="1">
        <v>2</v>
      </c>
      <c r="D96" s="1">
        <v>4</v>
      </c>
      <c r="E96" s="1">
        <f t="shared" si="9"/>
        <v>2</v>
      </c>
      <c r="F96" s="1"/>
      <c r="G96" s="5"/>
      <c r="H96" s="15"/>
      <c r="I96" s="7">
        <f t="shared" si="2"/>
        <v>0</v>
      </c>
      <c r="M96">
        <f t="shared" si="11"/>
        <v>0</v>
      </c>
      <c r="N96">
        <v>1</v>
      </c>
      <c r="O96">
        <f t="shared" si="10"/>
        <v>2</v>
      </c>
      <c r="P96">
        <f t="shared" si="7"/>
        <v>4</v>
      </c>
    </row>
    <row r="97" spans="2:16" x14ac:dyDescent="0.25">
      <c r="B97" s="3" t="s">
        <v>79</v>
      </c>
      <c r="C97" s="1">
        <v>4.17</v>
      </c>
      <c r="D97" s="1">
        <v>7</v>
      </c>
      <c r="E97" s="1">
        <f t="shared" si="9"/>
        <v>2.83</v>
      </c>
      <c r="F97" s="1"/>
      <c r="G97" s="5"/>
      <c r="H97" s="7"/>
      <c r="I97" s="7">
        <f t="shared" ref="I97:I107" si="12">E97*H97</f>
        <v>0</v>
      </c>
      <c r="L97">
        <v>1</v>
      </c>
      <c r="M97">
        <f t="shared" si="11"/>
        <v>2.83</v>
      </c>
      <c r="O97">
        <f t="shared" si="10"/>
        <v>0</v>
      </c>
      <c r="P97">
        <f t="shared" si="7"/>
        <v>0</v>
      </c>
    </row>
    <row r="98" spans="2:16" x14ac:dyDescent="0.25">
      <c r="B98" s="3" t="s">
        <v>80</v>
      </c>
      <c r="C98" s="1">
        <v>5.42</v>
      </c>
      <c r="D98" s="1">
        <v>10</v>
      </c>
      <c r="E98" s="1">
        <f t="shared" si="9"/>
        <v>4.58</v>
      </c>
      <c r="F98" s="1"/>
      <c r="G98" s="5"/>
      <c r="H98" s="7"/>
      <c r="I98" s="7">
        <f t="shared" si="12"/>
        <v>0</v>
      </c>
      <c r="L98">
        <v>3</v>
      </c>
      <c r="M98">
        <f t="shared" si="11"/>
        <v>13.74</v>
      </c>
      <c r="N98">
        <v>1</v>
      </c>
      <c r="O98">
        <f t="shared" si="10"/>
        <v>4.58</v>
      </c>
      <c r="P98">
        <f t="shared" si="7"/>
        <v>10</v>
      </c>
    </row>
    <row r="99" spans="2:16" x14ac:dyDescent="0.25">
      <c r="B99" s="3" t="s">
        <v>81</v>
      </c>
      <c r="C99" s="1">
        <v>2.67</v>
      </c>
      <c r="D99" s="1">
        <v>5</v>
      </c>
      <c r="E99" s="1">
        <f t="shared" si="9"/>
        <v>2.33</v>
      </c>
      <c r="F99" s="1"/>
      <c r="G99" s="5"/>
      <c r="H99" s="7"/>
      <c r="I99" s="7">
        <f t="shared" si="12"/>
        <v>0</v>
      </c>
      <c r="K99" s="8"/>
      <c r="M99">
        <f t="shared" si="11"/>
        <v>0</v>
      </c>
      <c r="O99">
        <f t="shared" si="10"/>
        <v>0</v>
      </c>
      <c r="P99">
        <f t="shared" si="7"/>
        <v>0</v>
      </c>
    </row>
    <row r="100" spans="2:16" x14ac:dyDescent="0.25">
      <c r="B100" s="3" t="s">
        <v>83</v>
      </c>
      <c r="C100" s="1">
        <v>4.17</v>
      </c>
      <c r="D100" s="1">
        <v>8</v>
      </c>
      <c r="E100" s="1">
        <f t="shared" si="9"/>
        <v>3.83</v>
      </c>
      <c r="F100" s="1"/>
      <c r="G100" s="5"/>
      <c r="H100" s="7"/>
      <c r="I100" s="7">
        <f t="shared" si="12"/>
        <v>0</v>
      </c>
      <c r="M100">
        <f t="shared" si="11"/>
        <v>0</v>
      </c>
      <c r="O100">
        <f t="shared" si="10"/>
        <v>0</v>
      </c>
      <c r="P100">
        <f t="shared" si="7"/>
        <v>0</v>
      </c>
    </row>
    <row r="101" spans="2:16" x14ac:dyDescent="0.25">
      <c r="B101" s="3" t="s">
        <v>84</v>
      </c>
      <c r="C101" s="1">
        <v>5.83</v>
      </c>
      <c r="D101" s="1">
        <v>11</v>
      </c>
      <c r="E101" s="1">
        <f t="shared" si="9"/>
        <v>5.17</v>
      </c>
      <c r="F101" s="1"/>
      <c r="G101" s="5"/>
      <c r="H101" s="7"/>
      <c r="I101" s="7">
        <f t="shared" si="12"/>
        <v>0</v>
      </c>
      <c r="L101">
        <v>1</v>
      </c>
      <c r="M101">
        <f t="shared" si="11"/>
        <v>5.17</v>
      </c>
      <c r="N101">
        <v>2</v>
      </c>
      <c r="O101">
        <f t="shared" si="10"/>
        <v>10.34</v>
      </c>
      <c r="P101">
        <f t="shared" si="7"/>
        <v>22</v>
      </c>
    </row>
    <row r="102" spans="2:16" x14ac:dyDescent="0.25">
      <c r="B102" s="3" t="s">
        <v>111</v>
      </c>
      <c r="C102" s="1">
        <v>1</v>
      </c>
      <c r="D102" s="1">
        <v>2.5</v>
      </c>
      <c r="E102" s="1">
        <f t="shared" si="9"/>
        <v>1.5</v>
      </c>
      <c r="F102" s="1"/>
      <c r="G102" s="5"/>
      <c r="H102" s="7"/>
      <c r="I102" s="7">
        <f t="shared" si="12"/>
        <v>0</v>
      </c>
      <c r="N102">
        <v>1</v>
      </c>
      <c r="O102">
        <f t="shared" si="10"/>
        <v>1.5</v>
      </c>
      <c r="P102">
        <f t="shared" si="7"/>
        <v>2.5</v>
      </c>
    </row>
    <row r="103" spans="2:16" x14ac:dyDescent="0.25">
      <c r="B103" s="3" t="s">
        <v>87</v>
      </c>
      <c r="C103" s="1"/>
      <c r="D103" s="1">
        <v>3</v>
      </c>
      <c r="E103" s="1"/>
      <c r="F103" s="1"/>
      <c r="G103" s="5"/>
      <c r="H103" s="7"/>
      <c r="I103" s="7">
        <f t="shared" si="12"/>
        <v>0</v>
      </c>
      <c r="L103">
        <v>1</v>
      </c>
      <c r="M103">
        <f t="shared" si="11"/>
        <v>0</v>
      </c>
      <c r="N103">
        <v>1</v>
      </c>
      <c r="O103">
        <f t="shared" si="10"/>
        <v>0</v>
      </c>
      <c r="P103">
        <f t="shared" si="7"/>
        <v>3</v>
      </c>
    </row>
    <row r="104" spans="2:16" x14ac:dyDescent="0.25">
      <c r="B104" s="3" t="s">
        <v>87</v>
      </c>
      <c r="C104" s="1"/>
      <c r="D104" s="1">
        <v>2</v>
      </c>
      <c r="E104" s="1"/>
      <c r="F104" s="1"/>
      <c r="G104" s="5"/>
      <c r="H104" s="7"/>
      <c r="I104" s="7"/>
      <c r="N104">
        <v>1</v>
      </c>
      <c r="O104">
        <f t="shared" si="10"/>
        <v>0</v>
      </c>
      <c r="P104">
        <f t="shared" si="7"/>
        <v>2</v>
      </c>
    </row>
    <row r="105" spans="2:16" x14ac:dyDescent="0.25">
      <c r="B105" s="3" t="s">
        <v>105</v>
      </c>
      <c r="C105" s="1">
        <v>4.58</v>
      </c>
      <c r="D105" s="1">
        <v>8</v>
      </c>
      <c r="E105" s="1">
        <f t="shared" si="9"/>
        <v>3.42</v>
      </c>
      <c r="F105" s="1"/>
      <c r="G105" s="5"/>
      <c r="H105" s="7"/>
      <c r="I105" s="7"/>
      <c r="N105">
        <v>2</v>
      </c>
      <c r="O105">
        <f t="shared" si="10"/>
        <v>6.84</v>
      </c>
      <c r="P105">
        <f t="shared" si="7"/>
        <v>16</v>
      </c>
    </row>
    <row r="106" spans="2:16" x14ac:dyDescent="0.25">
      <c r="B106" s="3" t="s">
        <v>98</v>
      </c>
      <c r="C106" s="1"/>
      <c r="D106" s="1">
        <v>3.5</v>
      </c>
      <c r="E106" s="1"/>
      <c r="F106" s="1"/>
      <c r="G106" s="5"/>
      <c r="H106" s="7"/>
      <c r="I106" s="7">
        <f t="shared" si="12"/>
        <v>0</v>
      </c>
      <c r="L106">
        <v>3</v>
      </c>
      <c r="M106">
        <f t="shared" si="11"/>
        <v>0</v>
      </c>
      <c r="O106">
        <f t="shared" si="10"/>
        <v>0</v>
      </c>
      <c r="P106">
        <f t="shared" si="7"/>
        <v>0</v>
      </c>
    </row>
    <row r="107" spans="2:16" x14ac:dyDescent="0.25">
      <c r="B107" s="3" t="s">
        <v>99</v>
      </c>
      <c r="C107" s="1"/>
      <c r="D107" s="1">
        <v>5</v>
      </c>
      <c r="E107" s="1"/>
      <c r="F107" s="1"/>
      <c r="G107" s="5"/>
      <c r="H107" s="7">
        <v>1</v>
      </c>
      <c r="I107" s="7">
        <f t="shared" si="12"/>
        <v>0</v>
      </c>
      <c r="L107">
        <v>3</v>
      </c>
      <c r="M107">
        <f t="shared" si="11"/>
        <v>0</v>
      </c>
      <c r="N107">
        <v>1</v>
      </c>
      <c r="O107">
        <f t="shared" si="10"/>
        <v>0</v>
      </c>
      <c r="P107">
        <f t="shared" si="7"/>
        <v>5</v>
      </c>
    </row>
    <row r="108" spans="2:16" x14ac:dyDescent="0.25">
      <c r="B108" s="3" t="s">
        <v>97</v>
      </c>
      <c r="C108" s="1"/>
      <c r="D108" s="1">
        <v>6</v>
      </c>
      <c r="E108" s="1"/>
      <c r="F108" s="1"/>
      <c r="G108" s="5"/>
      <c r="H108" s="7"/>
      <c r="I108" s="7"/>
      <c r="O108">
        <f t="shared" si="10"/>
        <v>0</v>
      </c>
      <c r="P108">
        <f t="shared" si="7"/>
        <v>0</v>
      </c>
    </row>
    <row r="109" spans="2:16" x14ac:dyDescent="0.25">
      <c r="B109" s="3" t="s">
        <v>100</v>
      </c>
      <c r="C109" s="1"/>
      <c r="D109" s="1">
        <v>9</v>
      </c>
      <c r="E109" s="1"/>
      <c r="F109" s="1"/>
      <c r="G109" s="5"/>
      <c r="H109" s="7"/>
      <c r="I109" s="7"/>
      <c r="O109">
        <f t="shared" si="10"/>
        <v>0</v>
      </c>
      <c r="P109">
        <f t="shared" si="7"/>
        <v>0</v>
      </c>
    </row>
    <row r="110" spans="2:16" x14ac:dyDescent="0.25">
      <c r="B110" s="3" t="s">
        <v>101</v>
      </c>
      <c r="C110" s="1"/>
      <c r="D110" s="1">
        <v>11</v>
      </c>
      <c r="E110" s="1"/>
      <c r="F110" s="1"/>
      <c r="G110" s="5"/>
      <c r="H110" s="7"/>
      <c r="I110" s="7"/>
      <c r="O110">
        <f t="shared" si="10"/>
        <v>0</v>
      </c>
      <c r="P110">
        <f t="shared" si="7"/>
        <v>0</v>
      </c>
    </row>
    <row r="111" spans="2:16" x14ac:dyDescent="0.25">
      <c r="B111" s="3" t="s">
        <v>93</v>
      </c>
      <c r="C111" s="1"/>
      <c r="D111" s="1"/>
      <c r="E111" s="1"/>
      <c r="F111" s="1"/>
      <c r="G111" s="5"/>
      <c r="H111" s="7"/>
      <c r="I111" s="7"/>
      <c r="O111">
        <f t="shared" si="10"/>
        <v>0</v>
      </c>
      <c r="P111">
        <f t="shared" si="7"/>
        <v>0</v>
      </c>
    </row>
    <row r="112" spans="2:16" x14ac:dyDescent="0.25">
      <c r="B112" s="3" t="s">
        <v>89</v>
      </c>
      <c r="C112" s="1">
        <v>11</v>
      </c>
      <c r="D112" s="1">
        <v>17</v>
      </c>
      <c r="E112" s="1">
        <f t="shared" si="9"/>
        <v>6</v>
      </c>
      <c r="F112" s="1"/>
      <c r="G112" s="5"/>
      <c r="H112" s="7"/>
      <c r="I112" s="7"/>
      <c r="L112">
        <v>1</v>
      </c>
      <c r="M112">
        <f t="shared" si="11"/>
        <v>6</v>
      </c>
      <c r="O112">
        <f t="shared" si="10"/>
        <v>0</v>
      </c>
      <c r="P112">
        <f t="shared" si="7"/>
        <v>0</v>
      </c>
    </row>
    <row r="113" spans="2:16" x14ac:dyDescent="0.25">
      <c r="B113" s="1" t="s">
        <v>49</v>
      </c>
      <c r="C113" s="1"/>
      <c r="D113" s="1"/>
      <c r="E113" s="1"/>
      <c r="F113" s="1"/>
      <c r="G113" s="5">
        <f>SUM(G2:G79)</f>
        <v>144.64000000000001</v>
      </c>
      <c r="H113" s="7"/>
      <c r="I113" s="12">
        <f>SUM(I2:I95)-I115</f>
        <v>206.59</v>
      </c>
      <c r="M113">
        <f>SUM(M2:M112)-M115</f>
        <v>213.92999999999998</v>
      </c>
      <c r="O113">
        <f>SUM(O2:O112)</f>
        <v>220.20499999999998</v>
      </c>
      <c r="P113">
        <f>SUM(P2:P112)</f>
        <v>606</v>
      </c>
    </row>
    <row r="114" spans="2:16" x14ac:dyDescent="0.25">
      <c r="B114" s="1" t="s">
        <v>50</v>
      </c>
      <c r="C114" s="1"/>
      <c r="D114" s="1"/>
      <c r="E114" s="1"/>
      <c r="F114" s="1"/>
      <c r="G114" s="5">
        <v>476</v>
      </c>
      <c r="H114" s="7"/>
      <c r="I114" s="7">
        <v>637.5</v>
      </c>
      <c r="P114">
        <f>O113/P113</f>
        <v>0.36337458745874585</v>
      </c>
    </row>
    <row r="115" spans="2:16" x14ac:dyDescent="0.25">
      <c r="B115" s="1" t="s">
        <v>61</v>
      </c>
      <c r="C115" s="1"/>
      <c r="D115" s="1"/>
      <c r="E115" s="1"/>
      <c r="F115" s="1"/>
      <c r="G115" s="5"/>
      <c r="H115" s="7"/>
      <c r="I115" s="7">
        <v>7</v>
      </c>
    </row>
    <row r="116" spans="2:16" x14ac:dyDescent="0.25">
      <c r="B116" s="4" t="s">
        <v>51</v>
      </c>
      <c r="C116" s="1"/>
      <c r="D116" s="1"/>
      <c r="E116" s="1"/>
      <c r="F116" s="1"/>
      <c r="G116" s="6">
        <f>G113/G114</f>
        <v>0.30386554621848744</v>
      </c>
      <c r="H116" s="7"/>
      <c r="I116" s="6">
        <f>I113/I114</f>
        <v>0.32406274509803923</v>
      </c>
    </row>
  </sheetData>
  <pageMargins left="0.7" right="0.7" top="0.75" bottom="0.75" header="0.3" footer="0.3"/>
  <pageSetup scale="6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23.28515625" bestFit="1" customWidth="1"/>
    <col min="3" max="3" width="52.85546875" bestFit="1" customWidth="1"/>
    <col min="4" max="4" width="22.28515625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</row>
    <row r="2" spans="1:5" x14ac:dyDescent="0.25">
      <c r="A2" t="s">
        <v>128</v>
      </c>
      <c r="B2" t="s">
        <v>129</v>
      </c>
      <c r="C2" t="s">
        <v>130</v>
      </c>
      <c r="D2" t="s">
        <v>131</v>
      </c>
      <c r="E2" t="str">
        <f>"INSERT INTO dbo.Categoria VALUES('"&amp;A2&amp;"','"&amp;B2&amp;"','"&amp;C2&amp;"','"&amp;D2&amp;"')"</f>
        <v>INSERT INTO dbo.Categoria VALUES('CINDCO01','CINTA DOBLE CONTACTO','CINTA CON ADHESIVO EN AMBAS CARAS','CINTAS DE PEGAMENTO')</v>
      </c>
    </row>
    <row r="3" spans="1:5" x14ac:dyDescent="0.25">
      <c r="A3" t="s">
        <v>132</v>
      </c>
      <c r="B3" t="s">
        <v>133</v>
      </c>
      <c r="C3" t="s">
        <v>134</v>
      </c>
      <c r="D3" t="s">
        <v>131</v>
      </c>
      <c r="E3" t="str">
        <f t="shared" ref="E3:E5" si="0">"INSERT INTO dbo.Categoria VALUES('"&amp;A3&amp;"','"&amp;B3&amp;"','"&amp;C3&amp;"','"&amp;D3&amp;"')"</f>
        <v>INSERT INTO dbo.Categoria VALUES('CINAIS01','CINTA AISLANTE','CINTA DE AILSAR PARA CONEXIONES ELECTRICAS Y OTROS','CINTAS DE PEGAMENTO')</v>
      </c>
    </row>
    <row r="4" spans="1:5" x14ac:dyDescent="0.25">
      <c r="A4" t="s">
        <v>139</v>
      </c>
      <c r="B4" t="s">
        <v>135</v>
      </c>
      <c r="C4" t="s">
        <v>136</v>
      </c>
      <c r="D4" t="s">
        <v>131</v>
      </c>
      <c r="E4" t="str">
        <f t="shared" si="0"/>
        <v>INSERT INTO dbo.Categoria VALUES('CINTES01','CINTA TELA SCOCH','CINTA GRUESA CON HILO, PARA USOS EN CARPAS SOLARES, LONAS. DE FUERTE ADHESIVO','CINTAS DE PEGAMENTO')</v>
      </c>
    </row>
    <row r="5" spans="1:5" x14ac:dyDescent="0.25">
      <c r="A5" t="s">
        <v>137</v>
      </c>
      <c r="B5" t="s">
        <v>138</v>
      </c>
      <c r="C5" t="s">
        <v>138</v>
      </c>
      <c r="D5" t="s">
        <v>131</v>
      </c>
      <c r="E5" t="str">
        <f t="shared" si="0"/>
        <v>INSERT INTO dbo.Categoria VALUES('CINALU01','CINTA DE ALUMINIO','CINTA DE ALUMINIO','CINTAS DE PEGAMENTO')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Categorias</vt:lpstr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Mamani Quisbert David Joel</dc:creator>
  <cp:lastModifiedBy>davidjoel</cp:lastModifiedBy>
  <cp:lastPrinted>2019-07-22T16:20:45Z</cp:lastPrinted>
  <dcterms:created xsi:type="dcterms:W3CDTF">2019-07-22T13:40:41Z</dcterms:created>
  <dcterms:modified xsi:type="dcterms:W3CDTF">2019-09-11T04:37:49Z</dcterms:modified>
</cp:coreProperties>
</file>