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avidmoore/Dropbox/rProjectsShare/NdynamicsFluxtowers/data/"/>
    </mc:Choice>
  </mc:AlternateContent>
  <xr:revisionPtr revIDLastSave="0" documentId="13_ncr:1_{BE4515C1-5BF2-8249-8B1D-2941AB1D4F0B}" xr6:coauthVersionLast="47" xr6:coauthVersionMax="47" xr10:uidLastSave="{00000000-0000-0000-0000-000000000000}"/>
  <bookViews>
    <workbookView xWindow="0" yWindow="0" windowWidth="38400" windowHeight="21600" activeTab="2" xr2:uid="{00000000-000D-0000-FFFF-FFFF00000000}"/>
  </bookViews>
  <sheets>
    <sheet name="Table NEON.data" sheetId="1" r:id="rId1"/>
    <sheet name="Table Trait.TRY" sheetId="2" r:id="rId2"/>
    <sheet name="NSoilDataNEON_Weintrau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ZtlI+pL/uPMTRbWKGojwoKeybPg=="/>
    </ext>
  </extLst>
</workbook>
</file>

<file path=xl/calcChain.xml><?xml version="1.0" encoding="utf-8"?>
<calcChain xmlns="http://schemas.openxmlformats.org/spreadsheetml/2006/main">
  <c r="J3" i="3" l="1"/>
  <c r="J4" i="3"/>
  <c r="J6" i="3"/>
  <c r="J7" i="3"/>
  <c r="J8" i="3"/>
  <c r="J10" i="3"/>
  <c r="J11" i="3"/>
  <c r="J13" i="3"/>
  <c r="J14" i="3"/>
  <c r="J16" i="3"/>
  <c r="J17" i="3"/>
  <c r="J19" i="3"/>
  <c r="J23" i="3"/>
  <c r="J26" i="3"/>
  <c r="J28" i="3"/>
  <c r="J30" i="3"/>
  <c r="J3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2" i="3"/>
</calcChain>
</file>

<file path=xl/sharedStrings.xml><?xml version="1.0" encoding="utf-8"?>
<sst xmlns="http://schemas.openxmlformats.org/spreadsheetml/2006/main" count="281" uniqueCount="177">
  <si>
    <t>Table NEON.Data Traits derived from specific NEON data products linked to the NEON airborne observation platform (AOP), terrestrial observation system (TOS) or terrestrial instrumentation system (TIS)</t>
  </si>
  <si>
    <t>Trait family</t>
  </si>
  <si>
    <t>NEON data product</t>
  </si>
  <si>
    <t>Code (subsystem)</t>
  </si>
  <si>
    <t>Canopy structure</t>
  </si>
  <si>
    <t>Woody plant vegetation structure</t>
  </si>
  <si>
    <t>DP1.10098.001 (TOS)</t>
  </si>
  <si>
    <t>Max leaf area</t>
  </si>
  <si>
    <t>Leaf Area Index – Spec</t>
  </si>
  <si>
    <t>DP2.30012.001 (AOP)</t>
  </si>
  <si>
    <t>LiDAR slant range waveform</t>
  </si>
  <si>
    <t>DP1.30001.001 (AOP)</t>
  </si>
  <si>
    <t>Vegetation Indices – Spectrometer</t>
  </si>
  <si>
    <t>DP2.30026.001(AOP)</t>
  </si>
  <si>
    <t xml:space="preserve">Discrete return LiDAR point cloud </t>
  </si>
  <si>
    <t>DP1.30003.001 (AOP)</t>
  </si>
  <si>
    <t>Nitrogen uptake capacity</t>
  </si>
  <si>
    <t>Litter chemical properties</t>
  </si>
  <si>
    <t>DP1.10031.001 (TOS)</t>
  </si>
  <si>
    <t>Ecosystem structure</t>
  </si>
  <si>
    <t>DP3.30015.001 (AOP)</t>
  </si>
  <si>
    <t>Canopy Nitrogen</t>
  </si>
  <si>
    <t>DP2.30018.001(AOP)</t>
  </si>
  <si>
    <t>Carbon fluxes</t>
  </si>
  <si>
    <t>*Carbon dioxide flux</t>
  </si>
  <si>
    <t>DP4.00067.001 (TIS)</t>
  </si>
  <si>
    <t>Phenology</t>
  </si>
  <si>
    <t>Phenology imagery</t>
  </si>
  <si>
    <t>DP1.00033.001 (TIS)</t>
  </si>
  <si>
    <r>
      <rPr>
        <sz val="8"/>
        <color rgb="FF000000"/>
        <rFont val="Arial"/>
        <family val="2"/>
      </rPr>
      <t>Soil CO</t>
    </r>
    <r>
      <rPr>
        <vertAlign val="sub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 xml:space="preserve"> flux</t>
    </r>
  </si>
  <si>
    <t>DP4.50036.001 (TIS)</t>
  </si>
  <si>
    <t>Phenological properties</t>
  </si>
  <si>
    <t>DP1.10055.001 (TOS)</t>
  </si>
  <si>
    <t>Carbon stocks</t>
  </si>
  <si>
    <t>Photosynthetic capacity</t>
  </si>
  <si>
    <t>Plant foliar physical &amp; chemical prop.</t>
  </si>
  <si>
    <t>DP1.10026.001 (TOS)</t>
  </si>
  <si>
    <t>Root sampling tower plots</t>
  </si>
  <si>
    <t>DP1.10067.001 (TOS)</t>
  </si>
  <si>
    <t>Data assimilation observation</t>
  </si>
  <si>
    <t>Soil chemical properties</t>
  </si>
  <si>
    <t>DP1.10078.001 (TOS)</t>
  </si>
  <si>
    <t>Canopy Xanthophyll Cycle</t>
  </si>
  <si>
    <t>DP2.30020.001(AOP)</t>
  </si>
  <si>
    <t>Root chemical properties</t>
  </si>
  <si>
    <t>DP1.10102.001 (TOS)</t>
  </si>
  <si>
    <t xml:space="preserve">LAI - Spectrometer </t>
  </si>
  <si>
    <t>Total biomass map</t>
  </si>
  <si>
    <t>DP2.30016.001 (AOP)</t>
  </si>
  <si>
    <t>Soil Microbial Biomasss</t>
  </si>
  <si>
    <t>DP1.10104.001 (TOS)</t>
  </si>
  <si>
    <t>Energy budget</t>
  </si>
  <si>
    <t>Albedo - spectrometer</t>
  </si>
  <si>
    <t>DP2.30011.001 (AOP)</t>
  </si>
  <si>
    <t>*Sensible heat flux</t>
  </si>
  <si>
    <t>DP4.00002.001 (TIS)</t>
  </si>
  <si>
    <t>Canopy Lignin</t>
  </si>
  <si>
    <t>DP2.30022.001(AOP)</t>
  </si>
  <si>
    <t>*Latent heat flux</t>
  </si>
  <si>
    <t>DP4.00137.001 (TIS)</t>
  </si>
  <si>
    <t>Species composition</t>
  </si>
  <si>
    <t xml:space="preserve">Plant presence and percent cover </t>
  </si>
  <si>
    <t>DP1.10058.001 (TOS)</t>
  </si>
  <si>
    <t>Hydrology</t>
  </si>
  <si>
    <t>Soil water content</t>
  </si>
  <si>
    <t>DP1.00094.001 (TIS)</t>
  </si>
  <si>
    <t>*Also contained in the Bundled Eddy Covariance Data Product (DP4.00200.001).</t>
  </si>
  <si>
    <t>NEON Eddy Flux data is avilable through Ameriflux using standardized processing tools</t>
  </si>
  <si>
    <t>Table: Trait.TRY Traits related to long term control of carbon accumulation in forest ecosystems (Shugart et al 1999, ) contained within the TRY database.</t>
  </si>
  <si>
    <t>TraitID</t>
  </si>
  <si>
    <t>Trait</t>
  </si>
  <si>
    <t>ObsNum</t>
  </si>
  <si>
    <t>AccSpecNum</t>
  </si>
  <si>
    <t>Longevity</t>
  </si>
  <si>
    <t>Leaf lifespan (longevity)</t>
  </si>
  <si>
    <t>Plant lifespan (longevity)</t>
  </si>
  <si>
    <t>Seed (seedbank) longevity</t>
  </si>
  <si>
    <t>Stem longevity</t>
  </si>
  <si>
    <t>Wood density</t>
  </si>
  <si>
    <t>Stem dry mass per stem fresh volume (stem specific density, SSD, wood density)</t>
  </si>
  <si>
    <t>Twig (branch smaller 2cm) sapwood density</t>
  </si>
  <si>
    <t>Wood density of wood fresh mass</t>
  </si>
  <si>
    <t>Wood vessel density</t>
  </si>
  <si>
    <t>Shade tolerance</t>
  </si>
  <si>
    <t>Plant tolerance to shade</t>
  </si>
  <si>
    <t>Plant light requirement</t>
  </si>
  <si>
    <t>Species environmental indicator value according to Ellenberg: light</t>
  </si>
  <si>
    <t>Maximum height</t>
  </si>
  <si>
    <t>Plant height vegetative</t>
  </si>
  <si>
    <t>Plant height generative</t>
  </si>
  <si>
    <t xml:space="preserve">Site ID </t>
  </si>
  <si>
    <t>BONA</t>
  </si>
  <si>
    <t>CLBJ</t>
  </si>
  <si>
    <t>DCFS</t>
  </si>
  <si>
    <t>DEJU</t>
  </si>
  <si>
    <t>DELA</t>
  </si>
  <si>
    <t>DSNY</t>
  </si>
  <si>
    <t>GRSM</t>
  </si>
  <si>
    <t>GUAN</t>
  </si>
  <si>
    <t>HARV</t>
  </si>
  <si>
    <t>JERC</t>
  </si>
  <si>
    <t>JORN</t>
  </si>
  <si>
    <t>KONA</t>
  </si>
  <si>
    <t>KONZ</t>
  </si>
  <si>
    <t>LENO</t>
  </si>
  <si>
    <t>MLBS</t>
  </si>
  <si>
    <t>MOAB</t>
  </si>
  <si>
    <t>NIWO</t>
  </si>
  <si>
    <t>OAES</t>
  </si>
  <si>
    <t>ORNL</t>
  </si>
  <si>
    <t>PUUM</t>
  </si>
  <si>
    <t>SCBI</t>
  </si>
  <si>
    <t>SERC</t>
  </si>
  <si>
    <t>SJER</t>
  </si>
  <si>
    <t>SOAP</t>
  </si>
  <si>
    <t>STEI</t>
  </si>
  <si>
    <t>STER</t>
  </si>
  <si>
    <t>TALL</t>
  </si>
  <si>
    <t>TOOL</t>
  </si>
  <si>
    <t>UKFS</t>
  </si>
  <si>
    <t>UNDE</t>
  </si>
  <si>
    <t xml:space="preserve">WOOD   </t>
  </si>
  <si>
    <t xml:space="preserve">WREF </t>
  </si>
  <si>
    <t>GPP_CTSM</t>
  </si>
  <si>
    <t>Site_ID</t>
  </si>
  <si>
    <t>ABBY</t>
  </si>
  <si>
    <t>BARR</t>
  </si>
  <si>
    <t>BART</t>
  </si>
  <si>
    <t>BLAN</t>
  </si>
  <si>
    <t>CPER</t>
  </si>
  <si>
    <t>HEAL</t>
  </si>
  <si>
    <t>LAJA</t>
  </si>
  <si>
    <t>NOGP</t>
  </si>
  <si>
    <t>ONAQ</t>
  </si>
  <si>
    <t>OSBS</t>
  </si>
  <si>
    <t>RMNP</t>
  </si>
  <si>
    <t>SRER</t>
  </si>
  <si>
    <t>TEAK</t>
  </si>
  <si>
    <t>TREE</t>
  </si>
  <si>
    <t>YELL</t>
  </si>
  <si>
    <t>GPP_mean</t>
  </si>
  <si>
    <t>LAI4g_mean</t>
  </si>
  <si>
    <t>GPP_NT_VUT_RE</t>
  </si>
  <si>
    <t>US-xJE_</t>
  </si>
  <si>
    <t>US-xKA_</t>
  </si>
  <si>
    <t>US-xKZ_</t>
  </si>
  <si>
    <t>US-xMB_</t>
  </si>
  <si>
    <t>US-xML_</t>
  </si>
  <si>
    <t>US-xNG_</t>
  </si>
  <si>
    <t>US-xNQ_</t>
  </si>
  <si>
    <t>US-xRM_</t>
  </si>
  <si>
    <t>US-xSB_</t>
  </si>
  <si>
    <t>US-xSE_</t>
  </si>
  <si>
    <t>US-xSR_</t>
  </si>
  <si>
    <t>US-xST_</t>
  </si>
  <si>
    <t>US-xTA_</t>
  </si>
  <si>
    <t>US-xTR_</t>
  </si>
  <si>
    <t>US-xUK_</t>
  </si>
  <si>
    <t>US-xUN_</t>
  </si>
  <si>
    <t>US-xYE_</t>
  </si>
  <si>
    <t>US-xAE</t>
  </si>
  <si>
    <t>US-xBR</t>
  </si>
  <si>
    <t>US-xCL</t>
  </si>
  <si>
    <t>US-xCP</t>
  </si>
  <si>
    <t>US-xDC</t>
  </si>
  <si>
    <t>US-xDL</t>
  </si>
  <si>
    <t>US-xDS</t>
  </si>
  <si>
    <t>US-xGR</t>
  </si>
  <si>
    <t>US-xHA</t>
  </si>
  <si>
    <t>US-xHE</t>
  </si>
  <si>
    <t>SoilN_Pcent</t>
  </si>
  <si>
    <t>CtoN</t>
  </si>
  <si>
    <t>N_Minerlization</t>
  </si>
  <si>
    <t>TowerGPP</t>
  </si>
  <si>
    <t>MOD_GPPdaily</t>
  </si>
  <si>
    <t>MOD_GPPannual</t>
  </si>
  <si>
    <t xml:space="preserve">SiteID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</si>
</sst>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sz val="9"/>
      <color rgb="FF000000"/>
      <name val="Arial"/>
      <family val="2"/>
    </font>
    <font>
      <sz val="9"/>
      <color theme="1"/>
      <name val="Calibri"/>
      <family val="2"/>
    </font>
    <font>
      <b/>
      <sz val="10"/>
      <color rgb="FF000000"/>
      <name val="Inherit"/>
    </font>
    <font>
      <sz val="10"/>
      <color rgb="FF000000"/>
      <name val="Inherit"/>
    </font>
    <font>
      <sz val="16"/>
      <color rgb="FF000000"/>
      <name val="-webkit-standard"/>
    </font>
    <font>
      <b/>
      <sz val="9"/>
      <color rgb="FF000000"/>
      <name val="Inherit"/>
    </font>
    <font>
      <sz val="9"/>
      <color rgb="FF000000"/>
      <name val="Inherit"/>
    </font>
    <font>
      <vertAlign val="subscript"/>
      <sz val="8"/>
      <color rgb="FF000000"/>
      <name val="Arial"/>
      <family val="2"/>
    </font>
    <font>
      <i/>
      <sz val="12"/>
      <color theme="1"/>
      <name val="TimesNewRomanPS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3" fillId="2" borderId="0" xfId="0" applyFont="1" applyFill="1"/>
    <xf numFmtId="0" fontId="6" fillId="2" borderId="2" xfId="0" applyFont="1" applyFill="1" applyBorder="1"/>
    <xf numFmtId="0" fontId="6" fillId="2" borderId="0" xfId="0" applyFont="1" applyFill="1"/>
    <xf numFmtId="0" fontId="7" fillId="0" borderId="0" xfId="0" applyFont="1"/>
    <xf numFmtId="0" fontId="6" fillId="2" borderId="3" xfId="0" applyFont="1" applyFill="1" applyBorder="1"/>
    <xf numFmtId="0" fontId="3" fillId="2" borderId="2" xfId="0" applyFont="1" applyFill="1" applyBorder="1"/>
    <xf numFmtId="0" fontId="8" fillId="0" borderId="0" xfId="0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1" xfId="0" applyFont="1" applyFill="1" applyBorder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/>
    <xf numFmtId="0" fontId="19" fillId="0" borderId="6" xfId="0" applyFont="1" applyBorder="1" applyAlignment="1">
      <alignment horizontal="center" vertical="top"/>
    </xf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899115765869069E-2"/>
          <c:y val="8.5696087352138323E-2"/>
          <c:w val="0.95079020462248043"/>
          <c:h val="0.881186046011764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NSoilDataNEON_Weintraub!$J$2:$J$33</c:f>
              <c:numCache>
                <c:formatCode>General</c:formatCode>
                <c:ptCount val="32"/>
                <c:pt idx="1">
                  <c:v>-237.04500000000007</c:v>
                </c:pt>
                <c:pt idx="2">
                  <c:v>-37.594200000000001</c:v>
                </c:pt>
                <c:pt idx="4">
                  <c:v>-216.01620000000003</c:v>
                </c:pt>
                <c:pt idx="5">
                  <c:v>1480.6567</c:v>
                </c:pt>
                <c:pt idx="6">
                  <c:v>-465.30999999999995</c:v>
                </c:pt>
                <c:pt idx="8">
                  <c:v>-607.72600000000011</c:v>
                </c:pt>
                <c:pt idx="9">
                  <c:v>825.57799999999997</c:v>
                </c:pt>
                <c:pt idx="11">
                  <c:v>-53.663000000000011</c:v>
                </c:pt>
                <c:pt idx="12">
                  <c:v>30.312400000000025</c:v>
                </c:pt>
                <c:pt idx="14">
                  <c:v>301.04470000000003</c:v>
                </c:pt>
                <c:pt idx="15">
                  <c:v>132.4777</c:v>
                </c:pt>
                <c:pt idx="17">
                  <c:v>162.25099999999998</c:v>
                </c:pt>
                <c:pt idx="21">
                  <c:v>-663.79799999999977</c:v>
                </c:pt>
                <c:pt idx="24">
                  <c:v>-387.05400000000009</c:v>
                </c:pt>
                <c:pt idx="26">
                  <c:v>444.3449999999998</c:v>
                </c:pt>
                <c:pt idx="28">
                  <c:v>-594.5440000000001</c:v>
                </c:pt>
                <c:pt idx="29">
                  <c:v>-136.80400000000009</c:v>
                </c:pt>
              </c:numCache>
            </c:numRef>
          </c:xVal>
          <c:yVal>
            <c:numRef>
              <c:f>NSoilDataNEON_Weintraub!$B$2:$B$33</c:f>
              <c:numCache>
                <c:formatCode>General</c:formatCode>
                <c:ptCount val="32"/>
                <c:pt idx="0">
                  <c:v>0.81</c:v>
                </c:pt>
                <c:pt idx="1">
                  <c:v>7.0000000000000007E-2</c:v>
                </c:pt>
                <c:pt idx="2">
                  <c:v>0.33</c:v>
                </c:pt>
                <c:pt idx="3">
                  <c:v>0.46</c:v>
                </c:pt>
                <c:pt idx="4">
                  <c:v>0.14000000000000001</c:v>
                </c:pt>
                <c:pt idx="5">
                  <c:v>0.06</c:v>
                </c:pt>
                <c:pt idx="6">
                  <c:v>0.48</c:v>
                </c:pt>
                <c:pt idx="7">
                  <c:v>1.35</c:v>
                </c:pt>
                <c:pt idx="8">
                  <c:v>0.7</c:v>
                </c:pt>
                <c:pt idx="9">
                  <c:v>0.04</c:v>
                </c:pt>
                <c:pt idx="10">
                  <c:v>0.03</c:v>
                </c:pt>
                <c:pt idx="11">
                  <c:v>0.13</c:v>
                </c:pt>
                <c:pt idx="12">
                  <c:v>0.38</c:v>
                </c:pt>
                <c:pt idx="13">
                  <c:v>0.16</c:v>
                </c:pt>
                <c:pt idx="14">
                  <c:v>0.48</c:v>
                </c:pt>
                <c:pt idx="15">
                  <c:v>0.05</c:v>
                </c:pt>
                <c:pt idx="16">
                  <c:v>0.68</c:v>
                </c:pt>
                <c:pt idx="17">
                  <c:v>0.15</c:v>
                </c:pt>
                <c:pt idx="18">
                  <c:v>0.28000000000000003</c:v>
                </c:pt>
                <c:pt idx="19">
                  <c:v>1.48</c:v>
                </c:pt>
                <c:pt idx="20">
                  <c:v>0.23</c:v>
                </c:pt>
                <c:pt idx="21">
                  <c:v>0.13</c:v>
                </c:pt>
                <c:pt idx="22">
                  <c:v>0.09</c:v>
                </c:pt>
                <c:pt idx="23">
                  <c:v>0.15</c:v>
                </c:pt>
                <c:pt idx="24">
                  <c:v>0.38</c:v>
                </c:pt>
                <c:pt idx="25">
                  <c:v>0.1</c:v>
                </c:pt>
                <c:pt idx="26">
                  <c:v>0.1</c:v>
                </c:pt>
                <c:pt idx="27">
                  <c:v>1.05</c:v>
                </c:pt>
                <c:pt idx="28">
                  <c:v>0.42</c:v>
                </c:pt>
                <c:pt idx="29">
                  <c:v>0.56999999999999995</c:v>
                </c:pt>
                <c:pt idx="30">
                  <c:v>0.41</c:v>
                </c:pt>
                <c:pt idx="31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D-B449-BD42-A20817E4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943999"/>
        <c:axId val="1753543071"/>
      </c:scatterChart>
      <c:valAx>
        <c:axId val="175294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543071"/>
        <c:crosses val="autoZero"/>
        <c:crossBetween val="midCat"/>
      </c:valAx>
      <c:valAx>
        <c:axId val="1753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4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10</xdr:row>
      <xdr:rowOff>31750</xdr:rowOff>
    </xdr:from>
    <xdr:to>
      <xdr:col>30</xdr:col>
      <xdr:colOff>482600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D3F99-73A5-6AF9-1686-A5C573698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zoomScale="163" workbookViewId="0">
      <selection activeCell="F28" sqref="F28"/>
    </sheetView>
  </sheetViews>
  <sheetFormatPr baseColWidth="10" defaultColWidth="11.1640625" defaultRowHeight="15" customHeight="1"/>
  <cols>
    <col min="1" max="2" width="11.83203125" customWidth="1"/>
    <col min="3" max="3" width="20.1640625" customWidth="1"/>
    <col min="4" max="4" width="14.1640625" customWidth="1"/>
    <col min="5" max="5" width="14.5" customWidth="1"/>
    <col min="6" max="6" width="21.5" customWidth="1"/>
    <col min="7" max="7" width="14.1640625" customWidth="1"/>
    <col min="8" max="28" width="10.5" customWidth="1"/>
  </cols>
  <sheetData>
    <row r="1" spans="1:28" ht="15.75" customHeight="1">
      <c r="A1" s="1"/>
      <c r="B1" s="2" t="s">
        <v>0</v>
      </c>
      <c r="C1" s="3"/>
      <c r="D1" s="3"/>
      <c r="H1" s="4"/>
      <c r="I1" s="1"/>
    </row>
    <row r="2" spans="1:28" ht="18.75" customHeight="1">
      <c r="A2" s="1"/>
      <c r="B2" s="5"/>
      <c r="C2" s="5"/>
      <c r="D2" s="5"/>
      <c r="E2" s="6"/>
      <c r="F2" s="6"/>
      <c r="G2" s="6"/>
      <c r="H2" s="4"/>
      <c r="I2" s="1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8.75" customHeight="1">
      <c r="A3" s="1"/>
      <c r="B3" s="8" t="s">
        <v>1</v>
      </c>
      <c r="C3" s="8" t="s">
        <v>2</v>
      </c>
      <c r="D3" s="8" t="s">
        <v>3</v>
      </c>
      <c r="E3" s="8" t="s">
        <v>1</v>
      </c>
      <c r="F3" s="8" t="s">
        <v>2</v>
      </c>
      <c r="G3" s="8" t="s">
        <v>3</v>
      </c>
      <c r="H3" s="9"/>
      <c r="I3" s="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2.75" customHeight="1">
      <c r="A4" s="1"/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/>
      <c r="I4" s="1"/>
    </row>
    <row r="5" spans="1:28" ht="12.75" customHeight="1">
      <c r="A5" s="1"/>
      <c r="B5" s="1"/>
      <c r="C5" s="1" t="s">
        <v>10</v>
      </c>
      <c r="D5" s="1" t="s">
        <v>11</v>
      </c>
      <c r="E5" s="1"/>
      <c r="F5" s="1" t="s">
        <v>12</v>
      </c>
      <c r="G5" s="1" t="s">
        <v>13</v>
      </c>
      <c r="H5" s="1"/>
      <c r="I5" s="1"/>
    </row>
    <row r="6" spans="1:28" ht="12.75" customHeight="1">
      <c r="A6" s="1"/>
      <c r="B6" s="1"/>
      <c r="C6" s="1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/>
      <c r="I6" s="1"/>
    </row>
    <row r="7" spans="1:28" ht="12.75" customHeight="1">
      <c r="A7" s="1"/>
      <c r="B7" s="1"/>
      <c r="C7" s="1" t="s">
        <v>19</v>
      </c>
      <c r="D7" s="1" t="s">
        <v>20</v>
      </c>
      <c r="E7" s="1"/>
      <c r="F7" s="1" t="s">
        <v>21</v>
      </c>
      <c r="G7" s="1" t="s">
        <v>22</v>
      </c>
      <c r="H7" s="1"/>
      <c r="I7" s="1"/>
    </row>
    <row r="8" spans="1:28" ht="12.75" customHeight="1">
      <c r="A8" s="1"/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/>
      <c r="I8" s="1"/>
    </row>
    <row r="9" spans="1:28" ht="12.75" customHeight="1">
      <c r="A9" s="1"/>
      <c r="B9" s="1"/>
      <c r="C9" s="1" t="s">
        <v>29</v>
      </c>
      <c r="D9" s="1" t="s">
        <v>30</v>
      </c>
      <c r="E9" s="1"/>
      <c r="F9" s="1" t="s">
        <v>31</v>
      </c>
      <c r="G9" s="1" t="s">
        <v>32</v>
      </c>
      <c r="H9" s="1"/>
      <c r="I9" s="1"/>
    </row>
    <row r="10" spans="1:28" ht="12.75" customHeight="1">
      <c r="A10" s="1"/>
      <c r="B10" s="1" t="s">
        <v>33</v>
      </c>
      <c r="C10" s="1" t="s">
        <v>17</v>
      </c>
      <c r="D10" s="1" t="s">
        <v>18</v>
      </c>
      <c r="E10" s="1" t="s">
        <v>34</v>
      </c>
      <c r="F10" s="1" t="s">
        <v>35</v>
      </c>
      <c r="G10" s="1" t="s">
        <v>36</v>
      </c>
      <c r="H10" s="1"/>
      <c r="I10" s="1"/>
    </row>
    <row r="11" spans="1:28" ht="12.75" customHeight="1">
      <c r="A11" s="1"/>
      <c r="B11" s="1"/>
      <c r="C11" s="1" t="s">
        <v>37</v>
      </c>
      <c r="D11" s="1" t="s">
        <v>38</v>
      </c>
      <c r="E11" s="1"/>
      <c r="F11" s="1" t="s">
        <v>21</v>
      </c>
      <c r="G11" s="1" t="s">
        <v>22</v>
      </c>
      <c r="H11" s="1"/>
      <c r="I11" s="1"/>
      <c r="J11" s="10" t="s">
        <v>39</v>
      </c>
      <c r="K11" s="10" t="s">
        <v>2</v>
      </c>
      <c r="L11" s="10" t="s">
        <v>3</v>
      </c>
    </row>
    <row r="12" spans="1:28" ht="12.75" customHeight="1">
      <c r="A12" s="1"/>
      <c r="B12" s="1"/>
      <c r="C12" s="1" t="s">
        <v>40</v>
      </c>
      <c r="D12" s="1" t="s">
        <v>41</v>
      </c>
      <c r="E12" s="1"/>
      <c r="F12" s="1" t="s">
        <v>42</v>
      </c>
      <c r="G12" s="1" t="s">
        <v>43</v>
      </c>
      <c r="H12" s="1"/>
      <c r="I12" s="1"/>
    </row>
    <row r="13" spans="1:28" ht="12.75" customHeight="1">
      <c r="A13" s="1"/>
      <c r="B13" s="1"/>
      <c r="C13" s="1" t="s">
        <v>44</v>
      </c>
      <c r="D13" s="1" t="s">
        <v>45</v>
      </c>
      <c r="E13" s="1"/>
      <c r="F13" s="1" t="s">
        <v>12</v>
      </c>
      <c r="G13" s="1" t="s">
        <v>13</v>
      </c>
      <c r="H13" s="1"/>
      <c r="I13" s="1"/>
    </row>
    <row r="14" spans="1:28" ht="12.75" customHeight="1">
      <c r="A14" s="1"/>
      <c r="B14" s="1"/>
      <c r="C14" s="1" t="s">
        <v>46</v>
      </c>
      <c r="D14" s="1" t="s">
        <v>9</v>
      </c>
      <c r="E14" s="1"/>
      <c r="F14" s="1" t="s">
        <v>5</v>
      </c>
      <c r="G14" s="1" t="s">
        <v>6</v>
      </c>
      <c r="H14" s="1"/>
      <c r="I14" s="1"/>
    </row>
    <row r="15" spans="1:28" ht="12.75" customHeight="1">
      <c r="A15" s="1"/>
      <c r="B15" s="1"/>
      <c r="C15" s="1" t="s">
        <v>47</v>
      </c>
      <c r="D15" s="1" t="s">
        <v>48</v>
      </c>
      <c r="E15" s="1"/>
      <c r="F15" s="1" t="s">
        <v>49</v>
      </c>
      <c r="G15" s="1" t="s">
        <v>50</v>
      </c>
      <c r="H15" s="1"/>
      <c r="I15" s="1"/>
    </row>
    <row r="16" spans="1:28" ht="12.75" customHeight="1">
      <c r="A16" s="1"/>
      <c r="B16" s="1" t="s">
        <v>51</v>
      </c>
      <c r="C16" s="1" t="s">
        <v>52</v>
      </c>
      <c r="D16" s="1" t="s">
        <v>53</v>
      </c>
      <c r="E16" s="1"/>
      <c r="F16" s="1" t="s">
        <v>21</v>
      </c>
      <c r="G16" s="1" t="s">
        <v>22</v>
      </c>
      <c r="H16" s="1"/>
      <c r="I16" s="1"/>
    </row>
    <row r="17" spans="1:9" ht="12.75" customHeight="1">
      <c r="A17" s="1"/>
      <c r="B17" s="1"/>
      <c r="C17" s="1" t="s">
        <v>54</v>
      </c>
      <c r="D17" s="1" t="s">
        <v>55</v>
      </c>
      <c r="E17" s="1"/>
      <c r="F17" s="1" t="s">
        <v>56</v>
      </c>
      <c r="G17" s="1" t="s">
        <v>57</v>
      </c>
      <c r="H17" s="1"/>
      <c r="I17" s="1"/>
    </row>
    <row r="18" spans="1:9" ht="12.75" customHeight="1">
      <c r="A18" s="1"/>
      <c r="B18" s="1"/>
      <c r="C18" s="1" t="s">
        <v>58</v>
      </c>
      <c r="D18" s="1" t="s">
        <v>59</v>
      </c>
      <c r="E18" s="11" t="s">
        <v>60</v>
      </c>
      <c r="F18" s="11" t="s">
        <v>61</v>
      </c>
      <c r="G18" s="11" t="s">
        <v>62</v>
      </c>
      <c r="H18" s="9"/>
      <c r="I18" s="1"/>
    </row>
    <row r="19" spans="1:9" ht="12.75" customHeight="1">
      <c r="A19" s="1"/>
      <c r="B19" s="1" t="s">
        <v>63</v>
      </c>
      <c r="C19" s="1" t="s">
        <v>64</v>
      </c>
      <c r="D19" s="1" t="s">
        <v>65</v>
      </c>
      <c r="E19" s="12" t="s">
        <v>66</v>
      </c>
      <c r="F19" s="12"/>
      <c r="G19" s="12"/>
      <c r="H19" s="12"/>
      <c r="I19" s="1"/>
    </row>
    <row r="20" spans="1:9" ht="12.75" customHeight="1">
      <c r="A20" s="1"/>
      <c r="B20" s="11"/>
      <c r="C20" s="11"/>
      <c r="D20" s="11"/>
      <c r="E20" s="11" t="s">
        <v>67</v>
      </c>
      <c r="F20" s="11"/>
      <c r="G20" s="11"/>
      <c r="H20" s="9"/>
      <c r="I20" s="1"/>
    </row>
    <row r="21" spans="1:9" ht="12.75" customHeight="1">
      <c r="A21" s="1"/>
      <c r="B21" s="1"/>
      <c r="C21" s="1"/>
      <c r="D21" s="1"/>
      <c r="E21" s="1"/>
      <c r="F21" s="1"/>
      <c r="G21" s="1"/>
      <c r="H21" s="1"/>
      <c r="I21" s="1"/>
    </row>
    <row r="22" spans="1:9" ht="12.75" customHeight="1">
      <c r="B22" s="1"/>
      <c r="C22" s="1"/>
      <c r="D22" s="1"/>
      <c r="E22" s="1"/>
      <c r="F22" s="1"/>
      <c r="G22" s="1"/>
    </row>
    <row r="23" spans="1:9" ht="12.75" customHeight="1"/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spans="1:4" ht="12.75" customHeight="1"/>
    <row r="34" spans="1:4" ht="12.75" customHeight="1"/>
    <row r="35" spans="1:4" ht="15.75" customHeight="1">
      <c r="C35" s="13"/>
      <c r="D35" s="13"/>
    </row>
    <row r="36" spans="1:4" ht="15.75" customHeight="1">
      <c r="A36" s="14"/>
      <c r="B36" s="14"/>
      <c r="C36" s="14"/>
      <c r="D36" s="14"/>
    </row>
    <row r="37" spans="1:4" ht="15.75" customHeight="1">
      <c r="A37" s="14"/>
      <c r="B37" s="14"/>
      <c r="C37" s="14"/>
      <c r="D37" s="14"/>
    </row>
    <row r="38" spans="1:4" ht="15.75" customHeight="1">
      <c r="A38" s="14"/>
      <c r="B38" s="14"/>
      <c r="C38" s="14"/>
      <c r="D38" s="14"/>
    </row>
    <row r="39" spans="1:4" ht="15.75" customHeight="1">
      <c r="A39" s="14"/>
      <c r="B39" s="14"/>
      <c r="C39" s="14"/>
      <c r="D39" s="14"/>
    </row>
    <row r="40" spans="1:4" ht="15.75" customHeight="1">
      <c r="A40" s="14"/>
      <c r="B40" s="14"/>
      <c r="C40" s="14"/>
      <c r="D40" s="14"/>
    </row>
    <row r="41" spans="1:4" ht="15.75" customHeight="1">
      <c r="A41" s="14"/>
      <c r="B41" s="14"/>
      <c r="C41" s="14"/>
      <c r="D41" s="14"/>
    </row>
    <row r="42" spans="1:4" ht="15.75" customHeight="1">
      <c r="A42" s="14"/>
      <c r="B42" s="14"/>
      <c r="C42" s="14"/>
      <c r="D42" s="14"/>
    </row>
    <row r="43" spans="1:4" ht="15.75" customHeight="1">
      <c r="A43" s="14"/>
      <c r="B43" s="14"/>
      <c r="C43" s="14"/>
      <c r="D43" s="14"/>
    </row>
    <row r="44" spans="1:4" ht="15.75" customHeight="1">
      <c r="A44" s="14"/>
      <c r="B44" s="14"/>
      <c r="C44" s="14"/>
      <c r="D44" s="14"/>
    </row>
    <row r="45" spans="1:4" ht="15.75" customHeight="1">
      <c r="A45" s="14"/>
      <c r="B45" s="14"/>
      <c r="C45" s="14"/>
      <c r="D45" s="14"/>
    </row>
    <row r="46" spans="1:4" ht="15.75" customHeight="1">
      <c r="A46" s="14"/>
      <c r="B46" s="14"/>
      <c r="C46" s="14"/>
      <c r="D46" s="14"/>
    </row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5" ht="15.75" customHeight="1">
      <c r="A1" s="15" t="s">
        <v>68</v>
      </c>
    </row>
    <row r="2" spans="1:5" ht="15.75" customHeight="1">
      <c r="A2" s="16"/>
      <c r="B2" s="17" t="s">
        <v>69</v>
      </c>
      <c r="C2" s="17" t="s">
        <v>70</v>
      </c>
      <c r="D2" s="17" t="s">
        <v>71</v>
      </c>
      <c r="E2" s="17" t="s">
        <v>72</v>
      </c>
    </row>
    <row r="3" spans="1:5" ht="15.75" customHeight="1">
      <c r="A3" s="17" t="s">
        <v>73</v>
      </c>
      <c r="B3" s="18">
        <v>12</v>
      </c>
      <c r="C3" s="18" t="s">
        <v>74</v>
      </c>
      <c r="D3" s="18">
        <v>5133</v>
      </c>
      <c r="E3" s="18">
        <v>1523</v>
      </c>
    </row>
    <row r="4" spans="1:5" ht="15.75" customHeight="1">
      <c r="A4" s="16"/>
      <c r="B4" s="18">
        <v>59</v>
      </c>
      <c r="C4" s="18" t="s">
        <v>75</v>
      </c>
      <c r="D4" s="18">
        <v>54746</v>
      </c>
      <c r="E4" s="18">
        <v>18215</v>
      </c>
    </row>
    <row r="5" spans="1:5" ht="15.75" customHeight="1">
      <c r="A5" s="16"/>
      <c r="B5" s="18">
        <v>33</v>
      </c>
      <c r="C5" s="18" t="s">
        <v>76</v>
      </c>
      <c r="D5" s="18">
        <v>50959</v>
      </c>
      <c r="E5" s="18">
        <v>2500</v>
      </c>
    </row>
    <row r="6" spans="1:5" ht="15.75" customHeight="1">
      <c r="A6" s="16"/>
      <c r="B6" s="18">
        <v>1187</v>
      </c>
      <c r="C6" s="18" t="s">
        <v>77</v>
      </c>
      <c r="D6" s="18">
        <v>1636</v>
      </c>
      <c r="E6" s="18">
        <v>1222</v>
      </c>
    </row>
    <row r="7" spans="1:5" ht="15.75" customHeight="1">
      <c r="A7" s="16"/>
      <c r="B7" s="18">
        <v>12</v>
      </c>
      <c r="C7" s="18" t="s">
        <v>74</v>
      </c>
      <c r="D7" s="18">
        <v>5133</v>
      </c>
      <c r="E7" s="18">
        <v>1523</v>
      </c>
    </row>
    <row r="8" spans="1:5" ht="15.75" customHeight="1">
      <c r="A8" s="17" t="s">
        <v>78</v>
      </c>
      <c r="B8" s="18">
        <v>4</v>
      </c>
      <c r="C8" s="18" t="s">
        <v>79</v>
      </c>
      <c r="D8" s="18">
        <v>42459</v>
      </c>
      <c r="E8" s="18">
        <v>11044</v>
      </c>
    </row>
    <row r="9" spans="1:5" ht="15.75" customHeight="1">
      <c r="A9" s="16"/>
      <c r="B9" s="18">
        <v>1204</v>
      </c>
      <c r="C9" s="18" t="s">
        <v>80</v>
      </c>
      <c r="D9" s="18">
        <v>2406</v>
      </c>
      <c r="E9" s="18">
        <v>489</v>
      </c>
    </row>
    <row r="10" spans="1:5" ht="15.75" customHeight="1">
      <c r="A10" s="16"/>
      <c r="B10" s="18">
        <v>3064</v>
      </c>
      <c r="C10" s="18" t="s">
        <v>81</v>
      </c>
      <c r="D10" s="18">
        <v>286</v>
      </c>
      <c r="E10" s="18">
        <v>104</v>
      </c>
    </row>
    <row r="11" spans="1:5" ht="15.75" customHeight="1">
      <c r="A11" s="16"/>
      <c r="B11" s="18">
        <v>1237</v>
      </c>
      <c r="C11" s="18" t="s">
        <v>82</v>
      </c>
      <c r="D11" s="18">
        <v>4095</v>
      </c>
      <c r="E11" s="18">
        <v>3743</v>
      </c>
    </row>
    <row r="12" spans="1:5" ht="15.75" customHeight="1">
      <c r="A12" s="17" t="s">
        <v>83</v>
      </c>
      <c r="B12" s="18">
        <v>603</v>
      </c>
      <c r="C12" s="18" t="s">
        <v>84</v>
      </c>
      <c r="D12" s="18">
        <v>13001</v>
      </c>
      <c r="E12" s="18">
        <v>4027</v>
      </c>
    </row>
    <row r="13" spans="1:5" ht="15.75" customHeight="1">
      <c r="A13" s="16"/>
      <c r="B13" s="18">
        <v>788</v>
      </c>
      <c r="C13" s="18" t="s">
        <v>85</v>
      </c>
      <c r="D13" s="18">
        <v>1923</v>
      </c>
      <c r="E13" s="18">
        <v>1399</v>
      </c>
    </row>
    <row r="14" spans="1:5" ht="15.75" customHeight="1">
      <c r="A14" s="16"/>
      <c r="B14" s="18">
        <v>1131</v>
      </c>
      <c r="C14" s="18" t="s">
        <v>86</v>
      </c>
      <c r="D14" s="18">
        <v>5596</v>
      </c>
      <c r="E14" s="18">
        <v>3128</v>
      </c>
    </row>
    <row r="15" spans="1:5" ht="15.75" customHeight="1">
      <c r="A15" s="17" t="s">
        <v>87</v>
      </c>
      <c r="B15" s="18">
        <v>3106</v>
      </c>
      <c r="C15" s="18" t="s">
        <v>88</v>
      </c>
      <c r="D15" s="18">
        <v>199174</v>
      </c>
      <c r="E15" s="18">
        <v>24134</v>
      </c>
    </row>
    <row r="16" spans="1:5" ht="15.75" customHeight="1">
      <c r="A16" s="16"/>
      <c r="B16" s="18">
        <v>3107</v>
      </c>
      <c r="C16" s="18" t="s">
        <v>89</v>
      </c>
      <c r="D16" s="18">
        <v>26973</v>
      </c>
      <c r="E16" s="18">
        <v>3300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76D0-EE91-B245-B4AC-BE11C730D0CF}">
  <dimension ref="A1:AC48"/>
  <sheetViews>
    <sheetView tabSelected="1" workbookViewId="0">
      <selection activeCell="I33" sqref="A1:I33"/>
    </sheetView>
  </sheetViews>
  <sheetFormatPr baseColWidth="10" defaultRowHeight="16"/>
  <sheetData>
    <row r="1" spans="1:29">
      <c r="A1" s="21" t="s">
        <v>176</v>
      </c>
      <c r="B1" s="19" t="s">
        <v>170</v>
      </c>
      <c r="C1" s="23" t="s">
        <v>171</v>
      </c>
      <c r="D1" s="23" t="s">
        <v>172</v>
      </c>
      <c r="E1" s="26" t="s">
        <v>123</v>
      </c>
      <c r="F1" s="26" t="s">
        <v>174</v>
      </c>
      <c r="G1" s="27" t="s">
        <v>141</v>
      </c>
      <c r="H1" s="26" t="s">
        <v>175</v>
      </c>
      <c r="I1" s="28" t="s">
        <v>173</v>
      </c>
      <c r="J1" s="26"/>
      <c r="K1" s="26"/>
      <c r="L1" s="26"/>
      <c r="O1" s="27" t="s">
        <v>124</v>
      </c>
      <c r="P1" s="27" t="s">
        <v>140</v>
      </c>
      <c r="R1" s="27" t="s">
        <v>124</v>
      </c>
      <c r="S1" s="27" t="s">
        <v>141</v>
      </c>
      <c r="X1" t="s">
        <v>142</v>
      </c>
      <c r="Z1" s="21" t="s">
        <v>90</v>
      </c>
    </row>
    <row r="2" spans="1:29">
      <c r="A2" s="20" t="s">
        <v>91</v>
      </c>
      <c r="B2" s="20">
        <v>0.81</v>
      </c>
      <c r="C2" s="24">
        <v>25.95</v>
      </c>
      <c r="D2" s="25">
        <v>0.22</v>
      </c>
      <c r="E2">
        <v>893</v>
      </c>
      <c r="F2">
        <v>1.7457051307727129</v>
      </c>
      <c r="G2">
        <v>0.79264957134540259</v>
      </c>
      <c r="H2">
        <f>F2*365</f>
        <v>637.18237273204022</v>
      </c>
      <c r="O2" t="s">
        <v>125</v>
      </c>
      <c r="P2">
        <v>5.0059829614101314</v>
      </c>
      <c r="R2" t="s">
        <v>125</v>
      </c>
      <c r="S2">
        <v>0.30388888774774009</v>
      </c>
      <c r="X2">
        <v>1518.0450000000001</v>
      </c>
      <c r="Y2" s="26" t="s">
        <v>162</v>
      </c>
      <c r="Z2" s="20" t="s">
        <v>92</v>
      </c>
    </row>
    <row r="3" spans="1:29">
      <c r="A3" s="20" t="s">
        <v>92</v>
      </c>
      <c r="B3">
        <v>7.0000000000000007E-2</v>
      </c>
      <c r="C3" s="25">
        <v>5.35</v>
      </c>
      <c r="D3" s="25">
        <v>0.9</v>
      </c>
      <c r="E3">
        <v>1281</v>
      </c>
      <c r="F3">
        <v>3.5825854876102552</v>
      </c>
      <c r="G3">
        <v>4.2380021471854974</v>
      </c>
      <c r="H3">
        <f t="shared" ref="H3:H33" si="0">F3*365</f>
        <v>1307.643702977743</v>
      </c>
      <c r="I3">
        <v>1518.0450000000001</v>
      </c>
      <c r="J3">
        <f t="shared" ref="J3:J33" si="1">E3-I3</f>
        <v>-237.04500000000007</v>
      </c>
      <c r="K3" s="26" t="s">
        <v>162</v>
      </c>
      <c r="L3" s="20" t="s">
        <v>92</v>
      </c>
      <c r="O3" t="s">
        <v>126</v>
      </c>
      <c r="P3">
        <v>0.54972224969130301</v>
      </c>
      <c r="R3" t="s">
        <v>126</v>
      </c>
      <c r="S3">
        <v>0.15441239283635061</v>
      </c>
      <c r="X3">
        <v>275.3417</v>
      </c>
      <c r="Y3" s="26" t="s">
        <v>163</v>
      </c>
      <c r="Z3" s="26" t="s">
        <v>129</v>
      </c>
      <c r="AA3" s="26" t="s">
        <v>127</v>
      </c>
      <c r="AC3" s="20" t="s">
        <v>91</v>
      </c>
    </row>
    <row r="4" spans="1:29">
      <c r="A4" s="20" t="s">
        <v>93</v>
      </c>
      <c r="B4">
        <v>0.33</v>
      </c>
      <c r="C4" s="25">
        <v>8.4700000000000006</v>
      </c>
      <c r="D4" s="25">
        <v>0.16</v>
      </c>
      <c r="E4">
        <v>711</v>
      </c>
      <c r="F4">
        <v>3.2083118634346199</v>
      </c>
      <c r="G4">
        <v>1.1536965805444961</v>
      </c>
      <c r="H4">
        <f t="shared" si="0"/>
        <v>1171.0338301536362</v>
      </c>
      <c r="I4">
        <v>748.5942</v>
      </c>
      <c r="J4">
        <f t="shared" si="1"/>
        <v>-37.594200000000001</v>
      </c>
      <c r="K4" s="26" t="s">
        <v>164</v>
      </c>
      <c r="L4" s="20" t="s">
        <v>93</v>
      </c>
      <c r="O4" t="s">
        <v>127</v>
      </c>
      <c r="P4">
        <v>3.9549358746944332</v>
      </c>
      <c r="R4" t="s">
        <v>127</v>
      </c>
      <c r="X4">
        <v>748.5942</v>
      </c>
      <c r="Y4" s="26" t="s">
        <v>164</v>
      </c>
      <c r="Z4" s="20" t="s">
        <v>93</v>
      </c>
    </row>
    <row r="5" spans="1:29">
      <c r="A5" s="20" t="s">
        <v>94</v>
      </c>
      <c r="B5">
        <v>0.46</v>
      </c>
      <c r="C5" s="25">
        <v>23.81</v>
      </c>
      <c r="D5" s="25">
        <v>0.08</v>
      </c>
      <c r="E5">
        <v>816</v>
      </c>
      <c r="F5">
        <v>1.520320516366225</v>
      </c>
      <c r="G5">
        <v>0.79089744176620091</v>
      </c>
      <c r="H5">
        <f t="shared" si="0"/>
        <v>554.91698847367218</v>
      </c>
      <c r="O5" t="s">
        <v>128</v>
      </c>
      <c r="P5">
        <v>4.6477350088266229</v>
      </c>
      <c r="R5" t="s">
        <v>128</v>
      </c>
      <c r="X5">
        <v>1669.0162</v>
      </c>
      <c r="Y5" s="26" t="s">
        <v>165</v>
      </c>
      <c r="Z5" s="20" t="s">
        <v>95</v>
      </c>
      <c r="AC5" s="20" t="s">
        <v>94</v>
      </c>
    </row>
    <row r="6" spans="1:29">
      <c r="A6" s="20" t="s">
        <v>95</v>
      </c>
      <c r="B6">
        <v>0.14000000000000001</v>
      </c>
      <c r="C6" s="25">
        <v>10.97</v>
      </c>
      <c r="D6" s="25">
        <v>0.15</v>
      </c>
      <c r="E6">
        <v>1453</v>
      </c>
      <c r="F6">
        <v>5.2928205636831427</v>
      </c>
      <c r="G6">
        <v>4.6047970033303294</v>
      </c>
      <c r="H6">
        <f t="shared" si="0"/>
        <v>1931.8795057443472</v>
      </c>
      <c r="I6">
        <v>1669.0162</v>
      </c>
      <c r="J6">
        <f t="shared" si="1"/>
        <v>-216.01620000000003</v>
      </c>
      <c r="K6" s="26" t="s">
        <v>165</v>
      </c>
      <c r="L6" s="20" t="s">
        <v>95</v>
      </c>
      <c r="O6" t="s">
        <v>129</v>
      </c>
      <c r="P6">
        <v>1.3325640910711041</v>
      </c>
      <c r="X6">
        <v>1327.3433</v>
      </c>
      <c r="Y6" s="26" t="s">
        <v>166</v>
      </c>
      <c r="Z6" s="20" t="s">
        <v>96</v>
      </c>
    </row>
    <row r="7" spans="1:29">
      <c r="A7" s="20" t="s">
        <v>96</v>
      </c>
      <c r="B7">
        <v>0.06</v>
      </c>
      <c r="C7" s="25">
        <v>25.18</v>
      </c>
      <c r="D7" s="25">
        <v>0.03</v>
      </c>
      <c r="E7">
        <v>2808</v>
      </c>
      <c r="F7">
        <v>5.2715171667245722</v>
      </c>
      <c r="H7">
        <f t="shared" si="0"/>
        <v>1924.1037658544687</v>
      </c>
      <c r="I7">
        <v>1327.3433</v>
      </c>
      <c r="J7">
        <f t="shared" si="1"/>
        <v>1480.6567</v>
      </c>
      <c r="K7" s="26" t="s">
        <v>166</v>
      </c>
      <c r="L7" s="20" t="s">
        <v>96</v>
      </c>
      <c r="O7" t="s">
        <v>130</v>
      </c>
      <c r="P7">
        <v>1.6772436514878879</v>
      </c>
      <c r="X7">
        <v>2085.31</v>
      </c>
      <c r="Y7" s="26" t="s">
        <v>167</v>
      </c>
      <c r="Z7" s="20" t="s">
        <v>97</v>
      </c>
    </row>
    <row r="8" spans="1:29">
      <c r="A8" s="20" t="s">
        <v>97</v>
      </c>
      <c r="B8">
        <v>0.48</v>
      </c>
      <c r="C8" s="25">
        <v>22.88</v>
      </c>
      <c r="D8" s="22"/>
      <c r="E8">
        <v>1620</v>
      </c>
      <c r="F8">
        <v>5.2944872440435944</v>
      </c>
      <c r="G8">
        <v>3.163643172826522</v>
      </c>
      <c r="H8">
        <f t="shared" si="0"/>
        <v>1932.4878440759119</v>
      </c>
      <c r="I8">
        <v>2085.31</v>
      </c>
      <c r="J8">
        <f t="shared" si="1"/>
        <v>-465.30999999999995</v>
      </c>
      <c r="K8" s="26" t="s">
        <v>167</v>
      </c>
      <c r="L8" s="20" t="s">
        <v>97</v>
      </c>
      <c r="O8" t="s">
        <v>131</v>
      </c>
      <c r="R8" t="s">
        <v>129</v>
      </c>
      <c r="S8">
        <v>0.77033120081974904</v>
      </c>
      <c r="X8">
        <v>1760.7260000000001</v>
      </c>
      <c r="Y8" s="26" t="s">
        <v>168</v>
      </c>
      <c r="Z8" s="20" t="s">
        <v>99</v>
      </c>
    </row>
    <row r="9" spans="1:29">
      <c r="A9" s="20" t="s">
        <v>98</v>
      </c>
      <c r="B9">
        <v>1.35</v>
      </c>
      <c r="C9" s="25">
        <v>15.46</v>
      </c>
      <c r="D9" s="25">
        <v>1.04</v>
      </c>
      <c r="E9">
        <v>622</v>
      </c>
      <c r="F9">
        <v>6.4036110975803471</v>
      </c>
      <c r="H9">
        <f t="shared" si="0"/>
        <v>2337.3180506168269</v>
      </c>
      <c r="O9" t="s">
        <v>132</v>
      </c>
      <c r="P9">
        <v>2.606645287611546</v>
      </c>
      <c r="X9">
        <v>1848.422</v>
      </c>
      <c r="Y9" t="s">
        <v>143</v>
      </c>
      <c r="Z9" s="20" t="s">
        <v>100</v>
      </c>
      <c r="AC9" s="20" t="s">
        <v>98</v>
      </c>
    </row>
    <row r="10" spans="1:29">
      <c r="A10" s="20" t="s">
        <v>99</v>
      </c>
      <c r="B10">
        <v>0.7</v>
      </c>
      <c r="C10" s="25">
        <v>24.38</v>
      </c>
      <c r="D10" s="25">
        <v>0.34</v>
      </c>
      <c r="E10">
        <v>1153</v>
      </c>
      <c r="F10">
        <v>4.4842519882397784</v>
      </c>
      <c r="H10">
        <f t="shared" si="0"/>
        <v>1636.751975707519</v>
      </c>
      <c r="I10">
        <v>1760.7260000000001</v>
      </c>
      <c r="J10">
        <f t="shared" si="1"/>
        <v>-607.72600000000011</v>
      </c>
      <c r="K10" s="26" t="s">
        <v>168</v>
      </c>
      <c r="L10" s="20" t="s">
        <v>99</v>
      </c>
      <c r="O10" t="s">
        <v>133</v>
      </c>
      <c r="P10">
        <v>1.0447649481968999</v>
      </c>
      <c r="X10">
        <v>907.66300000000001</v>
      </c>
      <c r="Y10" t="s">
        <v>144</v>
      </c>
      <c r="Z10" s="20" t="s">
        <v>102</v>
      </c>
    </row>
    <row r="11" spans="1:29">
      <c r="A11" s="20" t="s">
        <v>100</v>
      </c>
      <c r="B11">
        <v>0.04</v>
      </c>
      <c r="C11" s="25">
        <v>24.6</v>
      </c>
      <c r="D11" s="25">
        <v>0.03</v>
      </c>
      <c r="E11">
        <v>2674</v>
      </c>
      <c r="F11">
        <v>5.8873290037497492</v>
      </c>
      <c r="H11">
        <f t="shared" si="0"/>
        <v>2148.8750863686587</v>
      </c>
      <c r="I11">
        <v>1848.422</v>
      </c>
      <c r="J11">
        <f t="shared" si="1"/>
        <v>825.57799999999997</v>
      </c>
      <c r="K11" t="s">
        <v>143</v>
      </c>
      <c r="L11" s="20" t="s">
        <v>100</v>
      </c>
      <c r="O11" t="s">
        <v>134</v>
      </c>
      <c r="P11">
        <v>5.9479060295300608</v>
      </c>
      <c r="X11">
        <v>1127.6876</v>
      </c>
      <c r="Y11" t="s">
        <v>145</v>
      </c>
      <c r="Z11" s="20" t="s">
        <v>103</v>
      </c>
    </row>
    <row r="12" spans="1:29">
      <c r="A12" s="20" t="s">
        <v>101</v>
      </c>
      <c r="B12">
        <v>0.03</v>
      </c>
      <c r="C12" s="25">
        <v>7.26</v>
      </c>
      <c r="D12" s="25">
        <v>0.05</v>
      </c>
      <c r="E12">
        <v>239</v>
      </c>
      <c r="F12">
        <v>0.7654487055081588</v>
      </c>
      <c r="G12">
        <v>0.39981837541629112</v>
      </c>
      <c r="H12">
        <f t="shared" si="0"/>
        <v>279.38877751047795</v>
      </c>
      <c r="O12" t="s">
        <v>135</v>
      </c>
      <c r="P12">
        <v>2.5838888486226401</v>
      </c>
      <c r="X12">
        <v>946.95529999999997</v>
      </c>
      <c r="Y12" t="s">
        <v>147</v>
      </c>
      <c r="Z12" s="20" t="s">
        <v>105</v>
      </c>
      <c r="AC12" s="20" t="s">
        <v>101</v>
      </c>
    </row>
    <row r="13" spans="1:29">
      <c r="A13" s="20" t="s">
        <v>102</v>
      </c>
      <c r="B13">
        <v>0.13</v>
      </c>
      <c r="C13" s="25">
        <v>9.85</v>
      </c>
      <c r="D13" s="25">
        <v>0.06</v>
      </c>
      <c r="E13">
        <v>854</v>
      </c>
      <c r="F13">
        <v>3.369081142621162</v>
      </c>
      <c r="G13">
        <v>2.148568381285056</v>
      </c>
      <c r="H13">
        <f t="shared" si="0"/>
        <v>1229.7146170567241</v>
      </c>
      <c r="I13">
        <v>907.66300000000001</v>
      </c>
      <c r="J13">
        <f t="shared" si="1"/>
        <v>-53.663000000000011</v>
      </c>
      <c r="K13" t="s">
        <v>144</v>
      </c>
      <c r="L13" s="20" t="s">
        <v>102</v>
      </c>
      <c r="O13" t="s">
        <v>136</v>
      </c>
      <c r="P13">
        <v>0.97634614048860013</v>
      </c>
      <c r="X13">
        <v>40.522300000000001</v>
      </c>
      <c r="Y13" t="s">
        <v>146</v>
      </c>
      <c r="Z13" s="20" t="s">
        <v>106</v>
      </c>
    </row>
    <row r="14" spans="1:29">
      <c r="A14" s="20" t="s">
        <v>103</v>
      </c>
      <c r="B14">
        <v>0.38</v>
      </c>
      <c r="C14" s="25">
        <v>12.33</v>
      </c>
      <c r="D14" s="25">
        <v>0.14000000000000001</v>
      </c>
      <c r="E14">
        <v>1158</v>
      </c>
      <c r="F14">
        <v>3.5052563655070772</v>
      </c>
      <c r="G14">
        <v>2.148568381285056</v>
      </c>
      <c r="H14">
        <f t="shared" si="0"/>
        <v>1279.4185734100831</v>
      </c>
      <c r="I14">
        <v>1127.6876</v>
      </c>
      <c r="J14">
        <f t="shared" si="1"/>
        <v>30.312400000000025</v>
      </c>
      <c r="K14" t="s">
        <v>145</v>
      </c>
      <c r="L14" s="20" t="s">
        <v>103</v>
      </c>
      <c r="O14" t="s">
        <v>137</v>
      </c>
      <c r="P14">
        <v>2.6332691938449169</v>
      </c>
      <c r="X14">
        <v>657.74900000000002</v>
      </c>
      <c r="Y14" s="26" t="s">
        <v>160</v>
      </c>
      <c r="Z14" s="20" t="s">
        <v>108</v>
      </c>
    </row>
    <row r="15" spans="1:29">
      <c r="A15" s="20" t="s">
        <v>104</v>
      </c>
      <c r="B15">
        <v>0.16</v>
      </c>
      <c r="C15" s="25">
        <v>10.47</v>
      </c>
      <c r="D15" s="25">
        <v>0.12</v>
      </c>
      <c r="E15">
        <v>1657</v>
      </c>
      <c r="F15">
        <v>6.19292733608148</v>
      </c>
      <c r="H15">
        <f t="shared" si="0"/>
        <v>2260.4184776697402</v>
      </c>
      <c r="O15" t="s">
        <v>138</v>
      </c>
      <c r="P15">
        <v>3.5548503826826048</v>
      </c>
      <c r="X15">
        <v>2074.7979999999998</v>
      </c>
      <c r="Y15" t="s">
        <v>152</v>
      </c>
      <c r="Z15" s="20" t="s">
        <v>112</v>
      </c>
      <c r="AC15" s="20" t="s">
        <v>104</v>
      </c>
    </row>
    <row r="16" spans="1:29">
      <c r="A16" s="20" t="s">
        <v>105</v>
      </c>
      <c r="B16">
        <v>0.48</v>
      </c>
      <c r="C16" s="25">
        <v>18.86</v>
      </c>
      <c r="D16" s="25">
        <v>0.64</v>
      </c>
      <c r="E16">
        <v>1248</v>
      </c>
      <c r="F16">
        <v>4.4275641196813336</v>
      </c>
      <c r="H16">
        <f t="shared" si="0"/>
        <v>1616.0609036836868</v>
      </c>
      <c r="I16">
        <v>946.95529999999997</v>
      </c>
      <c r="J16">
        <f t="shared" si="1"/>
        <v>301.04470000000003</v>
      </c>
      <c r="K16" t="s">
        <v>147</v>
      </c>
      <c r="L16" s="20" t="s">
        <v>105</v>
      </c>
      <c r="O16" t="s">
        <v>139</v>
      </c>
      <c r="P16">
        <v>1.5328418841728799</v>
      </c>
      <c r="R16" t="s">
        <v>130</v>
      </c>
      <c r="S16">
        <v>0.95339743785369102</v>
      </c>
      <c r="X16">
        <v>1496.0540000000001</v>
      </c>
      <c r="Y16" t="s">
        <v>154</v>
      </c>
      <c r="Z16" s="20" t="s">
        <v>115</v>
      </c>
    </row>
    <row r="17" spans="1:29">
      <c r="A17" s="20" t="s">
        <v>106</v>
      </c>
      <c r="B17">
        <v>0.05</v>
      </c>
      <c r="C17" s="25">
        <v>5.44</v>
      </c>
      <c r="D17" s="25">
        <v>0.01</v>
      </c>
      <c r="E17">
        <v>173</v>
      </c>
      <c r="F17">
        <v>0.70224358943792486</v>
      </c>
      <c r="G17">
        <v>0.92481837737254613</v>
      </c>
      <c r="H17">
        <f t="shared" si="0"/>
        <v>256.31891014484256</v>
      </c>
      <c r="I17">
        <v>40.522300000000001</v>
      </c>
      <c r="J17">
        <f t="shared" si="1"/>
        <v>132.4777</v>
      </c>
      <c r="K17" t="s">
        <v>146</v>
      </c>
      <c r="L17" s="20" t="s">
        <v>106</v>
      </c>
      <c r="X17">
        <v>2075.6550000000002</v>
      </c>
      <c r="Y17" t="s">
        <v>155</v>
      </c>
      <c r="Z17" s="20" t="s">
        <v>117</v>
      </c>
    </row>
    <row r="18" spans="1:29">
      <c r="A18" s="20" t="s">
        <v>107</v>
      </c>
      <c r="B18">
        <v>0.68</v>
      </c>
      <c r="C18" s="25">
        <v>20.059999999999999</v>
      </c>
      <c r="D18" s="25">
        <v>0.08</v>
      </c>
      <c r="F18">
        <v>1.783397466708452</v>
      </c>
      <c r="G18">
        <v>0.41595085779825841</v>
      </c>
      <c r="H18">
        <f t="shared" si="0"/>
        <v>650.94007534858497</v>
      </c>
      <c r="X18">
        <v>1866.5440000000001</v>
      </c>
      <c r="Y18" t="s">
        <v>157</v>
      </c>
      <c r="Z18" s="20" t="s">
        <v>119</v>
      </c>
      <c r="AC18" s="20" t="s">
        <v>107</v>
      </c>
    </row>
    <row r="19" spans="1:29">
      <c r="A19" s="20" t="s">
        <v>108</v>
      </c>
      <c r="B19">
        <v>0.15</v>
      </c>
      <c r="C19" s="25">
        <v>7.11</v>
      </c>
      <c r="D19" s="25">
        <v>0.05</v>
      </c>
      <c r="E19">
        <v>820</v>
      </c>
      <c r="F19">
        <v>2.120363261455144</v>
      </c>
      <c r="G19">
        <v>1.6192521393604771</v>
      </c>
      <c r="H19">
        <f t="shared" si="0"/>
        <v>773.93259043112755</v>
      </c>
      <c r="I19">
        <v>657.74900000000002</v>
      </c>
      <c r="J19">
        <f t="shared" si="1"/>
        <v>162.25099999999998</v>
      </c>
      <c r="K19" s="26" t="s">
        <v>160</v>
      </c>
      <c r="L19" s="20" t="s">
        <v>108</v>
      </c>
      <c r="X19">
        <v>1164.8040000000001</v>
      </c>
      <c r="Y19" t="s">
        <v>158</v>
      </c>
      <c r="Z19" s="20" t="s">
        <v>120</v>
      </c>
    </row>
    <row r="20" spans="1:29">
      <c r="A20" s="20" t="s">
        <v>109</v>
      </c>
      <c r="B20">
        <v>0.28000000000000003</v>
      </c>
      <c r="C20" s="25">
        <v>17.39</v>
      </c>
      <c r="D20" s="25">
        <v>0.39</v>
      </c>
      <c r="E20">
        <v>1473</v>
      </c>
      <c r="F20">
        <v>5.3223718741001216</v>
      </c>
      <c r="G20">
        <v>1.7983974319849261</v>
      </c>
      <c r="H20">
        <f t="shared" si="0"/>
        <v>1942.6657340465445</v>
      </c>
      <c r="X20">
        <v>1397.722</v>
      </c>
      <c r="Y20" s="26" t="s">
        <v>161</v>
      </c>
      <c r="AC20" s="20" t="s">
        <v>109</v>
      </c>
    </row>
    <row r="21" spans="1:29">
      <c r="A21" s="20" t="s">
        <v>110</v>
      </c>
      <c r="B21">
        <v>1.48</v>
      </c>
      <c r="C21" s="25">
        <v>20.28</v>
      </c>
      <c r="D21" s="25">
        <v>0.82</v>
      </c>
      <c r="H21">
        <f t="shared" si="0"/>
        <v>0</v>
      </c>
      <c r="R21" t="s">
        <v>131</v>
      </c>
      <c r="X21">
        <v>557.6585</v>
      </c>
      <c r="Y21" s="26" t="s">
        <v>169</v>
      </c>
      <c r="AC21" s="20" t="s">
        <v>110</v>
      </c>
    </row>
    <row r="22" spans="1:29">
      <c r="A22" s="20" t="s">
        <v>111</v>
      </c>
      <c r="B22">
        <v>0.23</v>
      </c>
      <c r="C22" s="25">
        <v>11.83</v>
      </c>
      <c r="D22" s="25">
        <v>0.38</v>
      </c>
      <c r="E22">
        <v>1458</v>
      </c>
      <c r="F22">
        <v>4.8995940012809553</v>
      </c>
      <c r="H22">
        <f t="shared" si="0"/>
        <v>1788.3518104675486</v>
      </c>
      <c r="N22">
        <v>275.3417</v>
      </c>
      <c r="O22" s="26" t="s">
        <v>163</v>
      </c>
      <c r="P22" s="26" t="s">
        <v>129</v>
      </c>
      <c r="X22">
        <v>484.85219999999998</v>
      </c>
      <c r="Y22" t="s">
        <v>148</v>
      </c>
      <c r="AC22" s="20" t="s">
        <v>111</v>
      </c>
    </row>
    <row r="23" spans="1:29">
      <c r="A23" s="20" t="s">
        <v>112</v>
      </c>
      <c r="B23">
        <v>0.13</v>
      </c>
      <c r="C23" s="25">
        <v>12.41</v>
      </c>
      <c r="D23" s="22"/>
      <c r="E23">
        <v>1411</v>
      </c>
      <c r="F23">
        <v>4.0154701012831469</v>
      </c>
      <c r="H23">
        <f t="shared" si="0"/>
        <v>1465.6465869683486</v>
      </c>
      <c r="I23">
        <v>2074.7979999999998</v>
      </c>
      <c r="J23">
        <f t="shared" si="1"/>
        <v>-663.79799999999977</v>
      </c>
      <c r="K23" t="s">
        <v>152</v>
      </c>
      <c r="L23" s="20" t="s">
        <v>112</v>
      </c>
      <c r="X23">
        <v>118.7499</v>
      </c>
      <c r="Y23" t="s">
        <v>149</v>
      </c>
    </row>
    <row r="24" spans="1:29">
      <c r="A24" s="20" t="s">
        <v>113</v>
      </c>
      <c r="B24">
        <v>0.09</v>
      </c>
      <c r="C24" s="25">
        <v>11.67</v>
      </c>
      <c r="D24" s="25">
        <v>0.17</v>
      </c>
      <c r="E24">
        <v>1039</v>
      </c>
      <c r="F24">
        <v>2.2123718170019302</v>
      </c>
      <c r="G24">
        <v>9.4636751932975591E-2</v>
      </c>
      <c r="H24">
        <f t="shared" si="0"/>
        <v>807.51571320570451</v>
      </c>
      <c r="X24">
        <v>482.85120000000001</v>
      </c>
      <c r="Y24" t="s">
        <v>150</v>
      </c>
      <c r="AC24" s="20" t="s">
        <v>113</v>
      </c>
    </row>
    <row r="25" spans="1:29">
      <c r="A25" s="20" t="s">
        <v>114</v>
      </c>
      <c r="B25">
        <v>0.15</v>
      </c>
      <c r="C25" s="25">
        <v>21.83</v>
      </c>
      <c r="D25" s="25">
        <v>0.05</v>
      </c>
      <c r="E25">
        <v>1771</v>
      </c>
      <c r="F25">
        <v>4.7556623923472872</v>
      </c>
      <c r="G25">
        <v>0.1753952999604054</v>
      </c>
      <c r="H25">
        <f t="shared" si="0"/>
        <v>1735.8167732067598</v>
      </c>
      <c r="X25">
        <v>1496.7733000000001</v>
      </c>
      <c r="Y25" t="s">
        <v>151</v>
      </c>
      <c r="AC25" s="20" t="s">
        <v>114</v>
      </c>
    </row>
    <row r="26" spans="1:29">
      <c r="A26" s="20" t="s">
        <v>115</v>
      </c>
      <c r="B26">
        <v>0.38</v>
      </c>
      <c r="C26" s="25">
        <v>16.329999999999998</v>
      </c>
      <c r="D26" s="25">
        <v>0.33</v>
      </c>
      <c r="E26">
        <v>1109</v>
      </c>
      <c r="F26">
        <v>3.8257905642191572</v>
      </c>
      <c r="G26">
        <v>2.6883333372458429</v>
      </c>
      <c r="H26">
        <f t="shared" si="0"/>
        <v>1396.4135559399924</v>
      </c>
      <c r="I26">
        <v>1496.0540000000001</v>
      </c>
      <c r="J26">
        <f t="shared" si="1"/>
        <v>-387.05400000000009</v>
      </c>
      <c r="K26" t="s">
        <v>154</v>
      </c>
      <c r="L26" s="20" t="s">
        <v>115</v>
      </c>
      <c r="R26" t="s">
        <v>132</v>
      </c>
      <c r="S26">
        <v>0.90751068115234379</v>
      </c>
      <c r="X26">
        <v>210.05009999999999</v>
      </c>
      <c r="Y26" t="s">
        <v>153</v>
      </c>
    </row>
    <row r="27" spans="1:29">
      <c r="A27" s="20" t="s">
        <v>116</v>
      </c>
      <c r="B27">
        <v>0.1</v>
      </c>
      <c r="C27" s="25">
        <v>10.28</v>
      </c>
      <c r="D27" s="25">
        <v>7.0000000000000007E-2</v>
      </c>
      <c r="E27">
        <v>302</v>
      </c>
      <c r="F27">
        <v>1.575555566029671</v>
      </c>
      <c r="G27">
        <v>0.7175641035422301</v>
      </c>
      <c r="H27">
        <f t="shared" si="0"/>
        <v>575.07778160082989</v>
      </c>
      <c r="X27">
        <v>1376.46</v>
      </c>
      <c r="Y27" t="s">
        <v>156</v>
      </c>
      <c r="AC27" s="20" t="s">
        <v>116</v>
      </c>
    </row>
    <row r="28" spans="1:29">
      <c r="A28" s="20" t="s">
        <v>117</v>
      </c>
      <c r="B28">
        <v>0.1</v>
      </c>
      <c r="C28" s="25">
        <v>27.64</v>
      </c>
      <c r="D28" s="25">
        <v>0.2</v>
      </c>
      <c r="E28">
        <v>2520</v>
      </c>
      <c r="F28">
        <v>6.7060043383867312</v>
      </c>
      <c r="G28">
        <v>2.91806624192458</v>
      </c>
      <c r="H28">
        <f t="shared" si="0"/>
        <v>2447.6915835111568</v>
      </c>
      <c r="I28">
        <v>2075.6550000000002</v>
      </c>
      <c r="J28">
        <f t="shared" si="1"/>
        <v>444.3449999999998</v>
      </c>
      <c r="K28" t="s">
        <v>155</v>
      </c>
      <c r="L28" s="20" t="s">
        <v>117</v>
      </c>
      <c r="R28" t="s">
        <v>133</v>
      </c>
      <c r="S28">
        <v>0.24220085486387591</v>
      </c>
      <c r="X28">
        <v>475.41370000000001</v>
      </c>
      <c r="Y28" t="s">
        <v>159</v>
      </c>
    </row>
    <row r="29" spans="1:29">
      <c r="A29" s="20" t="s">
        <v>118</v>
      </c>
      <c r="B29">
        <v>1.05</v>
      </c>
      <c r="C29" s="25">
        <v>23.01</v>
      </c>
      <c r="D29" s="25">
        <v>0.62</v>
      </c>
      <c r="E29">
        <v>380</v>
      </c>
      <c r="F29">
        <v>0.92478637359081173</v>
      </c>
      <c r="G29">
        <v>0.44043803581824681</v>
      </c>
      <c r="H29">
        <f t="shared" si="0"/>
        <v>337.54702636064627</v>
      </c>
      <c r="AC29" s="20" t="s">
        <v>118</v>
      </c>
    </row>
    <row r="30" spans="1:29">
      <c r="A30" s="20" t="s">
        <v>119</v>
      </c>
      <c r="B30">
        <v>0.42</v>
      </c>
      <c r="C30" s="25">
        <v>12.25</v>
      </c>
      <c r="D30" s="25">
        <v>0.12</v>
      </c>
      <c r="E30">
        <v>1272</v>
      </c>
      <c r="F30">
        <v>3.7277991466033149</v>
      </c>
      <c r="G30">
        <v>2.196848297119141</v>
      </c>
      <c r="H30">
        <f t="shared" si="0"/>
        <v>1360.64668851021</v>
      </c>
      <c r="I30">
        <v>1866.5440000000001</v>
      </c>
      <c r="J30">
        <f t="shared" si="1"/>
        <v>-594.5440000000001</v>
      </c>
      <c r="K30" t="s">
        <v>157</v>
      </c>
      <c r="L30" s="20" t="s">
        <v>119</v>
      </c>
      <c r="R30" t="s">
        <v>134</v>
      </c>
    </row>
    <row r="31" spans="1:29">
      <c r="A31" s="20" t="s">
        <v>120</v>
      </c>
      <c r="B31">
        <v>0.56999999999999995</v>
      </c>
      <c r="C31" s="25">
        <v>16.16</v>
      </c>
      <c r="D31" s="25">
        <v>0.74</v>
      </c>
      <c r="E31">
        <v>1028</v>
      </c>
      <c r="F31">
        <v>3.8147863302475371</v>
      </c>
      <c r="G31">
        <v>1.615566238012069</v>
      </c>
      <c r="H31">
        <f t="shared" si="0"/>
        <v>1392.3970105403509</v>
      </c>
      <c r="I31">
        <v>1164.8040000000001</v>
      </c>
      <c r="J31">
        <f t="shared" si="1"/>
        <v>-136.80400000000009</v>
      </c>
      <c r="K31" t="s">
        <v>158</v>
      </c>
      <c r="L31" s="20" t="s">
        <v>120</v>
      </c>
    </row>
    <row r="32" spans="1:29">
      <c r="A32" s="20" t="s">
        <v>121</v>
      </c>
      <c r="B32">
        <v>0.41</v>
      </c>
      <c r="C32" s="25">
        <v>9.0299999999999994</v>
      </c>
      <c r="D32" s="22"/>
      <c r="E32">
        <v>524</v>
      </c>
      <c r="F32">
        <v>2.8716024924547239</v>
      </c>
      <c r="G32">
        <v>1.057617520063352</v>
      </c>
      <c r="H32">
        <f t="shared" si="0"/>
        <v>1048.1349097459743</v>
      </c>
      <c r="R32" t="s">
        <v>135</v>
      </c>
      <c r="S32">
        <v>0.55208333431146095</v>
      </c>
      <c r="AC32" s="20" t="s">
        <v>121</v>
      </c>
    </row>
    <row r="33" spans="1:29">
      <c r="A33" s="20" t="s">
        <v>122</v>
      </c>
      <c r="B33">
        <v>0.28000000000000003</v>
      </c>
      <c r="C33" s="25">
        <v>34.1</v>
      </c>
      <c r="D33" s="25">
        <v>0.02</v>
      </c>
      <c r="E33">
        <v>1966</v>
      </c>
      <c r="F33">
        <v>5.1711324422787399</v>
      </c>
      <c r="G33">
        <v>1.174273499708909</v>
      </c>
      <c r="H33">
        <f t="shared" si="0"/>
        <v>1887.46334143174</v>
      </c>
      <c r="AC33" s="20" t="s">
        <v>122</v>
      </c>
    </row>
    <row r="37" spans="1:29">
      <c r="R37" t="s">
        <v>136</v>
      </c>
      <c r="S37">
        <v>0.70073717948717962</v>
      </c>
    </row>
    <row r="41" spans="1:29">
      <c r="R41" t="s">
        <v>137</v>
      </c>
    </row>
    <row r="43" spans="1:29">
      <c r="R43" t="s">
        <v>138</v>
      </c>
      <c r="S43">
        <v>2.6883333372458429</v>
      </c>
    </row>
    <row r="48" spans="1:29">
      <c r="R48" t="s">
        <v>139</v>
      </c>
      <c r="S48">
        <v>0.210726495889517</v>
      </c>
    </row>
  </sheetData>
  <sortState xmlns:xlrd2="http://schemas.microsoft.com/office/spreadsheetml/2017/richdata2" ref="X2:Z28">
    <sortCondition ref="Z2:Z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NEON.data</vt:lpstr>
      <vt:lpstr>Table Trait.TRY</vt:lpstr>
      <vt:lpstr>NSoilDataNEON_Weintraub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Moore, David Joseph - (davidjpmoore)</cp:lastModifiedBy>
  <dcterms:created xsi:type="dcterms:W3CDTF">2019-02-13T17:10:53Z</dcterms:created>
  <dcterms:modified xsi:type="dcterms:W3CDTF">2023-11-03T23:45:21Z</dcterms:modified>
</cp:coreProperties>
</file>