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althcraft-my.sharepoint.com/personal/leo_bruzzaniti_praemium_com/Documents/Desktop/"/>
    </mc:Choice>
  </mc:AlternateContent>
  <xr:revisionPtr revIDLastSave="60" documentId="8_{129FA251-291B-4D65-84FB-4734FC241E19}" xr6:coauthVersionLast="47" xr6:coauthVersionMax="47" xr10:uidLastSave="{81D261C5-6B1D-4C5E-B4D1-607365C4E6FE}"/>
  <bookViews>
    <workbookView xWindow="-120" yWindow="-120" windowWidth="29040" windowHeight="15840" xr2:uid="{C0AA5679-A666-4575-8680-00EA6C067900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V3" i="1"/>
  <c r="W3" i="1"/>
  <c r="S3" i="1"/>
  <c r="T3" i="1"/>
  <c r="Y2" i="1"/>
  <c r="Z2" i="1"/>
  <c r="Y3" i="1"/>
  <c r="Z3" i="1"/>
  <c r="X3" i="1"/>
  <c r="X2" i="1"/>
  <c r="V2" i="1"/>
  <c r="W2" i="1"/>
  <c r="U3" i="1"/>
  <c r="U2" i="1"/>
  <c r="S2" i="1"/>
  <c r="T2" i="1"/>
  <c r="R2" i="1"/>
  <c r="R3" i="1"/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B7" i="1"/>
  <c r="I7" i="1"/>
  <c r="B8" i="1"/>
  <c r="I8" i="1"/>
  <c r="B9" i="1"/>
  <c r="I9" i="1"/>
  <c r="B10" i="1"/>
  <c r="I10" i="1"/>
  <c r="B11" i="1"/>
  <c r="I11" i="1"/>
  <c r="B12" i="1"/>
  <c r="I12" i="1"/>
  <c r="B13" i="1"/>
  <c r="I13" i="1"/>
  <c r="B14" i="1"/>
  <c r="I14" i="1"/>
  <c r="B15" i="1"/>
  <c r="I15" i="1"/>
  <c r="B16" i="1"/>
  <c r="I16" i="1"/>
  <c r="B17" i="1"/>
  <c r="I17" i="1"/>
  <c r="B18" i="1"/>
  <c r="I18" i="1"/>
  <c r="B19" i="1"/>
  <c r="I19" i="1"/>
  <c r="B20" i="1"/>
  <c r="I20" i="1"/>
  <c r="B21" i="1"/>
  <c r="I21" i="1"/>
  <c r="B22" i="1"/>
  <c r="I22" i="1"/>
  <c r="B23" i="1"/>
  <c r="I23" i="1"/>
  <c r="B24" i="1"/>
  <c r="I24" i="1"/>
  <c r="B25" i="1"/>
  <c r="I25" i="1"/>
  <c r="B26" i="1"/>
  <c r="I26" i="1"/>
  <c r="B27" i="1"/>
  <c r="I27" i="1"/>
  <c r="B28" i="1"/>
  <c r="I28" i="1"/>
  <c r="B29" i="1"/>
  <c r="I29" i="1"/>
  <c r="B30" i="1"/>
  <c r="I30" i="1"/>
  <c r="B31" i="1"/>
  <c r="I31" i="1"/>
  <c r="B32" i="1"/>
  <c r="I32" i="1"/>
  <c r="B33" i="1"/>
  <c r="I33" i="1"/>
  <c r="I4" i="1"/>
  <c r="I5" i="1"/>
  <c r="I6" i="1"/>
  <c r="I3" i="1"/>
  <c r="B4" i="1"/>
  <c r="B5" i="1"/>
  <c r="B6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<sst xmlns="http://schemas.openxmlformats.org/spreadsheetml/2006/main" count="26" uniqueCount="14">
  <si>
    <t>Australian Equities</t>
  </si>
  <si>
    <t>Domestic Fixed Interest</t>
  </si>
  <si>
    <t>Cash &amp; Equivalents</t>
  </si>
  <si>
    <t>Portfolio</t>
  </si>
  <si>
    <t>Benchmark</t>
  </si>
  <si>
    <t>Total Weight</t>
  </si>
  <si>
    <t>Date</t>
  </si>
  <si>
    <t>Benchmark return</t>
  </si>
  <si>
    <t>Portfolio Return</t>
  </si>
  <si>
    <t>Asset Class Returns</t>
  </si>
  <si>
    <t>Asset Class Weights</t>
  </si>
  <si>
    <t>Allocation</t>
  </si>
  <si>
    <t>Selection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</si>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</sst>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%"/>
    <numFmt numFmtId="172" formatCode="#,##0.0000"/>
    <numFmt numFmtId="173" formatCode="0.000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169" fontId="0" fillId="0" borderId="0" xfId="0" applyNumberFormat="1"/>
    <xf numFmtId="9" fontId="0" fillId="4" borderId="0" xfId="0" applyNumberFormat="1" applyFill="1"/>
    <xf numFmtId="172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4" borderId="0" xfId="0" applyFill="1" applyAlignment="1">
      <alignment horizontal="right" vertical="top" wrapText="1"/>
    </xf>
    <xf numFmtId="173" fontId="0" fillId="0" borderId="0" xfId="0" applyNumberFormat="1"/>
    <xf numFmtId="0" fontId="1" fillId="5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B41B-04E1-4019-B257-5EFFC5F7A92D}">
  <dimension ref="A1:Z35"/>
  <sheetViews>
    <sheetView tabSelected="1" zoomScale="85" zoomScaleNormal="85" workbookViewId="0">
      <selection activeCell="Q1" sqref="Q1"/>
    </sheetView>
  </sheetViews>
  <sheetFormatPr defaultRowHeight="15" x14ac:dyDescent="0.25"/>
  <cols>
    <col min="1" max="1" width="14" customWidth="1"/>
    <col min="2" max="2" width="10.7109375" customWidth="1"/>
    <col min="3" max="9" width="12.28515625" customWidth="1"/>
    <col min="10" max="10" width="10.7109375" customWidth="1"/>
    <col min="11" max="16" width="12.28515625" customWidth="1"/>
    <col min="18" max="23" width="11.85546875" customWidth="1"/>
    <col min="24" max="26" width="12" customWidth="1"/>
  </cols>
  <sheetData>
    <row r="1" spans="1:26" x14ac:dyDescent="0.25">
      <c r="B1" s="3" t="s">
        <v>3</v>
      </c>
      <c r="C1" s="3" t="s">
        <v>9</v>
      </c>
      <c r="D1" s="3"/>
      <c r="E1" s="3"/>
      <c r="F1" s="3" t="s">
        <v>10</v>
      </c>
      <c r="G1" s="3"/>
      <c r="H1" s="3"/>
      <c r="I1" s="3"/>
      <c r="J1" s="4" t="s">
        <v>4</v>
      </c>
      <c r="K1" s="4" t="s">
        <v>9</v>
      </c>
      <c r="L1" s="4"/>
      <c r="M1" s="4"/>
      <c r="N1" s="4" t="s">
        <v>10</v>
      </c>
      <c r="O1" s="4"/>
      <c r="P1" s="4"/>
      <c r="Q1" s="4"/>
      <c r="R1" s="13" t="s">
        <v>11</v>
      </c>
      <c r="S1" s="13"/>
      <c r="T1" s="13"/>
      <c r="U1" s="14" t="s">
        <v>12</v>
      </c>
      <c r="V1" s="14"/>
      <c r="W1" s="14"/>
      <c r="X1" s="15" t="s">
        <v>13</v>
      </c>
      <c r="Y1" s="15"/>
      <c r="Z1" s="15"/>
    </row>
    <row r="2" spans="1:26" ht="75" x14ac:dyDescent="0.25">
      <c r="A2" s="8" t="s">
        <v>6</v>
      </c>
      <c r="B2" s="9" t="s">
        <v>8</v>
      </c>
      <c r="C2" s="10" t="s">
        <v>0</v>
      </c>
      <c r="D2" s="10" t="s">
        <v>1</v>
      </c>
      <c r="E2" s="10" t="s">
        <v>2</v>
      </c>
      <c r="F2" s="10" t="s">
        <v>0</v>
      </c>
      <c r="G2" s="10" t="s">
        <v>1</v>
      </c>
      <c r="H2" s="10" t="s">
        <v>2</v>
      </c>
      <c r="I2" s="11" t="s">
        <v>5</v>
      </c>
      <c r="J2" s="10" t="s">
        <v>7</v>
      </c>
      <c r="K2" s="10" t="s">
        <v>0</v>
      </c>
      <c r="L2" s="10" t="s">
        <v>1</v>
      </c>
      <c r="M2" s="10" t="s">
        <v>2</v>
      </c>
      <c r="N2" s="10" t="s">
        <v>0</v>
      </c>
      <c r="O2" s="10" t="s">
        <v>1</v>
      </c>
      <c r="P2" s="10" t="s">
        <v>2</v>
      </c>
      <c r="Q2" s="11" t="s">
        <v>5</v>
      </c>
      <c r="R2" s="10" t="str">
        <f>"Allocation " &amp;C2</f>
        <v>Allocation Australian Equities</v>
      </c>
      <c r="S2" s="10" t="str">
        <f t="shared" ref="S2:T2" si="0">"Allocation " &amp;D2</f>
        <v>Allocation Domestic Fixed Interest</v>
      </c>
      <c r="T2" s="10" t="str">
        <f t="shared" si="0"/>
        <v>Allocation Cash &amp; Equivalents</v>
      </c>
      <c r="U2" s="10" t="str">
        <f>"Selection " &amp;F2</f>
        <v>Selection Australian Equities</v>
      </c>
      <c r="V2" s="10" t="str">
        <f t="shared" ref="V2:W2" si="1">"Selection " &amp;G2</f>
        <v>Selection Domestic Fixed Interest</v>
      </c>
      <c r="W2" s="10" t="str">
        <f t="shared" si="1"/>
        <v>Selection Cash &amp; Equivalents</v>
      </c>
      <c r="X2" s="10" t="str">
        <f>"Interaction " &amp;C2</f>
        <v>Interaction Australian Equities</v>
      </c>
      <c r="Y2" s="10" t="str">
        <f t="shared" ref="Y2:Z2" si="2">"Interaction " &amp;D2</f>
        <v>Interaction Domestic Fixed Interest</v>
      </c>
      <c r="Z2" s="10" t="str">
        <f t="shared" si="2"/>
        <v>Interaction Cash &amp; Equivalents</v>
      </c>
    </row>
    <row r="3" spans="1:26" x14ac:dyDescent="0.25">
      <c r="A3" s="1">
        <v>42005</v>
      </c>
      <c r="B3" s="5">
        <f>SUMPRODUCT(C3:E3,F3:H3)</f>
        <v>2.12E-2</v>
      </c>
      <c r="C3" s="2">
        <v>0.01</v>
      </c>
      <c r="D3" s="2">
        <v>0.02</v>
      </c>
      <c r="E3" s="2">
        <v>0.03</v>
      </c>
      <c r="F3" s="2">
        <v>0.28000000000000003</v>
      </c>
      <c r="G3" s="2">
        <v>0.32</v>
      </c>
      <c r="H3" s="2">
        <v>0.4</v>
      </c>
      <c r="I3" s="6">
        <f>SUM(F3:H3)</f>
        <v>1</v>
      </c>
      <c r="J3" s="5">
        <f>SUMPRODUCT(K3:M3,N3:P3)</f>
        <v>1.7500000000000002E-2</v>
      </c>
      <c r="K3" s="2">
        <v>0.02</v>
      </c>
      <c r="L3" s="2">
        <v>-0.01</v>
      </c>
      <c r="M3" s="2">
        <v>0.04</v>
      </c>
      <c r="N3" s="2">
        <v>0.25</v>
      </c>
      <c r="O3" s="2">
        <v>0.35</v>
      </c>
      <c r="P3" s="2">
        <v>0.4</v>
      </c>
      <c r="Q3" s="6">
        <f>SUM(N3:P3)</f>
        <v>1</v>
      </c>
      <c r="R3" s="7">
        <f>(F3-N3)*(K3-$J3)</f>
        <v>7.5000000000000034E-5</v>
      </c>
      <c r="S3" s="7">
        <f t="shared" ref="S3:T3" si="3">(G3-O3)*(L3-$J3)</f>
        <v>8.2499999999999934E-4</v>
      </c>
      <c r="T3" s="7">
        <f t="shared" si="3"/>
        <v>0</v>
      </c>
      <c r="U3" s="12">
        <f>N3*(C3-K3)</f>
        <v>-2.5000000000000001E-3</v>
      </c>
      <c r="V3" s="12">
        <f t="shared" ref="V3:W3" si="4">O3*(D3-L3)</f>
        <v>1.0499999999999999E-2</v>
      </c>
      <c r="W3" s="12">
        <f t="shared" si="4"/>
        <v>-4.000000000000001E-3</v>
      </c>
      <c r="X3" s="12">
        <f>(F3-N3)*(C3-K3)</f>
        <v>-3.000000000000003E-4</v>
      </c>
      <c r="Y3" s="12">
        <f t="shared" ref="Y3:Z3" si="5">(G3-O3)*(D3-L3)</f>
        <v>-8.9999999999999911E-4</v>
      </c>
      <c r="Z3" s="12">
        <f t="shared" si="5"/>
        <v>0</v>
      </c>
    </row>
    <row r="4" spans="1:26" x14ac:dyDescent="0.25">
      <c r="A4" s="1">
        <f>A3+1</f>
        <v>42006</v>
      </c>
      <c r="B4" s="5">
        <f t="shared" ref="B4:B6" si="6">SUMPRODUCT(C4:E4,F4:H4)</f>
        <v>1.9E-2</v>
      </c>
      <c r="C4" s="2">
        <v>0.02</v>
      </c>
      <c r="D4" s="2">
        <v>-0.01</v>
      </c>
      <c r="E4" s="2">
        <v>0.04</v>
      </c>
      <c r="F4" s="2">
        <v>0.3</v>
      </c>
      <c r="G4" s="2">
        <v>0.3</v>
      </c>
      <c r="H4" s="2">
        <v>0.4</v>
      </c>
      <c r="I4" s="6">
        <f t="shared" ref="I4:I6" si="7">SUM(F4:H4)</f>
        <v>1</v>
      </c>
      <c r="J4" s="5">
        <f t="shared" ref="J4:J33" si="8">SUMPRODUCT(K4:M4,N4:P4)</f>
        <v>2.1499999999999998E-2</v>
      </c>
      <c r="K4" s="2">
        <v>0.01</v>
      </c>
      <c r="L4" s="2">
        <v>0.02</v>
      </c>
      <c r="M4" s="2">
        <v>0.03</v>
      </c>
      <c r="N4" s="2">
        <v>0.25</v>
      </c>
      <c r="O4" s="2">
        <v>0.35</v>
      </c>
      <c r="P4" s="2">
        <v>0.4</v>
      </c>
      <c r="Q4" s="6">
        <f t="shared" ref="Q4:Q33" si="9">SUM(N4:P4)</f>
        <v>1</v>
      </c>
      <c r="R4" s="7">
        <f t="shared" ref="R4:R33" si="10">(F4-N4)*(K4-$J4)</f>
        <v>-5.7499999999999977E-4</v>
      </c>
      <c r="S4" s="7">
        <f t="shared" ref="S4:S33" si="11">(G4-O4)*(L4-$J4)</f>
        <v>7.4999999999999871E-5</v>
      </c>
      <c r="T4" s="7">
        <f t="shared" ref="T4:T33" si="12">(H4-P4)*(M4-$J4)</f>
        <v>0</v>
      </c>
      <c r="U4" s="12">
        <f t="shared" ref="U4:U33" si="13">N4*(C4-K4)</f>
        <v>2.5000000000000001E-3</v>
      </c>
      <c r="V4" s="12">
        <f t="shared" ref="V4:V33" si="14">O4*(D4-L4)</f>
        <v>-1.0499999999999999E-2</v>
      </c>
      <c r="W4" s="12">
        <f t="shared" ref="W4:W33" si="15">P4*(E4-M4)</f>
        <v>4.000000000000001E-3</v>
      </c>
      <c r="X4" s="12">
        <f t="shared" ref="X4:X33" si="16">(F4-N4)*(C4-K4)</f>
        <v>4.999999999999999E-4</v>
      </c>
      <c r="Y4" s="12">
        <f t="shared" ref="Y4:Y33" si="17">(G4-O4)*(D4-L4)</f>
        <v>1.4999999999999996E-3</v>
      </c>
      <c r="Z4" s="12">
        <f t="shared" ref="Z4:Z33" si="18">(H4-P4)*(E4-M4)</f>
        <v>0</v>
      </c>
    </row>
    <row r="5" spans="1:26" x14ac:dyDescent="0.25">
      <c r="A5" s="1">
        <f t="shared" ref="A5:A32" si="19">A4+1</f>
        <v>42007</v>
      </c>
      <c r="B5" s="5">
        <f t="shared" si="6"/>
        <v>2.1000000000000001E-2</v>
      </c>
      <c r="C5" s="2">
        <v>0.01</v>
      </c>
      <c r="D5" s="2">
        <v>0.02</v>
      </c>
      <c r="E5" s="2">
        <v>0.03</v>
      </c>
      <c r="F5" s="2">
        <v>0.3</v>
      </c>
      <c r="G5" s="2">
        <v>0.3</v>
      </c>
      <c r="H5" s="2">
        <v>0.4</v>
      </c>
      <c r="I5" s="6">
        <f t="shared" si="7"/>
        <v>1</v>
      </c>
      <c r="J5" s="5">
        <f t="shared" si="8"/>
        <v>3.2000000000000001E-2</v>
      </c>
      <c r="K5" s="2">
        <v>0.01</v>
      </c>
      <c r="L5" s="2">
        <v>0.05</v>
      </c>
      <c r="M5" s="2">
        <v>0.03</v>
      </c>
      <c r="N5" s="2">
        <v>0.25</v>
      </c>
      <c r="O5" s="2">
        <v>0.35</v>
      </c>
      <c r="P5" s="2">
        <v>0.4</v>
      </c>
      <c r="Q5" s="6">
        <f t="shared" si="9"/>
        <v>1</v>
      </c>
      <c r="R5" s="7">
        <f t="shared" si="10"/>
        <v>-1.0999999999999996E-3</v>
      </c>
      <c r="S5" s="7">
        <f t="shared" si="11"/>
        <v>-8.9999999999999987E-4</v>
      </c>
      <c r="T5" s="7">
        <f t="shared" si="12"/>
        <v>0</v>
      </c>
      <c r="U5" s="12">
        <f t="shared" si="13"/>
        <v>0</v>
      </c>
      <c r="V5" s="12">
        <f t="shared" si="14"/>
        <v>-1.0500000000000001E-2</v>
      </c>
      <c r="W5" s="12">
        <f t="shared" si="15"/>
        <v>0</v>
      </c>
      <c r="X5" s="12">
        <f t="shared" si="16"/>
        <v>0</v>
      </c>
      <c r="Y5" s="12">
        <f t="shared" si="17"/>
        <v>1.4999999999999998E-3</v>
      </c>
      <c r="Z5" s="12">
        <f t="shared" si="18"/>
        <v>0</v>
      </c>
    </row>
    <row r="6" spans="1:26" x14ac:dyDescent="0.25">
      <c r="A6" s="1">
        <f t="shared" si="19"/>
        <v>42008</v>
      </c>
      <c r="B6" s="5">
        <f t="shared" si="6"/>
        <v>0.03</v>
      </c>
      <c r="C6" s="2">
        <v>0.01</v>
      </c>
      <c r="D6" s="2">
        <v>0.05</v>
      </c>
      <c r="E6" s="2">
        <v>0.03</v>
      </c>
      <c r="F6" s="2">
        <v>0.3</v>
      </c>
      <c r="G6" s="2">
        <v>0.3</v>
      </c>
      <c r="H6" s="2">
        <v>0.4</v>
      </c>
      <c r="I6" s="6">
        <f t="shared" si="7"/>
        <v>1</v>
      </c>
      <c r="J6" s="5">
        <f t="shared" si="8"/>
        <v>3.8166666666666647E-2</v>
      </c>
      <c r="K6" s="2">
        <v>3.3333333333333301E-3</v>
      </c>
      <c r="L6" s="2">
        <v>0.08</v>
      </c>
      <c r="M6" s="2">
        <v>2.33333333333333E-2</v>
      </c>
      <c r="N6" s="2">
        <v>0.25</v>
      </c>
      <c r="O6" s="2">
        <v>0.35</v>
      </c>
      <c r="P6" s="2">
        <v>0.4</v>
      </c>
      <c r="Q6" s="6">
        <f t="shared" si="9"/>
        <v>1</v>
      </c>
      <c r="R6" s="7">
        <f t="shared" si="10"/>
        <v>-1.7416666666666657E-3</v>
      </c>
      <c r="S6" s="7">
        <f t="shared" si="11"/>
        <v>-2.0916666666666675E-3</v>
      </c>
      <c r="T6" s="7">
        <f t="shared" si="12"/>
        <v>0</v>
      </c>
      <c r="U6" s="12">
        <f t="shared" si="13"/>
        <v>1.6666666666666674E-3</v>
      </c>
      <c r="V6" s="12">
        <f t="shared" si="14"/>
        <v>-1.0499999999999999E-2</v>
      </c>
      <c r="W6" s="12">
        <f t="shared" si="15"/>
        <v>2.66666666666668E-3</v>
      </c>
      <c r="X6" s="12">
        <f t="shared" si="16"/>
        <v>3.3333333333333343E-4</v>
      </c>
      <c r="Y6" s="12">
        <f t="shared" si="17"/>
        <v>1.4999999999999996E-3</v>
      </c>
      <c r="Z6" s="12">
        <f t="shared" si="18"/>
        <v>0</v>
      </c>
    </row>
    <row r="7" spans="1:26" x14ac:dyDescent="0.25">
      <c r="A7" s="1">
        <f t="shared" si="19"/>
        <v>42009</v>
      </c>
      <c r="B7" s="5">
        <f t="shared" ref="B7:B33" si="20">SUMPRODUCT(C7:E7,F7:H7)</f>
        <v>-1.3666666666666683E-2</v>
      </c>
      <c r="C7" s="2">
        <v>3.3333333333333301E-3</v>
      </c>
      <c r="D7" s="2">
        <v>-0.08</v>
      </c>
      <c r="E7" s="2">
        <v>2.33333333333333E-2</v>
      </c>
      <c r="F7" s="2">
        <v>0.3</v>
      </c>
      <c r="G7" s="2">
        <v>0.3</v>
      </c>
      <c r="H7" s="2">
        <v>0.4</v>
      </c>
      <c r="I7" s="6">
        <f t="shared" ref="I7:I33" si="21">SUM(F7:H7)</f>
        <v>1</v>
      </c>
      <c r="J7" s="5">
        <f t="shared" si="8"/>
        <v>4.5416666666666647E-2</v>
      </c>
      <c r="K7" s="2">
        <v>-1.66666666666667E-3</v>
      </c>
      <c r="L7" s="2">
        <v>0.11</v>
      </c>
      <c r="M7" s="2">
        <v>1.8333333333333299E-2</v>
      </c>
      <c r="N7" s="2">
        <v>0.25</v>
      </c>
      <c r="O7" s="2">
        <v>0.35</v>
      </c>
      <c r="P7" s="2">
        <v>0.4</v>
      </c>
      <c r="Q7" s="6">
        <f t="shared" si="9"/>
        <v>1</v>
      </c>
      <c r="R7" s="7">
        <f t="shared" si="10"/>
        <v>-2.3541666666666654E-3</v>
      </c>
      <c r="S7" s="7">
        <f t="shared" si="11"/>
        <v>-3.2291666666666671E-3</v>
      </c>
      <c r="T7" s="7">
        <f t="shared" si="12"/>
        <v>0</v>
      </c>
      <c r="U7" s="12">
        <f t="shared" si="13"/>
        <v>1.25E-3</v>
      </c>
      <c r="V7" s="12">
        <f t="shared" si="14"/>
        <v>-6.649999999999999E-2</v>
      </c>
      <c r="W7" s="12">
        <f t="shared" si="15"/>
        <v>2.0000000000000005E-3</v>
      </c>
      <c r="X7" s="12">
        <f t="shared" si="16"/>
        <v>2.4999999999999995E-4</v>
      </c>
      <c r="Y7" s="12">
        <f t="shared" si="17"/>
        <v>9.499999999999998E-3</v>
      </c>
      <c r="Z7" s="12">
        <f t="shared" si="18"/>
        <v>0</v>
      </c>
    </row>
    <row r="8" spans="1:26" x14ac:dyDescent="0.25">
      <c r="A8" s="1">
        <f t="shared" si="19"/>
        <v>42010</v>
      </c>
      <c r="B8" s="5">
        <f t="shared" si="20"/>
        <v>3.9833333333333318E-2</v>
      </c>
      <c r="C8" s="2">
        <v>-1.66666666666667E-3</v>
      </c>
      <c r="D8" s="2">
        <v>0.11</v>
      </c>
      <c r="E8" s="2">
        <v>1.8333333333333299E-2</v>
      </c>
      <c r="F8" s="2">
        <v>0.3</v>
      </c>
      <c r="G8" s="2">
        <v>0.3</v>
      </c>
      <c r="H8" s="2">
        <v>0.4</v>
      </c>
      <c r="I8" s="6">
        <f t="shared" si="21"/>
        <v>1</v>
      </c>
      <c r="J8" s="5">
        <f t="shared" si="8"/>
        <v>2.1499999999999998E-2</v>
      </c>
      <c r="K8" s="2">
        <v>0.01</v>
      </c>
      <c r="L8" s="2">
        <v>0.02</v>
      </c>
      <c r="M8" s="2">
        <v>0.03</v>
      </c>
      <c r="N8" s="2">
        <v>0.25</v>
      </c>
      <c r="O8" s="2">
        <v>0.35</v>
      </c>
      <c r="P8" s="2">
        <v>0.4</v>
      </c>
      <c r="Q8" s="6">
        <f t="shared" si="9"/>
        <v>1</v>
      </c>
      <c r="R8" s="7">
        <f t="shared" si="10"/>
        <v>-5.7499999999999977E-4</v>
      </c>
      <c r="S8" s="7">
        <f t="shared" si="11"/>
        <v>7.4999999999999871E-5</v>
      </c>
      <c r="T8" s="7">
        <f t="shared" si="12"/>
        <v>0</v>
      </c>
      <c r="U8" s="12">
        <f t="shared" si="13"/>
        <v>-2.9166666666666677E-3</v>
      </c>
      <c r="V8" s="12">
        <f t="shared" si="14"/>
        <v>3.15E-2</v>
      </c>
      <c r="W8" s="12">
        <f t="shared" si="15"/>
        <v>-4.6666666666666801E-3</v>
      </c>
      <c r="X8" s="12">
        <f t="shared" si="16"/>
        <v>-5.8333333333333338E-4</v>
      </c>
      <c r="Y8" s="12">
        <f t="shared" si="17"/>
        <v>-4.4999999999999988E-3</v>
      </c>
      <c r="Z8" s="12">
        <f t="shared" si="18"/>
        <v>0</v>
      </c>
    </row>
    <row r="9" spans="1:26" x14ac:dyDescent="0.25">
      <c r="A9" s="1">
        <f t="shared" si="19"/>
        <v>42011</v>
      </c>
      <c r="B9" s="5">
        <f t="shared" si="20"/>
        <v>4.5333333333333323E-2</v>
      </c>
      <c r="C9" s="2">
        <v>-6.6666666666666697E-3</v>
      </c>
      <c r="D9" s="2">
        <v>0.14000000000000001</v>
      </c>
      <c r="E9" s="2">
        <v>1.3333333333333299E-2</v>
      </c>
      <c r="F9" s="2">
        <v>0.3</v>
      </c>
      <c r="G9" s="2">
        <v>0.3</v>
      </c>
      <c r="H9" s="2">
        <v>0.4</v>
      </c>
      <c r="I9" s="6">
        <f t="shared" si="21"/>
        <v>1</v>
      </c>
      <c r="J9" s="5">
        <f t="shared" si="8"/>
        <v>1.7500000000000002E-2</v>
      </c>
      <c r="K9" s="2">
        <v>0.02</v>
      </c>
      <c r="L9" s="2">
        <v>-0.01</v>
      </c>
      <c r="M9" s="2">
        <v>0.04</v>
      </c>
      <c r="N9" s="2">
        <v>0.25</v>
      </c>
      <c r="O9" s="2">
        <v>0.35</v>
      </c>
      <c r="P9" s="2">
        <v>0.4</v>
      </c>
      <c r="Q9" s="6">
        <f t="shared" si="9"/>
        <v>1</v>
      </c>
      <c r="R9" s="7">
        <f t="shared" si="10"/>
        <v>1.2499999999999992E-4</v>
      </c>
      <c r="S9" s="7">
        <f t="shared" si="11"/>
        <v>1.3749999999999999E-3</v>
      </c>
      <c r="T9" s="7">
        <f t="shared" si="12"/>
        <v>0</v>
      </c>
      <c r="U9" s="12">
        <f t="shared" si="13"/>
        <v>-6.666666666666668E-3</v>
      </c>
      <c r="V9" s="12">
        <f t="shared" si="14"/>
        <v>5.2500000000000005E-2</v>
      </c>
      <c r="W9" s="12">
        <f t="shared" si="15"/>
        <v>-1.066666666666668E-2</v>
      </c>
      <c r="X9" s="12">
        <f t="shared" si="16"/>
        <v>-1.3333333333333333E-3</v>
      </c>
      <c r="Y9" s="12">
        <f t="shared" si="17"/>
        <v>-7.4999999999999997E-3</v>
      </c>
      <c r="Z9" s="12">
        <f t="shared" si="18"/>
        <v>0</v>
      </c>
    </row>
    <row r="10" spans="1:26" x14ac:dyDescent="0.25">
      <c r="A10" s="1">
        <f t="shared" si="19"/>
        <v>42012</v>
      </c>
      <c r="B10" s="5">
        <f t="shared" si="20"/>
        <v>5.0833333333333328E-2</v>
      </c>
      <c r="C10" s="2">
        <v>-1.16666666666667E-2</v>
      </c>
      <c r="D10" s="2">
        <v>0.17</v>
      </c>
      <c r="E10" s="2">
        <v>8.3333333333333297E-3</v>
      </c>
      <c r="F10" s="2">
        <v>0.3</v>
      </c>
      <c r="G10" s="2">
        <v>0.3</v>
      </c>
      <c r="H10" s="2">
        <v>0.4</v>
      </c>
      <c r="I10" s="6">
        <f t="shared" si="21"/>
        <v>1</v>
      </c>
      <c r="J10" s="5">
        <f t="shared" si="8"/>
        <v>2.1499999999999998E-2</v>
      </c>
      <c r="K10" s="2">
        <v>0.01</v>
      </c>
      <c r="L10" s="2">
        <v>0.02</v>
      </c>
      <c r="M10" s="2">
        <v>0.03</v>
      </c>
      <c r="N10" s="2">
        <v>0.25</v>
      </c>
      <c r="O10" s="2">
        <v>0.35</v>
      </c>
      <c r="P10" s="2">
        <v>0.4</v>
      </c>
      <c r="Q10" s="6">
        <f t="shared" si="9"/>
        <v>1</v>
      </c>
      <c r="R10" s="7">
        <f t="shared" si="10"/>
        <v>-5.7499999999999977E-4</v>
      </c>
      <c r="S10" s="7">
        <f t="shared" si="11"/>
        <v>7.4999999999999871E-5</v>
      </c>
      <c r="T10" s="7">
        <f t="shared" si="12"/>
        <v>0</v>
      </c>
      <c r="U10" s="12">
        <f t="shared" si="13"/>
        <v>-5.4166666666666755E-3</v>
      </c>
      <c r="V10" s="12">
        <f t="shared" si="14"/>
        <v>5.2500000000000005E-2</v>
      </c>
      <c r="W10" s="12">
        <f t="shared" si="15"/>
        <v>-8.666666666666668E-3</v>
      </c>
      <c r="X10" s="12">
        <f t="shared" si="16"/>
        <v>-1.0833333333333348E-3</v>
      </c>
      <c r="Y10" s="12">
        <f t="shared" si="17"/>
        <v>-7.4999999999999997E-3</v>
      </c>
      <c r="Z10" s="12">
        <f t="shared" si="18"/>
        <v>0</v>
      </c>
    </row>
    <row r="11" spans="1:26" x14ac:dyDescent="0.25">
      <c r="A11" s="1">
        <f t="shared" si="19"/>
        <v>42013</v>
      </c>
      <c r="B11" s="5">
        <f t="shared" si="20"/>
        <v>5.6333333333333319E-2</v>
      </c>
      <c r="C11" s="2">
        <v>-1.6666666666666701E-2</v>
      </c>
      <c r="D11" s="2">
        <v>0.2</v>
      </c>
      <c r="E11" s="2">
        <v>3.3333333333333301E-3</v>
      </c>
      <c r="F11" s="2">
        <v>0.3</v>
      </c>
      <c r="G11" s="2">
        <v>0.3</v>
      </c>
      <c r="H11" s="2">
        <v>0.4</v>
      </c>
      <c r="I11" s="6">
        <f t="shared" si="21"/>
        <v>1</v>
      </c>
      <c r="J11" s="5">
        <f t="shared" si="8"/>
        <v>3.2000000000000001E-2</v>
      </c>
      <c r="K11" s="2">
        <v>0.01</v>
      </c>
      <c r="L11" s="2">
        <v>0.05</v>
      </c>
      <c r="M11" s="2">
        <v>0.03</v>
      </c>
      <c r="N11" s="2">
        <v>0.25</v>
      </c>
      <c r="O11" s="2">
        <v>0.35</v>
      </c>
      <c r="P11" s="2">
        <v>0.4</v>
      </c>
      <c r="Q11" s="6">
        <f t="shared" si="9"/>
        <v>1</v>
      </c>
      <c r="R11" s="7">
        <f t="shared" si="10"/>
        <v>-1.0999999999999996E-3</v>
      </c>
      <c r="S11" s="7">
        <f t="shared" si="11"/>
        <v>-8.9999999999999987E-4</v>
      </c>
      <c r="T11" s="7">
        <f t="shared" si="12"/>
        <v>0</v>
      </c>
      <c r="U11" s="12">
        <f t="shared" si="13"/>
        <v>-6.6666666666666749E-3</v>
      </c>
      <c r="V11" s="12">
        <f t="shared" si="14"/>
        <v>5.2500000000000005E-2</v>
      </c>
      <c r="W11" s="12">
        <f t="shared" si="15"/>
        <v>-1.0666666666666668E-2</v>
      </c>
      <c r="X11" s="12">
        <f t="shared" si="16"/>
        <v>-1.3333333333333346E-3</v>
      </c>
      <c r="Y11" s="12">
        <f t="shared" si="17"/>
        <v>-7.4999999999999997E-3</v>
      </c>
      <c r="Z11" s="12">
        <f t="shared" si="18"/>
        <v>0</v>
      </c>
    </row>
    <row r="12" spans="1:26" x14ac:dyDescent="0.25">
      <c r="A12" s="1">
        <f t="shared" si="19"/>
        <v>42014</v>
      </c>
      <c r="B12" s="5">
        <f t="shared" si="20"/>
        <v>6.183333333333333E-2</v>
      </c>
      <c r="C12" s="2">
        <v>-2.1666666666666699E-2</v>
      </c>
      <c r="D12" s="2">
        <v>0.23</v>
      </c>
      <c r="E12" s="2">
        <v>-1.66666666666667E-3</v>
      </c>
      <c r="F12" s="2">
        <v>0.3</v>
      </c>
      <c r="G12" s="2">
        <v>0.3</v>
      </c>
      <c r="H12" s="2">
        <v>0.4</v>
      </c>
      <c r="I12" s="6">
        <f t="shared" si="21"/>
        <v>1</v>
      </c>
      <c r="J12" s="5">
        <f t="shared" si="8"/>
        <v>-1.7833333333333347E-2</v>
      </c>
      <c r="K12" s="2">
        <v>3.3333333333333301E-3</v>
      </c>
      <c r="L12" s="2">
        <v>-0.08</v>
      </c>
      <c r="M12" s="2">
        <v>2.33333333333333E-2</v>
      </c>
      <c r="N12" s="2">
        <v>0.25</v>
      </c>
      <c r="O12" s="2">
        <v>0.35</v>
      </c>
      <c r="P12" s="2">
        <v>0.4</v>
      </c>
      <c r="Q12" s="6">
        <f t="shared" si="9"/>
        <v>1</v>
      </c>
      <c r="R12" s="7">
        <f t="shared" si="10"/>
        <v>1.0583333333333337E-3</v>
      </c>
      <c r="S12" s="7">
        <f t="shared" si="11"/>
        <v>3.1083333333333319E-3</v>
      </c>
      <c r="T12" s="7">
        <f t="shared" si="12"/>
        <v>0</v>
      </c>
      <c r="U12" s="12">
        <f t="shared" si="13"/>
        <v>-6.2500000000000073E-3</v>
      </c>
      <c r="V12" s="12">
        <f t="shared" si="14"/>
        <v>0.1085</v>
      </c>
      <c r="W12" s="12">
        <f t="shared" si="15"/>
        <v>-9.9999999999999881E-3</v>
      </c>
      <c r="X12" s="12">
        <f t="shared" si="16"/>
        <v>-1.2500000000000011E-3</v>
      </c>
      <c r="Y12" s="12">
        <f t="shared" si="17"/>
        <v>-1.5499999999999996E-2</v>
      </c>
      <c r="Z12" s="12">
        <f t="shared" si="18"/>
        <v>0</v>
      </c>
    </row>
    <row r="13" spans="1:26" x14ac:dyDescent="0.25">
      <c r="A13" s="1">
        <f t="shared" si="19"/>
        <v>42015</v>
      </c>
      <c r="B13" s="5">
        <f t="shared" si="20"/>
        <v>0.03</v>
      </c>
      <c r="C13" s="2">
        <v>0.01</v>
      </c>
      <c r="D13" s="2">
        <v>0.05</v>
      </c>
      <c r="E13" s="2">
        <v>0.03</v>
      </c>
      <c r="F13" s="2">
        <v>0.3</v>
      </c>
      <c r="G13" s="2">
        <v>0.3</v>
      </c>
      <c r="H13" s="2">
        <v>0.4</v>
      </c>
      <c r="I13" s="6">
        <f t="shared" si="21"/>
        <v>1</v>
      </c>
      <c r="J13" s="5">
        <f t="shared" si="8"/>
        <v>4.5416666666666647E-2</v>
      </c>
      <c r="K13" s="2">
        <v>-1.66666666666667E-3</v>
      </c>
      <c r="L13" s="2">
        <v>0.11</v>
      </c>
      <c r="M13" s="2">
        <v>1.8333333333333299E-2</v>
      </c>
      <c r="N13" s="2">
        <v>0.25</v>
      </c>
      <c r="O13" s="2">
        <v>0.35</v>
      </c>
      <c r="P13" s="2">
        <v>0.4</v>
      </c>
      <c r="Q13" s="6">
        <f t="shared" si="9"/>
        <v>1</v>
      </c>
      <c r="R13" s="7">
        <f t="shared" si="10"/>
        <v>-2.3541666666666654E-3</v>
      </c>
      <c r="S13" s="7">
        <f t="shared" si="11"/>
        <v>-3.2291666666666671E-3</v>
      </c>
      <c r="T13" s="7">
        <f t="shared" si="12"/>
        <v>0</v>
      </c>
      <c r="U13" s="12">
        <f t="shared" si="13"/>
        <v>2.9166666666666677E-3</v>
      </c>
      <c r="V13" s="12">
        <f t="shared" si="14"/>
        <v>-2.0999999999999998E-2</v>
      </c>
      <c r="W13" s="12">
        <f t="shared" si="15"/>
        <v>4.6666666666666801E-3</v>
      </c>
      <c r="X13" s="12">
        <f t="shared" si="16"/>
        <v>5.8333333333333338E-4</v>
      </c>
      <c r="Y13" s="12">
        <f t="shared" si="17"/>
        <v>2.9999999999999992E-3</v>
      </c>
      <c r="Z13" s="12">
        <f t="shared" si="18"/>
        <v>0</v>
      </c>
    </row>
    <row r="14" spans="1:26" x14ac:dyDescent="0.25">
      <c r="A14" s="1">
        <f t="shared" si="19"/>
        <v>42016</v>
      </c>
      <c r="B14" s="5">
        <f t="shared" si="20"/>
        <v>3.433333333333332E-2</v>
      </c>
      <c r="C14" s="2">
        <v>3.3333333333333301E-3</v>
      </c>
      <c r="D14" s="2">
        <v>0.08</v>
      </c>
      <c r="E14" s="2">
        <v>2.33333333333333E-2</v>
      </c>
      <c r="F14" s="2">
        <v>0.3</v>
      </c>
      <c r="G14" s="2">
        <v>0.3</v>
      </c>
      <c r="H14" s="2">
        <v>0.4</v>
      </c>
      <c r="I14" s="6">
        <f t="shared" si="21"/>
        <v>1</v>
      </c>
      <c r="J14" s="5">
        <f t="shared" si="8"/>
        <v>5.2666666666666653E-2</v>
      </c>
      <c r="K14" s="2">
        <v>-6.6666666666666697E-3</v>
      </c>
      <c r="L14" s="2">
        <v>0.14000000000000001</v>
      </c>
      <c r="M14" s="2">
        <v>1.3333333333333299E-2</v>
      </c>
      <c r="N14" s="2">
        <v>0.25</v>
      </c>
      <c r="O14" s="2">
        <v>0.35</v>
      </c>
      <c r="P14" s="2">
        <v>0.4</v>
      </c>
      <c r="Q14" s="6">
        <f t="shared" si="9"/>
        <v>1</v>
      </c>
      <c r="R14" s="7">
        <f t="shared" si="10"/>
        <v>-2.9666666666666652E-3</v>
      </c>
      <c r="S14" s="7">
        <f t="shared" si="11"/>
        <v>-4.3666666666666671E-3</v>
      </c>
      <c r="T14" s="7">
        <f t="shared" si="12"/>
        <v>0</v>
      </c>
      <c r="U14" s="12">
        <f t="shared" si="13"/>
        <v>2.5000000000000001E-3</v>
      </c>
      <c r="V14" s="12">
        <f t="shared" si="14"/>
        <v>-2.1000000000000001E-2</v>
      </c>
      <c r="W14" s="12">
        <f t="shared" si="15"/>
        <v>4.0000000000000001E-3</v>
      </c>
      <c r="X14" s="12">
        <f t="shared" si="16"/>
        <v>4.999999999999999E-4</v>
      </c>
      <c r="Y14" s="12">
        <f t="shared" si="17"/>
        <v>3.0000000000000001E-3</v>
      </c>
      <c r="Z14" s="12">
        <f t="shared" si="18"/>
        <v>0</v>
      </c>
    </row>
    <row r="15" spans="1:26" x14ac:dyDescent="0.25">
      <c r="A15" s="1">
        <f t="shared" si="19"/>
        <v>42017</v>
      </c>
      <c r="B15" s="5">
        <f t="shared" si="20"/>
        <v>3.9833333333333318E-2</v>
      </c>
      <c r="C15" s="2">
        <v>-1.66666666666667E-3</v>
      </c>
      <c r="D15" s="2">
        <v>0.11</v>
      </c>
      <c r="E15" s="2">
        <v>1.8333333333333299E-2</v>
      </c>
      <c r="F15" s="2">
        <v>0.3</v>
      </c>
      <c r="G15" s="2">
        <v>0.3</v>
      </c>
      <c r="H15" s="2">
        <v>0.4</v>
      </c>
      <c r="I15" s="6">
        <f t="shared" si="21"/>
        <v>1</v>
      </c>
      <c r="J15" s="5">
        <f t="shared" si="8"/>
        <v>2.1499999999999998E-2</v>
      </c>
      <c r="K15" s="2">
        <v>0.01</v>
      </c>
      <c r="L15" s="2">
        <v>0.02</v>
      </c>
      <c r="M15" s="2">
        <v>0.03</v>
      </c>
      <c r="N15" s="2">
        <v>0.25</v>
      </c>
      <c r="O15" s="2">
        <v>0.35</v>
      </c>
      <c r="P15" s="2">
        <v>0.4</v>
      </c>
      <c r="Q15" s="6">
        <f t="shared" si="9"/>
        <v>1</v>
      </c>
      <c r="R15" s="7">
        <f t="shared" si="10"/>
        <v>-5.7499999999999977E-4</v>
      </c>
      <c r="S15" s="7">
        <f t="shared" si="11"/>
        <v>7.4999999999999871E-5</v>
      </c>
      <c r="T15" s="7">
        <f t="shared" si="12"/>
        <v>0</v>
      </c>
      <c r="U15" s="12">
        <f t="shared" si="13"/>
        <v>-2.9166666666666677E-3</v>
      </c>
      <c r="V15" s="12">
        <f t="shared" si="14"/>
        <v>3.15E-2</v>
      </c>
      <c r="W15" s="12">
        <f t="shared" si="15"/>
        <v>-4.6666666666666801E-3</v>
      </c>
      <c r="X15" s="12">
        <f t="shared" si="16"/>
        <v>-5.8333333333333338E-4</v>
      </c>
      <c r="Y15" s="12">
        <f t="shared" si="17"/>
        <v>-4.4999999999999988E-3</v>
      </c>
      <c r="Z15" s="12">
        <f t="shared" si="18"/>
        <v>0</v>
      </c>
    </row>
    <row r="16" spans="1:26" x14ac:dyDescent="0.25">
      <c r="A16" s="1">
        <f t="shared" si="19"/>
        <v>42018</v>
      </c>
      <c r="B16" s="5">
        <f t="shared" si="20"/>
        <v>4.5333333333333323E-2</v>
      </c>
      <c r="C16" s="2">
        <v>-6.6666666666666697E-3</v>
      </c>
      <c r="D16" s="2">
        <v>0.14000000000000001</v>
      </c>
      <c r="E16" s="2">
        <v>1.3333333333333299E-2</v>
      </c>
      <c r="F16" s="2">
        <v>0.3</v>
      </c>
      <c r="G16" s="2">
        <v>0.3</v>
      </c>
      <c r="H16" s="2">
        <v>0.4</v>
      </c>
      <c r="I16" s="6">
        <f t="shared" si="21"/>
        <v>1</v>
      </c>
      <c r="J16" s="5">
        <f t="shared" si="8"/>
        <v>1.7500000000000002E-2</v>
      </c>
      <c r="K16" s="2">
        <v>0.02</v>
      </c>
      <c r="L16" s="2">
        <v>-0.01</v>
      </c>
      <c r="M16" s="2">
        <v>0.04</v>
      </c>
      <c r="N16" s="2">
        <v>0.25</v>
      </c>
      <c r="O16" s="2">
        <v>0.35</v>
      </c>
      <c r="P16" s="2">
        <v>0.4</v>
      </c>
      <c r="Q16" s="6">
        <f t="shared" si="9"/>
        <v>1</v>
      </c>
      <c r="R16" s="7">
        <f t="shared" si="10"/>
        <v>1.2499999999999992E-4</v>
      </c>
      <c r="S16" s="7">
        <f t="shared" si="11"/>
        <v>1.3749999999999999E-3</v>
      </c>
      <c r="T16" s="7">
        <f t="shared" si="12"/>
        <v>0</v>
      </c>
      <c r="U16" s="12">
        <f t="shared" si="13"/>
        <v>-6.666666666666668E-3</v>
      </c>
      <c r="V16" s="12">
        <f t="shared" si="14"/>
        <v>5.2500000000000005E-2</v>
      </c>
      <c r="W16" s="12">
        <f t="shared" si="15"/>
        <v>-1.066666666666668E-2</v>
      </c>
      <c r="X16" s="12">
        <f t="shared" si="16"/>
        <v>-1.3333333333333333E-3</v>
      </c>
      <c r="Y16" s="12">
        <f t="shared" si="17"/>
        <v>-7.4999999999999997E-3</v>
      </c>
      <c r="Z16" s="12">
        <f t="shared" si="18"/>
        <v>0</v>
      </c>
    </row>
    <row r="17" spans="1:26" x14ac:dyDescent="0.25">
      <c r="A17" s="1">
        <f>A16+1</f>
        <v>42019</v>
      </c>
      <c r="B17" s="5">
        <f t="shared" si="20"/>
        <v>5.0833333333333328E-2</v>
      </c>
      <c r="C17" s="2">
        <v>-1.16666666666667E-2</v>
      </c>
      <c r="D17" s="2">
        <v>0.17</v>
      </c>
      <c r="E17" s="2">
        <v>8.3333333333333297E-3</v>
      </c>
      <c r="F17" s="2">
        <v>0.3</v>
      </c>
      <c r="G17" s="2">
        <v>0.3</v>
      </c>
      <c r="H17" s="2">
        <v>0.4</v>
      </c>
      <c r="I17" s="6">
        <f t="shared" si="21"/>
        <v>1</v>
      </c>
      <c r="J17" s="5">
        <f t="shared" si="8"/>
        <v>2.1499999999999998E-2</v>
      </c>
      <c r="K17" s="2">
        <v>0.01</v>
      </c>
      <c r="L17" s="2">
        <v>0.02</v>
      </c>
      <c r="M17" s="2">
        <v>0.03</v>
      </c>
      <c r="N17" s="2">
        <v>0.25</v>
      </c>
      <c r="O17" s="2">
        <v>0.35</v>
      </c>
      <c r="P17" s="2">
        <v>0.4</v>
      </c>
      <c r="Q17" s="6">
        <f t="shared" si="9"/>
        <v>1</v>
      </c>
      <c r="R17" s="7">
        <f t="shared" si="10"/>
        <v>-5.7499999999999977E-4</v>
      </c>
      <c r="S17" s="7">
        <f t="shared" si="11"/>
        <v>7.4999999999999871E-5</v>
      </c>
      <c r="T17" s="7">
        <f t="shared" si="12"/>
        <v>0</v>
      </c>
      <c r="U17" s="12">
        <f t="shared" si="13"/>
        <v>-5.4166666666666755E-3</v>
      </c>
      <c r="V17" s="12">
        <f t="shared" si="14"/>
        <v>5.2500000000000005E-2</v>
      </c>
      <c r="W17" s="12">
        <f t="shared" si="15"/>
        <v>-8.666666666666668E-3</v>
      </c>
      <c r="X17" s="12">
        <f t="shared" si="16"/>
        <v>-1.0833333333333348E-3</v>
      </c>
      <c r="Y17" s="12">
        <f t="shared" si="17"/>
        <v>-7.4999999999999997E-3</v>
      </c>
      <c r="Z17" s="12">
        <f t="shared" si="18"/>
        <v>0</v>
      </c>
    </row>
    <row r="18" spans="1:26" x14ac:dyDescent="0.25">
      <c r="A18" s="1">
        <f t="shared" si="19"/>
        <v>42020</v>
      </c>
      <c r="B18" s="5">
        <f t="shared" si="20"/>
        <v>5.6333333333333319E-2</v>
      </c>
      <c r="C18" s="2">
        <v>-1.6666666666666701E-2</v>
      </c>
      <c r="D18" s="2">
        <v>0.2</v>
      </c>
      <c r="E18" s="2">
        <v>3.3333333333333301E-3</v>
      </c>
      <c r="F18" s="2">
        <v>0.3</v>
      </c>
      <c r="G18" s="2">
        <v>0.3</v>
      </c>
      <c r="H18" s="2">
        <v>0.4</v>
      </c>
      <c r="I18" s="6">
        <f t="shared" si="21"/>
        <v>1</v>
      </c>
      <c r="J18" s="5">
        <f t="shared" si="8"/>
        <v>3.2000000000000001E-2</v>
      </c>
      <c r="K18" s="2">
        <v>0.01</v>
      </c>
      <c r="L18" s="2">
        <v>0.05</v>
      </c>
      <c r="M18" s="2">
        <v>0.03</v>
      </c>
      <c r="N18" s="2">
        <v>0.25</v>
      </c>
      <c r="O18" s="2">
        <v>0.35</v>
      </c>
      <c r="P18" s="2">
        <v>0.4</v>
      </c>
      <c r="Q18" s="6">
        <f t="shared" si="9"/>
        <v>1</v>
      </c>
      <c r="R18" s="7">
        <f t="shared" si="10"/>
        <v>-1.0999999999999996E-3</v>
      </c>
      <c r="S18" s="7">
        <f t="shared" si="11"/>
        <v>-8.9999999999999987E-4</v>
      </c>
      <c r="T18" s="7">
        <f t="shared" si="12"/>
        <v>0</v>
      </c>
      <c r="U18" s="12">
        <f t="shared" si="13"/>
        <v>-6.6666666666666749E-3</v>
      </c>
      <c r="V18" s="12">
        <f t="shared" si="14"/>
        <v>5.2500000000000005E-2</v>
      </c>
      <c r="W18" s="12">
        <f t="shared" si="15"/>
        <v>-1.0666666666666668E-2</v>
      </c>
      <c r="X18" s="12">
        <f t="shared" si="16"/>
        <v>-1.3333333333333346E-3</v>
      </c>
      <c r="Y18" s="12">
        <f t="shared" si="17"/>
        <v>-7.4999999999999997E-3</v>
      </c>
      <c r="Z18" s="12">
        <f t="shared" si="18"/>
        <v>0</v>
      </c>
    </row>
    <row r="19" spans="1:26" x14ac:dyDescent="0.25">
      <c r="A19" s="1">
        <f t="shared" si="19"/>
        <v>42021</v>
      </c>
      <c r="B19" s="5">
        <f t="shared" si="20"/>
        <v>0.1003333333333333</v>
      </c>
      <c r="C19" s="2">
        <v>-5.6666666666666698E-2</v>
      </c>
      <c r="D19" s="2">
        <v>0.44</v>
      </c>
      <c r="E19" s="2">
        <v>-3.6666666666666702E-2</v>
      </c>
      <c r="F19" s="2">
        <v>0.3</v>
      </c>
      <c r="G19" s="2">
        <v>0.3</v>
      </c>
      <c r="H19" s="2">
        <v>0.4</v>
      </c>
      <c r="I19" s="6">
        <f t="shared" si="21"/>
        <v>1</v>
      </c>
      <c r="J19" s="5">
        <f t="shared" si="8"/>
        <v>-1.7833333333333347E-2</v>
      </c>
      <c r="K19" s="2">
        <v>3.3333333333333301E-3</v>
      </c>
      <c r="L19" s="2">
        <v>-0.08</v>
      </c>
      <c r="M19" s="2">
        <v>2.33333333333333E-2</v>
      </c>
      <c r="N19" s="2">
        <v>0.25</v>
      </c>
      <c r="O19" s="2">
        <v>0.35</v>
      </c>
      <c r="P19" s="2">
        <v>0.4</v>
      </c>
      <c r="Q19" s="6">
        <f t="shared" si="9"/>
        <v>1</v>
      </c>
      <c r="R19" s="7">
        <f t="shared" si="10"/>
        <v>1.0583333333333337E-3</v>
      </c>
      <c r="S19" s="7">
        <f t="shared" si="11"/>
        <v>3.1083333333333319E-3</v>
      </c>
      <c r="T19" s="7">
        <f t="shared" si="12"/>
        <v>0</v>
      </c>
      <c r="U19" s="12">
        <f t="shared" si="13"/>
        <v>-1.5000000000000006E-2</v>
      </c>
      <c r="V19" s="12">
        <f t="shared" si="14"/>
        <v>0.182</v>
      </c>
      <c r="W19" s="12">
        <f t="shared" si="15"/>
        <v>-2.4E-2</v>
      </c>
      <c r="X19" s="12">
        <f t="shared" si="16"/>
        <v>-3.0000000000000005E-3</v>
      </c>
      <c r="Y19" s="12">
        <f t="shared" si="17"/>
        <v>-2.5999999999999995E-2</v>
      </c>
      <c r="Z19" s="12">
        <f t="shared" si="18"/>
        <v>0</v>
      </c>
    </row>
    <row r="20" spans="1:26" x14ac:dyDescent="0.25">
      <c r="A20" s="1">
        <f t="shared" si="19"/>
        <v>42022</v>
      </c>
      <c r="B20" s="5">
        <f t="shared" si="20"/>
        <v>0.10583333333333329</v>
      </c>
      <c r="C20" s="2">
        <v>-6.1666666666666703E-2</v>
      </c>
      <c r="D20" s="2">
        <v>0.47</v>
      </c>
      <c r="E20" s="2">
        <v>-4.1666666666666699E-2</v>
      </c>
      <c r="F20" s="2">
        <v>0.3</v>
      </c>
      <c r="G20" s="2">
        <v>0.3</v>
      </c>
      <c r="H20" s="2">
        <v>0.4</v>
      </c>
      <c r="I20" s="6">
        <f t="shared" si="21"/>
        <v>1</v>
      </c>
      <c r="J20" s="5">
        <f t="shared" si="8"/>
        <v>4.5416666666666647E-2</v>
      </c>
      <c r="K20" s="2">
        <v>-1.66666666666667E-3</v>
      </c>
      <c r="L20" s="2">
        <v>0.11</v>
      </c>
      <c r="M20" s="2">
        <v>1.8333333333333299E-2</v>
      </c>
      <c r="N20" s="2">
        <v>0.25</v>
      </c>
      <c r="O20" s="2">
        <v>0.35</v>
      </c>
      <c r="P20" s="2">
        <v>0.4</v>
      </c>
      <c r="Q20" s="6">
        <f t="shared" si="9"/>
        <v>1</v>
      </c>
      <c r="R20" s="7">
        <f t="shared" si="10"/>
        <v>-2.3541666666666654E-3</v>
      </c>
      <c r="S20" s="7">
        <f t="shared" si="11"/>
        <v>-3.2291666666666671E-3</v>
      </c>
      <c r="T20" s="7">
        <f t="shared" si="12"/>
        <v>0</v>
      </c>
      <c r="U20" s="12">
        <f t="shared" si="13"/>
        <v>-1.5000000000000008E-2</v>
      </c>
      <c r="V20" s="12">
        <f t="shared" si="14"/>
        <v>0.126</v>
      </c>
      <c r="W20" s="12">
        <f t="shared" si="15"/>
        <v>-2.4E-2</v>
      </c>
      <c r="X20" s="12">
        <f t="shared" si="16"/>
        <v>-3.0000000000000009E-3</v>
      </c>
      <c r="Y20" s="12">
        <f t="shared" si="17"/>
        <v>-1.7999999999999995E-2</v>
      </c>
      <c r="Z20" s="12">
        <f t="shared" si="18"/>
        <v>0</v>
      </c>
    </row>
    <row r="21" spans="1:26" x14ac:dyDescent="0.25">
      <c r="A21" s="1">
        <f t="shared" si="19"/>
        <v>42023</v>
      </c>
      <c r="B21" s="5">
        <f t="shared" si="20"/>
        <v>0.03</v>
      </c>
      <c r="C21" s="2">
        <v>0.01</v>
      </c>
      <c r="D21" s="2">
        <v>0.05</v>
      </c>
      <c r="E21" s="2">
        <v>0.03</v>
      </c>
      <c r="F21" s="2">
        <v>0.3</v>
      </c>
      <c r="G21" s="2">
        <v>0.3</v>
      </c>
      <c r="H21" s="2">
        <v>0.4</v>
      </c>
      <c r="I21" s="6">
        <f t="shared" si="21"/>
        <v>1</v>
      </c>
      <c r="J21" s="5">
        <f t="shared" si="8"/>
        <v>5.2666666666666653E-2</v>
      </c>
      <c r="K21" s="2">
        <v>-6.6666666666666697E-3</v>
      </c>
      <c r="L21" s="2">
        <v>0.14000000000000001</v>
      </c>
      <c r="M21" s="2">
        <v>1.3333333333333299E-2</v>
      </c>
      <c r="N21" s="2">
        <v>0.25</v>
      </c>
      <c r="O21" s="2">
        <v>0.35</v>
      </c>
      <c r="P21" s="2">
        <v>0.4</v>
      </c>
      <c r="Q21" s="6">
        <f t="shared" si="9"/>
        <v>1</v>
      </c>
      <c r="R21" s="7">
        <f t="shared" si="10"/>
        <v>-2.9666666666666652E-3</v>
      </c>
      <c r="S21" s="7">
        <f t="shared" si="11"/>
        <v>-4.3666666666666671E-3</v>
      </c>
      <c r="T21" s="7">
        <f t="shared" si="12"/>
        <v>0</v>
      </c>
      <c r="U21" s="12">
        <f t="shared" si="13"/>
        <v>4.1666666666666675E-3</v>
      </c>
      <c r="V21" s="12">
        <f t="shared" si="14"/>
        <v>-3.15E-2</v>
      </c>
      <c r="W21" s="12">
        <f t="shared" si="15"/>
        <v>6.6666666666666792E-3</v>
      </c>
      <c r="X21" s="12">
        <f t="shared" si="16"/>
        <v>8.3333333333333328E-4</v>
      </c>
      <c r="Y21" s="12">
        <f t="shared" si="17"/>
        <v>4.4999999999999997E-3</v>
      </c>
      <c r="Z21" s="12">
        <f t="shared" si="18"/>
        <v>0</v>
      </c>
    </row>
    <row r="22" spans="1:26" x14ac:dyDescent="0.25">
      <c r="A22" s="1">
        <f t="shared" si="19"/>
        <v>42024</v>
      </c>
      <c r="B22" s="5">
        <f t="shared" si="20"/>
        <v>3.433333333333332E-2</v>
      </c>
      <c r="C22" s="2">
        <v>3.3333333333333301E-3</v>
      </c>
      <c r="D22" s="2">
        <v>0.08</v>
      </c>
      <c r="E22" s="2">
        <v>2.33333333333333E-2</v>
      </c>
      <c r="F22" s="2">
        <v>0.3</v>
      </c>
      <c r="G22" s="2">
        <v>0.3</v>
      </c>
      <c r="H22" s="2">
        <v>0.4</v>
      </c>
      <c r="I22" s="6">
        <f t="shared" si="21"/>
        <v>1</v>
      </c>
      <c r="J22" s="5">
        <f t="shared" si="8"/>
        <v>2.1499999999999998E-2</v>
      </c>
      <c r="K22" s="2">
        <v>0.01</v>
      </c>
      <c r="L22" s="2">
        <v>0.02</v>
      </c>
      <c r="M22" s="2">
        <v>0.03</v>
      </c>
      <c r="N22" s="2">
        <v>0.25</v>
      </c>
      <c r="O22" s="2">
        <v>0.35</v>
      </c>
      <c r="P22" s="2">
        <v>0.4</v>
      </c>
      <c r="Q22" s="6">
        <f t="shared" si="9"/>
        <v>1</v>
      </c>
      <c r="R22" s="7">
        <f t="shared" si="10"/>
        <v>-5.7499999999999977E-4</v>
      </c>
      <c r="S22" s="7">
        <f t="shared" si="11"/>
        <v>7.4999999999999871E-5</v>
      </c>
      <c r="T22" s="7">
        <f t="shared" si="12"/>
        <v>0</v>
      </c>
      <c r="U22" s="12">
        <f t="shared" si="13"/>
        <v>-1.6666666666666674E-3</v>
      </c>
      <c r="V22" s="12">
        <f t="shared" si="14"/>
        <v>2.0999999999999998E-2</v>
      </c>
      <c r="W22" s="12">
        <f t="shared" si="15"/>
        <v>-2.66666666666668E-3</v>
      </c>
      <c r="X22" s="12">
        <f t="shared" si="16"/>
        <v>-3.3333333333333343E-4</v>
      </c>
      <c r="Y22" s="12">
        <f t="shared" si="17"/>
        <v>-2.9999999999999992E-3</v>
      </c>
      <c r="Z22" s="12">
        <f t="shared" si="18"/>
        <v>0</v>
      </c>
    </row>
    <row r="23" spans="1:26" x14ac:dyDescent="0.25">
      <c r="A23" s="1">
        <f t="shared" si="19"/>
        <v>42025</v>
      </c>
      <c r="B23" s="5">
        <f t="shared" si="20"/>
        <v>3.9833333333333318E-2</v>
      </c>
      <c r="C23" s="2">
        <v>-1.66666666666667E-3</v>
      </c>
      <c r="D23" s="2">
        <v>0.11</v>
      </c>
      <c r="E23" s="2">
        <v>1.8333333333333299E-2</v>
      </c>
      <c r="F23" s="2">
        <v>0.3</v>
      </c>
      <c r="G23" s="2">
        <v>0.3</v>
      </c>
      <c r="H23" s="2">
        <v>0.4</v>
      </c>
      <c r="I23" s="6">
        <f t="shared" si="21"/>
        <v>1</v>
      </c>
      <c r="J23" s="5">
        <f t="shared" si="8"/>
        <v>1.7500000000000002E-2</v>
      </c>
      <c r="K23" s="2">
        <v>0.02</v>
      </c>
      <c r="L23" s="2">
        <v>-0.01</v>
      </c>
      <c r="M23" s="2">
        <v>0.04</v>
      </c>
      <c r="N23" s="2">
        <v>0.25</v>
      </c>
      <c r="O23" s="2">
        <v>0.35</v>
      </c>
      <c r="P23" s="2">
        <v>0.4</v>
      </c>
      <c r="Q23" s="6">
        <f t="shared" si="9"/>
        <v>1</v>
      </c>
      <c r="R23" s="7">
        <f t="shared" si="10"/>
        <v>1.2499999999999992E-4</v>
      </c>
      <c r="S23" s="7">
        <f t="shared" si="11"/>
        <v>1.3749999999999999E-3</v>
      </c>
      <c r="T23" s="7">
        <f t="shared" si="12"/>
        <v>0</v>
      </c>
      <c r="U23" s="12">
        <f t="shared" si="13"/>
        <v>-5.4166666666666677E-3</v>
      </c>
      <c r="V23" s="12">
        <f t="shared" si="14"/>
        <v>4.1999999999999996E-2</v>
      </c>
      <c r="W23" s="12">
        <f t="shared" si="15"/>
        <v>-8.6666666666666819E-3</v>
      </c>
      <c r="X23" s="12">
        <f t="shared" si="16"/>
        <v>-1.0833333333333333E-3</v>
      </c>
      <c r="Y23" s="12">
        <f t="shared" si="17"/>
        <v>-5.9999999999999984E-3</v>
      </c>
      <c r="Z23" s="12">
        <f t="shared" si="18"/>
        <v>0</v>
      </c>
    </row>
    <row r="24" spans="1:26" x14ac:dyDescent="0.25">
      <c r="A24" s="1">
        <f t="shared" si="19"/>
        <v>42026</v>
      </c>
      <c r="B24" s="5">
        <f t="shared" si="20"/>
        <v>4.5333333333333323E-2</v>
      </c>
      <c r="C24" s="2">
        <v>-6.6666666666666697E-3</v>
      </c>
      <c r="D24" s="2">
        <v>0.14000000000000001</v>
      </c>
      <c r="E24" s="2">
        <v>1.3333333333333299E-2</v>
      </c>
      <c r="F24" s="2">
        <v>0.3</v>
      </c>
      <c r="G24" s="2">
        <v>0.3</v>
      </c>
      <c r="H24" s="2">
        <v>0.4</v>
      </c>
      <c r="I24" s="6">
        <f t="shared" si="21"/>
        <v>1</v>
      </c>
      <c r="J24" s="5">
        <f t="shared" si="8"/>
        <v>2.1499999999999998E-2</v>
      </c>
      <c r="K24" s="2">
        <v>0.01</v>
      </c>
      <c r="L24" s="2">
        <v>0.02</v>
      </c>
      <c r="M24" s="2">
        <v>0.03</v>
      </c>
      <c r="N24" s="2">
        <v>0.25</v>
      </c>
      <c r="O24" s="2">
        <v>0.35</v>
      </c>
      <c r="P24" s="2">
        <v>0.4</v>
      </c>
      <c r="Q24" s="6">
        <f t="shared" si="9"/>
        <v>1</v>
      </c>
      <c r="R24" s="7">
        <f t="shared" si="10"/>
        <v>-5.7499999999999977E-4</v>
      </c>
      <c r="S24" s="7">
        <f t="shared" si="11"/>
        <v>7.4999999999999871E-5</v>
      </c>
      <c r="T24" s="7">
        <f t="shared" si="12"/>
        <v>0</v>
      </c>
      <c r="U24" s="12">
        <f t="shared" si="13"/>
        <v>-4.1666666666666675E-3</v>
      </c>
      <c r="V24" s="12">
        <f t="shared" si="14"/>
        <v>4.2000000000000003E-2</v>
      </c>
      <c r="W24" s="12">
        <f t="shared" si="15"/>
        <v>-6.6666666666666792E-3</v>
      </c>
      <c r="X24" s="12">
        <f t="shared" si="16"/>
        <v>-8.3333333333333328E-4</v>
      </c>
      <c r="Y24" s="12">
        <f t="shared" si="17"/>
        <v>-5.9999999999999993E-3</v>
      </c>
      <c r="Z24" s="12">
        <f t="shared" si="18"/>
        <v>0</v>
      </c>
    </row>
    <row r="25" spans="1:26" x14ac:dyDescent="0.25">
      <c r="A25" s="1">
        <f t="shared" si="19"/>
        <v>42027</v>
      </c>
      <c r="B25" s="5">
        <f t="shared" si="20"/>
        <v>5.0833333333333328E-2</v>
      </c>
      <c r="C25" s="2">
        <v>-1.16666666666667E-2</v>
      </c>
      <c r="D25" s="2">
        <v>0.17</v>
      </c>
      <c r="E25" s="2">
        <v>8.3333333333333297E-3</v>
      </c>
      <c r="F25" s="2">
        <v>0.3</v>
      </c>
      <c r="G25" s="2">
        <v>0.3</v>
      </c>
      <c r="H25" s="2">
        <v>0.4</v>
      </c>
      <c r="I25" s="6">
        <f t="shared" si="21"/>
        <v>1</v>
      </c>
      <c r="J25" s="5">
        <f t="shared" si="8"/>
        <v>3.2000000000000001E-2</v>
      </c>
      <c r="K25" s="2">
        <v>0.01</v>
      </c>
      <c r="L25" s="2">
        <v>0.05</v>
      </c>
      <c r="M25" s="2">
        <v>0.03</v>
      </c>
      <c r="N25" s="2">
        <v>0.25</v>
      </c>
      <c r="O25" s="2">
        <v>0.35</v>
      </c>
      <c r="P25" s="2">
        <v>0.4</v>
      </c>
      <c r="Q25" s="6">
        <f t="shared" si="9"/>
        <v>1</v>
      </c>
      <c r="R25" s="7">
        <f t="shared" si="10"/>
        <v>-1.0999999999999996E-3</v>
      </c>
      <c r="S25" s="7">
        <f t="shared" si="11"/>
        <v>-8.9999999999999987E-4</v>
      </c>
      <c r="T25" s="7">
        <f t="shared" si="12"/>
        <v>0</v>
      </c>
      <c r="U25" s="12">
        <f t="shared" si="13"/>
        <v>-5.4166666666666755E-3</v>
      </c>
      <c r="V25" s="12">
        <f t="shared" si="14"/>
        <v>4.2000000000000003E-2</v>
      </c>
      <c r="W25" s="12">
        <f t="shared" si="15"/>
        <v>-8.666666666666668E-3</v>
      </c>
      <c r="X25" s="12">
        <f t="shared" si="16"/>
        <v>-1.0833333333333348E-3</v>
      </c>
      <c r="Y25" s="12">
        <f t="shared" si="17"/>
        <v>-5.9999999999999993E-3</v>
      </c>
      <c r="Z25" s="12">
        <f t="shared" si="18"/>
        <v>0</v>
      </c>
    </row>
    <row r="26" spans="1:26" x14ac:dyDescent="0.25">
      <c r="A26" s="1">
        <f>A25+1</f>
        <v>42028</v>
      </c>
      <c r="B26" s="5">
        <f t="shared" si="20"/>
        <v>5.6333333333333319E-2</v>
      </c>
      <c r="C26" s="2">
        <v>-1.6666666666666701E-2</v>
      </c>
      <c r="D26" s="2">
        <v>0.2</v>
      </c>
      <c r="E26" s="2">
        <v>3.3333333333333301E-3</v>
      </c>
      <c r="F26" s="2">
        <v>0.3</v>
      </c>
      <c r="G26" s="2">
        <v>0.3</v>
      </c>
      <c r="H26" s="2">
        <v>0.4</v>
      </c>
      <c r="I26" s="6">
        <f t="shared" si="21"/>
        <v>1</v>
      </c>
      <c r="J26" s="5">
        <f t="shared" si="8"/>
        <v>-1.7833333333333347E-2</v>
      </c>
      <c r="K26" s="2">
        <v>3.3333333333333301E-3</v>
      </c>
      <c r="L26" s="2">
        <v>-0.08</v>
      </c>
      <c r="M26" s="2">
        <v>2.33333333333333E-2</v>
      </c>
      <c r="N26" s="2">
        <v>0.25</v>
      </c>
      <c r="O26" s="2">
        <v>0.35</v>
      </c>
      <c r="P26" s="2">
        <v>0.4</v>
      </c>
      <c r="Q26" s="6">
        <f t="shared" si="9"/>
        <v>1</v>
      </c>
      <c r="R26" s="7">
        <f t="shared" si="10"/>
        <v>1.0583333333333337E-3</v>
      </c>
      <c r="S26" s="7">
        <f t="shared" si="11"/>
        <v>3.1083333333333319E-3</v>
      </c>
      <c r="T26" s="7">
        <f t="shared" si="12"/>
        <v>0</v>
      </c>
      <c r="U26" s="12">
        <f t="shared" si="13"/>
        <v>-5.0000000000000079E-3</v>
      </c>
      <c r="V26" s="12">
        <f t="shared" si="14"/>
        <v>9.8000000000000004E-2</v>
      </c>
      <c r="W26" s="12">
        <f t="shared" si="15"/>
        <v>-7.999999999999988E-3</v>
      </c>
      <c r="X26" s="12">
        <f t="shared" si="16"/>
        <v>-1.0000000000000013E-3</v>
      </c>
      <c r="Y26" s="12">
        <f t="shared" si="17"/>
        <v>-1.3999999999999999E-2</v>
      </c>
      <c r="Z26" s="12">
        <f t="shared" si="18"/>
        <v>0</v>
      </c>
    </row>
    <row r="27" spans="1:26" x14ac:dyDescent="0.25">
      <c r="A27" s="1">
        <f t="shared" si="19"/>
        <v>42029</v>
      </c>
      <c r="B27" s="5">
        <f t="shared" si="20"/>
        <v>0.03</v>
      </c>
      <c r="C27" s="2">
        <v>0.01</v>
      </c>
      <c r="D27" s="2">
        <v>0.05</v>
      </c>
      <c r="E27" s="2">
        <v>0.03</v>
      </c>
      <c r="F27" s="2">
        <v>0.3</v>
      </c>
      <c r="G27" s="2">
        <v>0.3</v>
      </c>
      <c r="H27" s="2">
        <v>0.4</v>
      </c>
      <c r="I27" s="6">
        <f t="shared" si="21"/>
        <v>1</v>
      </c>
      <c r="J27" s="5">
        <f t="shared" si="8"/>
        <v>4.5416666666666647E-2</v>
      </c>
      <c r="K27" s="2">
        <v>-1.66666666666667E-3</v>
      </c>
      <c r="L27" s="2">
        <v>0.11</v>
      </c>
      <c r="M27" s="2">
        <v>1.8333333333333299E-2</v>
      </c>
      <c r="N27" s="2">
        <v>0.25</v>
      </c>
      <c r="O27" s="2">
        <v>0.35</v>
      </c>
      <c r="P27" s="2">
        <v>0.4</v>
      </c>
      <c r="Q27" s="6">
        <f t="shared" si="9"/>
        <v>1</v>
      </c>
      <c r="R27" s="7">
        <f t="shared" si="10"/>
        <v>-2.3541666666666654E-3</v>
      </c>
      <c r="S27" s="7">
        <f t="shared" si="11"/>
        <v>-3.2291666666666671E-3</v>
      </c>
      <c r="T27" s="7">
        <f t="shared" si="12"/>
        <v>0</v>
      </c>
      <c r="U27" s="12">
        <f t="shared" si="13"/>
        <v>2.9166666666666677E-3</v>
      </c>
      <c r="V27" s="12">
        <f t="shared" si="14"/>
        <v>-2.0999999999999998E-2</v>
      </c>
      <c r="W27" s="12">
        <f t="shared" si="15"/>
        <v>4.6666666666666801E-3</v>
      </c>
      <c r="X27" s="12">
        <f t="shared" si="16"/>
        <v>5.8333333333333338E-4</v>
      </c>
      <c r="Y27" s="12">
        <f t="shared" si="17"/>
        <v>2.9999999999999992E-3</v>
      </c>
      <c r="Z27" s="12">
        <f t="shared" si="18"/>
        <v>0</v>
      </c>
    </row>
    <row r="28" spans="1:26" x14ac:dyDescent="0.25">
      <c r="A28" s="1">
        <f t="shared" si="19"/>
        <v>42030</v>
      </c>
      <c r="B28" s="5">
        <f t="shared" si="20"/>
        <v>3.433333333333332E-2</v>
      </c>
      <c r="C28" s="2">
        <v>3.3333333333333301E-3</v>
      </c>
      <c r="D28" s="2">
        <v>0.08</v>
      </c>
      <c r="E28" s="2">
        <v>2.33333333333333E-2</v>
      </c>
      <c r="F28" s="2">
        <v>0.3</v>
      </c>
      <c r="G28" s="2">
        <v>0.3</v>
      </c>
      <c r="H28" s="2">
        <v>0.4</v>
      </c>
      <c r="I28" s="6">
        <f t="shared" si="21"/>
        <v>1</v>
      </c>
      <c r="J28" s="5">
        <f t="shared" si="8"/>
        <v>5.2666666666666653E-2</v>
      </c>
      <c r="K28" s="2">
        <v>-6.6666666666666697E-3</v>
      </c>
      <c r="L28" s="2">
        <v>0.14000000000000001</v>
      </c>
      <c r="M28" s="2">
        <v>1.3333333333333299E-2</v>
      </c>
      <c r="N28" s="2">
        <v>0.25</v>
      </c>
      <c r="O28" s="2">
        <v>0.35</v>
      </c>
      <c r="P28" s="2">
        <v>0.4</v>
      </c>
      <c r="Q28" s="6">
        <f t="shared" si="9"/>
        <v>1</v>
      </c>
      <c r="R28" s="7">
        <f t="shared" si="10"/>
        <v>-2.9666666666666652E-3</v>
      </c>
      <c r="S28" s="7">
        <f t="shared" si="11"/>
        <v>-4.3666666666666671E-3</v>
      </c>
      <c r="T28" s="7">
        <f t="shared" si="12"/>
        <v>0</v>
      </c>
      <c r="U28" s="12">
        <f t="shared" si="13"/>
        <v>2.5000000000000001E-3</v>
      </c>
      <c r="V28" s="12">
        <f t="shared" si="14"/>
        <v>-2.1000000000000001E-2</v>
      </c>
      <c r="W28" s="12">
        <f t="shared" si="15"/>
        <v>4.0000000000000001E-3</v>
      </c>
      <c r="X28" s="12">
        <f t="shared" si="16"/>
        <v>4.999999999999999E-4</v>
      </c>
      <c r="Y28" s="12">
        <f t="shared" si="17"/>
        <v>3.0000000000000001E-3</v>
      </c>
      <c r="Z28" s="12">
        <f t="shared" si="18"/>
        <v>0</v>
      </c>
    </row>
    <row r="29" spans="1:26" x14ac:dyDescent="0.25">
      <c r="A29" s="1">
        <f t="shared" si="19"/>
        <v>42031</v>
      </c>
      <c r="B29" s="5">
        <f t="shared" si="20"/>
        <v>3.9833333333333318E-2</v>
      </c>
      <c r="C29" s="2">
        <v>-1.66666666666667E-3</v>
      </c>
      <c r="D29" s="2">
        <v>0.11</v>
      </c>
      <c r="E29" s="2">
        <v>1.8333333333333299E-2</v>
      </c>
      <c r="F29" s="2">
        <v>0.3</v>
      </c>
      <c r="G29" s="2">
        <v>0.3</v>
      </c>
      <c r="H29" s="2">
        <v>0.4</v>
      </c>
      <c r="I29" s="6">
        <f t="shared" si="21"/>
        <v>1</v>
      </c>
      <c r="J29" s="5">
        <f t="shared" si="8"/>
        <v>2.1499999999999998E-2</v>
      </c>
      <c r="K29" s="2">
        <v>0.01</v>
      </c>
      <c r="L29" s="2">
        <v>0.02</v>
      </c>
      <c r="M29" s="2">
        <v>0.03</v>
      </c>
      <c r="N29" s="2">
        <v>0.25</v>
      </c>
      <c r="O29" s="2">
        <v>0.35</v>
      </c>
      <c r="P29" s="2">
        <v>0.4</v>
      </c>
      <c r="Q29" s="6">
        <f t="shared" si="9"/>
        <v>1</v>
      </c>
      <c r="R29" s="7">
        <f t="shared" si="10"/>
        <v>-5.7499999999999977E-4</v>
      </c>
      <c r="S29" s="7">
        <f t="shared" si="11"/>
        <v>7.4999999999999871E-5</v>
      </c>
      <c r="T29" s="7">
        <f t="shared" si="12"/>
        <v>0</v>
      </c>
      <c r="U29" s="12">
        <f t="shared" si="13"/>
        <v>-2.9166666666666677E-3</v>
      </c>
      <c r="V29" s="12">
        <f t="shared" si="14"/>
        <v>3.15E-2</v>
      </c>
      <c r="W29" s="12">
        <f t="shared" si="15"/>
        <v>-4.6666666666666801E-3</v>
      </c>
      <c r="X29" s="12">
        <f t="shared" si="16"/>
        <v>-5.8333333333333338E-4</v>
      </c>
      <c r="Y29" s="12">
        <f t="shared" si="17"/>
        <v>-4.4999999999999988E-3</v>
      </c>
      <c r="Z29" s="12">
        <f t="shared" si="18"/>
        <v>0</v>
      </c>
    </row>
    <row r="30" spans="1:26" x14ac:dyDescent="0.25">
      <c r="A30" s="1">
        <f t="shared" si="19"/>
        <v>42032</v>
      </c>
      <c r="B30" s="5">
        <f t="shared" si="20"/>
        <v>4.5333333333333323E-2</v>
      </c>
      <c r="C30" s="2">
        <v>-6.6666666666666697E-3</v>
      </c>
      <c r="D30" s="2">
        <v>0.14000000000000001</v>
      </c>
      <c r="E30" s="2">
        <v>1.3333333333333299E-2</v>
      </c>
      <c r="F30" s="2">
        <v>0.3</v>
      </c>
      <c r="G30" s="2">
        <v>0.3</v>
      </c>
      <c r="H30" s="2">
        <v>0.4</v>
      </c>
      <c r="I30" s="6">
        <f t="shared" si="21"/>
        <v>1</v>
      </c>
      <c r="J30" s="5">
        <f t="shared" si="8"/>
        <v>1.7500000000000002E-2</v>
      </c>
      <c r="K30" s="2">
        <v>0.02</v>
      </c>
      <c r="L30" s="2">
        <v>-0.01</v>
      </c>
      <c r="M30" s="2">
        <v>0.04</v>
      </c>
      <c r="N30" s="2">
        <v>0.25</v>
      </c>
      <c r="O30" s="2">
        <v>0.35</v>
      </c>
      <c r="P30" s="2">
        <v>0.4</v>
      </c>
      <c r="Q30" s="6">
        <f t="shared" si="9"/>
        <v>1</v>
      </c>
      <c r="R30" s="7">
        <f t="shared" si="10"/>
        <v>1.2499999999999992E-4</v>
      </c>
      <c r="S30" s="7">
        <f t="shared" si="11"/>
        <v>1.3749999999999999E-3</v>
      </c>
      <c r="T30" s="7">
        <f t="shared" si="12"/>
        <v>0</v>
      </c>
      <c r="U30" s="12">
        <f t="shared" si="13"/>
        <v>-6.666666666666668E-3</v>
      </c>
      <c r="V30" s="12">
        <f t="shared" si="14"/>
        <v>5.2500000000000005E-2</v>
      </c>
      <c r="W30" s="12">
        <f t="shared" si="15"/>
        <v>-1.066666666666668E-2</v>
      </c>
      <c r="X30" s="12">
        <f t="shared" si="16"/>
        <v>-1.3333333333333333E-3</v>
      </c>
      <c r="Y30" s="12">
        <f t="shared" si="17"/>
        <v>-7.4999999999999997E-3</v>
      </c>
      <c r="Z30" s="12">
        <f t="shared" si="18"/>
        <v>0</v>
      </c>
    </row>
    <row r="31" spans="1:26" x14ac:dyDescent="0.25">
      <c r="A31" s="1">
        <f>A30+1</f>
        <v>42033</v>
      </c>
      <c r="B31" s="5">
        <f t="shared" si="20"/>
        <v>5.0833333333333328E-2</v>
      </c>
      <c r="C31" s="2">
        <v>-1.16666666666667E-2</v>
      </c>
      <c r="D31" s="2">
        <v>0.17</v>
      </c>
      <c r="E31" s="2">
        <v>8.3333333333333297E-3</v>
      </c>
      <c r="F31" s="2">
        <v>0.3</v>
      </c>
      <c r="G31" s="2">
        <v>0.3</v>
      </c>
      <c r="H31" s="2">
        <v>0.4</v>
      </c>
      <c r="I31" s="6">
        <f t="shared" si="21"/>
        <v>1</v>
      </c>
      <c r="J31" s="5">
        <f t="shared" si="8"/>
        <v>2.1499999999999998E-2</v>
      </c>
      <c r="K31" s="2">
        <v>0.01</v>
      </c>
      <c r="L31" s="2">
        <v>0.02</v>
      </c>
      <c r="M31" s="2">
        <v>0.03</v>
      </c>
      <c r="N31" s="2">
        <v>0.25</v>
      </c>
      <c r="O31" s="2">
        <v>0.35</v>
      </c>
      <c r="P31" s="2">
        <v>0.4</v>
      </c>
      <c r="Q31" s="6">
        <f t="shared" si="9"/>
        <v>1</v>
      </c>
      <c r="R31" s="7">
        <f t="shared" si="10"/>
        <v>-5.7499999999999977E-4</v>
      </c>
      <c r="S31" s="7">
        <f t="shared" si="11"/>
        <v>7.4999999999999871E-5</v>
      </c>
      <c r="T31" s="7">
        <f t="shared" si="12"/>
        <v>0</v>
      </c>
      <c r="U31" s="12">
        <f t="shared" si="13"/>
        <v>-5.4166666666666755E-3</v>
      </c>
      <c r="V31" s="12">
        <f t="shared" si="14"/>
        <v>5.2500000000000005E-2</v>
      </c>
      <c r="W31" s="12">
        <f t="shared" si="15"/>
        <v>-8.666666666666668E-3</v>
      </c>
      <c r="X31" s="12">
        <f t="shared" si="16"/>
        <v>-1.0833333333333348E-3</v>
      </c>
      <c r="Y31" s="12">
        <f t="shared" si="17"/>
        <v>-7.4999999999999997E-3</v>
      </c>
      <c r="Z31" s="12">
        <f t="shared" si="18"/>
        <v>0</v>
      </c>
    </row>
    <row r="32" spans="1:26" x14ac:dyDescent="0.25">
      <c r="A32" s="1">
        <f t="shared" si="19"/>
        <v>42034</v>
      </c>
      <c r="B32" s="5">
        <f t="shared" si="20"/>
        <v>5.6333333333333319E-2</v>
      </c>
      <c r="C32" s="2">
        <v>-1.6666666666666701E-2</v>
      </c>
      <c r="D32" s="2">
        <v>0.2</v>
      </c>
      <c r="E32" s="2">
        <v>3.3333333333333301E-3</v>
      </c>
      <c r="F32" s="2">
        <v>0.3</v>
      </c>
      <c r="G32" s="2">
        <v>0.3</v>
      </c>
      <c r="H32" s="2">
        <v>0.4</v>
      </c>
      <c r="I32" s="6">
        <f t="shared" si="21"/>
        <v>1</v>
      </c>
      <c r="J32" s="5">
        <f t="shared" si="8"/>
        <v>3.2000000000000001E-2</v>
      </c>
      <c r="K32" s="2">
        <v>0.01</v>
      </c>
      <c r="L32" s="2">
        <v>0.05</v>
      </c>
      <c r="M32" s="2">
        <v>0.03</v>
      </c>
      <c r="N32" s="2">
        <v>0.25</v>
      </c>
      <c r="O32" s="2">
        <v>0.35</v>
      </c>
      <c r="P32" s="2">
        <v>0.4</v>
      </c>
      <c r="Q32" s="6">
        <f t="shared" si="9"/>
        <v>1</v>
      </c>
      <c r="R32" s="7">
        <f t="shared" si="10"/>
        <v>-1.0999999999999996E-3</v>
      </c>
      <c r="S32" s="7">
        <f t="shared" si="11"/>
        <v>-8.9999999999999987E-4</v>
      </c>
      <c r="T32" s="7">
        <f t="shared" si="12"/>
        <v>0</v>
      </c>
      <c r="U32" s="12">
        <f t="shared" si="13"/>
        <v>-6.6666666666666749E-3</v>
      </c>
      <c r="V32" s="12">
        <f t="shared" si="14"/>
        <v>5.2500000000000005E-2</v>
      </c>
      <c r="W32" s="12">
        <f t="shared" si="15"/>
        <v>-1.0666666666666668E-2</v>
      </c>
      <c r="X32" s="12">
        <f t="shared" si="16"/>
        <v>-1.3333333333333346E-3</v>
      </c>
      <c r="Y32" s="12">
        <f t="shared" si="17"/>
        <v>-7.4999999999999997E-3</v>
      </c>
      <c r="Z32" s="12">
        <f t="shared" si="18"/>
        <v>0</v>
      </c>
    </row>
    <row r="33" spans="1:26" x14ac:dyDescent="0.25">
      <c r="A33" s="1">
        <f>A32+1</f>
        <v>42035</v>
      </c>
      <c r="B33" s="5">
        <f t="shared" si="20"/>
        <v>-3.5666666666666909E-2</v>
      </c>
      <c r="C33" s="2">
        <v>-0.12666666666666701</v>
      </c>
      <c r="D33" s="2">
        <v>0.15</v>
      </c>
      <c r="E33" s="2">
        <v>-0.10666666666666701</v>
      </c>
      <c r="F33" s="2">
        <v>0.3</v>
      </c>
      <c r="G33" s="2">
        <v>0.3</v>
      </c>
      <c r="H33" s="2">
        <v>0.4</v>
      </c>
      <c r="I33" s="6">
        <f t="shared" si="21"/>
        <v>1</v>
      </c>
      <c r="J33" s="5">
        <f t="shared" si="8"/>
        <v>-1.7833333333333347E-2</v>
      </c>
      <c r="K33" s="2">
        <v>3.3333333333333301E-3</v>
      </c>
      <c r="L33" s="2">
        <v>-0.08</v>
      </c>
      <c r="M33" s="2">
        <v>2.33333333333333E-2</v>
      </c>
      <c r="N33" s="2">
        <v>0.25</v>
      </c>
      <c r="O33" s="2">
        <v>0.35</v>
      </c>
      <c r="P33" s="2">
        <v>0.4</v>
      </c>
      <c r="Q33" s="6">
        <f t="shared" si="9"/>
        <v>1</v>
      </c>
      <c r="R33" s="7">
        <f t="shared" si="10"/>
        <v>1.0583333333333337E-3</v>
      </c>
      <c r="S33" s="7">
        <f t="shared" si="11"/>
        <v>3.1083333333333319E-3</v>
      </c>
      <c r="T33" s="7">
        <f t="shared" si="12"/>
        <v>0</v>
      </c>
      <c r="U33" s="12">
        <f t="shared" si="13"/>
        <v>-3.2500000000000084E-2</v>
      </c>
      <c r="V33" s="12">
        <f t="shared" si="14"/>
        <v>8.0499999999999988E-2</v>
      </c>
      <c r="W33" s="12">
        <f t="shared" si="15"/>
        <v>-5.2000000000000129E-2</v>
      </c>
      <c r="X33" s="12">
        <f t="shared" si="16"/>
        <v>-6.5000000000000153E-3</v>
      </c>
      <c r="Y33" s="12">
        <f t="shared" si="17"/>
        <v>-1.1499999999999996E-2</v>
      </c>
      <c r="Z33" s="12">
        <f t="shared" si="18"/>
        <v>0</v>
      </c>
    </row>
    <row r="34" spans="1:26" x14ac:dyDescent="0.25">
      <c r="A34" s="1"/>
      <c r="K34" s="2"/>
      <c r="L34" s="2"/>
      <c r="M34" s="2"/>
    </row>
    <row r="35" spans="1:26" x14ac:dyDescent="0.25">
      <c r="K35" s="2"/>
      <c r="L35" s="2"/>
      <c r="M3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Bruzzaniti</dc:creator>
  <cp:lastModifiedBy>Leo Bruzzaniti</cp:lastModifiedBy>
  <dcterms:created xsi:type="dcterms:W3CDTF">2022-09-19T05:18:40Z</dcterms:created>
  <dcterms:modified xsi:type="dcterms:W3CDTF">2022-09-19T06:45:47Z</dcterms:modified>
</cp:coreProperties>
</file>