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43-24 FSC-RB-084 THE ENGLISH SCHOOL -COLEGIO DE INGLATERRRA\"/>
    </mc:Choice>
  </mc:AlternateContent>
  <xr:revisionPtr revIDLastSave="0" documentId="13_ncr:1_{9BD3F122-F7C9-4AD4-BAE4-D4974CE38F88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5" i="2"/>
  <c r="G46" i="2" s="1"/>
  <c r="G44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45" i="1" s="1"/>
  <c r="G46" i="1" s="1"/>
  <c r="G47" i="1" s="1"/>
</calcChain>
</file>

<file path=xl/sharedStrings.xml><?xml version="1.0" encoding="utf-8"?>
<sst xmlns="http://schemas.openxmlformats.org/spreadsheetml/2006/main" count="359" uniqueCount="158">
  <si>
    <t>PROPUESTA ECONÓMICA</t>
  </si>
  <si>
    <t>OFERTA N°: PHY 2843-24</t>
  </si>
  <si>
    <t>CIUDAD: BOGOTÁ</t>
  </si>
  <si>
    <t>FECHA: 16/05/2024</t>
  </si>
  <si>
    <t>% ESTAMPILLAS: 0.0 %</t>
  </si>
  <si>
    <t>COMERCIAL: ROCÍO BARÓN</t>
  </si>
  <si>
    <t>REQUERIMIENTO:</t>
  </si>
  <si>
    <t>Urgente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</si>
  <si>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</si>
  <si>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</si>
  <si>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</si>
  <si>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</si>
  <si>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</si>
  <si>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</si>
  <si>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</si>
  <si>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</si>
  <si>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</si>
  <si>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</si>
  <si>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</si>
  <si>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</si>
  <si>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</si>
  <si>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</si>
  <si>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</si>
  <si>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</si>
  <si>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</si>
  <si>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</si>
  <si>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</si>
  <si>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Resistor 50 Ohm,module SB</t>
  </si>
  <si>
    <t>05612-50</t>
  </si>
  <si>
    <t>SÍ</t>
  </si>
  <si>
    <t>PHYWE</t>
  </si>
  <si>
    <t>IES</t>
  </si>
  <si>
    <t>DAVID K HERRERA</t>
  </si>
  <si>
    <t>Resistor 100 Ohm,module SB</t>
  </si>
  <si>
    <t>05613-10</t>
  </si>
  <si>
    <t>Enchufe para lámpara incandescente, E10</t>
  </si>
  <si>
    <t>05604-00</t>
  </si>
  <si>
    <t>TESS advanced Física set Líneas Equipotenciales y Campo Eléctrico, ÄQU</t>
  </si>
  <si>
    <t>15250-88D</t>
  </si>
  <si>
    <t>TESS advanced Ciencias Aplicadas, set Acústica 1, AE-1</t>
  </si>
  <si>
    <t>25289-88</t>
  </si>
  <si>
    <t>TESS advanced Ciencias Aplicadas, Set Acústica 2, AE-2</t>
  </si>
  <si>
    <t>15321-88</t>
  </si>
  <si>
    <t>La velocidad de fase de las ondas estacionarias con Cobra SMARTsense</t>
  </si>
  <si>
    <t>P2133669</t>
  </si>
  <si>
    <t>Cubeta de ondas de agua con led, completa</t>
  </si>
  <si>
    <t>11260-88</t>
  </si>
  <si>
    <t>GENERADOR DE VIBRACIONES EXTERNO PARA CUBETA DE ONDAS</t>
  </si>
  <si>
    <t>11260-10</t>
  </si>
  <si>
    <t>SET DEMOSTRATIVO CON ESPEJO PARA CUBETA DE ONDAS</t>
  </si>
  <si>
    <t>11260-30</t>
  </si>
  <si>
    <t>Generador de Van de Graaff, 230V/50Hz</t>
  </si>
  <si>
    <t>07645-97</t>
  </si>
  <si>
    <t>BANDA PARA 07645-97</t>
  </si>
  <si>
    <t>07643-01</t>
  </si>
  <si>
    <t xml:space="preserve">Cobra SMARTsense Radioactivity - Sensor para medir la radiación radiactiva 0 ... 40000 #/min (Bluetooth + USB) </t>
  </si>
  <si>
    <t>12937-02</t>
  </si>
  <si>
    <t>Set para Estudiantes Óptica 1 que incluye una fuente de luz LED/láser</t>
  </si>
  <si>
    <t>15278-88</t>
  </si>
  <si>
    <t>ESPEJO, CONCAVO-CONVEXO</t>
  </si>
  <si>
    <t>09812-00</t>
  </si>
  <si>
    <t>ESPEJO PLANO</t>
  </si>
  <si>
    <t>09813-00</t>
  </si>
  <si>
    <t>Ecuación de estado de gases ideales con Cobra SMARTsenseLey de gases: Gay-Lussac, Amontons, Boyle</t>
  </si>
  <si>
    <t>P2320167</t>
  </si>
  <si>
    <t>TESS advanced Física set básico Óptica 1, OE-1, incluye caja de luces</t>
  </si>
  <si>
    <t>25276-88</t>
  </si>
  <si>
    <t>TESS advanced Física set complementario Óptica 2 digital, OE-2</t>
  </si>
  <si>
    <t>25277-88D</t>
  </si>
  <si>
    <t>TESS advanced Física set complementario Óptica Mezcla de Colores</t>
  </si>
  <si>
    <t>13250-77</t>
  </si>
  <si>
    <t>Hojas carton 200 x 300 mm, negro, 10 pzs</t>
  </si>
  <si>
    <t>06306-01</t>
  </si>
  <si>
    <t>TESS advanced Física set complementario Óptica 3, OE-3</t>
  </si>
  <si>
    <t>15280-88</t>
  </si>
  <si>
    <t>FUENTE DC 0-60V 0-6A</t>
  </si>
  <si>
    <t>EAK-P-6227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</si>
  <si>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</si>
  <si>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</si>
  <si>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</si>
  <si>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</si>
  <si>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</si>
  <si>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</si>
  <si>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</si>
  <si>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</si>
  <si>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</si>
  <si>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</si>
  <si>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COP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</si>
  <si>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</si>
  <si>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</si>
  <si>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</si>
  <si>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</si>
  <si>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</si>
  <si>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</si>
  <si>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</si>
  <si>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</si>
  <si>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</si>
  <si>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</si>
  <si>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</si>
  <si>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</si>
  <si>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</si>
  <si>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</si>
  <si>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</si>
  <si>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</si>
  <si>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</si>
  <si>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</si>
  <si>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</si>
  <si>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</si>
  <si>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</si>
  <si>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</si>
  <si>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</si>
  <si>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</si>
  <si>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</si>
  <si>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</si>
  <si>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</si>
  <si>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</si>
  <si>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</si>
  <si>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</si>
  <si>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</si>
  <si>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</si>
  <si>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</si>
  <si>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</si>
  <si>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</si>
  <si>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</si>
  <si>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</si>
  <si>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</si>
  <si>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</si>
  <si>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</si>
  <si>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</si>
  <si>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</si>
  <si>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</si>
  <si>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</si>
  <si>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</si>
  <si>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</si>
  <si>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</si>
  <si>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</si>
  <si>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</si>
  <si>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</si>
  <si>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</si>
  <si>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</si>
  <si>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</si>
  <si>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</si>
  <si>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</si>
  <si>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</si>
  <si>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</si>
  <si>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</si>
  <si>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</si>
  <si>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</si>
  <si>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</si>
  <si>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</si>
  <si>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</si>
  <si>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</si>
  <si>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NOMBRE DE CLIENTE: THE ENGLISH SCHOOL -COLEGIO DE INGLATERRA</t>
  </si>
  <si>
    <t>Celular, Tablet o PC con bluetooth para software de adquisición de datos</t>
  </si>
  <si>
    <t>N/A</t>
  </si>
  <si>
    <t>Parlantes y/o Audífonos. 
Computador con windows 7 o superior</t>
  </si>
  <si>
    <t>Conexión eléctrica 110V/230V</t>
  </si>
  <si>
    <t>Conexión eléctrica 220V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</si>
</sst>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[$COP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9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18" fillId="0" borderId="48" xfId="0" applyFont="1" applyBorder="1" applyAlignment="1" applyProtection="1">
      <alignment horizontal="left" vertical="center" wrapText="1"/>
      <protection hidden="1"/>
    </xf>
    <xf numFmtId="0" fontId="0" fillId="0" borderId="2" xfId="0" applyBorder="1" applyAlignment="1" applyProtection="1">
      <alignment wrapText="1"/>
      <protection hidden="1"/>
    </xf>
    <xf numFmtId="0" fontId="0" fillId="0" borderId="43" xfId="0" applyBorder="1" applyAlignment="1" applyProtection="1">
      <alignment wrapText="1"/>
      <protection hidden="1"/>
    </xf>
    <xf numFmtId="0" fontId="6" fillId="0" borderId="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61"/>
  <sheetViews>
    <sheetView showGridLines="0" tabSelected="1" showRuler="0" view="pageBreakPreview" topLeftCell="A15" zoomScaleNormal="100" zoomScaleSheetLayoutView="100" workbookViewId="0">
      <selection activeCell="J43" sqref="J43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2:15" s="3" customFormat="1" ht="29.25" customHeight="1" x14ac:dyDescent="0.25">
      <c r="B17" s="154" t="s">
        <v>152</v>
      </c>
      <c r="C17" s="155"/>
      <c r="D17" s="156"/>
      <c r="E17" s="116" t="s">
        <v>1</v>
      </c>
      <c r="F17" s="117"/>
      <c r="G17" s="116" t="s">
        <v>2</v>
      </c>
      <c r="H17" s="117"/>
      <c r="I17" s="120" t="s">
        <v>3</v>
      </c>
      <c r="J17" s="117"/>
      <c r="K17" s="101" t="s">
        <v>4</v>
      </c>
      <c r="L17" s="102"/>
      <c r="N17" s="82"/>
      <c r="O17" s="86"/>
    </row>
    <row r="18" spans="2:15" s="3" customFormat="1" ht="16.5" customHeight="1" thickBot="1" x14ac:dyDescent="0.3">
      <c r="B18" s="106" t="s">
        <v>5</v>
      </c>
      <c r="C18" s="107"/>
      <c r="D18" s="108"/>
      <c r="E18" s="84" t="s">
        <v>6</v>
      </c>
      <c r="F18" s="83" t="s">
        <v>7</v>
      </c>
      <c r="G18" s="85" t="s">
        <v>8</v>
      </c>
      <c r="H18" s="83" t="s">
        <v>9</v>
      </c>
      <c r="I18" s="85" t="s">
        <v>10</v>
      </c>
      <c r="J18" s="83" t="s">
        <v>11</v>
      </c>
      <c r="K18" s="118" t="s">
        <v>12</v>
      </c>
      <c r="L18" s="119"/>
      <c r="N18" s="82"/>
      <c r="O18" s="86"/>
    </row>
    <row r="19" spans="2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2:15" s="29" customFormat="1" ht="25.5" customHeight="1" x14ac:dyDescent="0.25">
      <c r="B20" s="31" t="s">
        <v>13</v>
      </c>
      <c r="C20" s="32" t="s">
        <v>14</v>
      </c>
      <c r="D20" s="32" t="s">
        <v>15</v>
      </c>
      <c r="E20" s="33" t="s">
        <v>16</v>
      </c>
      <c r="F20" s="34" t="s">
        <v>17</v>
      </c>
      <c r="G20" s="34" t="s">
        <v>18</v>
      </c>
      <c r="H20" s="63" t="s">
        <v>19</v>
      </c>
      <c r="I20" s="63" t="s">
        <v>20</v>
      </c>
      <c r="J20" s="63" t="s">
        <v>21</v>
      </c>
      <c r="K20" s="63" t="s">
        <v>22</v>
      </c>
      <c r="L20" s="63" t="s">
        <v>23</v>
      </c>
      <c r="M20" s="63" t="s">
        <v>24</v>
      </c>
      <c r="N20" s="63" t="s">
        <v>25</v>
      </c>
      <c r="O20" s="74" t="s">
        <v>26</v>
      </c>
    </row>
    <row r="21" spans="2:15" ht="16.5" customHeight="1" x14ac:dyDescent="0.25">
      <c r="B21" s="35">
        <v>1</v>
      </c>
      <c r="C21" s="157" t="s">
        <v>27</v>
      </c>
      <c r="D21" s="17" t="s">
        <v>28</v>
      </c>
      <c r="E21" s="18">
        <v>16</v>
      </c>
      <c r="F21" s="88">
        <v>270700</v>
      </c>
      <c r="G21" s="89">
        <f t="shared" ref="G21:G43" si="0">+F21*E21</f>
        <v>4331200</v>
      </c>
      <c r="H21" s="18" t="s">
        <v>154</v>
      </c>
      <c r="I21" s="18">
        <v>180</v>
      </c>
      <c r="J21" s="18" t="s">
        <v>29</v>
      </c>
      <c r="K21" s="18" t="s">
        <v>30</v>
      </c>
      <c r="L21" s="52">
        <v>12</v>
      </c>
      <c r="M21" s="52" t="s">
        <v>113</v>
      </c>
      <c r="N21" s="52"/>
      <c r="O21" s="75" t="s">
        <v>32</v>
      </c>
    </row>
    <row r="22" spans="2:15" ht="16.5" customHeight="1" x14ac:dyDescent="0.25">
      <c r="B22" s="35">
        <v>2</v>
      </c>
      <c r="C22" s="158" t="s">
        <v>33</v>
      </c>
      <c r="D22" s="17" t="s">
        <v>34</v>
      </c>
      <c r="E22" s="18">
        <v>16</v>
      </c>
      <c r="F22" s="88">
        <v>270700</v>
      </c>
      <c r="G22" s="89">
        <f t="shared" si="0"/>
        <v>4331200</v>
      </c>
      <c r="H22" s="18" t="s">
        <v>154</v>
      </c>
      <c r="I22" s="18">
        <v>180</v>
      </c>
      <c r="J22" s="18" t="s">
        <v>29</v>
      </c>
      <c r="K22" s="18" t="s">
        <v>30</v>
      </c>
      <c r="L22" s="52">
        <v>12</v>
      </c>
      <c r="M22" s="52" t="s">
        <v>113</v>
      </c>
      <c r="N22" s="52"/>
      <c r="O22" s="75" t="s">
        <v>32</v>
      </c>
    </row>
    <row r="23" spans="2:15" ht="16.5" customHeight="1" x14ac:dyDescent="0.25">
      <c r="B23" s="35">
        <v>3</v>
      </c>
      <c r="C23" s="158" t="s">
        <v>35</v>
      </c>
      <c r="D23" s="17" t="s">
        <v>36</v>
      </c>
      <c r="E23" s="18">
        <v>8</v>
      </c>
      <c r="F23" s="88">
        <v>341600</v>
      </c>
      <c r="G23" s="89">
        <f t="shared" si="0"/>
        <v>2732800</v>
      </c>
      <c r="H23" s="18" t="s">
        <v>154</v>
      </c>
      <c r="I23" s="18">
        <v>180</v>
      </c>
      <c r="J23" s="18" t="s">
        <v>29</v>
      </c>
      <c r="K23" s="18" t="s">
        <v>30</v>
      </c>
      <c r="L23" s="52">
        <v>12</v>
      </c>
      <c r="M23" s="52" t="s">
        <v>113</v>
      </c>
      <c r="N23" s="52"/>
      <c r="O23" s="75" t="s">
        <v>32</v>
      </c>
    </row>
    <row r="24" spans="2:15" ht="38.25" x14ac:dyDescent="0.25">
      <c r="B24" s="35">
        <v>4</v>
      </c>
      <c r="C24" s="158" t="s">
        <v>37</v>
      </c>
      <c r="D24" s="17" t="s">
        <v>38</v>
      </c>
      <c r="E24" s="18">
        <v>1</v>
      </c>
      <c r="F24" s="88">
        <v>4551200</v>
      </c>
      <c r="G24" s="89">
        <f t="shared" si="0"/>
        <v>4551200</v>
      </c>
      <c r="H24" s="18" t="s">
        <v>153</v>
      </c>
      <c r="I24" s="18">
        <v>180</v>
      </c>
      <c r="J24" s="18" t="s">
        <v>29</v>
      </c>
      <c r="K24" s="18" t="s">
        <v>30</v>
      </c>
      <c r="L24" s="52">
        <v>12</v>
      </c>
      <c r="M24" s="52" t="s">
        <v>113</v>
      </c>
      <c r="N24" s="52"/>
      <c r="O24" s="75" t="s">
        <v>32</v>
      </c>
    </row>
    <row r="25" spans="2:15" ht="38.25" x14ac:dyDescent="0.25">
      <c r="B25" s="35">
        <v>5</v>
      </c>
      <c r="C25" s="158" t="s">
        <v>39</v>
      </c>
      <c r="D25" s="17" t="s">
        <v>40</v>
      </c>
      <c r="E25" s="18">
        <v>1</v>
      </c>
      <c r="F25" s="88">
        <v>4373800</v>
      </c>
      <c r="G25" s="89">
        <f t="shared" si="0"/>
        <v>4373800</v>
      </c>
      <c r="H25" s="18" t="s">
        <v>155</v>
      </c>
      <c r="I25" s="18">
        <v>180</v>
      </c>
      <c r="J25" s="18" t="s">
        <v>29</v>
      </c>
      <c r="K25" s="18" t="s">
        <v>30</v>
      </c>
      <c r="L25" s="52">
        <v>12</v>
      </c>
      <c r="M25" s="52" t="s">
        <v>113</v>
      </c>
      <c r="N25" s="52"/>
      <c r="O25" s="75" t="s">
        <v>32</v>
      </c>
    </row>
    <row r="26" spans="2:15" ht="16.5" customHeight="1" x14ac:dyDescent="0.25">
      <c r="B26" s="35">
        <v>6</v>
      </c>
      <c r="C26" s="158" t="s">
        <v>41</v>
      </c>
      <c r="D26" s="17" t="s">
        <v>42</v>
      </c>
      <c r="E26" s="18">
        <v>1</v>
      </c>
      <c r="F26" s="88">
        <v>3771000</v>
      </c>
      <c r="G26" s="89">
        <f t="shared" si="0"/>
        <v>3771000</v>
      </c>
      <c r="H26" s="17" t="s">
        <v>40</v>
      </c>
      <c r="I26" s="18">
        <v>180</v>
      </c>
      <c r="J26" s="18" t="s">
        <v>29</v>
      </c>
      <c r="K26" s="18" t="s">
        <v>30</v>
      </c>
      <c r="L26" s="52">
        <v>12</v>
      </c>
      <c r="M26" s="52" t="s">
        <v>113</v>
      </c>
      <c r="N26" s="52"/>
      <c r="O26" s="75" t="s">
        <v>32</v>
      </c>
    </row>
    <row r="27" spans="2:15" ht="25.5" x14ac:dyDescent="0.25">
      <c r="B27" s="35">
        <v>7</v>
      </c>
      <c r="C27" s="158" t="s">
        <v>43</v>
      </c>
      <c r="D27" s="17" t="s">
        <v>44</v>
      </c>
      <c r="E27" s="18">
        <v>1</v>
      </c>
      <c r="F27" s="88">
        <v>18478900</v>
      </c>
      <c r="G27" s="89">
        <f t="shared" si="0"/>
        <v>18478900</v>
      </c>
      <c r="H27" s="18" t="s">
        <v>156</v>
      </c>
      <c r="I27" s="18">
        <v>180</v>
      </c>
      <c r="J27" s="18" t="s">
        <v>29</v>
      </c>
      <c r="K27" s="18" t="s">
        <v>30</v>
      </c>
      <c r="L27" s="52">
        <v>12</v>
      </c>
      <c r="M27" s="52" t="s">
        <v>113</v>
      </c>
      <c r="N27" s="52"/>
      <c r="O27" s="75" t="s">
        <v>32</v>
      </c>
    </row>
    <row r="28" spans="2:15" ht="16.5" customHeight="1" x14ac:dyDescent="0.25">
      <c r="B28" s="35">
        <v>8</v>
      </c>
      <c r="C28" s="158" t="s">
        <v>45</v>
      </c>
      <c r="D28" s="17" t="s">
        <v>46</v>
      </c>
      <c r="E28" s="18">
        <v>4</v>
      </c>
      <c r="F28" s="88">
        <v>18618400</v>
      </c>
      <c r="G28" s="89">
        <f t="shared" si="0"/>
        <v>74473600</v>
      </c>
      <c r="H28" s="18" t="s">
        <v>156</v>
      </c>
      <c r="I28" s="18">
        <v>180</v>
      </c>
      <c r="J28" s="18" t="s">
        <v>29</v>
      </c>
      <c r="K28" s="18" t="s">
        <v>30</v>
      </c>
      <c r="L28" s="52">
        <v>12</v>
      </c>
      <c r="M28" s="52" t="s">
        <v>113</v>
      </c>
      <c r="N28" s="52"/>
      <c r="O28" s="75" t="s">
        <v>32</v>
      </c>
    </row>
    <row r="29" spans="2:15" ht="25.5" x14ac:dyDescent="0.25">
      <c r="B29" s="35">
        <v>9</v>
      </c>
      <c r="C29" s="158" t="s">
        <v>47</v>
      </c>
      <c r="D29" s="17" t="s">
        <v>48</v>
      </c>
      <c r="E29" s="18">
        <v>4</v>
      </c>
      <c r="F29" s="88">
        <v>4716700</v>
      </c>
      <c r="G29" s="89">
        <f t="shared" si="0"/>
        <v>18866800</v>
      </c>
      <c r="H29" s="18" t="s">
        <v>154</v>
      </c>
      <c r="I29" s="18">
        <v>180</v>
      </c>
      <c r="J29" s="18" t="s">
        <v>29</v>
      </c>
      <c r="K29" s="18" t="s">
        <v>30</v>
      </c>
      <c r="L29" s="52">
        <v>12</v>
      </c>
      <c r="M29" s="52" t="s">
        <v>113</v>
      </c>
      <c r="N29" s="52"/>
      <c r="O29" s="75" t="s">
        <v>32</v>
      </c>
    </row>
    <row r="30" spans="2:15" ht="25.5" x14ac:dyDescent="0.25">
      <c r="B30" s="35">
        <v>10</v>
      </c>
      <c r="C30" s="158" t="s">
        <v>49</v>
      </c>
      <c r="D30" s="17" t="s">
        <v>50</v>
      </c>
      <c r="E30" s="18">
        <v>4</v>
      </c>
      <c r="F30" s="88">
        <v>768400</v>
      </c>
      <c r="G30" s="89">
        <f t="shared" si="0"/>
        <v>3073600</v>
      </c>
      <c r="H30" s="18" t="s">
        <v>154</v>
      </c>
      <c r="I30" s="18">
        <v>180</v>
      </c>
      <c r="J30" s="18" t="s">
        <v>29</v>
      </c>
      <c r="K30" s="18" t="s">
        <v>30</v>
      </c>
      <c r="L30" s="52">
        <v>12</v>
      </c>
      <c r="M30" s="52" t="s">
        <v>113</v>
      </c>
      <c r="N30" s="52"/>
      <c r="O30" s="75" t="s">
        <v>32</v>
      </c>
    </row>
    <row r="31" spans="2:15" ht="16.5" customHeight="1" x14ac:dyDescent="0.25">
      <c r="B31" s="35">
        <v>11</v>
      </c>
      <c r="C31" s="158" t="s">
        <v>51</v>
      </c>
      <c r="D31" s="17" t="s">
        <v>52</v>
      </c>
      <c r="E31" s="18">
        <v>1</v>
      </c>
      <c r="F31" s="88">
        <v>8263000</v>
      </c>
      <c r="G31" s="89">
        <f t="shared" si="0"/>
        <v>8263000</v>
      </c>
      <c r="H31" s="18" t="s">
        <v>157</v>
      </c>
      <c r="I31" s="18">
        <v>180</v>
      </c>
      <c r="J31" s="18" t="s">
        <v>29</v>
      </c>
      <c r="K31" s="18" t="s">
        <v>30</v>
      </c>
      <c r="L31" s="52">
        <v>12</v>
      </c>
      <c r="M31" s="52" t="s">
        <v>113</v>
      </c>
      <c r="N31" s="52"/>
      <c r="O31" s="75" t="s">
        <v>32</v>
      </c>
    </row>
    <row r="32" spans="2:15" ht="16.5" customHeight="1" x14ac:dyDescent="0.25">
      <c r="B32" s="35">
        <v>12</v>
      </c>
      <c r="C32" s="158" t="s">
        <v>53</v>
      </c>
      <c r="D32" s="17" t="s">
        <v>54</v>
      </c>
      <c r="E32" s="18">
        <v>1</v>
      </c>
      <c r="F32" s="88">
        <v>874800</v>
      </c>
      <c r="G32" s="89">
        <f t="shared" si="0"/>
        <v>874800</v>
      </c>
      <c r="H32" s="18" t="s">
        <v>154</v>
      </c>
      <c r="I32" s="18">
        <v>180</v>
      </c>
      <c r="J32" s="18" t="s">
        <v>29</v>
      </c>
      <c r="K32" s="18" t="s">
        <v>30</v>
      </c>
      <c r="L32" s="52">
        <v>12</v>
      </c>
      <c r="M32" s="52" t="s">
        <v>113</v>
      </c>
      <c r="N32" s="52"/>
      <c r="O32" s="75" t="s">
        <v>32</v>
      </c>
    </row>
    <row r="33" spans="1:15" ht="38.25" x14ac:dyDescent="0.25">
      <c r="B33" s="35">
        <v>13</v>
      </c>
      <c r="C33" s="158" t="s">
        <v>55</v>
      </c>
      <c r="D33" s="17" t="s">
        <v>56</v>
      </c>
      <c r="E33" s="18">
        <v>2</v>
      </c>
      <c r="F33" s="88">
        <v>7671900</v>
      </c>
      <c r="G33" s="89">
        <f t="shared" si="0"/>
        <v>15343800</v>
      </c>
      <c r="H33" s="18" t="s">
        <v>153</v>
      </c>
      <c r="I33" s="18">
        <v>180</v>
      </c>
      <c r="J33" s="18" t="s">
        <v>29</v>
      </c>
      <c r="K33" s="18" t="s">
        <v>30</v>
      </c>
      <c r="L33" s="52">
        <v>12</v>
      </c>
      <c r="M33" s="52" t="s">
        <v>113</v>
      </c>
      <c r="N33" s="52"/>
      <c r="O33" s="75" t="s">
        <v>32</v>
      </c>
    </row>
    <row r="34" spans="1:15" ht="25.5" x14ac:dyDescent="0.25">
      <c r="B34" s="35">
        <v>14</v>
      </c>
      <c r="C34" s="158" t="s">
        <v>57</v>
      </c>
      <c r="D34" s="17" t="s">
        <v>58</v>
      </c>
      <c r="E34" s="18">
        <v>2</v>
      </c>
      <c r="F34" s="88">
        <v>4243800</v>
      </c>
      <c r="G34" s="89">
        <f t="shared" si="0"/>
        <v>8487600</v>
      </c>
      <c r="H34" s="18" t="s">
        <v>154</v>
      </c>
      <c r="I34" s="18">
        <v>180</v>
      </c>
      <c r="J34" s="18" t="s">
        <v>29</v>
      </c>
      <c r="K34" s="18" t="s">
        <v>30</v>
      </c>
      <c r="L34" s="52">
        <v>12</v>
      </c>
      <c r="M34" s="52" t="s">
        <v>113</v>
      </c>
      <c r="N34" s="52"/>
      <c r="O34" s="75" t="s">
        <v>32</v>
      </c>
    </row>
    <row r="35" spans="1:15" ht="16.5" customHeight="1" x14ac:dyDescent="0.25">
      <c r="B35" s="35">
        <v>15</v>
      </c>
      <c r="C35" s="158" t="s">
        <v>59</v>
      </c>
      <c r="D35" s="17" t="s">
        <v>60</v>
      </c>
      <c r="E35" s="18">
        <v>1</v>
      </c>
      <c r="F35" s="88">
        <v>153700</v>
      </c>
      <c r="G35" s="89">
        <f t="shared" si="0"/>
        <v>153700</v>
      </c>
      <c r="H35" s="18" t="s">
        <v>154</v>
      </c>
      <c r="I35" s="18">
        <v>180</v>
      </c>
      <c r="J35" s="18" t="s">
        <v>29</v>
      </c>
      <c r="K35" s="18" t="s">
        <v>30</v>
      </c>
      <c r="L35" s="52">
        <v>12</v>
      </c>
      <c r="M35" s="52" t="s">
        <v>113</v>
      </c>
      <c r="N35" s="52"/>
      <c r="O35" s="75" t="s">
        <v>32</v>
      </c>
    </row>
    <row r="36" spans="1:15" ht="16.5" customHeight="1" x14ac:dyDescent="0.25">
      <c r="B36" s="35">
        <v>16</v>
      </c>
      <c r="C36" s="158" t="s">
        <v>61</v>
      </c>
      <c r="D36" s="17" t="s">
        <v>62</v>
      </c>
      <c r="E36" s="18">
        <v>1</v>
      </c>
      <c r="F36" s="88">
        <v>201000</v>
      </c>
      <c r="G36" s="89">
        <f t="shared" si="0"/>
        <v>201000</v>
      </c>
      <c r="H36" s="18" t="s">
        <v>154</v>
      </c>
      <c r="I36" s="18">
        <v>180</v>
      </c>
      <c r="J36" s="18" t="s">
        <v>29</v>
      </c>
      <c r="K36" s="18" t="s">
        <v>30</v>
      </c>
      <c r="L36" s="52">
        <v>12</v>
      </c>
      <c r="M36" s="52" t="s">
        <v>113</v>
      </c>
      <c r="N36" s="52"/>
      <c r="O36" s="75" t="s">
        <v>32</v>
      </c>
    </row>
    <row r="37" spans="1:15" ht="25.5" x14ac:dyDescent="0.25">
      <c r="B37" s="35">
        <v>17</v>
      </c>
      <c r="C37" s="158" t="s">
        <v>63</v>
      </c>
      <c r="D37" s="17" t="s">
        <v>64</v>
      </c>
      <c r="E37" s="18">
        <v>4</v>
      </c>
      <c r="F37" s="88">
        <v>21006200</v>
      </c>
      <c r="G37" s="89">
        <f t="shared" si="0"/>
        <v>84024800</v>
      </c>
      <c r="H37" s="18" t="s">
        <v>156</v>
      </c>
      <c r="I37" s="18">
        <v>180</v>
      </c>
      <c r="J37" s="18" t="s">
        <v>29</v>
      </c>
      <c r="K37" s="18" t="s">
        <v>30</v>
      </c>
      <c r="L37" s="52">
        <v>12</v>
      </c>
      <c r="M37" s="52" t="s">
        <v>113</v>
      </c>
      <c r="N37" s="52"/>
      <c r="O37" s="75" t="s">
        <v>32</v>
      </c>
    </row>
    <row r="38" spans="1:15" ht="25.5" x14ac:dyDescent="0.25">
      <c r="B38" s="35">
        <v>18</v>
      </c>
      <c r="C38" s="158" t="s">
        <v>65</v>
      </c>
      <c r="D38" s="17" t="s">
        <v>66</v>
      </c>
      <c r="E38" s="18">
        <v>2</v>
      </c>
      <c r="F38" s="88">
        <v>2435200</v>
      </c>
      <c r="G38" s="89">
        <f t="shared" si="0"/>
        <v>4870400</v>
      </c>
      <c r="H38" s="18" t="s">
        <v>154</v>
      </c>
      <c r="I38" s="18">
        <v>180</v>
      </c>
      <c r="J38" s="18" t="s">
        <v>29</v>
      </c>
      <c r="K38" s="18" t="s">
        <v>30</v>
      </c>
      <c r="L38" s="52">
        <v>12</v>
      </c>
      <c r="M38" s="52" t="s">
        <v>113</v>
      </c>
      <c r="N38" s="52"/>
      <c r="O38" s="75" t="s">
        <v>32</v>
      </c>
    </row>
    <row r="39" spans="1:15" ht="25.5" x14ac:dyDescent="0.25">
      <c r="B39" s="35">
        <v>19</v>
      </c>
      <c r="C39" s="158" t="s">
        <v>67</v>
      </c>
      <c r="D39" s="17" t="s">
        <v>68</v>
      </c>
      <c r="E39" s="18">
        <v>2</v>
      </c>
      <c r="F39" s="88">
        <v>6147000</v>
      </c>
      <c r="G39" s="89">
        <f t="shared" si="0"/>
        <v>12294000</v>
      </c>
      <c r="H39" s="17" t="s">
        <v>66</v>
      </c>
      <c r="I39" s="18">
        <v>180</v>
      </c>
      <c r="J39" s="18" t="s">
        <v>29</v>
      </c>
      <c r="K39" s="18" t="s">
        <v>30</v>
      </c>
      <c r="L39" s="52">
        <v>12</v>
      </c>
      <c r="M39" s="52" t="s">
        <v>113</v>
      </c>
      <c r="N39" s="52"/>
      <c r="O39" s="75" t="s">
        <v>32</v>
      </c>
    </row>
    <row r="40" spans="1:15" ht="25.5" x14ac:dyDescent="0.25">
      <c r="B40" s="35">
        <v>20</v>
      </c>
      <c r="C40" s="158" t="s">
        <v>69</v>
      </c>
      <c r="D40" s="17" t="s">
        <v>70</v>
      </c>
      <c r="E40" s="18">
        <v>2</v>
      </c>
      <c r="F40" s="88">
        <v>662000</v>
      </c>
      <c r="G40" s="89">
        <f t="shared" si="0"/>
        <v>1324000</v>
      </c>
      <c r="H40" s="18" t="s">
        <v>154</v>
      </c>
      <c r="I40" s="18">
        <v>180</v>
      </c>
      <c r="J40" s="18" t="s">
        <v>29</v>
      </c>
      <c r="K40" s="18" t="s">
        <v>30</v>
      </c>
      <c r="L40" s="52">
        <v>12</v>
      </c>
      <c r="M40" s="52" t="s">
        <v>113</v>
      </c>
      <c r="N40" s="52"/>
      <c r="O40" s="75" t="s">
        <v>32</v>
      </c>
    </row>
    <row r="41" spans="1:15" ht="16.5" customHeight="1" x14ac:dyDescent="0.25">
      <c r="B41" s="35">
        <v>21</v>
      </c>
      <c r="C41" s="158" t="s">
        <v>71</v>
      </c>
      <c r="D41" s="17" t="s">
        <v>72</v>
      </c>
      <c r="E41" s="18">
        <v>2</v>
      </c>
      <c r="F41" s="88">
        <v>69700</v>
      </c>
      <c r="G41" s="89">
        <f t="shared" si="0"/>
        <v>139400</v>
      </c>
      <c r="H41" s="18" t="s">
        <v>154</v>
      </c>
      <c r="I41" s="18">
        <v>180</v>
      </c>
      <c r="J41" s="18" t="s">
        <v>29</v>
      </c>
      <c r="K41" s="18" t="s">
        <v>30</v>
      </c>
      <c r="L41" s="52">
        <v>12</v>
      </c>
      <c r="M41" s="52" t="s">
        <v>113</v>
      </c>
      <c r="N41" s="52"/>
      <c r="O41" s="75" t="s">
        <v>32</v>
      </c>
    </row>
    <row r="42" spans="1:15" ht="16.5" customHeight="1" x14ac:dyDescent="0.25">
      <c r="B42" s="35">
        <v>22</v>
      </c>
      <c r="C42" s="158" t="s">
        <v>73</v>
      </c>
      <c r="D42" s="17" t="s">
        <v>74</v>
      </c>
      <c r="E42" s="18">
        <v>2</v>
      </c>
      <c r="F42" s="88">
        <v>4870300</v>
      </c>
      <c r="G42" s="89">
        <f t="shared" si="0"/>
        <v>9740600</v>
      </c>
      <c r="H42" s="17" t="s">
        <v>66</v>
      </c>
      <c r="I42" s="18">
        <v>180</v>
      </c>
      <c r="J42" s="18" t="s">
        <v>29</v>
      </c>
      <c r="K42" s="18" t="s">
        <v>30</v>
      </c>
      <c r="L42" s="52">
        <v>12</v>
      </c>
      <c r="M42" s="52" t="s">
        <v>113</v>
      </c>
      <c r="N42" s="52"/>
      <c r="O42" s="75" t="s">
        <v>32</v>
      </c>
    </row>
    <row r="43" spans="1:15" ht="16.5" customHeight="1" thickBot="1" x14ac:dyDescent="0.3">
      <c r="B43" s="35">
        <v>23</v>
      </c>
      <c r="C43" s="158" t="s">
        <v>75</v>
      </c>
      <c r="D43" s="17" t="s">
        <v>76</v>
      </c>
      <c r="E43" s="18">
        <v>5</v>
      </c>
      <c r="F43" s="88">
        <v>1359400</v>
      </c>
      <c r="G43" s="89">
        <f t="shared" si="0"/>
        <v>6797000</v>
      </c>
      <c r="H43" s="18" t="s">
        <v>156</v>
      </c>
      <c r="I43" s="18">
        <v>180</v>
      </c>
      <c r="J43" s="18" t="s">
        <v>29</v>
      </c>
      <c r="K43" s="18" t="s">
        <v>30</v>
      </c>
      <c r="L43" s="52">
        <v>12</v>
      </c>
      <c r="M43" s="52" t="s">
        <v>113</v>
      </c>
      <c r="N43" s="52"/>
      <c r="O43" s="75" t="s">
        <v>32</v>
      </c>
    </row>
    <row r="44" spans="1:15" ht="9" customHeight="1" x14ac:dyDescent="0.25">
      <c r="A44" s="2"/>
      <c r="B44" s="27"/>
      <c r="C44" s="28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1"/>
    </row>
    <row r="45" spans="1:15" ht="16.5" customHeight="1" x14ac:dyDescent="0.25">
      <c r="A45" s="2"/>
      <c r="B45" s="42"/>
      <c r="C45" s="20"/>
      <c r="D45" s="20"/>
      <c r="E45" s="20"/>
      <c r="F45" s="22" t="s">
        <v>77</v>
      </c>
      <c r="G45" s="90">
        <f>SUM(G21:G43)</f>
        <v>291498200</v>
      </c>
      <c r="H45" s="68"/>
      <c r="O45" s="2"/>
    </row>
    <row r="46" spans="1:15" ht="16.5" customHeight="1" x14ac:dyDescent="0.25">
      <c r="A46" s="2"/>
      <c r="B46" s="42"/>
      <c r="C46" s="20"/>
      <c r="D46" s="20"/>
      <c r="E46" s="20"/>
      <c r="F46" s="22" t="s">
        <v>78</v>
      </c>
      <c r="G46" s="90">
        <f>G45*19%</f>
        <v>55384658</v>
      </c>
      <c r="H46" s="68"/>
      <c r="O46" s="2"/>
    </row>
    <row r="47" spans="1:15" ht="16.5" customHeight="1" x14ac:dyDescent="0.25">
      <c r="A47" s="2"/>
      <c r="B47" s="42"/>
      <c r="C47" s="20"/>
      <c r="D47" s="20"/>
      <c r="E47" s="20"/>
      <c r="F47" s="22" t="s">
        <v>79</v>
      </c>
      <c r="G47" s="90">
        <f>G46+G45</f>
        <v>346882858</v>
      </c>
      <c r="H47" s="68"/>
      <c r="O47" s="2"/>
    </row>
    <row r="48" spans="1:15" ht="9" customHeight="1" thickBot="1" x14ac:dyDescent="0.3">
      <c r="A48" s="2"/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</row>
    <row r="49" spans="1:15" ht="9" customHeight="1" x14ac:dyDescent="0.25">
      <c r="A49" s="2"/>
      <c r="B49" s="97" t="s">
        <v>80</v>
      </c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6"/>
    </row>
    <row r="50" spans="1:15" ht="18" customHeight="1" x14ac:dyDescent="0.25">
      <c r="A50" s="2"/>
      <c r="B50" s="94" t="s">
        <v>81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6"/>
    </row>
    <row r="51" spans="1:15" ht="9" customHeight="1" x14ac:dyDescent="0.25">
      <c r="A51" s="2"/>
      <c r="B51" s="97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6"/>
    </row>
    <row r="52" spans="1:15" ht="16.5" customHeight="1" x14ac:dyDescent="0.25">
      <c r="A52" s="2"/>
      <c r="B52" s="46" t="s">
        <v>82</v>
      </c>
      <c r="C52" s="53" t="s">
        <v>82</v>
      </c>
      <c r="D52" s="98" t="s">
        <v>83</v>
      </c>
      <c r="E52" s="99"/>
      <c r="F52" s="99"/>
      <c r="G52" s="99"/>
      <c r="H52" s="99"/>
      <c r="I52" s="99"/>
      <c r="J52" s="99"/>
      <c r="K52" s="100"/>
      <c r="L52" s="81"/>
      <c r="M52" s="81"/>
      <c r="N52" s="81"/>
      <c r="O52" s="21"/>
    </row>
    <row r="53" spans="1:15" ht="16.5" customHeight="1" x14ac:dyDescent="0.25">
      <c r="A53" s="2"/>
      <c r="B53" s="46" t="s">
        <v>84</v>
      </c>
      <c r="C53" s="53" t="s">
        <v>84</v>
      </c>
      <c r="D53" s="98" t="s">
        <v>85</v>
      </c>
      <c r="E53" s="99"/>
      <c r="F53" s="99"/>
      <c r="G53" s="99"/>
      <c r="H53" s="99"/>
      <c r="I53" s="99"/>
      <c r="J53" s="99"/>
      <c r="K53" s="100"/>
      <c r="L53" s="81"/>
      <c r="M53" s="81"/>
      <c r="N53" s="81"/>
      <c r="O53" s="21"/>
    </row>
    <row r="54" spans="1:15" ht="16.5" customHeight="1" x14ac:dyDescent="0.25">
      <c r="A54" s="2"/>
      <c r="B54" s="46"/>
      <c r="C54" s="80" t="s">
        <v>86</v>
      </c>
      <c r="D54" s="98" t="s">
        <v>87</v>
      </c>
      <c r="E54" s="99"/>
      <c r="F54" s="99"/>
      <c r="G54" s="99"/>
      <c r="H54" s="99"/>
      <c r="I54" s="99"/>
      <c r="J54" s="99"/>
      <c r="K54" s="100"/>
      <c r="L54" s="81"/>
      <c r="M54" s="81"/>
      <c r="N54" s="81"/>
      <c r="O54" s="21"/>
    </row>
    <row r="55" spans="1:15" ht="22.5" customHeight="1" x14ac:dyDescent="0.25">
      <c r="A55" s="2"/>
      <c r="B55" s="97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6"/>
    </row>
    <row r="56" spans="1:15" ht="15.75" customHeight="1" thickBot="1" x14ac:dyDescent="0.3">
      <c r="A56" s="2"/>
      <c r="B56" s="91" t="s">
        <v>88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3"/>
    </row>
    <row r="57" spans="1:15" ht="16.5" customHeight="1" x14ac:dyDescent="0.25">
      <c r="A57" s="2"/>
      <c r="B57" s="109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1"/>
    </row>
    <row r="58" spans="1:15" ht="16.5" customHeight="1" x14ac:dyDescent="0.25">
      <c r="A58" s="2"/>
      <c r="B58" s="112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6"/>
    </row>
    <row r="59" spans="1:15" ht="16.5" customHeight="1" x14ac:dyDescent="0.25">
      <c r="A59" s="2"/>
      <c r="B59" s="112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6"/>
    </row>
    <row r="60" spans="1:15" ht="16.5" customHeight="1" x14ac:dyDescent="0.25">
      <c r="A60" s="2"/>
      <c r="B60" s="112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6"/>
    </row>
    <row r="61" spans="1:15" ht="16.5" customHeight="1" thickBot="1" x14ac:dyDescent="0.3">
      <c r="A61" s="2"/>
      <c r="B61" s="113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5"/>
    </row>
  </sheetData>
  <mergeCells count="17">
    <mergeCell ref="B57:O61"/>
    <mergeCell ref="B49:O49"/>
    <mergeCell ref="D52:K52"/>
    <mergeCell ref="E17:F17"/>
    <mergeCell ref="K18:L18"/>
    <mergeCell ref="G17:H17"/>
    <mergeCell ref="I17:J17"/>
    <mergeCell ref="K17:L17"/>
    <mergeCell ref="B15:O15"/>
    <mergeCell ref="B17:D17"/>
    <mergeCell ref="B18:D18"/>
    <mergeCell ref="D53:K53"/>
    <mergeCell ref="B56:O56"/>
    <mergeCell ref="B50:O50"/>
    <mergeCell ref="B51:O51"/>
    <mergeCell ref="D54:K54"/>
    <mergeCell ref="B55:O55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43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3" t="s">
        <v>89</v>
      </c>
      <c r="C16" s="124"/>
      <c r="D16" s="121" t="s">
        <v>90</v>
      </c>
      <c r="E16" s="122"/>
      <c r="F16" s="125" t="s">
        <v>91</v>
      </c>
      <c r="G16" s="122"/>
      <c r="H16" s="126" t="s">
        <v>92</v>
      </c>
      <c r="I16" s="124"/>
      <c r="J16" s="60" t="s">
        <v>93</v>
      </c>
      <c r="K16" s="64"/>
    </row>
    <row r="17" spans="2:11" s="3" customFormat="1" ht="16.5" customHeight="1" x14ac:dyDescent="0.25">
      <c r="B17" s="123" t="s">
        <v>94</v>
      </c>
      <c r="C17" s="124"/>
      <c r="D17" s="59" t="s">
        <v>6</v>
      </c>
      <c r="E17" s="72"/>
      <c r="F17" s="59" t="s">
        <v>8</v>
      </c>
      <c r="G17" s="69"/>
      <c r="H17" s="72" t="s">
        <v>10</v>
      </c>
      <c r="I17" s="73"/>
      <c r="J17" s="70" t="s">
        <v>95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13</v>
      </c>
      <c r="C19" s="32" t="s">
        <v>14</v>
      </c>
      <c r="D19" s="32" t="s">
        <v>15</v>
      </c>
      <c r="E19" s="33" t="s">
        <v>16</v>
      </c>
      <c r="F19" s="34" t="s">
        <v>17</v>
      </c>
      <c r="G19" s="34" t="s">
        <v>18</v>
      </c>
      <c r="H19" s="63" t="s">
        <v>96</v>
      </c>
      <c r="I19" s="33" t="s">
        <v>22</v>
      </c>
      <c r="J19" s="63" t="s">
        <v>20</v>
      </c>
      <c r="K19" s="63" t="s">
        <v>19</v>
      </c>
    </row>
    <row r="20" spans="2:11" ht="16.5" customHeight="1" x14ac:dyDescent="0.25">
      <c r="B20" s="35">
        <v>1</v>
      </c>
      <c r="C20" s="54" t="s">
        <v>19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97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22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98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77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78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79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80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81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82</v>
      </c>
      <c r="C51" s="53" t="s">
        <v>82</v>
      </c>
      <c r="D51" s="98" t="s">
        <v>99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84</v>
      </c>
      <c r="C52" s="53" t="s">
        <v>84</v>
      </c>
      <c r="D52" s="98" t="s">
        <v>100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88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09"/>
      <c r="C55" s="110"/>
      <c r="D55" s="110"/>
      <c r="E55" s="110"/>
      <c r="F55" s="110"/>
      <c r="G55" s="110"/>
      <c r="H55" s="110"/>
      <c r="I55" s="110"/>
      <c r="J55" s="110"/>
      <c r="K55" s="111"/>
    </row>
    <row r="56" spans="1:11" ht="16.5" customHeight="1" x14ac:dyDescent="0.25">
      <c r="A56" s="2"/>
      <c r="B56" s="112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2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2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3"/>
      <c r="C59" s="114"/>
      <c r="D59" s="114"/>
      <c r="E59" s="114"/>
      <c r="F59" s="114"/>
      <c r="G59" s="114"/>
      <c r="H59" s="114"/>
      <c r="I59" s="114"/>
      <c r="J59" s="114"/>
      <c r="K59" s="115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3" t="s">
        <v>90</v>
      </c>
      <c r="C14" s="124"/>
      <c r="D14" s="57" t="s">
        <v>92</v>
      </c>
      <c r="E14" s="130"/>
      <c r="F14" s="124"/>
      <c r="G14" s="58" t="s">
        <v>94</v>
      </c>
      <c r="H14" s="130"/>
      <c r="I14" s="122"/>
      <c r="J14" s="124"/>
    </row>
    <row r="15" spans="2:10" s="3" customFormat="1" ht="16.5" customHeight="1" x14ac:dyDescent="0.25">
      <c r="B15" s="123" t="s">
        <v>89</v>
      </c>
      <c r="C15" s="124"/>
      <c r="D15" s="59" t="s">
        <v>8</v>
      </c>
      <c r="E15" s="58"/>
      <c r="F15" s="135" t="s">
        <v>10</v>
      </c>
      <c r="G15" s="122"/>
      <c r="H15" s="124"/>
      <c r="I15" s="60" t="s">
        <v>95</v>
      </c>
      <c r="J15" s="64"/>
    </row>
    <row r="16" spans="2:10" s="3" customFormat="1" ht="16.5" customHeight="1" x14ac:dyDescent="0.25">
      <c r="B16" s="123" t="s">
        <v>91</v>
      </c>
      <c r="C16" s="124"/>
      <c r="D16" s="59" t="s">
        <v>6</v>
      </c>
      <c r="E16" s="58"/>
      <c r="F16" s="130"/>
      <c r="G16" s="122"/>
      <c r="H16" s="124"/>
      <c r="I16" s="60" t="s">
        <v>93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13</v>
      </c>
      <c r="C18" s="32" t="s">
        <v>14</v>
      </c>
      <c r="D18" s="32" t="s">
        <v>15</v>
      </c>
      <c r="E18" s="33" t="s">
        <v>22</v>
      </c>
      <c r="F18" s="33" t="s">
        <v>16</v>
      </c>
      <c r="G18" s="34" t="s">
        <v>17</v>
      </c>
      <c r="H18" s="34" t="s">
        <v>18</v>
      </c>
      <c r="I18" s="133" t="s">
        <v>19</v>
      </c>
      <c r="J18" s="134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7"/>
      <c r="J19" s="128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7"/>
      <c r="J20" s="128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7"/>
      <c r="J21" s="128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7"/>
      <c r="J22" s="128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7"/>
      <c r="J23" s="128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7"/>
      <c r="J24" s="128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7"/>
      <c r="J25" s="128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7"/>
      <c r="J26" s="128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7"/>
      <c r="J27" s="128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7"/>
      <c r="J28" s="128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7"/>
      <c r="J29" s="128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7"/>
      <c r="J30" s="128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7"/>
      <c r="J31" s="128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7"/>
      <c r="J32" s="128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7"/>
      <c r="J33" s="128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7"/>
      <c r="J34" s="128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7"/>
      <c r="J35" s="128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7"/>
      <c r="J36" s="128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7"/>
      <c r="J37" s="128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7"/>
      <c r="J38" s="128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7"/>
      <c r="J39" s="128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7"/>
      <c r="J40" s="128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1"/>
      <c r="J41" s="132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77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78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79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80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81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82</v>
      </c>
      <c r="C50" s="53" t="s">
        <v>82</v>
      </c>
      <c r="D50" s="98" t="s">
        <v>99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84</v>
      </c>
      <c r="C51" s="53" t="s">
        <v>84</v>
      </c>
      <c r="D51" s="98" t="s">
        <v>100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88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09"/>
      <c r="C54" s="110"/>
      <c r="D54" s="110"/>
      <c r="E54" s="110"/>
      <c r="F54" s="110"/>
      <c r="G54" s="110"/>
      <c r="H54" s="110"/>
      <c r="I54" s="110"/>
      <c r="J54" s="111"/>
    </row>
    <row r="55" spans="1:10" ht="16.5" customHeight="1" x14ac:dyDescent="0.25">
      <c r="A55" s="2"/>
      <c r="B55" s="112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2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2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3"/>
      <c r="C58" s="114"/>
      <c r="D58" s="114"/>
      <c r="E58" s="114"/>
      <c r="F58" s="114"/>
      <c r="G58" s="114"/>
      <c r="H58" s="114"/>
      <c r="I58" s="114"/>
      <c r="J58" s="115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101</v>
      </c>
      <c r="D60" s="129"/>
      <c r="E60" s="124"/>
      <c r="F60" s="15"/>
      <c r="G60" s="53" t="s">
        <v>102</v>
      </c>
      <c r="H60" s="129"/>
      <c r="I60" s="124"/>
      <c r="J60" s="16"/>
    </row>
    <row r="61" spans="1:10" s="3" customFormat="1" ht="16.5" customHeight="1" x14ac:dyDescent="0.25">
      <c r="A61" s="5"/>
      <c r="B61" s="47"/>
      <c r="C61" s="53" t="s">
        <v>101</v>
      </c>
      <c r="D61" s="129"/>
      <c r="E61" s="124"/>
      <c r="F61" s="15"/>
      <c r="G61" s="53" t="s">
        <v>102</v>
      </c>
      <c r="H61" s="129"/>
      <c r="I61" s="124"/>
      <c r="J61" s="16"/>
    </row>
    <row r="62" spans="1:10" s="3" customFormat="1" ht="16.5" customHeight="1" x14ac:dyDescent="0.25">
      <c r="A62" s="5"/>
      <c r="B62" s="47"/>
      <c r="C62" s="53" t="s">
        <v>101</v>
      </c>
      <c r="D62" s="129"/>
      <c r="E62" s="124"/>
      <c r="F62" s="15"/>
      <c r="G62" s="53" t="s">
        <v>102</v>
      </c>
      <c r="H62" s="129"/>
      <c r="I62" s="124"/>
      <c r="J62" s="16"/>
    </row>
    <row r="63" spans="1:10" s="3" customFormat="1" ht="16.5" customHeight="1" x14ac:dyDescent="0.25">
      <c r="A63" s="5"/>
      <c r="B63" s="47"/>
      <c r="C63" s="53" t="s">
        <v>101</v>
      </c>
      <c r="D63" s="129"/>
      <c r="E63" s="124"/>
      <c r="F63" s="15"/>
      <c r="G63" s="53" t="s">
        <v>102</v>
      </c>
      <c r="H63" s="129"/>
      <c r="I63" s="124"/>
      <c r="J63" s="16"/>
    </row>
    <row r="64" spans="1:10" s="3" customFormat="1" ht="16.5" customHeight="1" x14ac:dyDescent="0.25">
      <c r="A64" s="5"/>
      <c r="B64" s="47"/>
      <c r="C64" s="53" t="s">
        <v>101</v>
      </c>
      <c r="D64" s="129"/>
      <c r="E64" s="124"/>
      <c r="F64" s="15"/>
      <c r="G64" s="53" t="s">
        <v>102</v>
      </c>
      <c r="H64" s="129"/>
      <c r="I64" s="124"/>
      <c r="J64" s="16"/>
    </row>
    <row r="65" spans="1:10" s="3" customFormat="1" ht="16.5" customHeight="1" x14ac:dyDescent="0.25">
      <c r="A65" s="5"/>
      <c r="B65" s="47"/>
      <c r="C65" s="53" t="s">
        <v>101</v>
      </c>
      <c r="D65" s="129"/>
      <c r="E65" s="124"/>
      <c r="F65" s="15"/>
      <c r="G65" s="53" t="s">
        <v>102</v>
      </c>
      <c r="H65" s="129"/>
      <c r="I65" s="124"/>
      <c r="J65" s="16"/>
    </row>
    <row r="66" spans="1:10" s="3" customFormat="1" ht="16.5" customHeight="1" x14ac:dyDescent="0.25">
      <c r="A66" s="5"/>
      <c r="B66" s="47"/>
      <c r="C66" s="53" t="s">
        <v>101</v>
      </c>
      <c r="D66" s="129"/>
      <c r="E66" s="124"/>
      <c r="F66" s="15"/>
      <c r="G66" s="53" t="s">
        <v>102</v>
      </c>
      <c r="H66" s="129"/>
      <c r="I66" s="124"/>
      <c r="J66" s="16"/>
    </row>
    <row r="67" spans="1:10" s="3" customFormat="1" ht="16.5" customHeight="1" x14ac:dyDescent="0.25">
      <c r="A67" s="5"/>
      <c r="B67" s="47"/>
      <c r="C67" s="53" t="s">
        <v>101</v>
      </c>
      <c r="D67" s="129"/>
      <c r="E67" s="124"/>
      <c r="F67" s="15"/>
      <c r="G67" s="53" t="s">
        <v>102</v>
      </c>
      <c r="H67" s="129"/>
      <c r="I67" s="124"/>
      <c r="J67" s="16"/>
    </row>
    <row r="68" spans="1:10" s="3" customFormat="1" ht="16.5" customHeight="1" x14ac:dyDescent="0.25">
      <c r="A68" s="5"/>
      <c r="B68" s="47"/>
      <c r="C68" s="53" t="s">
        <v>101</v>
      </c>
      <c r="D68" s="129"/>
      <c r="E68" s="124"/>
      <c r="F68" s="15"/>
      <c r="G68" s="53" t="s">
        <v>102</v>
      </c>
      <c r="H68" s="129"/>
      <c r="I68" s="124"/>
      <c r="J68" s="16"/>
    </row>
    <row r="69" spans="1:10" s="3" customFormat="1" ht="16.5" customHeight="1" x14ac:dyDescent="0.25">
      <c r="A69" s="5"/>
      <c r="B69" s="47"/>
      <c r="C69" s="53" t="s">
        <v>101</v>
      </c>
      <c r="D69" s="129"/>
      <c r="E69" s="124"/>
      <c r="F69" s="15"/>
      <c r="G69" s="53" t="s">
        <v>102</v>
      </c>
      <c r="H69" s="129"/>
      <c r="I69" s="124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103</v>
      </c>
      <c r="B1" s="26" t="s">
        <v>104</v>
      </c>
      <c r="C1" s="26"/>
      <c r="D1" t="s">
        <v>105</v>
      </c>
    </row>
    <row r="2" spans="1:4" x14ac:dyDescent="0.25">
      <c r="A2" s="1" t="s">
        <v>106</v>
      </c>
      <c r="B2" s="87" t="s">
        <v>107</v>
      </c>
      <c r="C2" s="3"/>
      <c r="D2" t="s">
        <v>108</v>
      </c>
    </row>
    <row r="3" spans="1:4" x14ac:dyDescent="0.25">
      <c r="A3" s="1" t="s">
        <v>109</v>
      </c>
      <c r="B3" s="87" t="s">
        <v>110</v>
      </c>
      <c r="C3" s="3"/>
      <c r="D3" t="s">
        <v>111</v>
      </c>
    </row>
    <row r="4" spans="1:4" x14ac:dyDescent="0.25">
      <c r="A4" s="1" t="s">
        <v>32</v>
      </c>
      <c r="B4" s="29" t="s">
        <v>112</v>
      </c>
      <c r="C4" s="3"/>
      <c r="D4" t="s">
        <v>113</v>
      </c>
    </row>
    <row r="5" spans="1:4" x14ac:dyDescent="0.25">
      <c r="A5" s="1" t="s">
        <v>114</v>
      </c>
      <c r="B5" s="87" t="s">
        <v>115</v>
      </c>
      <c r="D5" t="s">
        <v>31</v>
      </c>
    </row>
    <row r="6" spans="1:4" x14ac:dyDescent="0.25">
      <c r="A6" s="1" t="s">
        <v>116</v>
      </c>
      <c r="B6" s="87" t="s">
        <v>117</v>
      </c>
    </row>
    <row r="7" spans="1:4" x14ac:dyDescent="0.25">
      <c r="A7" s="1" t="s">
        <v>118</v>
      </c>
      <c r="B7" s="87" t="s">
        <v>119</v>
      </c>
    </row>
    <row r="8" spans="1:4" x14ac:dyDescent="0.25">
      <c r="A8" s="1"/>
      <c r="B8" s="87" t="s">
        <v>120</v>
      </c>
    </row>
    <row r="9" spans="1:4" x14ac:dyDescent="0.25">
      <c r="B9" s="87" t="s">
        <v>121</v>
      </c>
    </row>
    <row r="10" spans="1:4" x14ac:dyDescent="0.25">
      <c r="B10" s="87" t="s">
        <v>122</v>
      </c>
    </row>
    <row r="11" spans="1:4" x14ac:dyDescent="0.25">
      <c r="B11" s="87" t="s">
        <v>123</v>
      </c>
    </row>
    <row r="12" spans="1:4" x14ac:dyDescent="0.25">
      <c r="B12" s="87" t="s">
        <v>124</v>
      </c>
    </row>
    <row r="13" spans="1:4" x14ac:dyDescent="0.25">
      <c r="B13" s="87" t="s">
        <v>125</v>
      </c>
    </row>
    <row r="14" spans="1:4" x14ac:dyDescent="0.25">
      <c r="B14" s="87" t="s">
        <v>126</v>
      </c>
    </row>
    <row r="15" spans="1:4" x14ac:dyDescent="0.25">
      <c r="B15" s="87" t="s">
        <v>127</v>
      </c>
    </row>
    <row r="16" spans="1:4" x14ac:dyDescent="0.25">
      <c r="B16" s="29" t="s">
        <v>128</v>
      </c>
    </row>
    <row r="17" spans="2:2" x14ac:dyDescent="0.25">
      <c r="B17" s="87" t="s">
        <v>129</v>
      </c>
    </row>
    <row r="18" spans="2:2" x14ac:dyDescent="0.25">
      <c r="B18" s="87" t="s">
        <v>130</v>
      </c>
    </row>
    <row r="19" spans="2:2" x14ac:dyDescent="0.25">
      <c r="B19" s="29" t="s">
        <v>131</v>
      </c>
    </row>
    <row r="20" spans="2:2" x14ac:dyDescent="0.25">
      <c r="B20" s="87" t="s">
        <v>30</v>
      </c>
    </row>
    <row r="21" spans="2:2" x14ac:dyDescent="0.25">
      <c r="B21" s="87" t="s">
        <v>132</v>
      </c>
    </row>
    <row r="22" spans="2:2" x14ac:dyDescent="0.25">
      <c r="B22" s="87" t="s">
        <v>132</v>
      </c>
    </row>
    <row r="23" spans="2:2" x14ac:dyDescent="0.25">
      <c r="B23" s="29" t="s">
        <v>133</v>
      </c>
    </row>
    <row r="24" spans="2:2" x14ac:dyDescent="0.25">
      <c r="B24" s="87" t="s">
        <v>134</v>
      </c>
    </row>
    <row r="25" spans="2:2" x14ac:dyDescent="0.25">
      <c r="B25" s="87" t="s">
        <v>135</v>
      </c>
    </row>
    <row r="26" spans="2:2" x14ac:dyDescent="0.25">
      <c r="B26" s="87" t="s">
        <v>136</v>
      </c>
    </row>
    <row r="27" spans="2:2" x14ac:dyDescent="0.25">
      <c r="B27" s="29" t="s">
        <v>137</v>
      </c>
    </row>
    <row r="28" spans="2:2" x14ac:dyDescent="0.25">
      <c r="B28" s="87" t="s">
        <v>138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1" t="s">
        <v>139</v>
      </c>
      <c r="C1" s="142"/>
      <c r="D1" s="142"/>
      <c r="E1" s="142"/>
      <c r="F1" s="142"/>
      <c r="G1" s="142"/>
      <c r="H1" s="142"/>
      <c r="I1" s="11"/>
    </row>
    <row r="2" spans="1:9" ht="18" customHeight="1" x14ac:dyDescent="0.3">
      <c r="A2" s="11"/>
      <c r="B2" s="147" t="s">
        <v>140</v>
      </c>
      <c r="C2" s="139"/>
      <c r="D2" s="139"/>
      <c r="E2" s="139"/>
      <c r="F2" s="139"/>
      <c r="G2" s="139"/>
      <c r="H2" s="137"/>
      <c r="I2" s="11"/>
    </row>
    <row r="3" spans="1:9" ht="35.25" customHeight="1" x14ac:dyDescent="0.3">
      <c r="A3" s="11"/>
      <c r="B3" s="23" t="s">
        <v>141</v>
      </c>
      <c r="C3" s="148" t="s">
        <v>142</v>
      </c>
      <c r="D3" s="139"/>
      <c r="E3" s="137"/>
      <c r="F3" s="136" t="s">
        <v>143</v>
      </c>
      <c r="G3" s="137"/>
      <c r="H3" s="23" t="s">
        <v>144</v>
      </c>
      <c r="I3" s="11"/>
    </row>
    <row r="4" spans="1:9" ht="24" customHeight="1" x14ac:dyDescent="0.25">
      <c r="A4" s="11"/>
      <c r="B4" s="24">
        <v>43137</v>
      </c>
      <c r="C4" s="146">
        <v>1</v>
      </c>
      <c r="D4" s="139"/>
      <c r="E4" s="137"/>
      <c r="F4" s="138" t="s">
        <v>145</v>
      </c>
      <c r="G4" s="139"/>
      <c r="H4" s="25" t="s">
        <v>146</v>
      </c>
      <c r="I4" s="11"/>
    </row>
    <row r="5" spans="1:9" ht="74.25" customHeight="1" x14ac:dyDescent="0.25">
      <c r="A5" s="11"/>
      <c r="B5" s="24">
        <v>43728</v>
      </c>
      <c r="C5" s="140">
        <v>2</v>
      </c>
      <c r="D5" s="139"/>
      <c r="E5" s="137"/>
      <c r="F5" s="143" t="s">
        <v>147</v>
      </c>
      <c r="G5" s="144"/>
      <c r="H5" s="56" t="s">
        <v>148</v>
      </c>
      <c r="I5" s="11"/>
    </row>
    <row r="6" spans="1:9" ht="71.25" customHeight="1" x14ac:dyDescent="0.25">
      <c r="A6" s="11"/>
      <c r="B6" s="76">
        <v>43920</v>
      </c>
      <c r="C6" s="151">
        <v>3</v>
      </c>
      <c r="D6" s="152"/>
      <c r="E6" s="153"/>
      <c r="F6" s="149" t="s">
        <v>149</v>
      </c>
      <c r="G6" s="150"/>
      <c r="H6" s="77" t="s">
        <v>148</v>
      </c>
      <c r="I6" s="11"/>
    </row>
    <row r="7" spans="1:9" ht="117" customHeight="1" x14ac:dyDescent="0.25">
      <c r="B7" s="78">
        <v>44543</v>
      </c>
      <c r="C7" s="145">
        <v>4</v>
      </c>
      <c r="D7" s="99"/>
      <c r="E7" s="100"/>
      <c r="F7" s="145" t="s">
        <v>150</v>
      </c>
      <c r="G7" s="100"/>
      <c r="H7" s="79" t="s">
        <v>148</v>
      </c>
    </row>
    <row r="8" spans="1:9" ht="86.25" customHeight="1" x14ac:dyDescent="0.25">
      <c r="B8" s="78">
        <v>44599</v>
      </c>
      <c r="C8" s="145">
        <v>5</v>
      </c>
      <c r="D8" s="99"/>
      <c r="E8" s="100"/>
      <c r="F8" s="145" t="s">
        <v>151</v>
      </c>
      <c r="G8" s="100"/>
      <c r="H8" s="79" t="s">
        <v>148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1" t="s">
        <v>139</v>
      </c>
      <c r="C1" s="142"/>
      <c r="D1" s="142"/>
      <c r="E1" s="142"/>
      <c r="F1" s="142"/>
      <c r="G1" s="142"/>
      <c r="H1" s="142"/>
      <c r="I1" s="11"/>
    </row>
    <row r="2" spans="1:9" ht="18" customHeight="1" x14ac:dyDescent="0.3">
      <c r="A2" s="11"/>
      <c r="B2" s="147" t="s">
        <v>140</v>
      </c>
      <c r="C2" s="139"/>
      <c r="D2" s="139"/>
      <c r="E2" s="139"/>
      <c r="F2" s="139"/>
      <c r="G2" s="139"/>
      <c r="H2" s="137"/>
      <c r="I2" s="11"/>
    </row>
    <row r="3" spans="1:9" ht="35.25" customHeight="1" x14ac:dyDescent="0.3">
      <c r="A3" s="11"/>
      <c r="B3" s="23" t="s">
        <v>141</v>
      </c>
      <c r="C3" s="148" t="s">
        <v>142</v>
      </c>
      <c r="D3" s="139"/>
      <c r="E3" s="137"/>
      <c r="F3" s="136" t="s">
        <v>143</v>
      </c>
      <c r="G3" s="137"/>
      <c r="H3" s="23" t="s">
        <v>144</v>
      </c>
      <c r="I3" s="11"/>
    </row>
    <row r="4" spans="1:9" ht="24" customHeight="1" x14ac:dyDescent="0.25">
      <c r="A4" s="11"/>
      <c r="B4" s="24">
        <v>43137</v>
      </c>
      <c r="C4" s="146">
        <v>1</v>
      </c>
      <c r="D4" s="139"/>
      <c r="E4" s="137"/>
      <c r="F4" s="138" t="s">
        <v>145</v>
      </c>
      <c r="G4" s="139"/>
      <c r="H4" s="25" t="s">
        <v>146</v>
      </c>
      <c r="I4" s="11"/>
    </row>
    <row r="5" spans="1:9" ht="74.25" customHeight="1" x14ac:dyDescent="0.25">
      <c r="A5" s="11"/>
      <c r="B5" s="24">
        <v>43728</v>
      </c>
      <c r="C5" s="140">
        <v>2</v>
      </c>
      <c r="D5" s="139"/>
      <c r="E5" s="137"/>
      <c r="F5" s="143" t="s">
        <v>147</v>
      </c>
      <c r="G5" s="144"/>
      <c r="H5" s="56" t="s">
        <v>148</v>
      </c>
      <c r="I5" s="11"/>
    </row>
    <row r="6" spans="1:9" ht="71.25" customHeight="1" x14ac:dyDescent="0.25">
      <c r="A6" s="11"/>
      <c r="B6" s="24">
        <v>43920</v>
      </c>
      <c r="C6" s="140">
        <v>3</v>
      </c>
      <c r="D6" s="139"/>
      <c r="E6" s="137"/>
      <c r="F6" s="143" t="s">
        <v>149</v>
      </c>
      <c r="G6" s="144"/>
      <c r="H6" s="56" t="s">
        <v>148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2024-05-16T22:59:55Z</dcterms:modified>
</cp:coreProperties>
</file>