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9B69B9E5-312D-4C61-99CF-00974B33E991}" xr6:coauthVersionLast="47" xr6:coauthVersionMax="47" xr10:uidLastSave="{00000000-0000-0000-0000-000000000000}"/>
  <bookViews>
    <workbookView xWindow="-28920" yWindow="1515" windowWidth="29040" windowHeight="15720" xr2:uid="{87B09595-5944-499C-94C5-78F14ED383D7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I5" i="1" s="1"/>
  <c r="J5" i="1" s="1"/>
  <c r="E5" i="1"/>
  <c r="D5" i="1"/>
  <c r="C5" i="1"/>
  <c r="B5" i="1"/>
  <c r="G4" i="1"/>
  <c r="I4" i="1" s="1"/>
  <c r="J4" i="1" s="1"/>
  <c r="F4" i="1"/>
  <c r="E4" i="1"/>
  <c r="D4" i="1"/>
  <c r="C4" i="1"/>
  <c r="B4" i="1"/>
  <c r="F3" i="1"/>
  <c r="G3" i="1" s="1"/>
  <c r="E3" i="1"/>
  <c r="D3" i="1"/>
  <c r="C3" i="1"/>
  <c r="B3" i="1"/>
  <c r="D2" i="1"/>
  <c r="C2" i="1"/>
  <c r="B2" i="1"/>
  <c r="G6" i="1" l="1"/>
  <c r="I3" i="1"/>
  <c r="J3" i="1" l="1"/>
  <c r="J6" i="1" s="1"/>
  <c r="I6" i="1"/>
</calcChain>
</file>

<file path=xl/sharedStrings.xml><?xml version="1.0" encoding="utf-8"?>
<sst xmlns="http://schemas.openxmlformats.org/spreadsheetml/2006/main" count="7" uniqueCount="7">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</sst>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COP]\ * #,##0.00_-;\-[$COP]\ * #,##0.00_-;_-[$COP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2" borderId="1" xfId="2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left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 applyAlignment="1">
      <alignment horizontal="center"/>
    </xf>
    <xf numFmtId="9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4" fillId="2" borderId="5" xfId="1" applyNumberFormat="1" applyFont="1" applyFill="1" applyBorder="1" applyAlignment="1"/>
    <xf numFmtId="0" fontId="0" fillId="0" borderId="0" xfId="0" applyAlignment="1">
      <alignment horizontal="left"/>
    </xf>
    <xf numFmtId="164" fontId="0" fillId="0" borderId="0" xfId="0" applyNumberFormat="1"/>
  </cellXfs>
  <cellStyles count="3">
    <cellStyle name="Normal" xfId="0" builtinId="0"/>
    <cellStyle name="Normal 3" xfId="2" xr:uid="{DC624814-E07D-48FB-B2C5-172FC096F82F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TER%20910-24%20FUNDACION%20UNIVERSITARIA%20AREA%20ANDINA.xlsx" TargetMode="External"/><Relationship Id="rId1" Type="http://schemas.openxmlformats.org/officeDocument/2006/relationships/externalLinkPath" Target="/Costos/PRECIOS/ANALISIS%20DE%20PRECIOS%20DE%20VENTA/TER%20910-24%20FUNDACION%20UNIVERSITARIA%20AREA%20ANDIN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LISTAS DESPLEGABLES"/>
      <sheetName val="MODELO COSTEO"/>
      <sheetName val="ERI PROYECTADO"/>
      <sheetName val="PRECIOS DE VENTA"/>
    </sheetNames>
    <sheetDataSet>
      <sheetData sheetId="0"/>
      <sheetData sheetId="1"/>
      <sheetData sheetId="2">
        <row r="15">
          <cell r="D15" t="str">
            <v>REFERENCIA</v>
          </cell>
          <cell r="E15" t="str">
            <v>DESCRIPCION</v>
          </cell>
          <cell r="G15" t="str">
            <v>PROVEEDOR</v>
          </cell>
        </row>
        <row r="16">
          <cell r="D16" t="str">
            <v>SIMAPRO CLASSROM PER</v>
          </cell>
          <cell r="E16" t="str">
            <v>Licencia SimaPro – Classroom (perpetuidad) + 
2 años de póliza de servicio adicionales + 
Curso cerrado 12 horas || Aula virtual</v>
          </cell>
          <cell r="G16" t="str">
            <v>SIMAPRO (LICENCIAS)</v>
          </cell>
          <cell r="I16">
            <v>1</v>
          </cell>
          <cell r="AB16">
            <v>128001900</v>
          </cell>
        </row>
        <row r="17">
          <cell r="D17" t="str">
            <v>SIMAPRO PHD PER</v>
          </cell>
          <cell r="E17" t="str">
            <v>Licencia SimaPro – PhD (perpetuidad) + 
2 años de póliza de servicio adicionales + 
Curso cerrado 12 horas || Aula virtual</v>
          </cell>
          <cell r="G17" t="str">
            <v>SIMAPRO (LICENCIAS)</v>
          </cell>
          <cell r="I17">
            <v>1</v>
          </cell>
          <cell r="AB17">
            <v>89453325</v>
          </cell>
        </row>
        <row r="18">
          <cell r="D18" t="str">
            <v>SIMAPRO PHD 12 MESES</v>
          </cell>
          <cell r="E18" t="str">
            <v>Licencia SimaPro – PhD (anual) +  
Curso cerrado 12 horas || Aula virtual</v>
          </cell>
          <cell r="G18" t="str">
            <v>SIMAPRO (LICENCIAS)</v>
          </cell>
          <cell r="I18">
            <v>1</v>
          </cell>
          <cell r="AB18">
            <v>41194725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85DA-A62E-4688-B1CB-44E4DA097260}">
  <dimension ref="B2:J7"/>
  <sheetViews>
    <sheetView showGridLines="0" tabSelected="1" workbookViewId="0">
      <selection activeCell="E29" sqref="E29"/>
    </sheetView>
  </sheetViews>
  <sheetFormatPr baseColWidth="10" defaultRowHeight="14.5" x14ac:dyDescent="0.35"/>
  <cols>
    <col min="1" max="1" width="4.7265625" customWidth="1"/>
    <col min="2" max="2" width="18.1796875" style="13" customWidth="1"/>
    <col min="3" max="3" width="70.90625" bestFit="1" customWidth="1"/>
    <col min="4" max="4" width="19.36328125" bestFit="1" customWidth="1"/>
    <col min="5" max="5" width="18.6328125" bestFit="1" customWidth="1"/>
    <col min="7" max="7" width="20.81640625" bestFit="1" customWidth="1"/>
    <col min="9" max="9" width="22.6328125" customWidth="1"/>
    <col min="10" max="10" width="22.453125" customWidth="1"/>
  </cols>
  <sheetData>
    <row r="2" spans="2:10" ht="29" x14ac:dyDescent="0.35">
      <c r="B2" s="1" t="str">
        <f>+'[1]MODELO COSTEO'!D15</f>
        <v>REFERENCIA</v>
      </c>
      <c r="C2" s="2" t="str">
        <f>+'[1]MODELO COSTEO'!E15</f>
        <v>DESCRIPCION</v>
      </c>
      <c r="D2" s="2" t="str">
        <f>+'[1]MODELO COSTEO'!G15</f>
        <v>PROVEEDOR</v>
      </c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</row>
    <row r="3" spans="2:10" x14ac:dyDescent="0.35">
      <c r="B3" s="3" t="str">
        <f>+'[1]MODELO COSTEO'!D16</f>
        <v>SIMAPRO CLASSROM PER</v>
      </c>
      <c r="C3" s="4" t="str">
        <f>+'[1]MODELO COSTEO'!E16</f>
        <v>Licencia SimaPro – Classroom (perpetuidad) + 
2 años de póliza de servicio adicionales + 
Curso cerrado 12 horas || Aula virtual</v>
      </c>
      <c r="D3" s="5" t="str">
        <f>+'[1]MODELO COSTEO'!G16</f>
        <v>SIMAPRO (LICENCIAS)</v>
      </c>
      <c r="E3" s="6">
        <f>'[1]MODELO COSTEO'!AB16</f>
        <v>128001900</v>
      </c>
      <c r="F3" s="7">
        <f>+'[1]MODELO COSTEO'!I16</f>
        <v>1</v>
      </c>
      <c r="G3" s="6">
        <f t="shared" ref="G3:G5" si="0">F3*E3</f>
        <v>128001900</v>
      </c>
      <c r="H3" s="8">
        <v>0.19</v>
      </c>
      <c r="I3" s="6">
        <f t="shared" ref="I3:I5" si="1">H3*G3</f>
        <v>24320361</v>
      </c>
      <c r="J3" s="6">
        <f t="shared" ref="J3:J5" si="2">I3+G3</f>
        <v>152322261</v>
      </c>
    </row>
    <row r="4" spans="2:10" x14ac:dyDescent="0.35">
      <c r="B4" s="3" t="str">
        <f>+'[1]MODELO COSTEO'!D17</f>
        <v>SIMAPRO PHD PER</v>
      </c>
      <c r="C4" s="4" t="str">
        <f>+'[1]MODELO COSTEO'!E17</f>
        <v>Licencia SimaPro – PhD (perpetuidad) + 
2 años de póliza de servicio adicionales + 
Curso cerrado 12 horas || Aula virtual</v>
      </c>
      <c r="D4" s="5" t="str">
        <f>+'[1]MODELO COSTEO'!G17</f>
        <v>SIMAPRO (LICENCIAS)</v>
      </c>
      <c r="E4" s="6">
        <f>'[1]MODELO COSTEO'!AB17</f>
        <v>89453325</v>
      </c>
      <c r="F4" s="7">
        <f>+'[1]MODELO COSTEO'!I17</f>
        <v>1</v>
      </c>
      <c r="G4" s="6">
        <f t="shared" si="0"/>
        <v>89453325</v>
      </c>
      <c r="H4" s="8">
        <v>0.19</v>
      </c>
      <c r="I4" s="6">
        <f t="shared" si="1"/>
        <v>16996131.75</v>
      </c>
      <c r="J4" s="6">
        <f t="shared" si="2"/>
        <v>106449456.75</v>
      </c>
    </row>
    <row r="5" spans="2:10" ht="15" thickBot="1" x14ac:dyDescent="0.4">
      <c r="B5" s="3" t="str">
        <f>+'[1]MODELO COSTEO'!D18</f>
        <v>SIMAPRO PHD 12 MESES</v>
      </c>
      <c r="C5" s="4" t="str">
        <f>+'[1]MODELO COSTEO'!E18</f>
        <v>Licencia SimaPro – PhD (anual) +  
Curso cerrado 12 horas || Aula virtual</v>
      </c>
      <c r="D5" s="5" t="str">
        <f>+'[1]MODELO COSTEO'!G18</f>
        <v>SIMAPRO (LICENCIAS)</v>
      </c>
      <c r="E5" s="6">
        <f>'[1]MODELO COSTEO'!AB18</f>
        <v>41194725</v>
      </c>
      <c r="F5" s="7">
        <f>+'[1]MODELO COSTEO'!I18</f>
        <v>1</v>
      </c>
      <c r="G5" s="6">
        <f t="shared" si="0"/>
        <v>41194725</v>
      </c>
      <c r="H5" s="8">
        <v>0.19</v>
      </c>
      <c r="I5" s="6">
        <f t="shared" si="1"/>
        <v>7826997.75</v>
      </c>
      <c r="J5" s="6">
        <f t="shared" si="2"/>
        <v>49021722.75</v>
      </c>
    </row>
    <row r="6" spans="2:10" ht="15" thickBot="1" x14ac:dyDescent="0.4">
      <c r="B6" s="9" t="s">
        <v>6</v>
      </c>
      <c r="C6" s="10"/>
      <c r="D6" s="10"/>
      <c r="E6" s="10"/>
      <c r="F6" s="11"/>
      <c r="G6" s="12">
        <f>SUM(G3:G5)</f>
        <v>258649950</v>
      </c>
      <c r="H6" s="12"/>
      <c r="I6" s="12">
        <f t="shared" ref="I6:J6" si="3">SUM(I3:I5)</f>
        <v>49143490.5</v>
      </c>
      <c r="J6" s="12">
        <f t="shared" si="3"/>
        <v>307793440.5</v>
      </c>
    </row>
    <row r="7" spans="2:10" x14ac:dyDescent="0.35">
      <c r="G7" s="14"/>
    </row>
  </sheetData>
  <mergeCells count="1"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2024-06-12T17:02:15Z</dcterms:created>
  <dcterms:modified xsi:type="dcterms:W3CDTF">2024-06-12T17:02:41Z</dcterms:modified>
</cp:coreProperties>
</file>