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3"/>
  </bookViews>
  <sheets>
    <sheet name="LOMA LARGA" sheetId="19" r:id="rId1"/>
    <sheet name="2 NORTE" sheetId="20" r:id="rId2"/>
    <sheet name="ALMENDRAL" sheetId="21" r:id="rId3"/>
    <sheet name="CORDILLERA" sheetId="22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20" l="1"/>
  <c r="J13" i="20"/>
  <c r="I13" i="20"/>
  <c r="H13" i="20"/>
  <c r="G13" i="20"/>
  <c r="F13" i="20" l="1"/>
  <c r="F14" i="20"/>
  <c r="F12" i="20"/>
  <c r="F11" i="20"/>
  <c r="F10" i="20"/>
  <c r="F9" i="20"/>
  <c r="F8" i="20"/>
  <c r="F7" i="20"/>
  <c r="F6" i="20"/>
  <c r="F5" i="20"/>
  <c r="F4" i="20"/>
  <c r="F3" i="20"/>
  <c r="F2" i="20"/>
</calcChain>
</file>

<file path=xl/sharedStrings.xml><?xml version="1.0" encoding="utf-8"?>
<sst xmlns="http://schemas.openxmlformats.org/spreadsheetml/2006/main" count="174" uniqueCount="99">
  <si>
    <t>Fecha</t>
  </si>
  <si>
    <t>Muestra</t>
  </si>
  <si>
    <t>TRI REAGENT</t>
  </si>
  <si>
    <t>Tipo de extracción</t>
  </si>
  <si>
    <t>Concentración (copias/mL)</t>
  </si>
  <si>
    <t>Desviación estándar</t>
  </si>
  <si>
    <t>Casos confirmados</t>
  </si>
  <si>
    <t>Tasa incidencia acumulada</t>
  </si>
  <si>
    <t>Casos actuales</t>
  </si>
  <si>
    <t>Tasa incidencia actual</t>
  </si>
  <si>
    <t>Casos activos</t>
  </si>
  <si>
    <t>Tasa incidencia activos</t>
  </si>
  <si>
    <t>Población</t>
  </si>
  <si>
    <t>A7-1</t>
  </si>
  <si>
    <t>A7-2</t>
  </si>
  <si>
    <t>A7-3</t>
  </si>
  <si>
    <t>A7-4</t>
  </si>
  <si>
    <t>A8-1</t>
  </si>
  <si>
    <t>A8-2</t>
  </si>
  <si>
    <t>A8-3</t>
  </si>
  <si>
    <t>A8-4</t>
  </si>
  <si>
    <t>A9-1</t>
  </si>
  <si>
    <t>A9-3</t>
  </si>
  <si>
    <t>A9-4</t>
  </si>
  <si>
    <t>B7-1</t>
  </si>
  <si>
    <t>B7-2</t>
  </si>
  <si>
    <t>B7-3</t>
  </si>
  <si>
    <t>B7-4</t>
  </si>
  <si>
    <t>B8-1</t>
  </si>
  <si>
    <t>B8-2</t>
  </si>
  <si>
    <t>B8-3</t>
  </si>
  <si>
    <t>B8-4</t>
  </si>
  <si>
    <t>B9-1</t>
  </si>
  <si>
    <t>B9-2</t>
  </si>
  <si>
    <t>B9-3</t>
  </si>
  <si>
    <t>C7-1</t>
  </si>
  <si>
    <t>C7-2</t>
  </si>
  <si>
    <t>C7-3</t>
  </si>
  <si>
    <t>C7-4</t>
  </si>
  <si>
    <t>C8-1</t>
  </si>
  <si>
    <t>C8-2</t>
  </si>
  <si>
    <t>C8-3</t>
  </si>
  <si>
    <t>C8-4</t>
  </si>
  <si>
    <t>C9-1</t>
  </si>
  <si>
    <t>C9-2</t>
  </si>
  <si>
    <t>C9-3</t>
  </si>
  <si>
    <t>D7-1</t>
  </si>
  <si>
    <t>D7-2</t>
  </si>
  <si>
    <t>D7-3</t>
  </si>
  <si>
    <t>D7-4</t>
  </si>
  <si>
    <t>D8-1</t>
  </si>
  <si>
    <t>D8-2</t>
  </si>
  <si>
    <t>D8-3</t>
  </si>
  <si>
    <t>D8-4</t>
  </si>
  <si>
    <t>D9-1</t>
  </si>
  <si>
    <t>D9-2</t>
  </si>
  <si>
    <t>D9-3</t>
  </si>
  <si>
    <t>A10-1</t>
  </si>
  <si>
    <t>A10-2</t>
  </si>
  <si>
    <t>A10-3</t>
  </si>
  <si>
    <t>A10-4</t>
  </si>
  <si>
    <t>B10-1</t>
  </si>
  <si>
    <t>B10-2</t>
  </si>
  <si>
    <t>C9-4</t>
  </si>
  <si>
    <t>C10-1</t>
  </si>
  <si>
    <t>C10-2</t>
  </si>
  <si>
    <t>C10-3</t>
  </si>
  <si>
    <t>D9-4</t>
  </si>
  <si>
    <t>D10-1</t>
  </si>
  <si>
    <t>D10-2</t>
  </si>
  <si>
    <t>D10-3</t>
  </si>
  <si>
    <t>D10-4</t>
  </si>
  <si>
    <t>A11-1</t>
  </si>
  <si>
    <t>A11-2</t>
  </si>
  <si>
    <t>A11-3</t>
  </si>
  <si>
    <t>A12-1</t>
  </si>
  <si>
    <t>C10-4</t>
  </si>
  <si>
    <t>C11-1</t>
  </si>
  <si>
    <t>C11-2</t>
  </si>
  <si>
    <t>C11-3</t>
  </si>
  <si>
    <t>C11-4</t>
  </si>
  <si>
    <t>C12-1</t>
  </si>
  <si>
    <t>D11-1</t>
  </si>
  <si>
    <t>D11-2</t>
  </si>
  <si>
    <t>D11-3</t>
  </si>
  <si>
    <t>D11-4</t>
  </si>
  <si>
    <t>D12-1</t>
  </si>
  <si>
    <t>Casos acumulados</t>
  </si>
  <si>
    <t>Sample</t>
  </si>
  <si>
    <t>Date</t>
  </si>
  <si>
    <t xml:space="preserve">Concentration </t>
  </si>
  <si>
    <t xml:space="preserve">standard deviaton </t>
  </si>
  <si>
    <t>population</t>
  </si>
  <si>
    <t>Confirmed cases</t>
  </si>
  <si>
    <t xml:space="preserve">Accumulated Incidence </t>
  </si>
  <si>
    <t>Actual Cases</t>
  </si>
  <si>
    <t>Actual Incidence Rate</t>
  </si>
  <si>
    <t>Active Cases</t>
  </si>
  <si>
    <t xml:space="preserve">Active Incidence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</si>
</sst>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0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5" borderId="1" xfId="0" applyFill="1" applyBorder="1"/>
    <xf numFmtId="164" fontId="0" fillId="2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/>
    <xf numFmtId="1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/>
    <xf numFmtId="0" fontId="0" fillId="2" borderId="3" xfId="0" applyFill="1" applyBorder="1"/>
    <xf numFmtId="1" fontId="0" fillId="2" borderId="1" xfId="0" applyNumberFormat="1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1" fontId="0" fillId="2" borderId="2" xfId="0" applyNumberFormat="1" applyFill="1" applyBorder="1" applyAlignment="1">
      <alignment vertical="center" wrapText="1"/>
    </xf>
    <xf numFmtId="164" fontId="0" fillId="2" borderId="2" xfId="0" applyNumberFormat="1" applyFill="1" applyBorder="1" applyAlignment="1">
      <alignment vertical="center" wrapText="1"/>
    </xf>
    <xf numFmtId="0" fontId="0" fillId="2" borderId="4" xfId="0" applyFill="1" applyBorder="1"/>
    <xf numFmtId="164" fontId="0" fillId="2" borderId="4" xfId="0" applyNumberFormat="1" applyFill="1" applyBorder="1"/>
    <xf numFmtId="1" fontId="0" fillId="5" borderId="1" xfId="0" applyNumberFormat="1" applyFill="1" applyBorder="1"/>
    <xf numFmtId="164" fontId="0" fillId="5" borderId="1" xfId="0" applyNumberFormat="1" applyFill="1" applyBorder="1"/>
    <xf numFmtId="1" fontId="0" fillId="3" borderId="1" xfId="0" applyNumberFormat="1" applyFill="1" applyBorder="1"/>
    <xf numFmtId="1" fontId="0" fillId="3" borderId="1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" fontId="0" fillId="3" borderId="1" xfId="0" applyNumberFormat="1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1" fontId="0" fillId="4" borderId="1" xfId="0" applyNumberFormat="1" applyFill="1" applyBorder="1"/>
    <xf numFmtId="1" fontId="0" fillId="4" borderId="1" xfId="0" applyNumberForma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 wrapText="1"/>
    </xf>
    <xf numFmtId="14" fontId="0" fillId="2" borderId="1" xfId="0" applyNumberForma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right"/>
    </xf>
    <xf numFmtId="167" fontId="0" fillId="2" borderId="1" xfId="0" applyNumberFormat="1" applyFill="1" applyBorder="1" applyAlignment="1">
      <alignment horizontal="right"/>
    </xf>
    <xf numFmtId="166" fontId="0" fillId="2" borderId="1" xfId="0" applyNumberFormat="1" applyFill="1" applyBorder="1"/>
    <xf numFmtId="167" fontId="0" fillId="2" borderId="1" xfId="0" applyNumberFormat="1" applyFill="1" applyBorder="1"/>
    <xf numFmtId="167" fontId="0" fillId="5" borderId="1" xfId="0" applyNumberFormat="1" applyFill="1" applyBorder="1" applyAlignment="1">
      <alignment horizontal="right"/>
    </xf>
    <xf numFmtId="165" fontId="0" fillId="0" borderId="0" xfId="0" applyNumberFormat="1"/>
    <xf numFmtId="166" fontId="0" fillId="5" borderId="1" xfId="0" applyNumberForma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67" fontId="0" fillId="5" borderId="1" xfId="0" applyNumberFormat="1" applyFill="1" applyBorder="1"/>
    <xf numFmtId="0" fontId="1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right"/>
    </xf>
    <xf numFmtId="167" fontId="0" fillId="3" borderId="1" xfId="0" applyNumberFormat="1" applyFill="1" applyBorder="1"/>
    <xf numFmtId="166" fontId="0" fillId="3" borderId="1" xfId="0" applyNumberFormat="1" applyFill="1" applyBorder="1" applyAlignment="1">
      <alignment horizontal="right"/>
    </xf>
    <xf numFmtId="166" fontId="0" fillId="3" borderId="1" xfId="0" applyNumberFormat="1" applyFill="1" applyBorder="1"/>
    <xf numFmtId="0" fontId="1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right"/>
    </xf>
    <xf numFmtId="167" fontId="0" fillId="4" borderId="1" xfId="0" applyNumberFormat="1" applyFill="1" applyBorder="1"/>
    <xf numFmtId="166" fontId="0" fillId="4" borderId="1" xfId="0" applyNumberFormat="1" applyFill="1" applyBorder="1" applyAlignment="1">
      <alignment horizontal="right"/>
    </xf>
    <xf numFmtId="166" fontId="0" fillId="4" borderId="1" xfId="0" applyNumberFormat="1" applyFill="1" applyBorder="1"/>
    <xf numFmtId="166" fontId="0" fillId="5" borderId="1" xfId="0" applyNumberForma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70" zoomScaleNormal="70" workbookViewId="0">
      <selection activeCell="A21" sqref="A21:XFD21"/>
    </sheetView>
  </sheetViews>
  <sheetFormatPr defaultColWidth="11.42578125" defaultRowHeight="15" x14ac:dyDescent="0.25"/>
  <cols>
    <col min="1" max="1" width="8.42578125" bestFit="1" customWidth="1"/>
    <col min="2" max="2" width="11.28515625" bestFit="1" customWidth="1"/>
    <col min="3" max="3" width="17.28515625" bestFit="1" customWidth="1"/>
    <col min="4" max="4" width="13.7109375" style="6" bestFit="1" customWidth="1"/>
    <col min="5" max="5" width="12.5703125" style="6" customWidth="1"/>
    <col min="6" max="6" width="11.7109375" customWidth="1"/>
    <col min="7" max="7" width="13" customWidth="1"/>
    <col min="8" max="8" width="12.42578125" customWidth="1"/>
    <col min="9" max="9" width="10" customWidth="1"/>
    <col min="10" max="11" width="10.140625" customWidth="1"/>
    <col min="12" max="12" width="9.7109375" customWidth="1"/>
    <col min="13" max="13" width="15.28515625" customWidth="1"/>
  </cols>
  <sheetData>
    <row r="1" spans="1:12" s="9" customFormat="1" ht="45" x14ac:dyDescent="0.25">
      <c r="A1" s="8" t="s">
        <v>1</v>
      </c>
      <c r="B1" s="8" t="s">
        <v>0</v>
      </c>
      <c r="C1" s="8" t="s">
        <v>3</v>
      </c>
      <c r="D1" s="8" t="s">
        <v>4</v>
      </c>
      <c r="E1" s="8" t="s">
        <v>5</v>
      </c>
      <c r="F1" s="8" t="s">
        <v>12</v>
      </c>
      <c r="G1" s="8" t="s">
        <v>87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ht="14.45" x14ac:dyDescent="0.3">
      <c r="A2" s="7" t="s">
        <v>13</v>
      </c>
      <c r="B2" s="39">
        <v>44383</v>
      </c>
      <c r="C2" s="1" t="s">
        <v>2</v>
      </c>
      <c r="D2" s="41">
        <v>2.5921495831991859</v>
      </c>
      <c r="E2" s="42">
        <v>0.59042057386027924</v>
      </c>
      <c r="F2" s="4">
        <v>315732</v>
      </c>
      <c r="G2" s="15">
        <v>32393</v>
      </c>
      <c r="H2" s="16">
        <v>10259.700000000001</v>
      </c>
      <c r="I2" s="15">
        <v>460</v>
      </c>
      <c r="J2" s="16">
        <v>145.69999999999999</v>
      </c>
      <c r="K2" s="15">
        <v>455</v>
      </c>
      <c r="L2" s="11">
        <v>144.1</v>
      </c>
    </row>
    <row r="3" spans="1:12" ht="14.45" x14ac:dyDescent="0.3">
      <c r="A3" s="7" t="s">
        <v>14</v>
      </c>
      <c r="B3" s="39">
        <v>44390</v>
      </c>
      <c r="C3" s="1" t="s">
        <v>2</v>
      </c>
      <c r="D3" s="41">
        <v>1.9575073045308924</v>
      </c>
      <c r="E3" s="42">
        <v>0.78171924090009959</v>
      </c>
      <c r="F3" s="4">
        <v>315732</v>
      </c>
      <c r="G3" s="15">
        <v>32737</v>
      </c>
      <c r="H3" s="16">
        <v>10368.6</v>
      </c>
      <c r="I3" s="15">
        <v>304</v>
      </c>
      <c r="J3" s="16">
        <v>96.3</v>
      </c>
      <c r="K3" s="15">
        <v>301</v>
      </c>
      <c r="L3" s="11">
        <v>95.3</v>
      </c>
    </row>
    <row r="4" spans="1:12" ht="14.45" x14ac:dyDescent="0.3">
      <c r="A4" s="7" t="s">
        <v>15</v>
      </c>
      <c r="B4" s="39">
        <v>44397</v>
      </c>
      <c r="C4" s="1" t="s">
        <v>2</v>
      </c>
      <c r="D4" s="41">
        <v>0.3884516744403641</v>
      </c>
      <c r="E4" s="42">
        <v>7.433655468761545E-2</v>
      </c>
      <c r="F4" s="4">
        <v>315732</v>
      </c>
      <c r="G4" s="15">
        <v>32953</v>
      </c>
      <c r="H4" s="16">
        <v>10437</v>
      </c>
      <c r="I4" s="15">
        <v>187</v>
      </c>
      <c r="J4" s="16">
        <v>59.2</v>
      </c>
      <c r="K4" s="15">
        <v>182</v>
      </c>
      <c r="L4" s="11">
        <v>57.6</v>
      </c>
    </row>
    <row r="5" spans="1:12" ht="14.45" x14ac:dyDescent="0.3">
      <c r="A5" s="7" t="s">
        <v>16</v>
      </c>
      <c r="B5" s="39">
        <v>44404</v>
      </c>
      <c r="C5" s="1" t="s">
        <v>2</v>
      </c>
      <c r="D5" s="41">
        <v>22.139158388808131</v>
      </c>
      <c r="E5" s="42">
        <v>4.159764579511755</v>
      </c>
      <c r="F5" s="4">
        <v>315732</v>
      </c>
      <c r="G5" s="17">
        <v>33099</v>
      </c>
      <c r="H5" s="18">
        <v>10483.299999999999</v>
      </c>
      <c r="I5" s="17">
        <v>151</v>
      </c>
      <c r="J5" s="18">
        <v>47.8</v>
      </c>
      <c r="K5" s="17">
        <v>150</v>
      </c>
      <c r="L5" s="19">
        <v>47.5</v>
      </c>
    </row>
    <row r="6" spans="1:12" ht="14.45" x14ac:dyDescent="0.3">
      <c r="A6" s="7" t="s">
        <v>17</v>
      </c>
      <c r="B6" s="40">
        <v>44411</v>
      </c>
      <c r="C6" s="1" t="s">
        <v>2</v>
      </c>
      <c r="D6" s="41">
        <v>2.03400121256271</v>
      </c>
      <c r="E6" s="42">
        <v>0.37283015459262836</v>
      </c>
      <c r="F6" s="20">
        <v>315732</v>
      </c>
      <c r="G6" s="21">
        <v>33212</v>
      </c>
      <c r="H6" s="22">
        <v>10519</v>
      </c>
      <c r="I6" s="21">
        <v>122</v>
      </c>
      <c r="J6" s="22">
        <v>38.6</v>
      </c>
      <c r="K6" s="21">
        <v>121</v>
      </c>
      <c r="L6" s="22">
        <v>38.299999999999997</v>
      </c>
    </row>
    <row r="7" spans="1:12" ht="14.45" x14ac:dyDescent="0.3">
      <c r="A7" s="7" t="s">
        <v>18</v>
      </c>
      <c r="B7" s="40">
        <v>44418</v>
      </c>
      <c r="C7" s="1" t="s">
        <v>2</v>
      </c>
      <c r="D7" s="41">
        <v>3.0447185639303282</v>
      </c>
      <c r="E7" s="42">
        <v>1.0565353743325103</v>
      </c>
      <c r="F7" s="20">
        <v>315732</v>
      </c>
      <c r="G7" s="21">
        <v>33313</v>
      </c>
      <c r="H7" s="22">
        <v>10551</v>
      </c>
      <c r="I7" s="21">
        <v>93</v>
      </c>
      <c r="J7" s="22">
        <v>29.5</v>
      </c>
      <c r="K7" s="21">
        <v>93</v>
      </c>
      <c r="L7" s="22">
        <v>29.5</v>
      </c>
    </row>
    <row r="8" spans="1:12" ht="14.45" x14ac:dyDescent="0.3">
      <c r="A8" s="7" t="s">
        <v>19</v>
      </c>
      <c r="B8" s="40">
        <v>44425</v>
      </c>
      <c r="C8" s="1" t="s">
        <v>2</v>
      </c>
      <c r="D8" s="41">
        <v>6.9062138944405715</v>
      </c>
      <c r="E8" s="42">
        <v>4.0315564274004245</v>
      </c>
      <c r="F8" s="20">
        <v>315732</v>
      </c>
      <c r="G8" s="21">
        <v>33461</v>
      </c>
      <c r="H8" s="22">
        <v>10597.9</v>
      </c>
      <c r="I8" s="21">
        <v>96</v>
      </c>
      <c r="J8" s="22">
        <v>30.4</v>
      </c>
      <c r="K8" s="21">
        <v>95</v>
      </c>
      <c r="L8" s="22">
        <v>30.1</v>
      </c>
    </row>
    <row r="9" spans="1:12" ht="14.45" x14ac:dyDescent="0.3">
      <c r="A9" s="7" t="s">
        <v>20</v>
      </c>
      <c r="B9" s="39">
        <v>44439</v>
      </c>
      <c r="C9" s="1" t="s">
        <v>2</v>
      </c>
      <c r="D9" s="41">
        <v>11.813074218392865</v>
      </c>
      <c r="E9" s="42">
        <v>2.9172254575532337</v>
      </c>
      <c r="F9" s="20">
        <v>315732</v>
      </c>
      <c r="G9" s="23">
        <v>33590</v>
      </c>
      <c r="H9" s="24">
        <v>10638.8</v>
      </c>
      <c r="I9" s="23">
        <v>48</v>
      </c>
      <c r="J9" s="24">
        <v>15.2</v>
      </c>
      <c r="K9" s="23">
        <v>47</v>
      </c>
      <c r="L9" s="24">
        <v>14.9</v>
      </c>
    </row>
    <row r="10" spans="1:12" ht="14.45" x14ac:dyDescent="0.3">
      <c r="A10" s="7" t="s">
        <v>21</v>
      </c>
      <c r="B10" s="39">
        <v>44446</v>
      </c>
      <c r="C10" s="1" t="s">
        <v>2</v>
      </c>
      <c r="D10" s="41">
        <v>3.3120654904259776</v>
      </c>
      <c r="E10" s="42">
        <v>0.40428014102941706</v>
      </c>
      <c r="F10" s="20">
        <v>315732</v>
      </c>
      <c r="G10" s="21">
        <v>33617</v>
      </c>
      <c r="H10" s="22">
        <v>10647.3</v>
      </c>
      <c r="I10" s="21">
        <v>27</v>
      </c>
      <c r="J10" s="22">
        <v>8.6</v>
      </c>
      <c r="K10" s="21">
        <v>27</v>
      </c>
      <c r="L10" s="22">
        <v>8.6</v>
      </c>
    </row>
    <row r="11" spans="1:12" ht="14.45" x14ac:dyDescent="0.3">
      <c r="A11" s="7" t="s">
        <v>22</v>
      </c>
      <c r="B11" s="39">
        <v>44460</v>
      </c>
      <c r="C11" s="1" t="s">
        <v>2</v>
      </c>
      <c r="D11" s="41">
        <v>2.4061343307595613</v>
      </c>
      <c r="E11" s="42">
        <v>0.78991066395338616</v>
      </c>
      <c r="F11" s="20">
        <v>315732</v>
      </c>
      <c r="G11" s="21">
        <v>33678</v>
      </c>
      <c r="H11" s="22">
        <v>10666.6</v>
      </c>
      <c r="I11" s="21">
        <v>32</v>
      </c>
      <c r="J11" s="22">
        <v>10.1</v>
      </c>
      <c r="K11" s="21">
        <v>32</v>
      </c>
      <c r="L11" s="22">
        <v>10.1</v>
      </c>
    </row>
    <row r="12" spans="1:12" ht="14.45" x14ac:dyDescent="0.3">
      <c r="A12" s="7" t="s">
        <v>23</v>
      </c>
      <c r="B12" s="39">
        <v>44467</v>
      </c>
      <c r="C12" s="1" t="s">
        <v>2</v>
      </c>
      <c r="D12" s="41">
        <v>4.1303396236446481</v>
      </c>
      <c r="E12" s="42">
        <v>0.36152729269413181</v>
      </c>
      <c r="F12" s="4">
        <v>315732</v>
      </c>
      <c r="G12" s="25">
        <v>33734</v>
      </c>
      <c r="H12" s="26">
        <v>10684.4</v>
      </c>
      <c r="I12" s="25">
        <v>42</v>
      </c>
      <c r="J12" s="25">
        <v>13.3</v>
      </c>
      <c r="K12" s="25">
        <v>42</v>
      </c>
      <c r="L12" s="25">
        <v>13.3</v>
      </c>
    </row>
    <row r="13" spans="1:12" ht="14.45" x14ac:dyDescent="0.3">
      <c r="A13" s="7" t="s">
        <v>57</v>
      </c>
      <c r="B13" s="39">
        <v>44474</v>
      </c>
      <c r="C13" s="1" t="s">
        <v>2</v>
      </c>
      <c r="D13" s="43">
        <v>0</v>
      </c>
      <c r="E13" s="44">
        <v>0</v>
      </c>
      <c r="F13" s="4">
        <v>315732</v>
      </c>
      <c r="G13" s="4">
        <v>33818</v>
      </c>
      <c r="H13" s="11">
        <v>10711</v>
      </c>
      <c r="I13" s="4">
        <v>70</v>
      </c>
      <c r="J13" s="4">
        <v>22.2</v>
      </c>
      <c r="K13" s="4">
        <v>70</v>
      </c>
      <c r="L13" s="4">
        <v>22.2</v>
      </c>
    </row>
    <row r="14" spans="1:12" ht="14.45" x14ac:dyDescent="0.3">
      <c r="A14" s="7" t="s">
        <v>58</v>
      </c>
      <c r="B14" s="39">
        <v>44481</v>
      </c>
      <c r="C14" s="1" t="s">
        <v>2</v>
      </c>
      <c r="D14" s="43">
        <v>1.7446373578012029</v>
      </c>
      <c r="E14" s="44">
        <v>0.9076504534733234</v>
      </c>
      <c r="F14" s="4">
        <v>315732</v>
      </c>
      <c r="G14" s="4">
        <v>33928</v>
      </c>
      <c r="H14" s="4">
        <v>10745.8</v>
      </c>
      <c r="I14" s="4">
        <v>95</v>
      </c>
      <c r="J14" s="4">
        <v>30.1</v>
      </c>
      <c r="K14" s="4">
        <v>95</v>
      </c>
      <c r="L14" s="4">
        <v>30.1</v>
      </c>
    </row>
    <row r="15" spans="1:12" ht="14.45" x14ac:dyDescent="0.3">
      <c r="A15" s="7" t="s">
        <v>59</v>
      </c>
      <c r="B15" s="39">
        <v>44488</v>
      </c>
      <c r="C15" s="1" t="s">
        <v>2</v>
      </c>
      <c r="D15" s="43">
        <v>0</v>
      </c>
      <c r="E15" s="44">
        <v>0</v>
      </c>
      <c r="F15" s="4">
        <v>315732</v>
      </c>
      <c r="G15" s="4">
        <v>34066</v>
      </c>
      <c r="H15" s="4">
        <v>10789.5</v>
      </c>
      <c r="I15" s="4">
        <v>112</v>
      </c>
      <c r="J15" s="4">
        <v>35.5</v>
      </c>
      <c r="K15" s="4">
        <v>112</v>
      </c>
      <c r="L15" s="4">
        <v>35.5</v>
      </c>
    </row>
    <row r="16" spans="1:12" ht="14.45" x14ac:dyDescent="0.3">
      <c r="A16" s="7" t="s">
        <v>60</v>
      </c>
      <c r="B16" s="39">
        <v>44495</v>
      </c>
      <c r="C16" s="1" t="s">
        <v>2</v>
      </c>
      <c r="D16" s="43">
        <v>3.1520285767030827</v>
      </c>
      <c r="E16" s="44">
        <v>1.7443146218735914</v>
      </c>
      <c r="F16" s="4">
        <v>315732</v>
      </c>
      <c r="G16" s="4">
        <v>34284</v>
      </c>
      <c r="H16" s="4">
        <v>10858.6</v>
      </c>
      <c r="I16" s="4">
        <v>174</v>
      </c>
      <c r="J16" s="4">
        <v>55.1</v>
      </c>
      <c r="K16" s="4">
        <v>174</v>
      </c>
      <c r="L16" s="4">
        <v>55.1</v>
      </c>
    </row>
    <row r="17" spans="1:12" ht="14.45" x14ac:dyDescent="0.3">
      <c r="A17" s="7" t="s">
        <v>72</v>
      </c>
      <c r="B17" s="39">
        <v>44503</v>
      </c>
      <c r="C17" s="1" t="s">
        <v>2</v>
      </c>
      <c r="D17" s="43">
        <v>0</v>
      </c>
      <c r="E17" s="44">
        <v>0</v>
      </c>
      <c r="F17" s="4">
        <v>315732</v>
      </c>
      <c r="G17" s="4">
        <v>34495</v>
      </c>
      <c r="H17" s="4">
        <v>10925.4</v>
      </c>
      <c r="I17" s="4">
        <v>191</v>
      </c>
      <c r="J17" s="4">
        <v>60.5</v>
      </c>
      <c r="K17" s="4">
        <v>191</v>
      </c>
      <c r="L17" s="4">
        <v>60.5</v>
      </c>
    </row>
    <row r="18" spans="1:12" ht="14.45" x14ac:dyDescent="0.3">
      <c r="A18" s="7" t="s">
        <v>73</v>
      </c>
      <c r="B18" s="39">
        <v>44509</v>
      </c>
      <c r="C18" s="1" t="s">
        <v>2</v>
      </c>
      <c r="D18" s="43">
        <v>0</v>
      </c>
      <c r="E18" s="44">
        <v>0</v>
      </c>
      <c r="F18" s="4">
        <v>315732</v>
      </c>
      <c r="G18" s="4">
        <v>34901</v>
      </c>
      <c r="H18" s="11">
        <v>11054</v>
      </c>
      <c r="I18" s="4">
        <v>341</v>
      </c>
      <c r="J18" s="11">
        <v>108</v>
      </c>
      <c r="K18" s="4">
        <v>341</v>
      </c>
      <c r="L18" s="11">
        <v>108</v>
      </c>
    </row>
    <row r="19" spans="1:12" ht="14.45" x14ac:dyDescent="0.3">
      <c r="A19" s="7" t="s">
        <v>74</v>
      </c>
      <c r="B19" s="39">
        <v>44516</v>
      </c>
      <c r="C19" s="1" t="s">
        <v>2</v>
      </c>
      <c r="D19" s="43">
        <v>1.7140561906566962</v>
      </c>
      <c r="E19" s="44">
        <v>6.1242970421776191E-2</v>
      </c>
      <c r="F19" s="4">
        <v>315732</v>
      </c>
      <c r="G19" s="4">
        <v>35300</v>
      </c>
      <c r="H19" s="4">
        <v>11180.4</v>
      </c>
      <c r="I19" s="4">
        <v>335</v>
      </c>
      <c r="J19" s="4">
        <v>106.1</v>
      </c>
      <c r="K19" s="4">
        <v>335</v>
      </c>
      <c r="L19" s="4">
        <v>106.1</v>
      </c>
    </row>
    <row r="20" spans="1:12" ht="14.45" x14ac:dyDescent="0.3">
      <c r="A20" s="7" t="s">
        <v>75</v>
      </c>
      <c r="B20" s="39">
        <v>44537</v>
      </c>
      <c r="C20" s="1" t="s">
        <v>2</v>
      </c>
      <c r="D20" s="43">
        <v>1.5094487127362608</v>
      </c>
      <c r="E20" s="44">
        <v>8.8276394092635505E-2</v>
      </c>
      <c r="F20" s="4">
        <v>315732</v>
      </c>
      <c r="G20" s="4">
        <v>36249</v>
      </c>
      <c r="H20" s="4">
        <v>11480.9</v>
      </c>
      <c r="I20" s="4">
        <v>202</v>
      </c>
      <c r="J20" s="11">
        <v>64</v>
      </c>
      <c r="K20" s="4">
        <v>201</v>
      </c>
      <c r="L20" s="4">
        <v>63.7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80" zoomScaleNormal="80" workbookViewId="0">
      <selection activeCell="J24" sqref="J24"/>
    </sheetView>
  </sheetViews>
  <sheetFormatPr defaultColWidth="11.42578125" defaultRowHeight="15" x14ac:dyDescent="0.25"/>
  <cols>
    <col min="1" max="1" width="10" customWidth="1"/>
    <col min="2" max="2" width="10.42578125" bestFit="1" customWidth="1"/>
    <col min="3" max="3" width="18.140625" customWidth="1"/>
    <col min="4" max="4" width="13.7109375" bestFit="1" customWidth="1"/>
    <col min="5" max="5" width="11.85546875" customWidth="1"/>
    <col min="6" max="6" width="9.85546875" customWidth="1"/>
    <col min="7" max="7" width="12.140625" customWidth="1"/>
    <col min="8" max="8" width="14.28515625" customWidth="1"/>
    <col min="9" max="9" width="15" customWidth="1"/>
    <col min="10" max="10" width="11.42578125" customWidth="1"/>
    <col min="11" max="11" width="14.42578125" customWidth="1"/>
    <col min="12" max="12" width="11.42578125" customWidth="1"/>
    <col min="13" max="13" width="14.42578125" customWidth="1"/>
  </cols>
  <sheetData>
    <row r="1" spans="1:12" ht="45" x14ac:dyDescent="0.25">
      <c r="A1" s="8" t="s">
        <v>1</v>
      </c>
      <c r="B1" s="8" t="s">
        <v>0</v>
      </c>
      <c r="C1" s="8" t="s">
        <v>3</v>
      </c>
      <c r="D1" s="8" t="s">
        <v>4</v>
      </c>
      <c r="E1" s="8" t="s">
        <v>5</v>
      </c>
      <c r="F1" s="8" t="s">
        <v>12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ht="14.45" x14ac:dyDescent="0.3">
      <c r="A2" s="48" t="s">
        <v>24</v>
      </c>
      <c r="B2" s="49">
        <v>44383</v>
      </c>
      <c r="C2" s="3" t="s">
        <v>2</v>
      </c>
      <c r="D2" s="47">
        <v>10.165162083689445</v>
      </c>
      <c r="E2" s="45">
        <v>3.6109413082376967</v>
      </c>
      <c r="F2" s="10">
        <f>139310+361371+167085</f>
        <v>667766</v>
      </c>
      <c r="G2" s="27">
        <v>54779</v>
      </c>
      <c r="H2" s="28">
        <v>24199.199999999997</v>
      </c>
      <c r="I2" s="27">
        <v>746</v>
      </c>
      <c r="J2" s="28">
        <v>355.9</v>
      </c>
      <c r="K2" s="27">
        <v>742</v>
      </c>
      <c r="L2" s="28">
        <v>354</v>
      </c>
    </row>
    <row r="3" spans="1:12" ht="14.45" x14ac:dyDescent="0.3">
      <c r="A3" s="48" t="s">
        <v>25</v>
      </c>
      <c r="B3" s="49">
        <v>44390</v>
      </c>
      <c r="C3" s="3" t="s">
        <v>2</v>
      </c>
      <c r="D3" s="47">
        <v>0.73856542910920053</v>
      </c>
      <c r="E3" s="45">
        <v>7.1621277124359645E-2</v>
      </c>
      <c r="F3" s="10">
        <f t="shared" ref="F3:F14" si="0">139310+361371+167085</f>
        <v>667766</v>
      </c>
      <c r="G3" s="27">
        <v>55396</v>
      </c>
      <c r="H3" s="28">
        <v>24481.600000000002</v>
      </c>
      <c r="I3" s="27">
        <v>564</v>
      </c>
      <c r="J3" s="28">
        <v>263.10000000000002</v>
      </c>
      <c r="K3" s="27">
        <v>560</v>
      </c>
      <c r="L3" s="28">
        <v>261.39999999999998</v>
      </c>
    </row>
    <row r="4" spans="1:12" ht="14.45" x14ac:dyDescent="0.3">
      <c r="A4" s="48" t="s">
        <v>26</v>
      </c>
      <c r="B4" s="49">
        <v>44397</v>
      </c>
      <c r="C4" s="3" t="s">
        <v>2</v>
      </c>
      <c r="D4" s="47">
        <v>0.18358307109778157</v>
      </c>
      <c r="E4" s="45">
        <v>1.3991804149100886E-2</v>
      </c>
      <c r="F4" s="10">
        <f t="shared" si="0"/>
        <v>667766</v>
      </c>
      <c r="G4" s="27">
        <v>55782</v>
      </c>
      <c r="H4" s="28">
        <v>24659.5</v>
      </c>
      <c r="I4" s="27">
        <v>360</v>
      </c>
      <c r="J4" s="28">
        <v>167.39999999999998</v>
      </c>
      <c r="K4" s="27">
        <v>357</v>
      </c>
      <c r="L4" s="28">
        <v>166.10000000000002</v>
      </c>
    </row>
    <row r="5" spans="1:12" ht="14.45" x14ac:dyDescent="0.3">
      <c r="A5" s="48" t="s">
        <v>27</v>
      </c>
      <c r="B5" s="49">
        <v>44404</v>
      </c>
      <c r="C5" s="3" t="s">
        <v>2</v>
      </c>
      <c r="D5" s="47">
        <v>6.2950295804588592</v>
      </c>
      <c r="E5" s="45">
        <v>2.5102711757879521</v>
      </c>
      <c r="F5" s="10">
        <f t="shared" si="0"/>
        <v>667766</v>
      </c>
      <c r="G5" s="27">
        <v>56109</v>
      </c>
      <c r="H5" s="28">
        <v>24810.5</v>
      </c>
      <c r="I5" s="27">
        <v>319</v>
      </c>
      <c r="J5" s="28">
        <v>147.19999999999999</v>
      </c>
      <c r="K5" s="27">
        <v>316</v>
      </c>
      <c r="L5" s="28">
        <v>146.30000000000001</v>
      </c>
    </row>
    <row r="6" spans="1:12" ht="14.45" x14ac:dyDescent="0.3">
      <c r="A6" s="48" t="s">
        <v>28</v>
      </c>
      <c r="B6" s="49">
        <v>44411</v>
      </c>
      <c r="C6" s="3" t="s">
        <v>2</v>
      </c>
      <c r="D6" s="47">
        <v>1.0150128545000057</v>
      </c>
      <c r="E6" s="45">
        <v>1.3075591403056588</v>
      </c>
      <c r="F6" s="10">
        <f t="shared" si="0"/>
        <v>667766</v>
      </c>
      <c r="G6" s="27">
        <v>56308</v>
      </c>
      <c r="H6" s="28">
        <v>24897.199999999997</v>
      </c>
      <c r="I6" s="27">
        <v>241</v>
      </c>
      <c r="J6" s="28">
        <v>107.6</v>
      </c>
      <c r="K6" s="27">
        <v>238</v>
      </c>
      <c r="L6" s="28">
        <v>106.1</v>
      </c>
    </row>
    <row r="7" spans="1:12" ht="14.45" x14ac:dyDescent="0.3">
      <c r="A7" s="48" t="s">
        <v>29</v>
      </c>
      <c r="B7" s="49">
        <v>44418</v>
      </c>
      <c r="C7" s="3" t="s">
        <v>2</v>
      </c>
      <c r="D7" s="47">
        <v>12.305575050993033</v>
      </c>
      <c r="E7" s="45">
        <v>1.4492463035160976</v>
      </c>
      <c r="F7" s="10">
        <f t="shared" si="0"/>
        <v>667766</v>
      </c>
      <c r="G7" s="27">
        <v>56528</v>
      </c>
      <c r="H7" s="28">
        <v>24992.7</v>
      </c>
      <c r="I7" s="27">
        <v>216</v>
      </c>
      <c r="J7" s="28">
        <v>93.600000000000009</v>
      </c>
      <c r="K7" s="27">
        <v>215</v>
      </c>
      <c r="L7" s="28">
        <v>93</v>
      </c>
    </row>
    <row r="8" spans="1:12" ht="14.45" x14ac:dyDescent="0.3">
      <c r="A8" s="48" t="s">
        <v>30</v>
      </c>
      <c r="B8" s="49">
        <v>44425</v>
      </c>
      <c r="C8" s="3" t="s">
        <v>2</v>
      </c>
      <c r="D8" s="47">
        <v>0.77463818239377202</v>
      </c>
      <c r="E8" s="45">
        <v>0.11544027365547042</v>
      </c>
      <c r="F8" s="10">
        <f t="shared" si="0"/>
        <v>667766</v>
      </c>
      <c r="G8" s="27">
        <v>56814</v>
      </c>
      <c r="H8" s="28">
        <v>25129.600000000002</v>
      </c>
      <c r="I8" s="27">
        <v>178</v>
      </c>
      <c r="J8" s="28">
        <v>86.5</v>
      </c>
      <c r="K8" s="27">
        <v>175</v>
      </c>
      <c r="L8" s="28">
        <v>84.9</v>
      </c>
    </row>
    <row r="9" spans="1:12" ht="14.45" x14ac:dyDescent="0.3">
      <c r="A9" s="48" t="s">
        <v>31</v>
      </c>
      <c r="B9" s="49">
        <v>44432</v>
      </c>
      <c r="C9" s="3" t="s">
        <v>2</v>
      </c>
      <c r="D9" s="47">
        <v>0.49187332346997487</v>
      </c>
      <c r="E9" s="45">
        <v>8.8023287618118021E-2</v>
      </c>
      <c r="F9" s="10">
        <f t="shared" si="0"/>
        <v>667766</v>
      </c>
      <c r="G9" s="27">
        <v>36690</v>
      </c>
      <c r="H9" s="28">
        <v>24751</v>
      </c>
      <c r="I9" s="27">
        <v>102</v>
      </c>
      <c r="J9" s="28">
        <v>69.599999999999994</v>
      </c>
      <c r="K9" s="27">
        <v>99</v>
      </c>
      <c r="L9" s="28">
        <v>67.599999999999994</v>
      </c>
    </row>
    <row r="10" spans="1:12" ht="14.45" x14ac:dyDescent="0.3">
      <c r="A10" s="48" t="s">
        <v>32</v>
      </c>
      <c r="B10" s="49">
        <v>44446</v>
      </c>
      <c r="C10" s="3" t="s">
        <v>2</v>
      </c>
      <c r="D10" s="47">
        <v>0</v>
      </c>
      <c r="E10" s="45">
        <v>0</v>
      </c>
      <c r="F10" s="10">
        <f t="shared" si="0"/>
        <v>667766</v>
      </c>
      <c r="G10" s="27">
        <v>57111</v>
      </c>
      <c r="H10" s="28">
        <v>25267.7</v>
      </c>
      <c r="I10" s="27">
        <v>62</v>
      </c>
      <c r="J10" s="28">
        <v>27.9</v>
      </c>
      <c r="K10" s="27">
        <v>62</v>
      </c>
      <c r="L10" s="28">
        <v>27.9</v>
      </c>
    </row>
    <row r="11" spans="1:12" ht="14.45" x14ac:dyDescent="0.3">
      <c r="A11" s="48" t="s">
        <v>33</v>
      </c>
      <c r="B11" s="49">
        <v>44453</v>
      </c>
      <c r="C11" s="3" t="s">
        <v>2</v>
      </c>
      <c r="D11" s="47">
        <v>2.4902660385469519</v>
      </c>
      <c r="E11" s="45">
        <v>0.98048581201662421</v>
      </c>
      <c r="F11" s="10">
        <f t="shared" si="0"/>
        <v>667766</v>
      </c>
      <c r="G11" s="27">
        <v>57168</v>
      </c>
      <c r="H11" s="28">
        <v>25294.800000000003</v>
      </c>
      <c r="I11" s="27">
        <v>57</v>
      </c>
      <c r="J11" s="28">
        <v>25.5</v>
      </c>
      <c r="K11" s="27">
        <v>57</v>
      </c>
      <c r="L11" s="28">
        <v>25.5</v>
      </c>
    </row>
    <row r="12" spans="1:12" ht="14.45" x14ac:dyDescent="0.3">
      <c r="A12" s="48" t="s">
        <v>34</v>
      </c>
      <c r="B12" s="49">
        <v>44460</v>
      </c>
      <c r="C12" s="3" t="s">
        <v>2</v>
      </c>
      <c r="D12" s="47">
        <v>4.517007490186959</v>
      </c>
      <c r="E12" s="45">
        <v>1.4041546188991911</v>
      </c>
      <c r="F12" s="10">
        <f t="shared" si="0"/>
        <v>667766</v>
      </c>
      <c r="G12" s="27">
        <v>57276</v>
      </c>
      <c r="H12" s="28">
        <v>25334.400000000001</v>
      </c>
      <c r="I12" s="27">
        <v>102</v>
      </c>
      <c r="J12" s="28">
        <v>38.5</v>
      </c>
      <c r="K12" s="27">
        <v>102</v>
      </c>
      <c r="L12" s="28">
        <v>38.5</v>
      </c>
    </row>
    <row r="13" spans="1:12" ht="14.45" x14ac:dyDescent="0.3">
      <c r="A13" s="48" t="s">
        <v>61</v>
      </c>
      <c r="B13" s="49">
        <v>44474</v>
      </c>
      <c r="C13" s="3" t="s">
        <v>2</v>
      </c>
      <c r="D13" s="65">
        <v>10.594277437626472</v>
      </c>
      <c r="E13" s="50">
        <v>0</v>
      </c>
      <c r="F13" s="10">
        <f t="shared" si="0"/>
        <v>667766</v>
      </c>
      <c r="G13" s="10">
        <f>11821+32334+13431</f>
        <v>57586</v>
      </c>
      <c r="H13" s="10">
        <f>8485.4+8947.6+8038.4</f>
        <v>25471.4</v>
      </c>
      <c r="I13" s="10">
        <f>35+73+50</f>
        <v>158</v>
      </c>
      <c r="J13" s="10">
        <f>25.1+20.2+29.9</f>
        <v>75.199999999999989</v>
      </c>
      <c r="K13" s="10">
        <v>158</v>
      </c>
      <c r="L13" s="10">
        <f>25.1+20.2+29.9</f>
        <v>75.199999999999989</v>
      </c>
    </row>
    <row r="14" spans="1:12" ht="14.45" x14ac:dyDescent="0.3">
      <c r="A14" s="48" t="s">
        <v>62</v>
      </c>
      <c r="B14" s="49">
        <v>44481</v>
      </c>
      <c r="C14" s="3" t="s">
        <v>2</v>
      </c>
      <c r="D14" s="65">
        <v>3.3219870260303344</v>
      </c>
      <c r="E14" s="50">
        <v>0.3959763121204567</v>
      </c>
      <c r="F14" s="10">
        <f t="shared" si="0"/>
        <v>667766</v>
      </c>
      <c r="G14" s="10">
        <v>57799</v>
      </c>
      <c r="H14" s="10">
        <v>25565</v>
      </c>
      <c r="I14" s="10">
        <v>195</v>
      </c>
      <c r="J14" s="10">
        <v>83.8</v>
      </c>
      <c r="K14" s="10">
        <v>195</v>
      </c>
      <c r="L14" s="10">
        <v>83.8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4" zoomScale="70" zoomScaleNormal="70" workbookViewId="0">
      <selection activeCell="A23" sqref="A23:XFD23"/>
    </sheetView>
  </sheetViews>
  <sheetFormatPr defaultColWidth="11.42578125" defaultRowHeight="15" x14ac:dyDescent="0.25"/>
  <cols>
    <col min="1" max="1" width="10" customWidth="1"/>
    <col min="2" max="2" width="11.28515625" bestFit="1" customWidth="1"/>
    <col min="3" max="3" width="18.140625" customWidth="1"/>
    <col min="4" max="4" width="13.7109375" bestFit="1" customWidth="1"/>
    <col min="5" max="5" width="11.85546875" customWidth="1"/>
    <col min="6" max="6" width="9.85546875" customWidth="1"/>
    <col min="7" max="7" width="12.140625" customWidth="1"/>
    <col min="8" max="8" width="14.28515625" customWidth="1"/>
    <col min="9" max="9" width="15" customWidth="1"/>
    <col min="10" max="10" width="11.42578125" customWidth="1"/>
    <col min="11" max="11" width="14.42578125" customWidth="1"/>
    <col min="12" max="12" width="11.42578125" customWidth="1"/>
    <col min="13" max="13" width="14.42578125" customWidth="1"/>
  </cols>
  <sheetData>
    <row r="1" spans="1:12" ht="45" x14ac:dyDescent="0.25">
      <c r="A1" s="8" t="s">
        <v>1</v>
      </c>
      <c r="B1" s="8" t="s">
        <v>0</v>
      </c>
      <c r="C1" s="8" t="s">
        <v>3</v>
      </c>
      <c r="D1" s="8" t="s">
        <v>4</v>
      </c>
      <c r="E1" s="8" t="s">
        <v>5</v>
      </c>
      <c r="F1" s="8" t="s">
        <v>12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ht="14.45" x14ac:dyDescent="0.3">
      <c r="A2" s="51" t="s">
        <v>35</v>
      </c>
      <c r="B2" s="52">
        <v>44384</v>
      </c>
      <c r="C2" s="2" t="s">
        <v>2</v>
      </c>
      <c r="D2" s="56">
        <v>2.3318280789877863</v>
      </c>
      <c r="E2" s="54">
        <v>0.4619242078575394</v>
      </c>
      <c r="F2" s="29">
        <v>83494</v>
      </c>
      <c r="G2" s="30">
        <v>6485</v>
      </c>
      <c r="H2" s="31">
        <v>7767</v>
      </c>
      <c r="I2" s="30">
        <v>136</v>
      </c>
      <c r="J2" s="31">
        <v>162.9</v>
      </c>
      <c r="K2" s="30">
        <v>135</v>
      </c>
      <c r="L2" s="14">
        <v>161.69999999999999</v>
      </c>
    </row>
    <row r="3" spans="1:12" ht="14.45" x14ac:dyDescent="0.3">
      <c r="A3" s="51" t="s">
        <v>36</v>
      </c>
      <c r="B3" s="52">
        <v>44391</v>
      </c>
      <c r="C3" s="2" t="s">
        <v>2</v>
      </c>
      <c r="D3" s="56">
        <v>0.4985314966920471</v>
      </c>
      <c r="E3" s="54">
        <v>0.20689592847351371</v>
      </c>
      <c r="F3" s="29">
        <v>83494</v>
      </c>
      <c r="G3" s="30">
        <v>6575</v>
      </c>
      <c r="H3" s="31">
        <v>7874.8</v>
      </c>
      <c r="I3" s="30">
        <v>81</v>
      </c>
      <c r="J3" s="31">
        <v>97</v>
      </c>
      <c r="K3" s="30">
        <v>81</v>
      </c>
      <c r="L3" s="14">
        <v>97</v>
      </c>
    </row>
    <row r="4" spans="1:12" ht="14.45" x14ac:dyDescent="0.3">
      <c r="A4" s="51" t="s">
        <v>37</v>
      </c>
      <c r="B4" s="52">
        <v>44398</v>
      </c>
      <c r="C4" s="2" t="s">
        <v>2</v>
      </c>
      <c r="D4" s="56">
        <v>0.2326990155249665</v>
      </c>
      <c r="E4" s="54">
        <v>8.4990843239588471E-2</v>
      </c>
      <c r="F4" s="29">
        <v>83494</v>
      </c>
      <c r="G4" s="30">
        <v>6633</v>
      </c>
      <c r="H4" s="31">
        <v>7944.3</v>
      </c>
      <c r="I4" s="30">
        <v>54</v>
      </c>
      <c r="J4" s="31">
        <v>64.7</v>
      </c>
      <c r="K4" s="30">
        <v>54</v>
      </c>
      <c r="L4" s="14">
        <v>64.7</v>
      </c>
    </row>
    <row r="5" spans="1:12" ht="14.45" x14ac:dyDescent="0.3">
      <c r="A5" s="51" t="s">
        <v>38</v>
      </c>
      <c r="B5" s="52">
        <v>44405</v>
      </c>
      <c r="C5" s="2" t="s">
        <v>2</v>
      </c>
      <c r="D5" s="56">
        <v>6.1194398199377771</v>
      </c>
      <c r="E5" s="54">
        <v>1.6833213262984381</v>
      </c>
      <c r="F5" s="29">
        <v>83494</v>
      </c>
      <c r="G5" s="30">
        <v>6682</v>
      </c>
      <c r="H5" s="31">
        <v>8003</v>
      </c>
      <c r="I5" s="30">
        <v>54</v>
      </c>
      <c r="J5" s="31">
        <v>64.7</v>
      </c>
      <c r="K5" s="30">
        <v>52</v>
      </c>
      <c r="L5" s="14">
        <v>62.3</v>
      </c>
    </row>
    <row r="6" spans="1:12" ht="14.45" x14ac:dyDescent="0.3">
      <c r="A6" s="51" t="s">
        <v>39</v>
      </c>
      <c r="B6" s="53">
        <v>44412</v>
      </c>
      <c r="C6" s="2" t="s">
        <v>2</v>
      </c>
      <c r="D6" s="56">
        <v>0.91665923179337538</v>
      </c>
      <c r="E6" s="54">
        <v>0.35615004557591601</v>
      </c>
      <c r="F6" s="29">
        <v>83494</v>
      </c>
      <c r="G6" s="32">
        <v>6719</v>
      </c>
      <c r="H6" s="33">
        <v>8047.3</v>
      </c>
      <c r="I6" s="32">
        <v>42</v>
      </c>
      <c r="J6" s="33">
        <v>50.3</v>
      </c>
      <c r="K6" s="32">
        <v>41</v>
      </c>
      <c r="L6" s="33">
        <v>49.1</v>
      </c>
    </row>
    <row r="7" spans="1:12" ht="14.45" x14ac:dyDescent="0.3">
      <c r="A7" s="51" t="s">
        <v>40</v>
      </c>
      <c r="B7" s="53">
        <v>44419</v>
      </c>
      <c r="C7" s="2" t="s">
        <v>2</v>
      </c>
      <c r="D7" s="56">
        <v>10.423425407857353</v>
      </c>
      <c r="E7" s="54">
        <v>4.0664074378273023</v>
      </c>
      <c r="F7" s="29">
        <v>83494</v>
      </c>
      <c r="G7" s="32">
        <v>6764</v>
      </c>
      <c r="H7" s="33">
        <v>8101.2</v>
      </c>
      <c r="I7" s="32">
        <v>43</v>
      </c>
      <c r="J7" s="33">
        <v>51.5</v>
      </c>
      <c r="K7" s="32">
        <v>43</v>
      </c>
      <c r="L7" s="33">
        <v>51.5</v>
      </c>
    </row>
    <row r="8" spans="1:12" ht="14.45" x14ac:dyDescent="0.3">
      <c r="A8" s="51" t="s">
        <v>41</v>
      </c>
      <c r="B8" s="53">
        <v>44439</v>
      </c>
      <c r="C8" s="2" t="s">
        <v>2</v>
      </c>
      <c r="D8" s="56">
        <v>3.4727353587332872</v>
      </c>
      <c r="E8" s="54">
        <v>0.78376262889046344</v>
      </c>
      <c r="F8" s="29">
        <v>83494</v>
      </c>
      <c r="G8" s="32">
        <v>6884</v>
      </c>
      <c r="H8" s="33">
        <v>8244.9</v>
      </c>
      <c r="I8" s="32">
        <v>27</v>
      </c>
      <c r="J8" s="33">
        <v>32.299999999999997</v>
      </c>
      <c r="K8" s="32">
        <v>27</v>
      </c>
      <c r="L8" s="33">
        <v>32.299999999999997</v>
      </c>
    </row>
    <row r="9" spans="1:12" ht="14.45" x14ac:dyDescent="0.3">
      <c r="A9" s="51" t="s">
        <v>42</v>
      </c>
      <c r="B9" s="52">
        <v>44433</v>
      </c>
      <c r="C9" s="2" t="s">
        <v>2</v>
      </c>
      <c r="D9" s="56">
        <v>7.5141835810304185</v>
      </c>
      <c r="E9" s="54">
        <v>3.2154235539269691</v>
      </c>
      <c r="F9" s="29">
        <v>83494</v>
      </c>
      <c r="G9" s="32">
        <v>6855</v>
      </c>
      <c r="H9" s="33">
        <v>8210.2000000000007</v>
      </c>
      <c r="I9" s="32">
        <v>38</v>
      </c>
      <c r="J9" s="33">
        <v>45.5</v>
      </c>
      <c r="K9" s="32">
        <v>38</v>
      </c>
      <c r="L9" s="33">
        <v>45.5</v>
      </c>
    </row>
    <row r="10" spans="1:12" ht="14.45" x14ac:dyDescent="0.3">
      <c r="A10" s="51" t="s">
        <v>43</v>
      </c>
      <c r="B10" s="53">
        <v>44447</v>
      </c>
      <c r="C10" s="2" t="s">
        <v>2</v>
      </c>
      <c r="D10" s="56">
        <v>3.9431862517739358</v>
      </c>
      <c r="E10" s="54">
        <v>0.27643879189865378</v>
      </c>
      <c r="F10" s="29">
        <v>83494</v>
      </c>
      <c r="G10" s="32">
        <v>6889</v>
      </c>
      <c r="H10" s="33">
        <v>8250.9</v>
      </c>
      <c r="I10" s="32">
        <v>5</v>
      </c>
      <c r="J10" s="33">
        <v>6</v>
      </c>
      <c r="K10" s="32">
        <v>5</v>
      </c>
      <c r="L10" s="33">
        <v>6</v>
      </c>
    </row>
    <row r="11" spans="1:12" ht="14.45" x14ac:dyDescent="0.3">
      <c r="A11" s="51" t="s">
        <v>44</v>
      </c>
      <c r="B11" s="53">
        <v>44454</v>
      </c>
      <c r="C11" s="2" t="s">
        <v>2</v>
      </c>
      <c r="D11" s="56">
        <v>1.7739020971503878</v>
      </c>
      <c r="E11" s="54">
        <v>3.2605789501442405E-2</v>
      </c>
      <c r="F11" s="29">
        <v>83494</v>
      </c>
      <c r="G11" s="32">
        <v>6893</v>
      </c>
      <c r="H11" s="33">
        <v>8255.7000000000007</v>
      </c>
      <c r="I11" s="32">
        <v>4</v>
      </c>
      <c r="J11" s="33">
        <v>4.8</v>
      </c>
      <c r="K11" s="32">
        <v>4</v>
      </c>
      <c r="L11" s="33">
        <v>4.8</v>
      </c>
    </row>
    <row r="12" spans="1:12" ht="14.45" x14ac:dyDescent="0.3">
      <c r="A12" s="51" t="s">
        <v>45</v>
      </c>
      <c r="B12" s="52">
        <v>44461</v>
      </c>
      <c r="C12" s="2" t="s">
        <v>2</v>
      </c>
      <c r="D12" s="56">
        <v>2.1176040950717283</v>
      </c>
      <c r="E12" s="54">
        <v>0.45371684258948636</v>
      </c>
      <c r="F12" s="29">
        <v>83494</v>
      </c>
      <c r="G12" s="32">
        <v>6906</v>
      </c>
      <c r="H12" s="33">
        <v>8271.2999999999993</v>
      </c>
      <c r="I12" s="32">
        <v>14</v>
      </c>
      <c r="J12" s="33">
        <v>16.8</v>
      </c>
      <c r="K12" s="32">
        <v>14</v>
      </c>
      <c r="L12" s="33">
        <v>16.8</v>
      </c>
    </row>
    <row r="13" spans="1:12" ht="14.45" x14ac:dyDescent="0.3">
      <c r="A13" s="51" t="s">
        <v>63</v>
      </c>
      <c r="B13" s="53">
        <v>44468</v>
      </c>
      <c r="C13" s="2" t="s">
        <v>2</v>
      </c>
      <c r="D13" s="57">
        <v>7.4724902959440769</v>
      </c>
      <c r="E13" s="55">
        <v>2.1808086891208363</v>
      </c>
      <c r="F13" s="29">
        <v>83494</v>
      </c>
      <c r="G13" s="5">
        <v>6918</v>
      </c>
      <c r="H13" s="5">
        <v>8285.6</v>
      </c>
      <c r="I13" s="5">
        <v>11</v>
      </c>
      <c r="J13" s="5">
        <v>13.2</v>
      </c>
      <c r="K13" s="5">
        <v>11</v>
      </c>
      <c r="L13" s="5">
        <v>13.2</v>
      </c>
    </row>
    <row r="14" spans="1:12" ht="14.45" x14ac:dyDescent="0.3">
      <c r="A14" s="51" t="s">
        <v>64</v>
      </c>
      <c r="B14" s="53">
        <v>44475</v>
      </c>
      <c r="C14" s="2" t="s">
        <v>2</v>
      </c>
      <c r="D14" s="57">
        <v>0</v>
      </c>
      <c r="E14" s="55">
        <v>0</v>
      </c>
      <c r="F14" s="29">
        <v>83494</v>
      </c>
      <c r="G14" s="5">
        <v>6954</v>
      </c>
      <c r="H14" s="5">
        <v>8328.7000000000007</v>
      </c>
      <c r="I14" s="5">
        <v>31</v>
      </c>
      <c r="J14" s="5">
        <v>37.1</v>
      </c>
      <c r="K14" s="5">
        <v>31</v>
      </c>
      <c r="L14" s="5">
        <v>37.1</v>
      </c>
    </row>
    <row r="15" spans="1:12" ht="14.45" x14ac:dyDescent="0.3">
      <c r="A15" s="51" t="s">
        <v>65</v>
      </c>
      <c r="B15" s="52">
        <v>44482</v>
      </c>
      <c r="C15" s="2" t="s">
        <v>2</v>
      </c>
      <c r="D15" s="57">
        <v>1.0898092949904934</v>
      </c>
      <c r="E15" s="55">
        <v>0.47061657612806929</v>
      </c>
      <c r="F15" s="29">
        <v>83494</v>
      </c>
      <c r="G15" s="5">
        <v>6978</v>
      </c>
      <c r="H15" s="5">
        <v>8357.5</v>
      </c>
      <c r="I15" s="5">
        <v>18</v>
      </c>
      <c r="J15" s="5">
        <v>21.6</v>
      </c>
      <c r="K15" s="5">
        <v>18</v>
      </c>
      <c r="L15" s="5">
        <v>21.6</v>
      </c>
    </row>
    <row r="16" spans="1:12" ht="14.45" x14ac:dyDescent="0.3">
      <c r="A16" s="51" t="s">
        <v>66</v>
      </c>
      <c r="B16" s="53">
        <v>44489</v>
      </c>
      <c r="C16" s="2" t="s">
        <v>2</v>
      </c>
      <c r="D16" s="57">
        <v>0</v>
      </c>
      <c r="E16" s="55">
        <v>0</v>
      </c>
      <c r="F16" s="29">
        <v>83494</v>
      </c>
      <c r="G16" s="5">
        <v>7003</v>
      </c>
      <c r="H16" s="5">
        <v>8387.4</v>
      </c>
      <c r="I16" s="5">
        <v>23</v>
      </c>
      <c r="J16" s="5">
        <v>27.5</v>
      </c>
      <c r="K16" s="5">
        <v>23</v>
      </c>
      <c r="L16" s="5">
        <v>27.5</v>
      </c>
    </row>
    <row r="17" spans="1:12" ht="14.45" x14ac:dyDescent="0.3">
      <c r="A17" s="51" t="s">
        <v>76</v>
      </c>
      <c r="B17" s="53">
        <v>44496</v>
      </c>
      <c r="C17" s="2" t="s">
        <v>2</v>
      </c>
      <c r="D17" s="57">
        <v>0</v>
      </c>
      <c r="E17" s="55">
        <v>0</v>
      </c>
      <c r="F17" s="29">
        <v>83494</v>
      </c>
      <c r="G17" s="5">
        <v>7041</v>
      </c>
      <c r="H17" s="5">
        <v>8432.9</v>
      </c>
      <c r="I17" s="5">
        <v>34</v>
      </c>
      <c r="J17" s="5">
        <v>40.700000000000003</v>
      </c>
      <c r="K17" s="5">
        <v>33</v>
      </c>
      <c r="L17" s="5">
        <v>39.5</v>
      </c>
    </row>
    <row r="18" spans="1:12" ht="14.45" x14ac:dyDescent="0.3">
      <c r="A18" s="51" t="s">
        <v>77</v>
      </c>
      <c r="B18" s="53">
        <v>44504</v>
      </c>
      <c r="C18" s="2" t="s">
        <v>2</v>
      </c>
      <c r="D18" s="57">
        <v>0</v>
      </c>
      <c r="E18" s="55">
        <v>0</v>
      </c>
      <c r="F18" s="29">
        <v>83494</v>
      </c>
      <c r="G18" s="5">
        <v>7090</v>
      </c>
      <c r="H18" s="5">
        <v>8491.6</v>
      </c>
      <c r="I18" s="5">
        <v>42</v>
      </c>
      <c r="J18" s="5">
        <v>50.3</v>
      </c>
      <c r="K18" s="5">
        <v>42</v>
      </c>
      <c r="L18" s="5">
        <v>50.3</v>
      </c>
    </row>
    <row r="19" spans="1:12" ht="14.45" x14ac:dyDescent="0.3">
      <c r="A19" s="51" t="s">
        <v>78</v>
      </c>
      <c r="B19" s="53">
        <v>44510</v>
      </c>
      <c r="C19" s="2" t="s">
        <v>2</v>
      </c>
      <c r="D19" s="57">
        <v>0</v>
      </c>
      <c r="E19" s="55">
        <v>0</v>
      </c>
      <c r="F19" s="29">
        <v>83494</v>
      </c>
      <c r="G19" s="5">
        <v>7141</v>
      </c>
      <c r="H19" s="5">
        <v>8552.7000000000007</v>
      </c>
      <c r="I19" s="5">
        <v>43</v>
      </c>
      <c r="J19" s="5">
        <v>51.5</v>
      </c>
      <c r="K19" s="5">
        <v>43</v>
      </c>
      <c r="L19" s="5">
        <v>51.5</v>
      </c>
    </row>
    <row r="20" spans="1:12" ht="14.45" x14ac:dyDescent="0.3">
      <c r="A20" s="51" t="s">
        <v>79</v>
      </c>
      <c r="B20" s="53">
        <v>44517</v>
      </c>
      <c r="C20" s="2" t="s">
        <v>2</v>
      </c>
      <c r="D20" s="57">
        <v>0</v>
      </c>
      <c r="E20" s="55">
        <v>0</v>
      </c>
      <c r="F20" s="29">
        <v>83494</v>
      </c>
      <c r="G20" s="5">
        <v>7167</v>
      </c>
      <c r="H20" s="5">
        <v>8583.9</v>
      </c>
      <c r="I20" s="5">
        <v>25</v>
      </c>
      <c r="J20" s="5">
        <v>29.9</v>
      </c>
      <c r="K20" s="5">
        <v>25</v>
      </c>
      <c r="L20" s="5">
        <v>29.9</v>
      </c>
    </row>
    <row r="21" spans="1:12" ht="14.45" x14ac:dyDescent="0.3">
      <c r="A21" s="51" t="s">
        <v>80</v>
      </c>
      <c r="B21" s="53">
        <v>44524</v>
      </c>
      <c r="C21" s="2" t="s">
        <v>2</v>
      </c>
      <c r="D21" s="57">
        <v>0</v>
      </c>
      <c r="E21" s="55">
        <v>0</v>
      </c>
      <c r="F21" s="29">
        <v>83494</v>
      </c>
      <c r="G21" s="5">
        <v>7217</v>
      </c>
      <c r="H21" s="5">
        <v>8643.7000000000007</v>
      </c>
      <c r="I21" s="5">
        <v>32</v>
      </c>
      <c r="J21" s="5">
        <v>38.299999999999997</v>
      </c>
      <c r="K21" s="5">
        <v>32</v>
      </c>
      <c r="L21" s="5">
        <v>38.299999999999997</v>
      </c>
    </row>
    <row r="22" spans="1:12" ht="14.45" x14ac:dyDescent="0.3">
      <c r="A22" s="51" t="s">
        <v>81</v>
      </c>
      <c r="B22" s="53">
        <v>44508</v>
      </c>
      <c r="C22" s="2" t="s">
        <v>2</v>
      </c>
      <c r="D22" s="57">
        <v>0</v>
      </c>
      <c r="E22" s="55">
        <v>0</v>
      </c>
      <c r="F22" s="29">
        <v>83494</v>
      </c>
      <c r="G22" s="5">
        <v>7271</v>
      </c>
      <c r="H22" s="5">
        <v>8708.4</v>
      </c>
      <c r="I22" s="5">
        <v>31</v>
      </c>
      <c r="J22" s="5">
        <v>37.1</v>
      </c>
      <c r="K22" s="5">
        <v>31</v>
      </c>
      <c r="L22" s="5">
        <v>37.1</v>
      </c>
    </row>
    <row r="24" spans="1:12" ht="14.45" x14ac:dyDescent="0.3">
      <c r="B24" s="46"/>
      <c r="C24" s="6"/>
    </row>
    <row r="25" spans="1:12" ht="14.45" x14ac:dyDescent="0.3">
      <c r="B25" s="6"/>
      <c r="C25" s="6"/>
    </row>
    <row r="26" spans="1:12" ht="14.45" x14ac:dyDescent="0.3">
      <c r="B26" s="6"/>
      <c r="C26" s="6"/>
    </row>
    <row r="27" spans="1:12" ht="14.45" x14ac:dyDescent="0.3">
      <c r="B27" s="46"/>
      <c r="C27" s="6"/>
    </row>
    <row r="28" spans="1:12" ht="14.45" x14ac:dyDescent="0.3">
      <c r="B28" s="6"/>
      <c r="C28" s="6"/>
    </row>
    <row r="29" spans="1:12" ht="14.45" x14ac:dyDescent="0.3">
      <c r="B29" s="6"/>
      <c r="C29" s="6"/>
    </row>
    <row r="30" spans="1:12" ht="14.45" x14ac:dyDescent="0.3">
      <c r="B30" s="46"/>
      <c r="C30" s="6"/>
    </row>
    <row r="31" spans="1:12" ht="14.45" x14ac:dyDescent="0.3">
      <c r="B31" s="6"/>
      <c r="C31" s="6"/>
    </row>
    <row r="32" spans="1:12" ht="14.45" x14ac:dyDescent="0.3">
      <c r="B32" s="6"/>
      <c r="C32" s="6"/>
    </row>
    <row r="33" spans="2:3" ht="14.45" x14ac:dyDescent="0.3">
      <c r="B33" s="46"/>
      <c r="C33" s="6"/>
    </row>
    <row r="34" spans="2:3" ht="14.45" x14ac:dyDescent="0.3">
      <c r="B34" s="6"/>
      <c r="C34" s="6"/>
    </row>
    <row r="35" spans="2:3" ht="14.45" x14ac:dyDescent="0.3">
      <c r="B35" s="6"/>
      <c r="C35" s="6"/>
    </row>
    <row r="36" spans="2:3" ht="14.45" x14ac:dyDescent="0.3">
      <c r="B36" s="46"/>
      <c r="C36" s="6"/>
    </row>
    <row r="37" spans="2:3" ht="14.45" x14ac:dyDescent="0.3">
      <c r="B37" s="6"/>
      <c r="C37" s="6"/>
    </row>
    <row r="38" spans="2:3" ht="14.45" x14ac:dyDescent="0.3">
      <c r="B38" s="6"/>
      <c r="C38" s="6"/>
    </row>
    <row r="39" spans="2:3" ht="14.45" x14ac:dyDescent="0.3">
      <c r="B39" s="46"/>
      <c r="C39" s="6"/>
    </row>
    <row r="40" spans="2:3" x14ac:dyDescent="0.25">
      <c r="B40" s="6"/>
      <c r="C40" s="6"/>
    </row>
    <row r="41" spans="2:3" x14ac:dyDescent="0.25">
      <c r="B41" s="6"/>
      <c r="C41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="80" zoomScaleNormal="80" workbookViewId="0">
      <selection activeCell="K1" sqref="K1"/>
    </sheetView>
  </sheetViews>
  <sheetFormatPr defaultColWidth="11.42578125" defaultRowHeight="15" x14ac:dyDescent="0.25"/>
  <cols>
    <col min="1" max="1" width="8.42578125" bestFit="1" customWidth="1"/>
    <col min="2" max="2" width="11.28515625" bestFit="1" customWidth="1"/>
    <col min="3" max="3" width="13.7109375" bestFit="1" customWidth="1"/>
    <col min="4" max="4" width="12.5703125" customWidth="1"/>
    <col min="5" max="5" width="11.7109375" customWidth="1"/>
    <col min="6" max="6" width="13" customWidth="1"/>
    <col min="7" max="7" width="12.42578125" customWidth="1"/>
    <col min="8" max="8" width="10" customWidth="1"/>
    <col min="9" max="10" width="10.140625" customWidth="1"/>
    <col min="11" max="11" width="9.7109375" customWidth="1"/>
    <col min="12" max="12" width="14.42578125" customWidth="1"/>
  </cols>
  <sheetData>
    <row r="1" spans="1:15" ht="45" x14ac:dyDescent="0.25">
      <c r="A1" s="8" t="s">
        <v>88</v>
      </c>
      <c r="B1" s="8" t="s">
        <v>89</v>
      </c>
      <c r="C1" s="8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</row>
    <row r="2" spans="1:15" x14ac:dyDescent="0.25">
      <c r="A2" s="58" t="s">
        <v>46</v>
      </c>
      <c r="B2" s="59">
        <v>44384</v>
      </c>
      <c r="C2" s="63">
        <v>3.1873876784195261</v>
      </c>
      <c r="D2" s="61">
        <v>0.40085753462093077</v>
      </c>
      <c r="E2" s="12">
        <v>68093</v>
      </c>
      <c r="F2" s="34">
        <v>5671</v>
      </c>
      <c r="G2" s="35">
        <v>8328.2999999999993</v>
      </c>
      <c r="H2" s="34">
        <v>133</v>
      </c>
      <c r="I2" s="35">
        <v>195.3</v>
      </c>
      <c r="J2" s="34">
        <v>133</v>
      </c>
      <c r="K2" s="13">
        <v>195.3</v>
      </c>
    </row>
    <row r="3" spans="1:15" x14ac:dyDescent="0.25">
      <c r="A3" s="58" t="s">
        <v>47</v>
      </c>
      <c r="B3" s="59">
        <v>44391</v>
      </c>
      <c r="C3" s="63">
        <v>1.6060688277298472</v>
      </c>
      <c r="D3" s="61">
        <v>0.45584587637735857</v>
      </c>
      <c r="E3" s="12">
        <v>68093</v>
      </c>
      <c r="F3" s="34">
        <v>5760</v>
      </c>
      <c r="G3" s="35">
        <v>8459</v>
      </c>
      <c r="H3" s="34">
        <v>86</v>
      </c>
      <c r="I3" s="35">
        <v>126.3</v>
      </c>
      <c r="J3" s="34">
        <v>85</v>
      </c>
      <c r="K3" s="13">
        <v>124.8</v>
      </c>
    </row>
    <row r="4" spans="1:15" x14ac:dyDescent="0.25">
      <c r="A4" s="58" t="s">
        <v>48</v>
      </c>
      <c r="B4" s="59">
        <v>44398</v>
      </c>
      <c r="C4" s="63">
        <v>1.220789845376397</v>
      </c>
      <c r="D4" s="61">
        <v>7.8487233695871253E-2</v>
      </c>
      <c r="E4" s="12">
        <v>68093</v>
      </c>
      <c r="F4" s="34">
        <v>5791</v>
      </c>
      <c r="G4" s="35">
        <v>8504.5</v>
      </c>
      <c r="H4" s="34">
        <v>30</v>
      </c>
      <c r="I4" s="35">
        <v>44.1</v>
      </c>
      <c r="J4" s="36">
        <v>28</v>
      </c>
      <c r="K4" s="13">
        <v>41.1</v>
      </c>
    </row>
    <row r="5" spans="1:15" x14ac:dyDescent="0.25">
      <c r="A5" s="58" t="s">
        <v>49</v>
      </c>
      <c r="B5" s="59">
        <v>44405</v>
      </c>
      <c r="C5" s="63">
        <v>6.9020746283614614</v>
      </c>
      <c r="D5" s="61">
        <v>2.2586679641980179</v>
      </c>
      <c r="E5" s="12">
        <v>68093</v>
      </c>
      <c r="F5" s="34">
        <v>5838</v>
      </c>
      <c r="G5" s="35">
        <v>8573.6</v>
      </c>
      <c r="H5" s="34">
        <v>41</v>
      </c>
      <c r="I5" s="35">
        <v>60.2</v>
      </c>
      <c r="J5" s="34">
        <v>40</v>
      </c>
      <c r="K5" s="13">
        <v>58.7</v>
      </c>
      <c r="N5" s="46"/>
      <c r="O5" s="6"/>
    </row>
    <row r="6" spans="1:15" x14ac:dyDescent="0.25">
      <c r="A6" s="58" t="s">
        <v>50</v>
      </c>
      <c r="B6" s="59">
        <v>44412</v>
      </c>
      <c r="C6" s="63">
        <v>1.4725694571400956</v>
      </c>
      <c r="D6" s="61">
        <v>0.74888267664209207</v>
      </c>
      <c r="E6" s="12">
        <v>68093</v>
      </c>
      <c r="F6" s="37">
        <v>5864</v>
      </c>
      <c r="G6" s="38">
        <v>8611.7999999999993</v>
      </c>
      <c r="H6" s="37">
        <v>35</v>
      </c>
      <c r="I6" s="38">
        <v>51.4</v>
      </c>
      <c r="J6" s="37">
        <v>35</v>
      </c>
      <c r="K6" s="38">
        <v>51.4</v>
      </c>
      <c r="N6" s="46"/>
      <c r="O6" s="6"/>
    </row>
    <row r="7" spans="1:15" x14ac:dyDescent="0.25">
      <c r="A7" s="58" t="s">
        <v>51</v>
      </c>
      <c r="B7" s="59">
        <v>44419</v>
      </c>
      <c r="C7" s="63">
        <v>3.0861268462345834</v>
      </c>
      <c r="D7" s="61">
        <v>1.2958072774297003</v>
      </c>
      <c r="E7" s="12">
        <v>68093</v>
      </c>
      <c r="F7" s="37">
        <v>5886</v>
      </c>
      <c r="G7" s="38">
        <v>8644.1</v>
      </c>
      <c r="H7" s="37">
        <v>25</v>
      </c>
      <c r="I7" s="38">
        <v>36.700000000000003</v>
      </c>
      <c r="J7" s="37">
        <v>25</v>
      </c>
      <c r="K7" s="38">
        <v>36.700000000000003</v>
      </c>
      <c r="N7" s="46"/>
      <c r="O7" s="6"/>
    </row>
    <row r="8" spans="1:15" x14ac:dyDescent="0.25">
      <c r="A8" s="58" t="s">
        <v>52</v>
      </c>
      <c r="B8" s="59">
        <v>44426</v>
      </c>
      <c r="C8" s="63">
        <v>4.6922929476410911</v>
      </c>
      <c r="D8" s="61">
        <v>9.7493795233248581E-2</v>
      </c>
      <c r="E8" s="12">
        <v>68093</v>
      </c>
      <c r="F8" s="37">
        <v>5942</v>
      </c>
      <c r="G8" s="38">
        <v>8726.2999999999993</v>
      </c>
      <c r="H8" s="37">
        <v>39</v>
      </c>
      <c r="I8" s="38">
        <v>57.3</v>
      </c>
      <c r="J8" s="37">
        <v>39</v>
      </c>
      <c r="K8" s="38">
        <v>57.3</v>
      </c>
      <c r="N8" s="46"/>
      <c r="O8" s="6"/>
    </row>
    <row r="9" spans="1:15" x14ac:dyDescent="0.25">
      <c r="A9" s="58" t="s">
        <v>53</v>
      </c>
      <c r="B9" s="60">
        <v>44433</v>
      </c>
      <c r="C9" s="63">
        <v>3.9802258360234859</v>
      </c>
      <c r="D9" s="61">
        <v>0.33007837284134994</v>
      </c>
      <c r="E9" s="12">
        <v>68093</v>
      </c>
      <c r="F9" s="37">
        <v>5963</v>
      </c>
      <c r="G9" s="38">
        <v>8757.1</v>
      </c>
      <c r="H9" s="37">
        <v>22</v>
      </c>
      <c r="I9" s="38">
        <v>32.299999999999997</v>
      </c>
      <c r="J9" s="37">
        <v>22</v>
      </c>
      <c r="K9" s="38">
        <v>32.299999999999997</v>
      </c>
      <c r="N9" s="6"/>
      <c r="O9" s="6"/>
    </row>
    <row r="10" spans="1:15" x14ac:dyDescent="0.25">
      <c r="A10" s="58" t="s">
        <v>54</v>
      </c>
      <c r="B10" s="60">
        <v>44447</v>
      </c>
      <c r="C10" s="63">
        <v>5.75958647343941</v>
      </c>
      <c r="D10" s="61">
        <v>1.0124174549314822</v>
      </c>
      <c r="E10" s="12">
        <v>68093</v>
      </c>
      <c r="F10" s="37">
        <v>6005</v>
      </c>
      <c r="G10" s="38">
        <v>8818.7999999999993</v>
      </c>
      <c r="H10" s="37">
        <v>6</v>
      </c>
      <c r="I10" s="38">
        <v>8.8000000000000007</v>
      </c>
      <c r="J10" s="37">
        <v>6</v>
      </c>
      <c r="K10" s="38">
        <v>8.8000000000000007</v>
      </c>
      <c r="N10" s="6"/>
      <c r="O10" s="6"/>
    </row>
    <row r="11" spans="1:15" x14ac:dyDescent="0.25">
      <c r="A11" s="58" t="s">
        <v>55</v>
      </c>
      <c r="B11" s="60">
        <v>44454</v>
      </c>
      <c r="C11" s="63">
        <v>2.2826791804037061</v>
      </c>
      <c r="D11" s="61">
        <v>2.6870606536872792</v>
      </c>
      <c r="E11" s="12">
        <v>68093</v>
      </c>
      <c r="F11" s="37">
        <v>6016</v>
      </c>
      <c r="G11" s="38">
        <v>8835</v>
      </c>
      <c r="H11" s="37">
        <v>11</v>
      </c>
      <c r="I11" s="38">
        <v>16.2</v>
      </c>
      <c r="J11" s="37">
        <v>11</v>
      </c>
      <c r="K11" s="38">
        <v>16.2</v>
      </c>
      <c r="N11" s="46"/>
      <c r="O11" s="6"/>
    </row>
    <row r="12" spans="1:15" x14ac:dyDescent="0.25">
      <c r="A12" s="58" t="s">
        <v>56</v>
      </c>
      <c r="B12" s="60">
        <v>44461</v>
      </c>
      <c r="C12" s="63">
        <v>1.5031244757939877</v>
      </c>
      <c r="D12" s="61">
        <v>0.35064515647434175</v>
      </c>
      <c r="E12" s="12">
        <v>68093</v>
      </c>
      <c r="F12" s="37">
        <v>6024</v>
      </c>
      <c r="G12" s="38">
        <v>8846.7000000000007</v>
      </c>
      <c r="H12" s="37">
        <v>9</v>
      </c>
      <c r="I12" s="38">
        <v>13.2</v>
      </c>
      <c r="J12" s="37">
        <v>9</v>
      </c>
      <c r="K12" s="38">
        <v>13.2</v>
      </c>
      <c r="N12" s="6"/>
      <c r="O12" s="6"/>
    </row>
    <row r="13" spans="1:15" x14ac:dyDescent="0.25">
      <c r="A13" s="58" t="s">
        <v>67</v>
      </c>
      <c r="B13" s="60">
        <v>44468</v>
      </c>
      <c r="C13" s="64">
        <v>2.2699367919534592</v>
      </c>
      <c r="D13" s="62">
        <v>0.16931086423581806</v>
      </c>
      <c r="E13" s="12">
        <v>68093</v>
      </c>
      <c r="F13" s="12">
        <v>6037</v>
      </c>
      <c r="G13" s="12">
        <v>8865.7999999999993</v>
      </c>
      <c r="H13" s="12">
        <v>14</v>
      </c>
      <c r="I13" s="12">
        <v>20.6</v>
      </c>
      <c r="J13" s="12">
        <v>14</v>
      </c>
      <c r="K13" s="12">
        <v>20.6</v>
      </c>
      <c r="N13" s="6"/>
      <c r="O13" s="6"/>
    </row>
    <row r="14" spans="1:15" x14ac:dyDescent="0.25">
      <c r="A14" s="58" t="s">
        <v>68</v>
      </c>
      <c r="B14" s="60">
        <v>44475</v>
      </c>
      <c r="C14" s="64">
        <v>1.6322257818066011</v>
      </c>
      <c r="D14" s="62">
        <v>0.21341998121377115</v>
      </c>
      <c r="E14" s="12">
        <v>68093</v>
      </c>
      <c r="F14" s="12">
        <v>6058</v>
      </c>
      <c r="G14" s="12">
        <v>8896.7000000000007</v>
      </c>
      <c r="H14" s="12">
        <v>18</v>
      </c>
      <c r="I14" s="12">
        <v>26.4</v>
      </c>
      <c r="J14" s="12">
        <v>18</v>
      </c>
      <c r="K14" s="12">
        <v>26.4</v>
      </c>
    </row>
    <row r="15" spans="1:15" x14ac:dyDescent="0.25">
      <c r="A15" s="58" t="s">
        <v>69</v>
      </c>
      <c r="B15" s="60">
        <v>44482</v>
      </c>
      <c r="C15" s="64">
        <v>0</v>
      </c>
      <c r="D15" s="62">
        <v>0</v>
      </c>
      <c r="E15" s="12">
        <v>68093</v>
      </c>
      <c r="F15" s="12">
        <v>6072</v>
      </c>
      <c r="G15" s="12">
        <v>8917.2000000000007</v>
      </c>
      <c r="H15" s="12">
        <v>15</v>
      </c>
      <c r="I15" s="13">
        <v>22</v>
      </c>
      <c r="J15" s="12">
        <v>15</v>
      </c>
      <c r="K15" s="13">
        <v>22</v>
      </c>
    </row>
    <row r="16" spans="1:15" x14ac:dyDescent="0.25">
      <c r="A16" s="58" t="s">
        <v>70</v>
      </c>
      <c r="B16" s="60">
        <v>44489</v>
      </c>
      <c r="C16" s="64">
        <v>0</v>
      </c>
      <c r="D16" s="62">
        <v>0</v>
      </c>
      <c r="E16" s="12">
        <v>68093</v>
      </c>
      <c r="F16" s="12">
        <v>6102</v>
      </c>
      <c r="G16" s="12">
        <v>8961.2999999999993</v>
      </c>
      <c r="H16" s="12">
        <v>26</v>
      </c>
      <c r="I16" s="12">
        <v>38.200000000000003</v>
      </c>
      <c r="J16" s="12">
        <v>26</v>
      </c>
      <c r="K16" s="12">
        <v>38.200000000000003</v>
      </c>
    </row>
    <row r="17" spans="1:11" x14ac:dyDescent="0.25">
      <c r="A17" s="58" t="s">
        <v>71</v>
      </c>
      <c r="B17" s="60">
        <v>44496</v>
      </c>
      <c r="C17" s="64">
        <v>5.4550502674785859</v>
      </c>
      <c r="D17" s="62">
        <v>1.2791872451617241</v>
      </c>
      <c r="E17" s="12">
        <v>68093</v>
      </c>
      <c r="F17" s="12">
        <v>6137</v>
      </c>
      <c r="G17" s="12">
        <v>9012.7000000000007</v>
      </c>
      <c r="H17" s="12">
        <v>37</v>
      </c>
      <c r="I17" s="12">
        <v>54.3</v>
      </c>
      <c r="J17" s="12">
        <v>37</v>
      </c>
      <c r="K17" s="12">
        <v>54.3</v>
      </c>
    </row>
    <row r="18" spans="1:11" x14ac:dyDescent="0.25">
      <c r="A18" s="58" t="s">
        <v>82</v>
      </c>
      <c r="B18" s="60">
        <v>44504</v>
      </c>
      <c r="C18" s="64">
        <v>2.3154668056670391</v>
      </c>
      <c r="D18" s="62">
        <v>3.0095663335023715E-2</v>
      </c>
      <c r="E18" s="12">
        <v>68093</v>
      </c>
      <c r="F18" s="12">
        <v>6189</v>
      </c>
      <c r="G18" s="13">
        <v>9089</v>
      </c>
      <c r="H18" s="12">
        <v>43</v>
      </c>
      <c r="I18" s="12">
        <v>63.1</v>
      </c>
      <c r="J18" s="12">
        <v>43</v>
      </c>
      <c r="K18" s="12">
        <v>63.1</v>
      </c>
    </row>
    <row r="19" spans="1:11" x14ac:dyDescent="0.25">
      <c r="A19" s="58" t="s">
        <v>83</v>
      </c>
      <c r="B19" s="60">
        <v>44510</v>
      </c>
      <c r="C19" s="64">
        <v>1.4349835837202118</v>
      </c>
      <c r="D19" s="62">
        <v>4.6783114813537044E-2</v>
      </c>
      <c r="E19" s="12">
        <v>68093</v>
      </c>
      <c r="F19" s="12">
        <v>6244</v>
      </c>
      <c r="G19" s="12">
        <v>9169.7999999999993</v>
      </c>
      <c r="H19" s="12">
        <v>41</v>
      </c>
      <c r="I19" s="12">
        <v>60.2</v>
      </c>
      <c r="J19" s="12">
        <v>41</v>
      </c>
      <c r="K19" s="12">
        <v>60.2</v>
      </c>
    </row>
    <row r="20" spans="1:11" x14ac:dyDescent="0.25">
      <c r="A20" s="58" t="s">
        <v>84</v>
      </c>
      <c r="B20" s="60">
        <v>44517</v>
      </c>
      <c r="C20" s="64">
        <v>4.0856775980192142</v>
      </c>
      <c r="D20" s="62">
        <v>0.13320063471645599</v>
      </c>
      <c r="E20" s="12">
        <v>68093</v>
      </c>
      <c r="F20" s="12">
        <v>6286</v>
      </c>
      <c r="G20" s="12">
        <v>9231.5</v>
      </c>
      <c r="H20" s="12">
        <v>35</v>
      </c>
      <c r="I20" s="12">
        <v>51.4</v>
      </c>
      <c r="J20" s="12">
        <v>35</v>
      </c>
      <c r="K20" s="12">
        <v>51.4</v>
      </c>
    </row>
    <row r="21" spans="1:11" x14ac:dyDescent="0.25">
      <c r="A21" s="58" t="s">
        <v>85</v>
      </c>
      <c r="B21" s="60">
        <v>44524</v>
      </c>
      <c r="C21" s="64">
        <v>0.89484607014659312</v>
      </c>
      <c r="D21" s="62">
        <v>2.9360438324364194E-2</v>
      </c>
      <c r="E21" s="12">
        <v>68093</v>
      </c>
      <c r="F21" s="12">
        <v>6326</v>
      </c>
      <c r="G21" s="12">
        <v>9290.2000000000007</v>
      </c>
      <c r="H21" s="12">
        <v>31</v>
      </c>
      <c r="I21" s="12">
        <v>45.5</v>
      </c>
      <c r="J21" s="12">
        <v>31</v>
      </c>
      <c r="K21" s="12">
        <v>45.5</v>
      </c>
    </row>
    <row r="22" spans="1:11" x14ac:dyDescent="0.25">
      <c r="A22" s="58" t="s">
        <v>86</v>
      </c>
      <c r="B22" s="60">
        <v>44508</v>
      </c>
      <c r="C22" s="64">
        <v>0</v>
      </c>
      <c r="D22" s="62">
        <v>0</v>
      </c>
      <c r="E22" s="12">
        <v>68093</v>
      </c>
      <c r="F22" s="12">
        <v>6372</v>
      </c>
      <c r="G22" s="12">
        <v>9357.7999999999993</v>
      </c>
      <c r="H22" s="12">
        <v>19</v>
      </c>
      <c r="I22" s="12">
        <v>27.9</v>
      </c>
      <c r="J22" s="12">
        <v>19</v>
      </c>
      <c r="K22" s="12">
        <v>27.9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4</vt:i4>
      </vt:variant>
    </vt:vector>
  </HeadingPairs>
  <TitlesOfParts>
    <vt:vector size="4" baseType="lpstr">
      <vt:lpstr>LOMA LARGA</vt:lpstr>
      <vt:lpstr>2 NORTE</vt:lpstr>
      <vt:lpstr>ALMENDRAL</vt:lpstr>
      <vt:lpstr>CORDILLERA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Karoll</dc:creator>
  <cp:lastModifiedBy>Milan</cp:lastModifiedBy>
  <dcterms:created xsi:type="dcterms:W3CDTF">2021-05-05T20:40:28Z</dcterms:created>
  <dcterms:modified xsi:type="dcterms:W3CDTF">2021-12-30T12:57:39Z</dcterms:modified>
</cp:coreProperties>
</file>