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2.SQRT skew 20M" sheetId="2" r:id="rId1"/>
    <sheet name="3. Uniform 20M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8" l="1"/>
  <c r="N15" i="8"/>
  <c r="I15" i="8"/>
  <c r="Q14" i="8"/>
  <c r="N14" i="8"/>
  <c r="I14" i="8"/>
  <c r="Q13" i="8"/>
  <c r="N13" i="8"/>
  <c r="I13" i="8"/>
  <c r="Q12" i="8"/>
  <c r="N12" i="8"/>
  <c r="I12" i="8"/>
  <c r="Q11" i="8"/>
  <c r="N11" i="8"/>
  <c r="I11" i="8"/>
  <c r="Q10" i="8"/>
  <c r="N10" i="8"/>
  <c r="I10" i="8"/>
  <c r="Q9" i="8"/>
  <c r="N9" i="8"/>
  <c r="I9" i="8"/>
  <c r="Q8" i="8"/>
  <c r="N8" i="8"/>
  <c r="I8" i="8"/>
  <c r="Q7" i="8"/>
  <c r="N7" i="8"/>
  <c r="I7" i="8"/>
  <c r="Q6" i="8"/>
  <c r="N6" i="8"/>
  <c r="I6" i="8"/>
  <c r="Q5" i="8"/>
  <c r="N5" i="8"/>
  <c r="I5" i="8"/>
  <c r="Q4" i="8"/>
  <c r="I4" i="8"/>
  <c r="I3" i="8"/>
  <c r="N15" i="2"/>
  <c r="N14" i="2"/>
  <c r="N13" i="2"/>
  <c r="N12" i="2"/>
  <c r="N11" i="2"/>
  <c r="N10" i="2"/>
  <c r="N9" i="2"/>
  <c r="N8" i="2"/>
  <c r="N7" i="2"/>
  <c r="N6" i="2"/>
  <c r="N5" i="2"/>
  <c r="Q15" i="2"/>
  <c r="Q14" i="2"/>
  <c r="Q13" i="2"/>
  <c r="Q12" i="2"/>
  <c r="Q11" i="2"/>
  <c r="Q10" i="2"/>
  <c r="Q9" i="2"/>
  <c r="Q8" i="2"/>
  <c r="Q7" i="2"/>
  <c r="Q6" i="2"/>
  <c r="Q5" i="2"/>
  <c r="Q4" i="2"/>
  <c r="I14" i="2"/>
  <c r="I15" i="2"/>
  <c r="I13" i="2"/>
  <c r="I12" i="2"/>
  <c r="I11" i="2"/>
  <c r="I10" i="2"/>
  <c r="I9" i="2"/>
  <c r="I7" i="2"/>
  <c r="I6" i="2"/>
  <c r="I5" i="2"/>
  <c r="I8" i="2"/>
  <c r="I4" i="2"/>
  <c r="I3" i="2"/>
</calcChain>
</file>

<file path=xl/sharedStrings.xml><?xml version="1.0" encoding="utf-8"?>
<sst xmlns="http://schemas.openxmlformats.org/spreadsheetml/2006/main" count="100" uniqueCount="25">
  <si>
    <t>Compression</t>
  </si>
  <si>
    <t>MV</t>
  </si>
  <si>
    <t>None</t>
  </si>
  <si>
    <t>Clustering</t>
  </si>
  <si>
    <t>Table</t>
  </si>
  <si>
    <t>MB</t>
  </si>
  <si>
    <t>In Memory</t>
  </si>
  <si>
    <t>Test</t>
  </si>
  <si>
    <t>Query</t>
  </si>
  <si>
    <t>Cost</t>
  </si>
  <si>
    <t>Extents</t>
  </si>
  <si>
    <t>Query Low</t>
  </si>
  <si>
    <t>Seg. Blocks</t>
  </si>
  <si>
    <t>Tab. Blocks</t>
  </si>
  <si>
    <t>1</t>
  </si>
  <si>
    <t>Interleaved 3 columns</t>
  </si>
  <si>
    <t>Interleaved 2 columns</t>
  </si>
  <si>
    <t>Refresh (s)</t>
  </si>
  <si>
    <t>Elapsed (s)</t>
  </si>
  <si>
    <t>Tablespace MB</t>
  </si>
  <si>
    <t>Rows/ Block</t>
  </si>
  <si>
    <t>None %Free=0</t>
  </si>
  <si>
    <t>Basic</t>
  </si>
  <si>
    <t>Interleaved 1 columns</t>
  </si>
  <si>
    <t>%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</si>
</sst>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wrapText="1"/>
    </xf>
    <xf numFmtId="164" fontId="0" fillId="0" borderId="3" xfId="0" applyNumberFormat="1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 wrapText="1"/>
    </xf>
    <xf numFmtId="165" fontId="0" fillId="0" borderId="3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9" fontId="0" fillId="0" borderId="1" xfId="0" applyNumberFormat="1" applyBorder="1"/>
    <xf numFmtId="9" fontId="1" fillId="0" borderId="1" xfId="0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E23" sqref="E23"/>
    </sheetView>
  </sheetViews>
  <sheetFormatPr defaultRowHeight="14.4" x14ac:dyDescent="0.3"/>
  <cols>
    <col min="1" max="1" width="9.88671875" bestFit="1" customWidth="1"/>
    <col min="2" max="4" width="7" bestFit="1" customWidth="1"/>
    <col min="5" max="5" width="5" bestFit="1" customWidth="1"/>
    <col min="6" max="6" width="11.5546875" bestFit="1" customWidth="1"/>
    <col min="7" max="7" width="10.5546875" bestFit="1" customWidth="1"/>
    <col min="8" max="8" width="7.21875" bestFit="1" customWidth="1"/>
    <col min="9" max="9" width="6.21875" bestFit="1" customWidth="1"/>
    <col min="10" max="12" width="7" bestFit="1" customWidth="1"/>
    <col min="13" max="13" width="5" bestFit="1" customWidth="1"/>
    <col min="14" max="14" width="6.33203125" bestFit="1" customWidth="1"/>
    <col min="15" max="15" width="10.109375" bestFit="1" customWidth="1"/>
    <col min="16" max="16" width="6" bestFit="1" customWidth="1"/>
    <col min="17" max="17" width="6.33203125" bestFit="1" customWidth="1"/>
    <col min="18" max="18" width="5" bestFit="1" customWidth="1"/>
    <col min="19" max="19" width="7.21875" bestFit="1" customWidth="1"/>
  </cols>
  <sheetData>
    <row r="1" spans="1:19" x14ac:dyDescent="0.3">
      <c r="A1" s="10">
        <v>20000000</v>
      </c>
      <c r="B1" s="21" t="s">
        <v>4</v>
      </c>
      <c r="C1" s="22"/>
      <c r="D1" s="22"/>
      <c r="E1" s="23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 t="s">
        <v>6</v>
      </c>
      <c r="P1" s="18"/>
      <c r="Q1" s="18"/>
      <c r="R1" s="18" t="s">
        <v>8</v>
      </c>
      <c r="S1" s="18"/>
    </row>
    <row r="2" spans="1:19" ht="28.8" customHeight="1" thickBot="1" x14ac:dyDescent="0.35">
      <c r="A2" s="7" t="s">
        <v>7</v>
      </c>
      <c r="B2" s="7" t="s">
        <v>13</v>
      </c>
      <c r="C2" s="7" t="s">
        <v>10</v>
      </c>
      <c r="D2" s="7" t="s">
        <v>12</v>
      </c>
      <c r="E2" s="7" t="s">
        <v>5</v>
      </c>
      <c r="F2" s="7" t="s">
        <v>0</v>
      </c>
      <c r="G2" s="7" t="s">
        <v>3</v>
      </c>
      <c r="H2" s="7" t="s">
        <v>17</v>
      </c>
      <c r="I2" s="7" t="s">
        <v>20</v>
      </c>
      <c r="J2" s="7" t="s">
        <v>13</v>
      </c>
      <c r="K2" s="7" t="s">
        <v>12</v>
      </c>
      <c r="L2" s="7" t="s">
        <v>10</v>
      </c>
      <c r="M2" s="7" t="s">
        <v>5</v>
      </c>
      <c r="N2" s="7" t="s">
        <v>24</v>
      </c>
      <c r="O2" s="7" t="s">
        <v>19</v>
      </c>
      <c r="P2" s="7" t="s">
        <v>5</v>
      </c>
      <c r="Q2" s="7" t="s">
        <v>24</v>
      </c>
      <c r="R2" s="7" t="s">
        <v>9</v>
      </c>
      <c r="S2" s="7" t="s">
        <v>18</v>
      </c>
    </row>
    <row r="3" spans="1:19" ht="15" thickTop="1" x14ac:dyDescent="0.3">
      <c r="A3" s="5" t="s">
        <v>14</v>
      </c>
      <c r="B3" s="19">
        <v>150183</v>
      </c>
      <c r="C3" s="19">
        <v>203</v>
      </c>
      <c r="D3" s="19">
        <v>156160</v>
      </c>
      <c r="E3" s="19">
        <v>1220</v>
      </c>
      <c r="F3" s="6" t="s">
        <v>2</v>
      </c>
      <c r="G3" s="6" t="s">
        <v>2</v>
      </c>
      <c r="H3" s="8">
        <v>10.718999999999999</v>
      </c>
      <c r="I3" s="11">
        <f>$A$1/J3</f>
        <v>133.17352510320947</v>
      </c>
      <c r="J3" s="6">
        <v>150180</v>
      </c>
      <c r="K3" s="6">
        <v>155648</v>
      </c>
      <c r="L3" s="6">
        <v>202</v>
      </c>
      <c r="M3" s="6">
        <v>1216</v>
      </c>
      <c r="N3" s="6"/>
      <c r="O3" s="11">
        <v>2336.6</v>
      </c>
      <c r="P3" s="6">
        <v>821.6</v>
      </c>
      <c r="Q3" s="6"/>
      <c r="R3" s="6">
        <v>1778</v>
      </c>
      <c r="S3" s="8">
        <v>2.9129999999999998</v>
      </c>
    </row>
    <row r="4" spans="1:19" ht="28.8" x14ac:dyDescent="0.3">
      <c r="A4" s="3">
        <v>2</v>
      </c>
      <c r="B4" s="20"/>
      <c r="C4" s="20"/>
      <c r="D4" s="20"/>
      <c r="E4" s="20"/>
      <c r="F4" s="14" t="s">
        <v>21</v>
      </c>
      <c r="G4" s="1" t="s">
        <v>2</v>
      </c>
      <c r="H4" s="9">
        <v>10.496</v>
      </c>
      <c r="I4" s="11">
        <f>$A$1/J4</f>
        <v>147.328564798786</v>
      </c>
      <c r="J4" s="2">
        <v>135751</v>
      </c>
      <c r="K4" s="2">
        <v>139264</v>
      </c>
      <c r="L4" s="2">
        <v>200</v>
      </c>
      <c r="M4" s="2">
        <v>1088</v>
      </c>
      <c r="N4" s="15"/>
      <c r="O4" s="17">
        <v>2111.4</v>
      </c>
      <c r="P4" s="2">
        <v>823.4</v>
      </c>
      <c r="Q4" s="15">
        <f>1-P4/P$3</f>
        <v>-2.1908471275560171E-3</v>
      </c>
      <c r="R4" s="2">
        <v>1633</v>
      </c>
      <c r="S4" s="13">
        <v>2.1520000000000001</v>
      </c>
    </row>
    <row r="5" spans="1:19" ht="28.8" hidden="1" x14ac:dyDescent="0.3">
      <c r="A5" s="3">
        <v>4</v>
      </c>
      <c r="B5" s="20"/>
      <c r="C5" s="20"/>
      <c r="D5" s="20"/>
      <c r="E5" s="20"/>
      <c r="F5" s="2" t="s">
        <v>2</v>
      </c>
      <c r="G5" s="1" t="s">
        <v>23</v>
      </c>
      <c r="H5" s="9">
        <v>28.635000000000002</v>
      </c>
      <c r="I5" s="11">
        <f>$A$1/J5</f>
        <v>147.328564798786</v>
      </c>
      <c r="J5" s="2">
        <v>135751</v>
      </c>
      <c r="K5" s="2">
        <v>139264</v>
      </c>
      <c r="L5" s="2">
        <v>200</v>
      </c>
      <c r="M5" s="2">
        <v>1088</v>
      </c>
      <c r="N5" s="15">
        <f>1-M5/M$4</f>
        <v>0</v>
      </c>
      <c r="O5" s="17">
        <v>2111.4</v>
      </c>
      <c r="P5" s="2">
        <v>836.4</v>
      </c>
      <c r="Q5" s="15">
        <f t="shared" ref="Q5:Q15" si="0">1-P5/P$3</f>
        <v>-1.8013631937682462E-2</v>
      </c>
      <c r="R5" s="2">
        <v>1597</v>
      </c>
      <c r="S5" s="9">
        <v>2.331</v>
      </c>
    </row>
    <row r="6" spans="1:19" ht="28.8" hidden="1" x14ac:dyDescent="0.3">
      <c r="A6" s="3">
        <v>5</v>
      </c>
      <c r="B6" s="20"/>
      <c r="C6" s="20"/>
      <c r="D6" s="20"/>
      <c r="E6" s="20"/>
      <c r="F6" s="12" t="s">
        <v>2</v>
      </c>
      <c r="G6" s="14" t="s">
        <v>16</v>
      </c>
      <c r="H6" s="13">
        <v>41.668999999999997</v>
      </c>
      <c r="I6" s="11">
        <f t="shared" ref="I6:I15" si="1">$A$1/J6</f>
        <v>147.328564798786</v>
      </c>
      <c r="J6" s="2">
        <v>135751</v>
      </c>
      <c r="K6" s="2">
        <v>139264</v>
      </c>
      <c r="L6" s="2">
        <v>200</v>
      </c>
      <c r="M6" s="2">
        <v>1088</v>
      </c>
      <c r="N6" s="16">
        <f t="shared" ref="N6:N15" si="2">1-M6/M$4</f>
        <v>0</v>
      </c>
      <c r="O6" s="17">
        <v>2111.4</v>
      </c>
      <c r="P6" s="12">
        <v>741.4</v>
      </c>
      <c r="Q6" s="16">
        <f t="shared" si="0"/>
        <v>9.7614410905550231E-2</v>
      </c>
      <c r="R6" s="2">
        <v>1597</v>
      </c>
      <c r="S6" s="13">
        <v>1.7709999999999999</v>
      </c>
    </row>
    <row r="7" spans="1:19" ht="28.8" hidden="1" x14ac:dyDescent="0.3">
      <c r="A7" s="4">
        <v>6</v>
      </c>
      <c r="B7" s="20"/>
      <c r="C7" s="20"/>
      <c r="D7" s="20"/>
      <c r="E7" s="20"/>
      <c r="F7" s="2" t="s">
        <v>2</v>
      </c>
      <c r="G7" s="1" t="s">
        <v>15</v>
      </c>
      <c r="H7" s="9">
        <v>39.094999999999999</v>
      </c>
      <c r="I7" s="11">
        <f t="shared" si="1"/>
        <v>147.328564798786</v>
      </c>
      <c r="J7" s="2">
        <v>135751</v>
      </c>
      <c r="K7" s="2">
        <v>139264</v>
      </c>
      <c r="L7" s="2">
        <v>200</v>
      </c>
      <c r="M7" s="2">
        <v>1088</v>
      </c>
      <c r="N7" s="15">
        <f t="shared" si="2"/>
        <v>0</v>
      </c>
      <c r="O7" s="17">
        <v>2111.4</v>
      </c>
      <c r="P7" s="2">
        <v>846.4</v>
      </c>
      <c r="Q7" s="15">
        <f t="shared" si="0"/>
        <v>-3.0185004868549026E-2</v>
      </c>
      <c r="R7" s="2">
        <v>1617</v>
      </c>
      <c r="S7" s="9">
        <v>2.0049999999999999</v>
      </c>
    </row>
    <row r="8" spans="1:19" hidden="1" x14ac:dyDescent="0.3">
      <c r="A8" s="3">
        <v>3</v>
      </c>
      <c r="B8" s="20"/>
      <c r="C8" s="20"/>
      <c r="D8" s="20"/>
      <c r="E8" s="20"/>
      <c r="F8" s="1" t="s">
        <v>22</v>
      </c>
      <c r="G8" s="1" t="s">
        <v>2</v>
      </c>
      <c r="H8" s="9">
        <v>29.227</v>
      </c>
      <c r="I8" s="11">
        <f>$A$1/J8</f>
        <v>188.12020881343179</v>
      </c>
      <c r="J8" s="2">
        <v>106315</v>
      </c>
      <c r="K8" s="2">
        <v>106496</v>
      </c>
      <c r="L8" s="2">
        <v>175</v>
      </c>
      <c r="M8" s="2">
        <v>832</v>
      </c>
      <c r="N8" s="15">
        <f t="shared" si="2"/>
        <v>0.23529411764705888</v>
      </c>
      <c r="O8" s="17">
        <v>1653.1</v>
      </c>
      <c r="P8" s="2">
        <v>910.9</v>
      </c>
      <c r="Q8" s="15">
        <f t="shared" si="0"/>
        <v>-0.10869036027263879</v>
      </c>
      <c r="R8" s="2">
        <v>1335</v>
      </c>
      <c r="S8" s="9">
        <v>1.6839999999999999</v>
      </c>
    </row>
    <row r="9" spans="1:19" ht="28.8" hidden="1" x14ac:dyDescent="0.3">
      <c r="A9" s="4">
        <v>7</v>
      </c>
      <c r="B9" s="20"/>
      <c r="C9" s="20"/>
      <c r="D9" s="20"/>
      <c r="E9" s="20"/>
      <c r="F9" s="1" t="s">
        <v>22</v>
      </c>
      <c r="G9" s="1" t="s">
        <v>23</v>
      </c>
      <c r="H9" s="9">
        <v>44.795000000000002</v>
      </c>
      <c r="I9" s="11">
        <f t="shared" si="1"/>
        <v>199.3083998525118</v>
      </c>
      <c r="J9" s="2">
        <v>100347</v>
      </c>
      <c r="K9" s="2">
        <v>100352</v>
      </c>
      <c r="L9" s="2">
        <v>169</v>
      </c>
      <c r="M9" s="2">
        <v>784</v>
      </c>
      <c r="N9" s="15">
        <f t="shared" si="2"/>
        <v>0.27941176470588236</v>
      </c>
      <c r="O9" s="17">
        <v>1560.2</v>
      </c>
      <c r="P9" s="2">
        <v>794.8</v>
      </c>
      <c r="Q9" s="15">
        <f t="shared" si="0"/>
        <v>3.2619279454722538E-2</v>
      </c>
      <c r="R9" s="2">
        <v>1285</v>
      </c>
      <c r="S9" s="9">
        <v>2.1360000000000001</v>
      </c>
    </row>
    <row r="10" spans="1:19" ht="28.8" hidden="1" x14ac:dyDescent="0.3">
      <c r="A10" s="4">
        <v>8</v>
      </c>
      <c r="B10" s="20"/>
      <c r="C10" s="20"/>
      <c r="D10" s="20"/>
      <c r="E10" s="20"/>
      <c r="F10" s="1" t="s">
        <v>22</v>
      </c>
      <c r="G10" s="1" t="s">
        <v>16</v>
      </c>
      <c r="H10" s="9">
        <v>46.368000000000002</v>
      </c>
      <c r="I10" s="11">
        <f t="shared" si="1"/>
        <v>225.67759698494731</v>
      </c>
      <c r="J10" s="2">
        <v>88622</v>
      </c>
      <c r="K10" s="2">
        <v>89088</v>
      </c>
      <c r="L10" s="2">
        <v>158</v>
      </c>
      <c r="M10" s="2">
        <v>696</v>
      </c>
      <c r="N10" s="15">
        <f t="shared" si="2"/>
        <v>0.36029411764705888</v>
      </c>
      <c r="O10" s="17">
        <v>1377.7</v>
      </c>
      <c r="P10" s="2">
        <v>704.6</v>
      </c>
      <c r="Q10" s="15">
        <f t="shared" si="0"/>
        <v>0.14240506329113922</v>
      </c>
      <c r="R10" s="2">
        <v>1182</v>
      </c>
      <c r="S10" s="9">
        <v>2.052</v>
      </c>
    </row>
    <row r="11" spans="1:19" ht="28.8" hidden="1" x14ac:dyDescent="0.3">
      <c r="A11" s="4">
        <v>9</v>
      </c>
      <c r="B11" s="20"/>
      <c r="C11" s="20"/>
      <c r="D11" s="20"/>
      <c r="E11" s="20"/>
      <c r="F11" s="1" t="s">
        <v>22</v>
      </c>
      <c r="G11" s="1" t="s">
        <v>15</v>
      </c>
      <c r="H11" s="9">
        <v>55.554000000000002</v>
      </c>
      <c r="I11" s="11">
        <f t="shared" si="1"/>
        <v>257.69542977155299</v>
      </c>
      <c r="J11" s="2">
        <v>77611</v>
      </c>
      <c r="K11" s="2">
        <v>77824</v>
      </c>
      <c r="L11" s="2">
        <v>147</v>
      </c>
      <c r="M11" s="2">
        <v>608</v>
      </c>
      <c r="N11" s="15">
        <f t="shared" si="2"/>
        <v>0.44117647058823528</v>
      </c>
      <c r="O11" s="17">
        <v>1206.3</v>
      </c>
      <c r="P11" s="2">
        <v>811.5</v>
      </c>
      <c r="Q11" s="15">
        <f t="shared" si="0"/>
        <v>1.2293086660175256E-2</v>
      </c>
      <c r="R11" s="2">
        <v>1044</v>
      </c>
      <c r="S11" s="9">
        <v>2.2429999999999999</v>
      </c>
    </row>
    <row r="12" spans="1:19" x14ac:dyDescent="0.3">
      <c r="A12" s="4">
        <v>10</v>
      </c>
      <c r="B12" s="20"/>
      <c r="C12" s="20"/>
      <c r="D12" s="20"/>
      <c r="E12" s="20"/>
      <c r="F12" s="2" t="s">
        <v>11</v>
      </c>
      <c r="G12" s="2" t="s">
        <v>2</v>
      </c>
      <c r="H12" s="9">
        <v>17.414000000000001</v>
      </c>
      <c r="I12" s="11">
        <f t="shared" si="1"/>
        <v>276.9814560915147</v>
      </c>
      <c r="J12" s="2">
        <v>72207</v>
      </c>
      <c r="K12" s="2">
        <v>72704</v>
      </c>
      <c r="L12" s="2">
        <v>142</v>
      </c>
      <c r="M12" s="2">
        <v>568</v>
      </c>
      <c r="N12" s="15">
        <f t="shared" si="2"/>
        <v>0.4779411764705882</v>
      </c>
      <c r="O12" s="17">
        <v>1122.2</v>
      </c>
      <c r="P12" s="2">
        <v>762.4</v>
      </c>
      <c r="Q12" s="15">
        <f t="shared" si="0"/>
        <v>7.2054527750730291E-2</v>
      </c>
      <c r="R12" s="2">
        <v>989</v>
      </c>
      <c r="S12" s="9">
        <v>1.885</v>
      </c>
    </row>
    <row r="13" spans="1:19" ht="28.8" x14ac:dyDescent="0.3">
      <c r="A13" s="4">
        <v>11</v>
      </c>
      <c r="B13" s="20"/>
      <c r="C13" s="20"/>
      <c r="D13" s="20"/>
      <c r="E13" s="20"/>
      <c r="F13" s="2" t="s">
        <v>11</v>
      </c>
      <c r="G13" s="1" t="s">
        <v>23</v>
      </c>
      <c r="H13" s="9">
        <v>31.312000000000001</v>
      </c>
      <c r="I13" s="11">
        <f t="shared" si="1"/>
        <v>302.91097446460486</v>
      </c>
      <c r="J13" s="2">
        <v>66026</v>
      </c>
      <c r="K13" s="2">
        <v>66560</v>
      </c>
      <c r="L13" s="2">
        <v>136</v>
      </c>
      <c r="M13" s="2">
        <v>520</v>
      </c>
      <c r="N13" s="15">
        <f t="shared" si="2"/>
        <v>0.52205882352941169</v>
      </c>
      <c r="O13" s="17">
        <v>1026</v>
      </c>
      <c r="P13" s="2">
        <v>899.3</v>
      </c>
      <c r="Q13" s="15">
        <f t="shared" si="0"/>
        <v>-9.4571567672833368E-2</v>
      </c>
      <c r="R13" s="2">
        <v>977</v>
      </c>
      <c r="S13" s="9">
        <v>1.621</v>
      </c>
    </row>
    <row r="14" spans="1:19" ht="28.8" x14ac:dyDescent="0.3">
      <c r="A14" s="4">
        <v>12</v>
      </c>
      <c r="B14" s="20"/>
      <c r="C14" s="20"/>
      <c r="D14" s="20"/>
      <c r="E14" s="20"/>
      <c r="F14" s="12" t="s">
        <v>11</v>
      </c>
      <c r="G14" s="14" t="s">
        <v>16</v>
      </c>
      <c r="H14" s="13">
        <v>38.6</v>
      </c>
      <c r="I14" s="11">
        <f t="shared" si="1"/>
        <v>331.78500331785006</v>
      </c>
      <c r="J14" s="2">
        <v>60280</v>
      </c>
      <c r="K14" s="2">
        <v>60416</v>
      </c>
      <c r="L14" s="2">
        <v>130</v>
      </c>
      <c r="M14" s="2">
        <v>472</v>
      </c>
      <c r="N14" s="16">
        <f t="shared" si="2"/>
        <v>0.56617647058823528</v>
      </c>
      <c r="O14" s="17">
        <v>936.6</v>
      </c>
      <c r="P14" s="12">
        <v>829.2</v>
      </c>
      <c r="Q14" s="16">
        <f t="shared" si="0"/>
        <v>-9.2502434274586154E-3</v>
      </c>
      <c r="R14" s="2">
        <v>876</v>
      </c>
      <c r="S14" s="13">
        <v>0.85299999999999998</v>
      </c>
    </row>
    <row r="15" spans="1:19" ht="28.8" x14ac:dyDescent="0.3">
      <c r="A15" s="2">
        <v>13</v>
      </c>
      <c r="B15" s="20"/>
      <c r="C15" s="20"/>
      <c r="D15" s="20"/>
      <c r="E15" s="20"/>
      <c r="F15" s="2" t="s">
        <v>11</v>
      </c>
      <c r="G15" s="1" t="s">
        <v>15</v>
      </c>
      <c r="H15" s="9">
        <v>51.128</v>
      </c>
      <c r="I15" s="11">
        <f t="shared" si="1"/>
        <v>319.78510440983661</v>
      </c>
      <c r="J15" s="2">
        <v>62542</v>
      </c>
      <c r="K15" s="2">
        <v>63488</v>
      </c>
      <c r="L15" s="2">
        <v>133</v>
      </c>
      <c r="M15" s="2">
        <v>496</v>
      </c>
      <c r="N15" s="15">
        <f t="shared" si="2"/>
        <v>0.54411764705882359</v>
      </c>
      <c r="O15" s="17">
        <v>971.7</v>
      </c>
      <c r="P15" s="2">
        <v>838.2</v>
      </c>
      <c r="Q15" s="15">
        <f t="shared" si="0"/>
        <v>-2.0204479065238479E-2</v>
      </c>
      <c r="R15" s="2">
        <v>891</v>
      </c>
      <c r="S15" s="9">
        <v>1.161</v>
      </c>
    </row>
  </sheetData>
  <mergeCells count="8">
    <mergeCell ref="B1:E1"/>
    <mergeCell ref="F1:N1"/>
    <mergeCell ref="O1:Q1"/>
    <mergeCell ref="R1:S1"/>
    <mergeCell ref="B3:B15"/>
    <mergeCell ref="C3:C15"/>
    <mergeCell ref="D3:D15"/>
    <mergeCell ref="E3:E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R12" sqref="R12"/>
    </sheetView>
  </sheetViews>
  <sheetFormatPr defaultRowHeight="14.4" x14ac:dyDescent="0.3"/>
  <cols>
    <col min="1" max="1" width="9.88671875" bestFit="1" customWidth="1"/>
    <col min="2" max="4" width="7" bestFit="1" customWidth="1"/>
    <col min="5" max="5" width="5" bestFit="1" customWidth="1"/>
    <col min="6" max="6" width="11.5546875" bestFit="1" customWidth="1"/>
    <col min="7" max="7" width="10.5546875" bestFit="1" customWidth="1"/>
    <col min="8" max="8" width="7.21875" bestFit="1" customWidth="1"/>
    <col min="9" max="9" width="6.5546875" bestFit="1" customWidth="1"/>
    <col min="10" max="12" width="7" bestFit="1" customWidth="1"/>
    <col min="13" max="13" width="5" bestFit="1" customWidth="1"/>
    <col min="14" max="14" width="6.33203125" bestFit="1" customWidth="1"/>
    <col min="15" max="15" width="10.109375" bestFit="1" customWidth="1"/>
    <col min="16" max="16" width="6" bestFit="1" customWidth="1"/>
    <col min="17" max="17" width="6.33203125" bestFit="1" customWidth="1"/>
    <col min="18" max="18" width="5" bestFit="1" customWidth="1"/>
    <col min="19" max="19" width="7.21875" bestFit="1" customWidth="1"/>
  </cols>
  <sheetData>
    <row r="1" spans="1:19" x14ac:dyDescent="0.3">
      <c r="A1" s="10">
        <v>20000000</v>
      </c>
      <c r="B1" s="21" t="s">
        <v>4</v>
      </c>
      <c r="C1" s="22"/>
      <c r="D1" s="22"/>
      <c r="E1" s="23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 t="s">
        <v>6</v>
      </c>
      <c r="P1" s="18"/>
      <c r="Q1" s="18"/>
      <c r="R1" s="18" t="s">
        <v>8</v>
      </c>
      <c r="S1" s="18"/>
    </row>
    <row r="2" spans="1:19" ht="28.8" customHeight="1" thickBot="1" x14ac:dyDescent="0.35">
      <c r="A2" s="7" t="s">
        <v>7</v>
      </c>
      <c r="B2" s="7" t="s">
        <v>13</v>
      </c>
      <c r="C2" s="7" t="s">
        <v>10</v>
      </c>
      <c r="D2" s="7" t="s">
        <v>12</v>
      </c>
      <c r="E2" s="7" t="s">
        <v>5</v>
      </c>
      <c r="F2" s="7" t="s">
        <v>0</v>
      </c>
      <c r="G2" s="7" t="s">
        <v>3</v>
      </c>
      <c r="H2" s="7" t="s">
        <v>17</v>
      </c>
      <c r="I2" s="7" t="s">
        <v>20</v>
      </c>
      <c r="J2" s="7" t="s">
        <v>13</v>
      </c>
      <c r="K2" s="7" t="s">
        <v>12</v>
      </c>
      <c r="L2" s="7" t="s">
        <v>10</v>
      </c>
      <c r="M2" s="7" t="s">
        <v>5</v>
      </c>
      <c r="N2" s="7" t="s">
        <v>24</v>
      </c>
      <c r="O2" s="7" t="s">
        <v>19</v>
      </c>
      <c r="P2" s="7" t="s">
        <v>5</v>
      </c>
      <c r="Q2" s="7" t="s">
        <v>24</v>
      </c>
      <c r="R2" s="7" t="s">
        <v>9</v>
      </c>
      <c r="S2" s="7" t="s">
        <v>18</v>
      </c>
    </row>
    <row r="3" spans="1:19" ht="15" thickTop="1" x14ac:dyDescent="0.3">
      <c r="A3" s="5" t="s">
        <v>14</v>
      </c>
      <c r="B3" s="19">
        <v>150185</v>
      </c>
      <c r="C3" s="19">
        <v>203</v>
      </c>
      <c r="D3" s="19">
        <v>156160</v>
      </c>
      <c r="E3" s="19">
        <v>1220</v>
      </c>
      <c r="F3" s="6" t="s">
        <v>2</v>
      </c>
      <c r="G3" s="6" t="s">
        <v>2</v>
      </c>
      <c r="H3" s="8">
        <v>27.315000000000001</v>
      </c>
      <c r="I3" s="11">
        <f>$A$1/J3</f>
        <v>133.17086487818196</v>
      </c>
      <c r="J3" s="6">
        <v>150183</v>
      </c>
      <c r="K3" s="6">
        <v>155648</v>
      </c>
      <c r="L3" s="6">
        <v>202</v>
      </c>
      <c r="M3" s="6">
        <v>1216</v>
      </c>
      <c r="N3" s="6"/>
      <c r="O3" s="11">
        <v>2336.6999999999998</v>
      </c>
      <c r="P3" s="6">
        <v>774.4</v>
      </c>
      <c r="Q3" s="6"/>
      <c r="R3" s="6">
        <v>1777</v>
      </c>
      <c r="S3" s="8">
        <v>2.3719999999999999</v>
      </c>
    </row>
    <row r="4" spans="1:19" ht="28.8" x14ac:dyDescent="0.3">
      <c r="A4" s="3">
        <v>2</v>
      </c>
      <c r="B4" s="20"/>
      <c r="C4" s="20"/>
      <c r="D4" s="20"/>
      <c r="E4" s="20"/>
      <c r="F4" s="14" t="s">
        <v>21</v>
      </c>
      <c r="G4" s="1" t="s">
        <v>2</v>
      </c>
      <c r="H4" s="9">
        <v>10.239000000000001</v>
      </c>
      <c r="I4" s="11">
        <f>$A$1/J4</f>
        <v>147.328564798786</v>
      </c>
      <c r="J4" s="2">
        <v>135751</v>
      </c>
      <c r="K4" s="2">
        <v>139264</v>
      </c>
      <c r="L4" s="2">
        <v>200</v>
      </c>
      <c r="M4" s="2">
        <v>1088</v>
      </c>
      <c r="N4" s="15"/>
      <c r="O4" s="17">
        <v>2111.4</v>
      </c>
      <c r="P4" s="2">
        <v>822.2</v>
      </c>
      <c r="Q4" s="15">
        <f>1-P4/P$3</f>
        <v>-6.1725206611570327E-2</v>
      </c>
      <c r="R4" s="2">
        <v>1631</v>
      </c>
      <c r="S4" s="13">
        <v>1.9650000000000001</v>
      </c>
    </row>
    <row r="5" spans="1:19" ht="28.8" hidden="1" x14ac:dyDescent="0.3">
      <c r="A5" s="3">
        <v>4</v>
      </c>
      <c r="B5" s="20"/>
      <c r="C5" s="20"/>
      <c r="D5" s="20"/>
      <c r="E5" s="20"/>
      <c r="F5" s="2" t="s">
        <v>2</v>
      </c>
      <c r="G5" s="1" t="s">
        <v>23</v>
      </c>
      <c r="H5" s="9"/>
      <c r="I5" s="11" t="e">
        <f>$A$1/J5</f>
        <v>#DIV/0!</v>
      </c>
      <c r="J5" s="2"/>
      <c r="K5" s="2"/>
      <c r="L5" s="2"/>
      <c r="M5" s="2"/>
      <c r="N5" s="15">
        <f>1-M5/M$4</f>
        <v>1</v>
      </c>
      <c r="O5" s="17"/>
      <c r="P5" s="2"/>
      <c r="Q5" s="15">
        <f t="shared" ref="Q5:Q15" si="0">1-P5/P$3</f>
        <v>1</v>
      </c>
      <c r="R5" s="2"/>
      <c r="S5" s="9"/>
    </row>
    <row r="6" spans="1:19" ht="28.8" hidden="1" x14ac:dyDescent="0.3">
      <c r="A6" s="3">
        <v>5</v>
      </c>
      <c r="B6" s="20"/>
      <c r="C6" s="20"/>
      <c r="D6" s="20"/>
      <c r="E6" s="20"/>
      <c r="F6" s="12" t="s">
        <v>2</v>
      </c>
      <c r="G6" s="14" t="s">
        <v>16</v>
      </c>
      <c r="H6" s="13"/>
      <c r="I6" s="11" t="e">
        <f t="shared" ref="I6:I15" si="1">$A$1/J6</f>
        <v>#DIV/0!</v>
      </c>
      <c r="J6" s="2"/>
      <c r="K6" s="2"/>
      <c r="L6" s="2"/>
      <c r="M6" s="2"/>
      <c r="N6" s="16">
        <f t="shared" ref="N6:N15" si="2">1-M6/M$4</f>
        <v>1</v>
      </c>
      <c r="O6" s="17"/>
      <c r="P6" s="12"/>
      <c r="Q6" s="16">
        <f t="shared" si="0"/>
        <v>1</v>
      </c>
      <c r="R6" s="2"/>
      <c r="S6" s="13"/>
    </row>
    <row r="7" spans="1:19" ht="28.8" hidden="1" x14ac:dyDescent="0.3">
      <c r="A7" s="4">
        <v>6</v>
      </c>
      <c r="B7" s="20"/>
      <c r="C7" s="20"/>
      <c r="D7" s="20"/>
      <c r="E7" s="20"/>
      <c r="F7" s="2" t="s">
        <v>2</v>
      </c>
      <c r="G7" s="1" t="s">
        <v>15</v>
      </c>
      <c r="H7" s="9"/>
      <c r="I7" s="11" t="e">
        <f t="shared" si="1"/>
        <v>#DIV/0!</v>
      </c>
      <c r="J7" s="2"/>
      <c r="K7" s="2"/>
      <c r="L7" s="2"/>
      <c r="M7" s="2"/>
      <c r="N7" s="15">
        <f t="shared" si="2"/>
        <v>1</v>
      </c>
      <c r="O7" s="17"/>
      <c r="P7" s="2"/>
      <c r="Q7" s="15">
        <f t="shared" si="0"/>
        <v>1</v>
      </c>
      <c r="R7" s="2"/>
      <c r="S7" s="9"/>
    </row>
    <row r="8" spans="1:19" hidden="1" x14ac:dyDescent="0.3">
      <c r="A8" s="3">
        <v>3</v>
      </c>
      <c r="B8" s="20"/>
      <c r="C8" s="20"/>
      <c r="D8" s="20"/>
      <c r="E8" s="20"/>
      <c r="F8" s="1" t="s">
        <v>22</v>
      </c>
      <c r="G8" s="1" t="s">
        <v>2</v>
      </c>
      <c r="H8" s="9"/>
      <c r="I8" s="11" t="e">
        <f>$A$1/J8</f>
        <v>#DIV/0!</v>
      </c>
      <c r="J8" s="2"/>
      <c r="K8" s="2"/>
      <c r="L8" s="2"/>
      <c r="M8" s="2"/>
      <c r="N8" s="15">
        <f t="shared" si="2"/>
        <v>1</v>
      </c>
      <c r="O8" s="17"/>
      <c r="P8" s="2"/>
      <c r="Q8" s="15">
        <f t="shared" si="0"/>
        <v>1</v>
      </c>
      <c r="R8" s="2"/>
      <c r="S8" s="9"/>
    </row>
    <row r="9" spans="1:19" ht="28.8" hidden="1" x14ac:dyDescent="0.3">
      <c r="A9" s="4">
        <v>7</v>
      </c>
      <c r="B9" s="20"/>
      <c r="C9" s="20"/>
      <c r="D9" s="20"/>
      <c r="E9" s="20"/>
      <c r="F9" s="1" t="s">
        <v>22</v>
      </c>
      <c r="G9" s="1" t="s">
        <v>23</v>
      </c>
      <c r="H9" s="9"/>
      <c r="I9" s="11" t="e">
        <f t="shared" si="1"/>
        <v>#DIV/0!</v>
      </c>
      <c r="J9" s="2"/>
      <c r="K9" s="2"/>
      <c r="L9" s="2"/>
      <c r="M9" s="2"/>
      <c r="N9" s="15">
        <f t="shared" si="2"/>
        <v>1</v>
      </c>
      <c r="O9" s="17"/>
      <c r="P9" s="2"/>
      <c r="Q9" s="15">
        <f t="shared" si="0"/>
        <v>1</v>
      </c>
      <c r="R9" s="2"/>
      <c r="S9" s="9"/>
    </row>
    <row r="10" spans="1:19" ht="28.8" hidden="1" x14ac:dyDescent="0.3">
      <c r="A10" s="4">
        <v>8</v>
      </c>
      <c r="B10" s="20"/>
      <c r="C10" s="20"/>
      <c r="D10" s="20"/>
      <c r="E10" s="20"/>
      <c r="F10" s="1" t="s">
        <v>22</v>
      </c>
      <c r="G10" s="1" t="s">
        <v>16</v>
      </c>
      <c r="H10" s="9"/>
      <c r="I10" s="11" t="e">
        <f t="shared" si="1"/>
        <v>#DIV/0!</v>
      </c>
      <c r="J10" s="2"/>
      <c r="K10" s="2"/>
      <c r="L10" s="2"/>
      <c r="M10" s="2"/>
      <c r="N10" s="15">
        <f t="shared" si="2"/>
        <v>1</v>
      </c>
      <c r="O10" s="17"/>
      <c r="P10" s="2"/>
      <c r="Q10" s="15">
        <f t="shared" si="0"/>
        <v>1</v>
      </c>
      <c r="R10" s="2"/>
      <c r="S10" s="9"/>
    </row>
    <row r="11" spans="1:19" ht="28.8" hidden="1" x14ac:dyDescent="0.3">
      <c r="A11" s="4">
        <v>9</v>
      </c>
      <c r="B11" s="20"/>
      <c r="C11" s="20"/>
      <c r="D11" s="20"/>
      <c r="E11" s="20"/>
      <c r="F11" s="1" t="s">
        <v>22</v>
      </c>
      <c r="G11" s="1" t="s">
        <v>15</v>
      </c>
      <c r="H11" s="9"/>
      <c r="I11" s="11" t="e">
        <f t="shared" si="1"/>
        <v>#DIV/0!</v>
      </c>
      <c r="J11" s="2"/>
      <c r="K11" s="2"/>
      <c r="L11" s="2"/>
      <c r="M11" s="2"/>
      <c r="N11" s="15">
        <f t="shared" si="2"/>
        <v>1</v>
      </c>
      <c r="O11" s="17"/>
      <c r="P11" s="2"/>
      <c r="Q11" s="15">
        <f t="shared" si="0"/>
        <v>1</v>
      </c>
      <c r="R11" s="2"/>
      <c r="S11" s="9"/>
    </row>
    <row r="12" spans="1:19" x14ac:dyDescent="0.3">
      <c r="A12" s="4">
        <v>10</v>
      </c>
      <c r="B12" s="20"/>
      <c r="C12" s="20"/>
      <c r="D12" s="20"/>
      <c r="E12" s="20"/>
      <c r="F12" s="2" t="s">
        <v>11</v>
      </c>
      <c r="G12" s="2" t="s">
        <v>2</v>
      </c>
      <c r="H12" s="9">
        <v>16.154</v>
      </c>
      <c r="I12" s="11">
        <f t="shared" si="1"/>
        <v>275.50865785957325</v>
      </c>
      <c r="J12" s="2">
        <v>72593</v>
      </c>
      <c r="K12" s="2">
        <v>72704</v>
      </c>
      <c r="L12" s="2">
        <v>142</v>
      </c>
      <c r="M12" s="2">
        <v>568</v>
      </c>
      <c r="N12" s="15">
        <f t="shared" si="2"/>
        <v>0.4779411764705882</v>
      </c>
      <c r="O12" s="17">
        <v>1128.2</v>
      </c>
      <c r="P12" s="2">
        <v>791.3</v>
      </c>
      <c r="Q12" s="15">
        <f t="shared" si="0"/>
        <v>-2.1823347107438051E-2</v>
      </c>
      <c r="R12" s="2">
        <v>992</v>
      </c>
      <c r="S12" s="9">
        <v>1.53</v>
      </c>
    </row>
    <row r="13" spans="1:19" ht="28.8" x14ac:dyDescent="0.3">
      <c r="A13" s="4">
        <v>11</v>
      </c>
      <c r="B13" s="20"/>
      <c r="C13" s="20"/>
      <c r="D13" s="20"/>
      <c r="E13" s="20"/>
      <c r="F13" s="2" t="s">
        <v>11</v>
      </c>
      <c r="G13" s="1" t="s">
        <v>23</v>
      </c>
      <c r="H13" s="9">
        <v>37.030999999999999</v>
      </c>
      <c r="I13" s="11">
        <f t="shared" si="1"/>
        <v>301.745598286085</v>
      </c>
      <c r="J13" s="2">
        <v>66281</v>
      </c>
      <c r="K13" s="2">
        <v>66560</v>
      </c>
      <c r="L13" s="2">
        <v>136</v>
      </c>
      <c r="M13" s="2">
        <v>520</v>
      </c>
      <c r="N13" s="15">
        <f t="shared" si="2"/>
        <v>0.52205882352941169</v>
      </c>
      <c r="O13" s="17">
        <v>1030</v>
      </c>
      <c r="P13" s="2">
        <v>795.1</v>
      </c>
      <c r="Q13" s="15">
        <f t="shared" si="0"/>
        <v>-2.6730371900826499E-2</v>
      </c>
      <c r="R13" s="2">
        <v>1022</v>
      </c>
      <c r="S13" s="9">
        <v>1.3049999999999999</v>
      </c>
    </row>
    <row r="14" spans="1:19" ht="28.8" x14ac:dyDescent="0.3">
      <c r="A14" s="4">
        <v>12</v>
      </c>
      <c r="B14" s="20"/>
      <c r="C14" s="20"/>
      <c r="D14" s="20"/>
      <c r="E14" s="20"/>
      <c r="F14" s="12" t="s">
        <v>11</v>
      </c>
      <c r="G14" s="14" t="s">
        <v>16</v>
      </c>
      <c r="H14" s="13">
        <v>38.021000000000001</v>
      </c>
      <c r="I14" s="11">
        <f t="shared" si="1"/>
        <v>331.66395807767572</v>
      </c>
      <c r="J14" s="2">
        <v>60302</v>
      </c>
      <c r="K14" s="2">
        <v>60416</v>
      </c>
      <c r="L14" s="2">
        <v>130</v>
      </c>
      <c r="M14" s="2">
        <v>472</v>
      </c>
      <c r="N14" s="16">
        <f t="shared" si="2"/>
        <v>0.56617647058823528</v>
      </c>
      <c r="O14" s="17">
        <v>936.9</v>
      </c>
      <c r="P14" s="12">
        <v>799.1</v>
      </c>
      <c r="Q14" s="16">
        <f t="shared" si="0"/>
        <v>-3.1895661157024913E-2</v>
      </c>
      <c r="R14" s="2">
        <v>962</v>
      </c>
      <c r="S14" s="13">
        <v>1.1759999999999999</v>
      </c>
    </row>
    <row r="15" spans="1:19" ht="28.8" x14ac:dyDescent="0.3">
      <c r="A15" s="2">
        <v>13</v>
      </c>
      <c r="B15" s="20"/>
      <c r="C15" s="20"/>
      <c r="D15" s="20"/>
      <c r="E15" s="20"/>
      <c r="F15" s="2" t="s">
        <v>11</v>
      </c>
      <c r="G15" s="1" t="s">
        <v>15</v>
      </c>
      <c r="H15" s="9">
        <v>48.838999999999999</v>
      </c>
      <c r="I15" s="11">
        <f t="shared" si="1"/>
        <v>314.65835968597094</v>
      </c>
      <c r="J15" s="2">
        <v>63561</v>
      </c>
      <c r="K15" s="2">
        <v>64512</v>
      </c>
      <c r="L15" s="2">
        <v>134</v>
      </c>
      <c r="M15" s="2">
        <v>504</v>
      </c>
      <c r="N15" s="15">
        <f t="shared" si="2"/>
        <v>0.53676470588235292</v>
      </c>
      <c r="O15" s="17">
        <v>987.6</v>
      </c>
      <c r="P15" s="2">
        <v>738.1</v>
      </c>
      <c r="Q15" s="15">
        <f t="shared" si="0"/>
        <v>4.6874999999999889E-2</v>
      </c>
      <c r="R15" s="2">
        <v>900</v>
      </c>
      <c r="S15" s="9">
        <v>1.1930000000000001</v>
      </c>
    </row>
  </sheetData>
  <mergeCells count="8">
    <mergeCell ref="B1:E1"/>
    <mergeCell ref="F1:N1"/>
    <mergeCell ref="O1:Q1"/>
    <mergeCell ref="R1:S1"/>
    <mergeCell ref="B3:B15"/>
    <mergeCell ref="C3:C15"/>
    <mergeCell ref="D3:D15"/>
    <mergeCell ref="E3:E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2.SQRT skew 20M</vt:lpstr>
      <vt:lpstr>3. Uniform 20M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Kurtz, David [CTR]</dc:creator>
  <cp:lastModifiedBy>David Kurtz</cp:lastModifiedBy>
  <dcterms:created xsi:type="dcterms:W3CDTF">2023-11-28T17:08:18Z</dcterms:created>
  <dcterms:modified xsi:type="dcterms:W3CDTF">2023-12-01T21:17:13Z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aa5c99-d8da-4f53-b23b-5b8c5f8bd622_Enabled">
    <vt:lpwstr>true</vt:lpwstr>
  </property>
  <property fmtid="{D5CDD505-2E9C-101B-9397-08002B2CF9AE}" pid="3" name="MSIP_Label_08aa5c99-d8da-4f53-b23b-5b8c5f8bd622_SetDate">
    <vt:lpwstr>2023-11-28T17:37:45Z</vt:lpwstr>
  </property>
  <property fmtid="{D5CDD505-2E9C-101B-9397-08002B2CF9AE}" pid="4" name="MSIP_Label_08aa5c99-d8da-4f53-b23b-5b8c5f8bd622_Method">
    <vt:lpwstr>Standard</vt:lpwstr>
  </property>
  <property fmtid="{D5CDD505-2E9C-101B-9397-08002B2CF9AE}" pid="5" name="MSIP_Label_08aa5c99-d8da-4f53-b23b-5b8c5f8bd622_Name">
    <vt:lpwstr>Yellow Data - EMEA</vt:lpwstr>
  </property>
  <property fmtid="{D5CDD505-2E9C-101B-9397-08002B2CF9AE}" pid="6" name="MSIP_Label_08aa5c99-d8da-4f53-b23b-5b8c5f8bd622_SiteId">
    <vt:lpwstr>fffcdc91-d561-4287-aebc-78d2466eec29</vt:lpwstr>
  </property>
  <property fmtid="{D5CDD505-2E9C-101B-9397-08002B2CF9AE}" pid="7" name="MSIP_Label_08aa5c99-d8da-4f53-b23b-5b8c5f8bd622_ActionId">
    <vt:lpwstr>e237e7b5-86d2-441e-980c-80168eb74989</vt:lpwstr>
  </property>
  <property fmtid="{D5CDD505-2E9C-101B-9397-08002B2CF9AE}" pid="8" name="MSIP_Label_08aa5c99-d8da-4f53-b23b-5b8c5f8bd622_ContentBits">
    <vt:lpwstr>0</vt:lpwstr>
  </property>
</Properties>
</file>